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hidePivotFieldList="1"/>
  <mc:AlternateContent xmlns:mc="http://schemas.openxmlformats.org/markup-compatibility/2006">
    <mc:Choice Requires="x15">
      <x15ac:absPath xmlns:x15ac="http://schemas.microsoft.com/office/spreadsheetml/2010/11/ac" url="D:\DATA ANALYTICS\New folder\"/>
    </mc:Choice>
  </mc:AlternateContent>
  <xr:revisionPtr revIDLastSave="0" documentId="13_ncr:1_{82E8AF7D-108A-427E-B9AF-338549C70757}" xr6:coauthVersionLast="36" xr6:coauthVersionMax="36" xr10:uidLastSave="{00000000-0000-0000-0000-000000000000}"/>
  <bookViews>
    <workbookView xWindow="0" yWindow="0" windowWidth="23040" windowHeight="8076" firstSheet="3" activeTab="8" xr2:uid="{00000000-000D-0000-FFFF-FFFF00000000}"/>
  </bookViews>
  <sheets>
    <sheet name="Outlet Size  Vs Sales" sheetId="3" r:id="rId1"/>
    <sheet name=" Fat Content Vs Sales" sheetId="4" r:id="rId2"/>
    <sheet name="Fat by Outlet Vs Sales" sheetId="6" r:id="rId3"/>
    <sheet name="Outlet Establishment Vs Sales" sheetId="7" r:id="rId4"/>
    <sheet name="Brand Vs Sales" sheetId="8" r:id="rId5"/>
    <sheet name="Outlet Type Vs Avg Sales" sheetId="12" r:id="rId6"/>
    <sheet name="Item Type Vs Sales" sheetId="14" r:id="rId7"/>
    <sheet name="data" sheetId="1" r:id="rId8"/>
    <sheet name="Dashboard" sheetId="15" r:id="rId9"/>
  </sheets>
  <definedNames>
    <definedName name="Slicer_Item_Fat_Content">#N/A</definedName>
    <definedName name="Slicer_Item_Type">#N/A</definedName>
    <definedName name="Slicer_Outlet_Location_Type">#N/A</definedName>
    <definedName name="Slicer_Outlet_Size">#N/A</definedName>
  </definedNames>
  <calcPr calcId="191029"/>
  <pivotCaches>
    <pivotCache cacheId="8" r:id="rId10"/>
    <pivotCache cacheId="1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Q4" i="1" l="1"/>
  <c r="Q3"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2" i="1"/>
  <c r="Q6" i="1" l="1"/>
  <c r="Q5" i="1"/>
  <c r="N2" i="1"/>
  <c r="N6" i="1" l="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3" i="1"/>
  <c r="N4" i="1"/>
  <c r="N5" i="1"/>
</calcChain>
</file>

<file path=xl/sharedStrings.xml><?xml version="1.0" encoding="utf-8"?>
<sst xmlns="http://schemas.openxmlformats.org/spreadsheetml/2006/main" count="35077" uniqueCount="61">
  <si>
    <t>Outlet Location Type</t>
  </si>
  <si>
    <t>Outlet Size</t>
  </si>
  <si>
    <t>Item Fat Content</t>
  </si>
  <si>
    <t>Item Type</t>
  </si>
  <si>
    <t>Outlet Type</t>
  </si>
  <si>
    <t>Outlet Establishment Year</t>
  </si>
  <si>
    <t>Ratings</t>
  </si>
  <si>
    <t>MRP</t>
  </si>
  <si>
    <t>Category</t>
  </si>
  <si>
    <t>Brand</t>
  </si>
  <si>
    <t>Discount (%)</t>
  </si>
  <si>
    <t>Quantity</t>
  </si>
  <si>
    <t>Tier 1</t>
  </si>
  <si>
    <t>Tier 3</t>
  </si>
  <si>
    <t>Tier 2</t>
  </si>
  <si>
    <t>Medium</t>
  </si>
  <si>
    <t>High</t>
  </si>
  <si>
    <t>Small</t>
  </si>
  <si>
    <t>Low Fat</t>
  </si>
  <si>
    <t>High Fat</t>
  </si>
  <si>
    <t>Fruits and Vegetables</t>
  </si>
  <si>
    <t>Other</t>
  </si>
  <si>
    <t>Frozen</t>
  </si>
  <si>
    <t>Breakfast</t>
  </si>
  <si>
    <t>Seafood</t>
  </si>
  <si>
    <t>Meat</t>
  </si>
  <si>
    <t>Starchy Food</t>
  </si>
  <si>
    <t>Dairy</t>
  </si>
  <si>
    <t>Hard Drinks</t>
  </si>
  <si>
    <t>Baking</t>
  </si>
  <si>
    <t>Breads</t>
  </si>
  <si>
    <t>Household</t>
  </si>
  <si>
    <t>Snack Food</t>
  </si>
  <si>
    <t>Health and Hygiene</t>
  </si>
  <si>
    <t>Soft Drinks</t>
  </si>
  <si>
    <t>Canned</t>
  </si>
  <si>
    <t>Supermarket Type1</t>
  </si>
  <si>
    <t>Supermarket Type3</t>
  </si>
  <si>
    <t>Supermarket Type2</t>
  </si>
  <si>
    <t>Grocery Store</t>
  </si>
  <si>
    <t>Regular</t>
  </si>
  <si>
    <t>Essential</t>
  </si>
  <si>
    <t>Luxury</t>
  </si>
  <si>
    <t>Brand D</t>
  </si>
  <si>
    <t>Brand E</t>
  </si>
  <si>
    <t>Brand A</t>
  </si>
  <si>
    <t>Brand B</t>
  </si>
  <si>
    <t>Brand C</t>
  </si>
  <si>
    <t>Total Sales</t>
  </si>
  <si>
    <t xml:space="preserve">Average Rating </t>
  </si>
  <si>
    <t>Row Labels</t>
  </si>
  <si>
    <t>Grand Total</t>
  </si>
  <si>
    <t>Sum of Total Sales</t>
  </si>
  <si>
    <t>Column Labels</t>
  </si>
  <si>
    <t>Average Sales</t>
  </si>
  <si>
    <t>Fat Content</t>
  </si>
  <si>
    <t>Row Label</t>
  </si>
  <si>
    <r>
      <rPr>
        <b/>
        <sz val="24"/>
        <color rgb="FF00B050"/>
        <rFont val="Arial Black"/>
        <family val="2"/>
      </rPr>
      <t>Quick</t>
    </r>
    <r>
      <rPr>
        <b/>
        <sz val="24"/>
        <color theme="1"/>
        <rFont val="Arial Black"/>
        <family val="2"/>
      </rPr>
      <t>Mart</t>
    </r>
  </si>
  <si>
    <t>Total sales</t>
  </si>
  <si>
    <t>Average Rating</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</si>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</sst>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Trebuchet MS"/>
      <family val="2"/>
      <scheme val="minor"/>
    </font>
    <font>
      <b/>
      <sz val="11"/>
      <color theme="1"/>
      <name val="Trebuchet MS"/>
      <family val="2"/>
      <scheme val="minor"/>
    </font>
    <font>
      <b/>
      <sz val="24"/>
      <color theme="1"/>
      <name val="Arial Black"/>
      <family val="2"/>
    </font>
    <font>
      <b/>
      <sz val="24"/>
      <color rgb="FF00B050"/>
      <name val="Arial Black"/>
      <family val="2"/>
    </font>
  </fonts>
  <fills count="4">
    <fill>
      <patternFill patternType="none"/>
    </fill>
    <fill>
      <patternFill patternType="gray125"/>
    </fill>
    <fill>
      <patternFill patternType="solid">
        <fgColor theme="0" tint="-0.14999847407452621"/>
        <bgColor indexed="64"/>
      </patternFill>
    </fill>
    <fill>
      <patternFill patternType="solid">
        <fgColor rgb="FFF9F9B9"/>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3" borderId="0" xfId="0" applyFill="1"/>
    <xf numFmtId="0" fontId="0" fillId="0" borderId="0" xfId="0" applyAlignment="1">
      <alignment horizontal="center"/>
    </xf>
    <xf numFmtId="0" fontId="2" fillId="3" borderId="0" xfId="0" applyFont="1" applyFill="1" applyAlignment="1">
      <alignment horizontal="center" vertical="center"/>
    </xf>
    <xf numFmtId="0" fontId="0" fillId="3" borderId="0" xfId="0" applyFill="1" applyAlignment="1">
      <alignment horizontal="center" vertical="center"/>
    </xf>
  </cellXfs>
  <cellStyles count="1">
    <cellStyle name="Normal" xfId="0" builtinId="0"/>
  </cellStyles>
  <dxfs count="0"/>
  <tableStyles count="1" defaultTableStyle="TableStyleMedium9" defaultPivotStyle="PivotStyleLight16">
    <tableStyle name="Slicer Style 1" pivot="0" table="0" count="0" xr9:uid="{2E14834A-2301-40DA-B058-0E7BDB305DB0}"/>
  </tableStyles>
  <colors>
    <mruColors>
      <color rgb="FFF9F9B9"/>
      <color rgb="FFFFCC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dashboard.xlsx]Outlet Size  Vs Sales!PivotTable1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Size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s>
    <c:plotArea>
      <c:layout/>
      <c:pieChart>
        <c:varyColors val="1"/>
        <c:ser>
          <c:idx val="0"/>
          <c:order val="0"/>
          <c:tx>
            <c:strRef>
              <c:f>'Outlet Size  Vs Sales'!$B$3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0E68-47A9-A705-E0C2C659FBCD}"/>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0E68-47A9-A705-E0C2C659FBCD}"/>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2-0E68-47A9-A705-E0C2C659FBC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 Size  Vs Sales'!$A$4:$A$7</c:f>
              <c:strCache>
                <c:ptCount val="3"/>
                <c:pt idx="0">
                  <c:v>High</c:v>
                </c:pt>
                <c:pt idx="1">
                  <c:v>Medium</c:v>
                </c:pt>
                <c:pt idx="2">
                  <c:v>Small</c:v>
                </c:pt>
              </c:strCache>
            </c:strRef>
          </c:cat>
          <c:val>
            <c:numRef>
              <c:f>'Outlet Size  Vs Sales'!$B$4:$B$7</c:f>
              <c:numCache>
                <c:formatCode>General</c:formatCode>
                <c:ptCount val="3"/>
                <c:pt idx="0">
                  <c:v>4460514.1076000025</c:v>
                </c:pt>
                <c:pt idx="1">
                  <c:v>4343323.7014999986</c:v>
                </c:pt>
                <c:pt idx="2">
                  <c:v>4584106.8655000012</c:v>
                </c:pt>
              </c:numCache>
            </c:numRef>
          </c:val>
          <c:extLst>
            <c:ext xmlns:c16="http://schemas.microsoft.com/office/drawing/2014/chart" uri="{C3380CC4-5D6E-409C-BE32-E72D297353CC}">
              <c16:uniqueId val="{00000000-0E68-47A9-A705-E0C2C659FB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 Fat Content Vs Sales!PivotTable2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 Content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C9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92D050"/>
          </a:solidFill>
          <a:ln w="19050">
            <a:solidFill>
              <a:schemeClr val="lt1"/>
            </a:solidFill>
          </a:ln>
          <a:effectLst/>
        </c:spPr>
      </c:pivotFmt>
    </c:pivotFmts>
    <c:plotArea>
      <c:layout/>
      <c:pieChart>
        <c:varyColors val="1"/>
        <c:ser>
          <c:idx val="0"/>
          <c:order val="0"/>
          <c:tx>
            <c:strRef>
              <c:f>' Fat Content Vs Sales'!$B$3</c:f>
              <c:strCache>
                <c:ptCount val="1"/>
                <c:pt idx="0">
                  <c:v>Total</c:v>
                </c:pt>
              </c:strCache>
            </c:strRef>
          </c:tx>
          <c:spPr>
            <a:solidFill>
              <a:srgbClr val="FFCC99"/>
            </a:solidFill>
          </c:spPr>
          <c:dPt>
            <c:idx val="0"/>
            <c:bubble3D val="0"/>
            <c:explosion val="1"/>
            <c:spPr>
              <a:solidFill>
                <a:srgbClr val="FFFF00"/>
              </a:solidFill>
              <a:ln w="19050">
                <a:solidFill>
                  <a:schemeClr val="lt1"/>
                </a:solidFill>
              </a:ln>
              <a:effectLst/>
            </c:spPr>
            <c:extLst>
              <c:ext xmlns:c16="http://schemas.microsoft.com/office/drawing/2014/chart" uri="{C3380CC4-5D6E-409C-BE32-E72D297353CC}">
                <c16:uniqueId val="{00000003-DCDA-45E5-9A31-CCB6AF3F7B4E}"/>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4-DCDA-45E5-9A31-CCB6AF3F7B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Fat Content Vs Sales'!$A$4:$A$6</c:f>
              <c:strCache>
                <c:ptCount val="2"/>
                <c:pt idx="0">
                  <c:v>High Fat</c:v>
                </c:pt>
                <c:pt idx="1">
                  <c:v>Low Fat</c:v>
                </c:pt>
              </c:strCache>
            </c:strRef>
          </c:cat>
          <c:val>
            <c:numRef>
              <c:f>' Fat Content Vs Sales'!$B$4:$B$6</c:f>
              <c:numCache>
                <c:formatCode>General</c:formatCode>
                <c:ptCount val="2"/>
                <c:pt idx="0">
                  <c:v>6373916.8498000009</c:v>
                </c:pt>
                <c:pt idx="1">
                  <c:v>7014027.8248000126</c:v>
                </c:pt>
              </c:numCache>
            </c:numRef>
          </c:val>
          <c:extLst>
            <c:ext xmlns:c16="http://schemas.microsoft.com/office/drawing/2014/chart" uri="{C3380CC4-5D6E-409C-BE32-E72D297353CC}">
              <c16:uniqueId val="{00000000-DCDA-45E5-9A31-CCB6AF3F7B4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dashboard.xlsx]Fat by Outlet Vs 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 by Outlet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pivotFmt>
      <c:pivotFmt>
        <c:idx val="1"/>
        <c:spPr>
          <a:solidFill>
            <a:srgbClr val="92D050"/>
          </a:solidFill>
          <a:ln>
            <a:noFill/>
          </a:ln>
          <a:effectLst/>
        </c:spPr>
        <c:marker>
          <c:symbol val="none"/>
        </c:marker>
      </c:pivotFmt>
    </c:pivotFmts>
    <c:plotArea>
      <c:layout/>
      <c:barChart>
        <c:barDir val="col"/>
        <c:grouping val="clustered"/>
        <c:varyColors val="0"/>
        <c:ser>
          <c:idx val="0"/>
          <c:order val="0"/>
          <c:tx>
            <c:strRef>
              <c:f>'Fat by Outlet Vs Sales'!$B$3:$B$4</c:f>
              <c:strCache>
                <c:ptCount val="1"/>
                <c:pt idx="0">
                  <c:v>High Fat</c:v>
                </c:pt>
              </c:strCache>
            </c:strRef>
          </c:tx>
          <c:spPr>
            <a:solidFill>
              <a:srgbClr val="FFFF00"/>
            </a:solidFill>
            <a:ln>
              <a:noFill/>
            </a:ln>
            <a:effectLst/>
          </c:spPr>
          <c:invertIfNegative val="0"/>
          <c:cat>
            <c:strRef>
              <c:f>'Fat by Outlet Vs Sales'!$A$5:$A$8</c:f>
              <c:strCache>
                <c:ptCount val="3"/>
                <c:pt idx="0">
                  <c:v>Tier 1</c:v>
                </c:pt>
                <c:pt idx="1">
                  <c:v>Tier 2</c:v>
                </c:pt>
                <c:pt idx="2">
                  <c:v>Tier 3</c:v>
                </c:pt>
              </c:strCache>
            </c:strRef>
          </c:cat>
          <c:val>
            <c:numRef>
              <c:f>'Fat by Outlet Vs Sales'!$B$5:$B$8</c:f>
              <c:numCache>
                <c:formatCode>General</c:formatCode>
                <c:ptCount val="3"/>
                <c:pt idx="0">
                  <c:v>2173847.7371999985</c:v>
                </c:pt>
                <c:pt idx="1">
                  <c:v>2048447.1889</c:v>
                </c:pt>
                <c:pt idx="2">
                  <c:v>2151621.9237000011</c:v>
                </c:pt>
              </c:numCache>
            </c:numRef>
          </c:val>
          <c:extLst>
            <c:ext xmlns:c16="http://schemas.microsoft.com/office/drawing/2014/chart" uri="{C3380CC4-5D6E-409C-BE32-E72D297353CC}">
              <c16:uniqueId val="{00000000-912B-4A51-91C3-889F8622ADAB}"/>
            </c:ext>
          </c:extLst>
        </c:ser>
        <c:ser>
          <c:idx val="1"/>
          <c:order val="1"/>
          <c:tx>
            <c:strRef>
              <c:f>'Fat by Outlet Vs Sales'!$C$3:$C$4</c:f>
              <c:strCache>
                <c:ptCount val="1"/>
                <c:pt idx="0">
                  <c:v>Low Fat</c:v>
                </c:pt>
              </c:strCache>
            </c:strRef>
          </c:tx>
          <c:spPr>
            <a:solidFill>
              <a:srgbClr val="92D050"/>
            </a:solidFill>
            <a:ln>
              <a:noFill/>
            </a:ln>
            <a:effectLst/>
          </c:spPr>
          <c:invertIfNegative val="0"/>
          <c:cat>
            <c:strRef>
              <c:f>'Fat by Outlet Vs Sales'!$A$5:$A$8</c:f>
              <c:strCache>
                <c:ptCount val="3"/>
                <c:pt idx="0">
                  <c:v>Tier 1</c:v>
                </c:pt>
                <c:pt idx="1">
                  <c:v>Tier 2</c:v>
                </c:pt>
                <c:pt idx="2">
                  <c:v>Tier 3</c:v>
                </c:pt>
              </c:strCache>
            </c:strRef>
          </c:cat>
          <c:val>
            <c:numRef>
              <c:f>'Fat by Outlet Vs Sales'!$C$5:$C$8</c:f>
              <c:numCache>
                <c:formatCode>General</c:formatCode>
                <c:ptCount val="3"/>
                <c:pt idx="0">
                  <c:v>2338292.6654000022</c:v>
                </c:pt>
                <c:pt idx="1">
                  <c:v>2265668.1134000001</c:v>
                </c:pt>
                <c:pt idx="2">
                  <c:v>2410067.046000001</c:v>
                </c:pt>
              </c:numCache>
            </c:numRef>
          </c:val>
          <c:extLst>
            <c:ext xmlns:c16="http://schemas.microsoft.com/office/drawing/2014/chart" uri="{C3380CC4-5D6E-409C-BE32-E72D297353CC}">
              <c16:uniqueId val="{00000001-912B-4A51-91C3-889F8622ADAB}"/>
            </c:ext>
          </c:extLst>
        </c:ser>
        <c:dLbls>
          <c:showLegendKey val="0"/>
          <c:showVal val="0"/>
          <c:showCatName val="0"/>
          <c:showSerName val="0"/>
          <c:showPercent val="0"/>
          <c:showBubbleSize val="0"/>
        </c:dLbls>
        <c:gapWidth val="219"/>
        <c:overlap val="-27"/>
        <c:axId val="906995952"/>
        <c:axId val="955992400"/>
      </c:barChart>
      <c:catAx>
        <c:axId val="9069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992400"/>
        <c:crosses val="autoZero"/>
        <c:auto val="1"/>
        <c:lblAlgn val="ctr"/>
        <c:lblOffset val="100"/>
        <c:noMultiLvlLbl val="0"/>
      </c:catAx>
      <c:valAx>
        <c:axId val="955992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9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dashboard.xlsx]Outlet Establishment Vs Sales!PivotTable5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Establishment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solidFill>
              <a:schemeClr val="tx1">
                <a:alpha val="53000"/>
              </a:schemeClr>
            </a:solidFill>
          </a:ln>
          <a:effectLst/>
        </c:spPr>
        <c:marker>
          <c:symbol val="none"/>
        </c:marker>
      </c:pivotFmt>
    </c:pivotFmts>
    <c:plotArea>
      <c:layout/>
      <c:areaChart>
        <c:grouping val="standard"/>
        <c:varyColors val="0"/>
        <c:ser>
          <c:idx val="0"/>
          <c:order val="0"/>
          <c:tx>
            <c:strRef>
              <c:f>'Outlet Establishment Vs Sales'!$B$3</c:f>
              <c:strCache>
                <c:ptCount val="1"/>
                <c:pt idx="0">
                  <c:v>Total</c:v>
                </c:pt>
              </c:strCache>
            </c:strRef>
          </c:tx>
          <c:spPr>
            <a:solidFill>
              <a:srgbClr val="FFFF00"/>
            </a:solidFill>
            <a:ln>
              <a:solidFill>
                <a:schemeClr val="tx1">
                  <a:alpha val="53000"/>
                </a:schemeClr>
              </a:solidFill>
            </a:ln>
            <a:effectLst/>
          </c:spPr>
          <c:cat>
            <c:strRef>
              <c:f>'Outlet Establishment Vs Sales'!$A$4:$A$42</c:f>
              <c:strCache>
                <c:ptCount val="3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pt idx="36">
                  <c:v>2021</c:v>
                </c:pt>
                <c:pt idx="37">
                  <c:v>2022</c:v>
                </c:pt>
              </c:strCache>
            </c:strRef>
          </c:cat>
          <c:val>
            <c:numRef>
              <c:f>'Outlet Establishment Vs Sales'!$B$4:$B$42</c:f>
              <c:numCache>
                <c:formatCode>General</c:formatCode>
                <c:ptCount val="38"/>
                <c:pt idx="0">
                  <c:v>369909.92570000002</c:v>
                </c:pt>
                <c:pt idx="1">
                  <c:v>348197.17940000002</c:v>
                </c:pt>
                <c:pt idx="2">
                  <c:v>373492.62009999988</c:v>
                </c:pt>
                <c:pt idx="3">
                  <c:v>269373.24179999996</c:v>
                </c:pt>
                <c:pt idx="4">
                  <c:v>427145.0187999999</c:v>
                </c:pt>
                <c:pt idx="5">
                  <c:v>377676.4970999998</c:v>
                </c:pt>
                <c:pt idx="6">
                  <c:v>327058.29499999987</c:v>
                </c:pt>
                <c:pt idx="7">
                  <c:v>362276.1068999999</c:v>
                </c:pt>
                <c:pt idx="8">
                  <c:v>350532.31369999994</c:v>
                </c:pt>
                <c:pt idx="9">
                  <c:v>413047.52280000015</c:v>
                </c:pt>
                <c:pt idx="10">
                  <c:v>345330.24819999997</c:v>
                </c:pt>
                <c:pt idx="11">
                  <c:v>269560.77089999994</c:v>
                </c:pt>
                <c:pt idx="12">
                  <c:v>273393.74370000005</c:v>
                </c:pt>
                <c:pt idx="13">
                  <c:v>341227.86609999993</c:v>
                </c:pt>
                <c:pt idx="14">
                  <c:v>387519.07199999993</c:v>
                </c:pt>
                <c:pt idx="15">
                  <c:v>379121.30009999993</c:v>
                </c:pt>
                <c:pt idx="16">
                  <c:v>340336.95999999996</c:v>
                </c:pt>
                <c:pt idx="17">
                  <c:v>347386.34289999987</c:v>
                </c:pt>
                <c:pt idx="18">
                  <c:v>280415.73010000004</c:v>
                </c:pt>
                <c:pt idx="19">
                  <c:v>327708.38360000012</c:v>
                </c:pt>
                <c:pt idx="20">
                  <c:v>381349.88079999981</c:v>
                </c:pt>
                <c:pt idx="21">
                  <c:v>361426.13430000003</c:v>
                </c:pt>
                <c:pt idx="22">
                  <c:v>330681.35469999991</c:v>
                </c:pt>
                <c:pt idx="23">
                  <c:v>367491.86599999998</c:v>
                </c:pt>
                <c:pt idx="24">
                  <c:v>325122.87599999999</c:v>
                </c:pt>
                <c:pt idx="25">
                  <c:v>327903.8805000002</c:v>
                </c:pt>
                <c:pt idx="26">
                  <c:v>343131.23040000041</c:v>
                </c:pt>
                <c:pt idx="27">
                  <c:v>320389.78269999992</c:v>
                </c:pt>
                <c:pt idx="28">
                  <c:v>400027.86689999991</c:v>
                </c:pt>
                <c:pt idx="29">
                  <c:v>305828.76879999985</c:v>
                </c:pt>
                <c:pt idx="30">
                  <c:v>366586.7586</c:v>
                </c:pt>
                <c:pt idx="31">
                  <c:v>371859.79289999994</c:v>
                </c:pt>
                <c:pt idx="32">
                  <c:v>368339.78279999999</c:v>
                </c:pt>
                <c:pt idx="33">
                  <c:v>355499.04149999999</c:v>
                </c:pt>
                <c:pt idx="34">
                  <c:v>377250.81149999995</c:v>
                </c:pt>
                <c:pt idx="35">
                  <c:v>446789.36589999998</c:v>
                </c:pt>
                <c:pt idx="36">
                  <c:v>354040.25170000026</c:v>
                </c:pt>
                <c:pt idx="37">
                  <c:v>373516.08970000013</c:v>
                </c:pt>
              </c:numCache>
            </c:numRef>
          </c:val>
          <c:extLst>
            <c:ext xmlns:c16="http://schemas.microsoft.com/office/drawing/2014/chart" uri="{C3380CC4-5D6E-409C-BE32-E72D297353CC}">
              <c16:uniqueId val="{00000000-E151-478C-B748-54A590773659}"/>
            </c:ext>
          </c:extLst>
        </c:ser>
        <c:dLbls>
          <c:showLegendKey val="0"/>
          <c:showVal val="0"/>
          <c:showCatName val="0"/>
          <c:showSerName val="0"/>
          <c:showPercent val="0"/>
          <c:showBubbleSize val="0"/>
        </c:dLbls>
        <c:axId val="860607648"/>
        <c:axId val="955215408"/>
      </c:areaChart>
      <c:catAx>
        <c:axId val="86060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15408"/>
        <c:crosses val="autoZero"/>
        <c:auto val="1"/>
        <c:lblAlgn val="ctr"/>
        <c:lblOffset val="100"/>
        <c:noMultiLvlLbl val="0"/>
      </c:catAx>
      <c:valAx>
        <c:axId val="95521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607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dashboard.xlsx]Brand Vs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pivotFmt>
    </c:pivotFmts>
    <c:plotArea>
      <c:layout>
        <c:manualLayout>
          <c:layoutTarget val="inner"/>
          <c:xMode val="edge"/>
          <c:yMode val="edge"/>
          <c:x val="0.16083883453962194"/>
          <c:y val="0.24886524822695036"/>
          <c:w val="0.80549113179034437"/>
          <c:h val="0.57242363321606071"/>
        </c:manualLayout>
      </c:layout>
      <c:barChart>
        <c:barDir val="col"/>
        <c:grouping val="clustered"/>
        <c:varyColors val="0"/>
        <c:ser>
          <c:idx val="0"/>
          <c:order val="0"/>
          <c:tx>
            <c:strRef>
              <c:f>'Brand Vs Sales'!$B$3</c:f>
              <c:strCache>
                <c:ptCount val="1"/>
                <c:pt idx="0">
                  <c:v>Total</c:v>
                </c:pt>
              </c:strCache>
            </c:strRef>
          </c:tx>
          <c:spPr>
            <a:solidFill>
              <a:srgbClr val="92D050"/>
            </a:solidFill>
            <a:ln>
              <a:noFill/>
            </a:ln>
            <a:effectLst/>
          </c:spPr>
          <c:invertIfNegative val="0"/>
          <c:cat>
            <c:strRef>
              <c:f>'Brand Vs Sales'!$A$4:$A$9</c:f>
              <c:strCache>
                <c:ptCount val="5"/>
                <c:pt idx="0">
                  <c:v>Brand A</c:v>
                </c:pt>
                <c:pt idx="1">
                  <c:v>Brand B</c:v>
                </c:pt>
                <c:pt idx="2">
                  <c:v>Brand C</c:v>
                </c:pt>
                <c:pt idx="3">
                  <c:v>Brand D</c:v>
                </c:pt>
                <c:pt idx="4">
                  <c:v>Brand E</c:v>
                </c:pt>
              </c:strCache>
            </c:strRef>
          </c:cat>
          <c:val>
            <c:numRef>
              <c:f>'Brand Vs Sales'!$B$4:$B$9</c:f>
              <c:numCache>
                <c:formatCode>General</c:formatCode>
                <c:ptCount val="5"/>
                <c:pt idx="0">
                  <c:v>2641051.4940999993</c:v>
                </c:pt>
                <c:pt idx="1">
                  <c:v>2833814.0388999991</c:v>
                </c:pt>
                <c:pt idx="2">
                  <c:v>2732600.4702000022</c:v>
                </c:pt>
                <c:pt idx="3">
                  <c:v>2589210.6383000026</c:v>
                </c:pt>
                <c:pt idx="4">
                  <c:v>2591268.0330999997</c:v>
                </c:pt>
              </c:numCache>
            </c:numRef>
          </c:val>
          <c:extLst>
            <c:ext xmlns:c16="http://schemas.microsoft.com/office/drawing/2014/chart" uri="{C3380CC4-5D6E-409C-BE32-E72D297353CC}">
              <c16:uniqueId val="{00000000-BB4A-4943-BB1C-6C4A0C386E97}"/>
            </c:ext>
          </c:extLst>
        </c:ser>
        <c:dLbls>
          <c:showLegendKey val="0"/>
          <c:showVal val="0"/>
          <c:showCatName val="0"/>
          <c:showSerName val="0"/>
          <c:showPercent val="0"/>
          <c:showBubbleSize val="0"/>
        </c:dLbls>
        <c:gapWidth val="219"/>
        <c:overlap val="-27"/>
        <c:axId val="943907216"/>
        <c:axId val="1086534272"/>
      </c:barChart>
      <c:catAx>
        <c:axId val="94390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534272"/>
        <c:crosses val="autoZero"/>
        <c:auto val="1"/>
        <c:lblAlgn val="ctr"/>
        <c:lblOffset val="100"/>
        <c:noMultiLvlLbl val="0"/>
      </c:catAx>
      <c:valAx>
        <c:axId val="1086534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90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dashboard.xlsx]Outlet Type Vs Avg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Type Vs Avg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pivotFmt>
    </c:pivotFmts>
    <c:plotArea>
      <c:layout>
        <c:manualLayout>
          <c:layoutTarget val="inner"/>
          <c:xMode val="edge"/>
          <c:yMode val="edge"/>
          <c:x val="0.23037946527870456"/>
          <c:y val="0.16388888888888892"/>
          <c:w val="0.69866008274389435"/>
          <c:h val="0.67163252877704016"/>
        </c:manualLayout>
      </c:layout>
      <c:barChart>
        <c:barDir val="bar"/>
        <c:grouping val="clustered"/>
        <c:varyColors val="0"/>
        <c:ser>
          <c:idx val="0"/>
          <c:order val="0"/>
          <c:tx>
            <c:strRef>
              <c:f>'Outlet Type Vs Avg Sales'!$B$3</c:f>
              <c:strCache>
                <c:ptCount val="1"/>
                <c:pt idx="0">
                  <c:v>Total</c:v>
                </c:pt>
              </c:strCache>
            </c:strRef>
          </c:tx>
          <c:spPr>
            <a:solidFill>
              <a:srgbClr val="FFFF00"/>
            </a:solidFill>
            <a:ln>
              <a:noFill/>
            </a:ln>
            <a:effectLst/>
          </c:spPr>
          <c:invertIfNegative val="0"/>
          <c:cat>
            <c:strRef>
              <c:f>'Outlet Type Vs Avg Sales'!$A$4:$A$8</c:f>
              <c:strCache>
                <c:ptCount val="4"/>
                <c:pt idx="0">
                  <c:v>Supermarket Type3</c:v>
                </c:pt>
                <c:pt idx="1">
                  <c:v>Supermarket Type1</c:v>
                </c:pt>
                <c:pt idx="2">
                  <c:v>Supermarket Type2</c:v>
                </c:pt>
                <c:pt idx="3">
                  <c:v>Grocery Store</c:v>
                </c:pt>
              </c:strCache>
            </c:strRef>
          </c:cat>
          <c:val>
            <c:numRef>
              <c:f>'Outlet Type Vs Avg Sales'!$B$4:$B$8</c:f>
              <c:numCache>
                <c:formatCode>General</c:formatCode>
                <c:ptCount val="4"/>
                <c:pt idx="0">
                  <c:v>2639.9201939444911</c:v>
                </c:pt>
                <c:pt idx="1">
                  <c:v>2652.5857161264148</c:v>
                </c:pt>
                <c:pt idx="2">
                  <c:v>2658.0865834905653</c:v>
                </c:pt>
                <c:pt idx="3">
                  <c:v>2754.5614222988538</c:v>
                </c:pt>
              </c:numCache>
            </c:numRef>
          </c:val>
          <c:extLst>
            <c:ext xmlns:c16="http://schemas.microsoft.com/office/drawing/2014/chart" uri="{C3380CC4-5D6E-409C-BE32-E72D297353CC}">
              <c16:uniqueId val="{00000000-AF27-4634-9AB9-B3A8E85DAB13}"/>
            </c:ext>
          </c:extLst>
        </c:ser>
        <c:dLbls>
          <c:showLegendKey val="0"/>
          <c:showVal val="0"/>
          <c:showCatName val="0"/>
          <c:showSerName val="0"/>
          <c:showPercent val="0"/>
          <c:showBubbleSize val="0"/>
        </c:dLbls>
        <c:gapWidth val="182"/>
        <c:axId val="948040752"/>
        <c:axId val="1086551328"/>
      </c:barChart>
      <c:catAx>
        <c:axId val="94804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551328"/>
        <c:crosses val="autoZero"/>
        <c:auto val="1"/>
        <c:lblAlgn val="ctr"/>
        <c:lblOffset val="100"/>
        <c:noMultiLvlLbl val="0"/>
      </c:catAx>
      <c:valAx>
        <c:axId val="1086551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04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dashboard.xlsx]Item Type Vs Sales!PivotTable11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Type Vs Sa</a:t>
            </a:r>
            <a:r>
              <a:rPr lang="en-US"/>
              <a:t>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pivotFmt>
    </c:pivotFmts>
    <c:plotArea>
      <c:layout/>
      <c:areaChart>
        <c:grouping val="standard"/>
        <c:varyColors val="0"/>
        <c:ser>
          <c:idx val="0"/>
          <c:order val="0"/>
          <c:tx>
            <c:strRef>
              <c:f>'Item Type Vs Sales'!$B$3</c:f>
              <c:strCache>
                <c:ptCount val="1"/>
                <c:pt idx="0">
                  <c:v>Total</c:v>
                </c:pt>
              </c:strCache>
            </c:strRef>
          </c:tx>
          <c:spPr>
            <a:solidFill>
              <a:schemeClr val="accent4">
                <a:lumMod val="40000"/>
                <a:lumOff val="60000"/>
              </a:schemeClr>
            </a:solidFill>
            <a:ln>
              <a:noFill/>
            </a:ln>
            <a:effectLst/>
          </c:spPr>
          <c:cat>
            <c:strRef>
              <c:f>'Item Type Vs Sales'!$A$4:$A$20</c:f>
              <c:strCache>
                <c:ptCount val="16"/>
                <c:pt idx="0">
                  <c:v>Baking</c:v>
                </c:pt>
                <c:pt idx="1">
                  <c:v>Frozen</c:v>
                </c:pt>
                <c:pt idx="2">
                  <c:v>Dairy</c:v>
                </c:pt>
                <c:pt idx="3">
                  <c:v>Fruits and Vegetables</c:v>
                </c:pt>
                <c:pt idx="4">
                  <c:v>Health and Hygiene</c:v>
                </c:pt>
                <c:pt idx="5">
                  <c:v>Canned</c:v>
                </c:pt>
                <c:pt idx="6">
                  <c:v>Seafood</c:v>
                </c:pt>
                <c:pt idx="7">
                  <c:v>Breakfast</c:v>
                </c:pt>
                <c:pt idx="8">
                  <c:v>Snack Food</c:v>
                </c:pt>
                <c:pt idx="9">
                  <c:v>Soft Drinks</c:v>
                </c:pt>
                <c:pt idx="10">
                  <c:v>Hard Drinks</c:v>
                </c:pt>
                <c:pt idx="11">
                  <c:v>Meat</c:v>
                </c:pt>
                <c:pt idx="12">
                  <c:v>Other</c:v>
                </c:pt>
                <c:pt idx="13">
                  <c:v>Breads</c:v>
                </c:pt>
                <c:pt idx="14">
                  <c:v>Household</c:v>
                </c:pt>
                <c:pt idx="15">
                  <c:v>Starchy Food</c:v>
                </c:pt>
              </c:strCache>
            </c:strRef>
          </c:cat>
          <c:val>
            <c:numRef>
              <c:f>'Item Type Vs Sales'!$B$4:$B$20</c:f>
              <c:numCache>
                <c:formatCode>General</c:formatCode>
                <c:ptCount val="16"/>
                <c:pt idx="0">
                  <c:v>762948.4655999993</c:v>
                </c:pt>
                <c:pt idx="1">
                  <c:v>775220.65080000006</c:v>
                </c:pt>
                <c:pt idx="2">
                  <c:v>793928.49360000016</c:v>
                </c:pt>
                <c:pt idx="3">
                  <c:v>801422.16680000001</c:v>
                </c:pt>
                <c:pt idx="4">
                  <c:v>806128.5747</c:v>
                </c:pt>
                <c:pt idx="5">
                  <c:v>811161.88689999981</c:v>
                </c:pt>
                <c:pt idx="6">
                  <c:v>826488.70319999941</c:v>
                </c:pt>
                <c:pt idx="7">
                  <c:v>830128.33379999944</c:v>
                </c:pt>
                <c:pt idx="8">
                  <c:v>831846.61080000014</c:v>
                </c:pt>
                <c:pt idx="9">
                  <c:v>832267.98040000012</c:v>
                </c:pt>
                <c:pt idx="10">
                  <c:v>875196.74600000062</c:v>
                </c:pt>
                <c:pt idx="11">
                  <c:v>877752.07210000034</c:v>
                </c:pt>
                <c:pt idx="12">
                  <c:v>878509.9683999999</c:v>
                </c:pt>
                <c:pt idx="13">
                  <c:v>884990.3732000005</c:v>
                </c:pt>
                <c:pt idx="14">
                  <c:v>894823.97490000026</c:v>
                </c:pt>
                <c:pt idx="15">
                  <c:v>905129.67339999997</c:v>
                </c:pt>
              </c:numCache>
            </c:numRef>
          </c:val>
          <c:extLst>
            <c:ext xmlns:c16="http://schemas.microsoft.com/office/drawing/2014/chart" uri="{C3380CC4-5D6E-409C-BE32-E72D297353CC}">
              <c16:uniqueId val="{00000000-DE8B-4216-8351-03199C176B77}"/>
            </c:ext>
          </c:extLst>
        </c:ser>
        <c:dLbls>
          <c:showLegendKey val="0"/>
          <c:showVal val="0"/>
          <c:showCatName val="0"/>
          <c:showSerName val="0"/>
          <c:showPercent val="0"/>
          <c:showBubbleSize val="0"/>
        </c:dLbls>
        <c:axId val="123938399"/>
        <c:axId val="130154495"/>
      </c:areaChart>
      <c:catAx>
        <c:axId val="12393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495"/>
        <c:crosses val="autoZero"/>
        <c:auto val="1"/>
        <c:lblAlgn val="ctr"/>
        <c:lblOffset val="100"/>
        <c:noMultiLvlLbl val="0"/>
      </c:catAx>
      <c:valAx>
        <c:axId val="13015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38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dashboard.xlsx]Outlet Establishment Vs Sales!PivotTable5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Establishment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solidFill>
              <a:schemeClr val="tx1">
                <a:alpha val="53000"/>
              </a:schemeClr>
            </a:solidFill>
          </a:ln>
          <a:effectLst/>
        </c:spPr>
        <c:marker>
          <c:symbol val="none"/>
        </c:marker>
      </c:pivotFmt>
      <c:pivotFmt>
        <c:idx val="1"/>
        <c:spPr>
          <a:solidFill>
            <a:srgbClr val="FFFF00"/>
          </a:solidFill>
          <a:ln>
            <a:solidFill>
              <a:schemeClr val="tx1">
                <a:alpha val="53000"/>
              </a:schemeClr>
            </a:solidFill>
          </a:ln>
          <a:effectLst/>
        </c:spPr>
        <c:marker>
          <c:symbol val="none"/>
        </c:marker>
      </c:pivotFmt>
      <c:pivotFmt>
        <c:idx val="2"/>
        <c:spPr>
          <a:solidFill>
            <a:srgbClr val="FFFF00"/>
          </a:solidFill>
          <a:ln>
            <a:solidFill>
              <a:schemeClr val="tx1">
                <a:alpha val="53000"/>
              </a:schemeClr>
            </a:solidFill>
          </a:ln>
          <a:effectLst/>
        </c:spPr>
        <c:marker>
          <c:symbol val="none"/>
        </c:marker>
      </c:pivotFmt>
    </c:pivotFmts>
    <c:plotArea>
      <c:layout/>
      <c:areaChart>
        <c:grouping val="standard"/>
        <c:varyColors val="0"/>
        <c:ser>
          <c:idx val="0"/>
          <c:order val="0"/>
          <c:tx>
            <c:strRef>
              <c:f>'Outlet Establishment Vs Sales'!$B$3</c:f>
              <c:strCache>
                <c:ptCount val="1"/>
                <c:pt idx="0">
                  <c:v>Total</c:v>
                </c:pt>
              </c:strCache>
            </c:strRef>
          </c:tx>
          <c:spPr>
            <a:solidFill>
              <a:srgbClr val="FFFF00"/>
            </a:solidFill>
            <a:ln>
              <a:solidFill>
                <a:schemeClr val="tx1">
                  <a:alpha val="53000"/>
                </a:schemeClr>
              </a:solidFill>
            </a:ln>
            <a:effectLst/>
          </c:spPr>
          <c:cat>
            <c:strRef>
              <c:f>'Outlet Establishment Vs Sales'!$A$4:$A$42</c:f>
              <c:strCache>
                <c:ptCount val="3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pt idx="33">
                  <c:v>2018</c:v>
                </c:pt>
                <c:pt idx="34">
                  <c:v>2019</c:v>
                </c:pt>
                <c:pt idx="35">
                  <c:v>2020</c:v>
                </c:pt>
                <c:pt idx="36">
                  <c:v>2021</c:v>
                </c:pt>
                <c:pt idx="37">
                  <c:v>2022</c:v>
                </c:pt>
              </c:strCache>
            </c:strRef>
          </c:cat>
          <c:val>
            <c:numRef>
              <c:f>'Outlet Establishment Vs Sales'!$B$4:$B$42</c:f>
              <c:numCache>
                <c:formatCode>General</c:formatCode>
                <c:ptCount val="38"/>
                <c:pt idx="0">
                  <c:v>369909.92570000002</c:v>
                </c:pt>
                <c:pt idx="1">
                  <c:v>348197.17940000002</c:v>
                </c:pt>
                <c:pt idx="2">
                  <c:v>373492.62009999988</c:v>
                </c:pt>
                <c:pt idx="3">
                  <c:v>269373.24179999996</c:v>
                </c:pt>
                <c:pt idx="4">
                  <c:v>427145.0187999999</c:v>
                </c:pt>
                <c:pt idx="5">
                  <c:v>377676.4970999998</c:v>
                </c:pt>
                <c:pt idx="6">
                  <c:v>327058.29499999987</c:v>
                </c:pt>
                <c:pt idx="7">
                  <c:v>362276.1068999999</c:v>
                </c:pt>
                <c:pt idx="8">
                  <c:v>350532.31369999994</c:v>
                </c:pt>
                <c:pt idx="9">
                  <c:v>413047.52280000015</c:v>
                </c:pt>
                <c:pt idx="10">
                  <c:v>345330.24819999997</c:v>
                </c:pt>
                <c:pt idx="11">
                  <c:v>269560.77089999994</c:v>
                </c:pt>
                <c:pt idx="12">
                  <c:v>273393.74370000005</c:v>
                </c:pt>
                <c:pt idx="13">
                  <c:v>341227.86609999993</c:v>
                </c:pt>
                <c:pt idx="14">
                  <c:v>387519.07199999993</c:v>
                </c:pt>
                <c:pt idx="15">
                  <c:v>379121.30009999993</c:v>
                </c:pt>
                <c:pt idx="16">
                  <c:v>340336.95999999996</c:v>
                </c:pt>
                <c:pt idx="17">
                  <c:v>347386.34289999987</c:v>
                </c:pt>
                <c:pt idx="18">
                  <c:v>280415.73010000004</c:v>
                </c:pt>
                <c:pt idx="19">
                  <c:v>327708.38360000012</c:v>
                </c:pt>
                <c:pt idx="20">
                  <c:v>381349.88079999981</c:v>
                </c:pt>
                <c:pt idx="21">
                  <c:v>361426.13430000003</c:v>
                </c:pt>
                <c:pt idx="22">
                  <c:v>330681.35469999991</c:v>
                </c:pt>
                <c:pt idx="23">
                  <c:v>367491.86599999998</c:v>
                </c:pt>
                <c:pt idx="24">
                  <c:v>325122.87599999999</c:v>
                </c:pt>
                <c:pt idx="25">
                  <c:v>327903.8805000002</c:v>
                </c:pt>
                <c:pt idx="26">
                  <c:v>343131.23040000041</c:v>
                </c:pt>
                <c:pt idx="27">
                  <c:v>320389.78269999992</c:v>
                </c:pt>
                <c:pt idx="28">
                  <c:v>400027.86689999991</c:v>
                </c:pt>
                <c:pt idx="29">
                  <c:v>305828.76879999985</c:v>
                </c:pt>
                <c:pt idx="30">
                  <c:v>366586.7586</c:v>
                </c:pt>
                <c:pt idx="31">
                  <c:v>371859.79289999994</c:v>
                </c:pt>
                <c:pt idx="32">
                  <c:v>368339.78279999999</c:v>
                </c:pt>
                <c:pt idx="33">
                  <c:v>355499.04149999999</c:v>
                </c:pt>
                <c:pt idx="34">
                  <c:v>377250.81149999995</c:v>
                </c:pt>
                <c:pt idx="35">
                  <c:v>446789.36589999998</c:v>
                </c:pt>
                <c:pt idx="36">
                  <c:v>354040.25170000026</c:v>
                </c:pt>
                <c:pt idx="37">
                  <c:v>373516.08970000013</c:v>
                </c:pt>
              </c:numCache>
            </c:numRef>
          </c:val>
          <c:extLst>
            <c:ext xmlns:c16="http://schemas.microsoft.com/office/drawing/2014/chart" uri="{C3380CC4-5D6E-409C-BE32-E72D297353CC}">
              <c16:uniqueId val="{00000000-7052-42DA-B367-72AF83E1DC65}"/>
            </c:ext>
          </c:extLst>
        </c:ser>
        <c:dLbls>
          <c:showLegendKey val="0"/>
          <c:showVal val="0"/>
          <c:showCatName val="0"/>
          <c:showSerName val="0"/>
          <c:showPercent val="0"/>
          <c:showBubbleSize val="0"/>
        </c:dLbls>
        <c:axId val="860607648"/>
        <c:axId val="955215408"/>
      </c:areaChart>
      <c:catAx>
        <c:axId val="860607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215408"/>
        <c:crosses val="autoZero"/>
        <c:auto val="1"/>
        <c:lblAlgn val="ctr"/>
        <c:lblOffset val="100"/>
        <c:noMultiLvlLbl val="0"/>
      </c:catAx>
      <c:valAx>
        <c:axId val="9552154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0607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dashboard.xlsx]Brand Vs Sales!PivotTable6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pivotFmt>
      <c:pivotFmt>
        <c:idx val="1"/>
        <c:spPr>
          <a:solidFill>
            <a:srgbClr val="92D050"/>
          </a:solidFill>
          <a:ln>
            <a:noFill/>
          </a:ln>
          <a:effectLst/>
        </c:spPr>
        <c:marker>
          <c:symbol val="none"/>
        </c:marker>
      </c:pivotFmt>
      <c:pivotFmt>
        <c:idx val="2"/>
        <c:spPr>
          <a:solidFill>
            <a:srgbClr val="92D050"/>
          </a:solidFill>
          <a:ln>
            <a:noFill/>
          </a:ln>
          <a:effectLst/>
        </c:spPr>
        <c:marker>
          <c:symbol val="none"/>
        </c:marker>
      </c:pivotFmt>
    </c:pivotFmts>
    <c:plotArea>
      <c:layout>
        <c:manualLayout>
          <c:layoutTarget val="inner"/>
          <c:xMode val="edge"/>
          <c:yMode val="edge"/>
          <c:x val="0.15747183117261856"/>
          <c:y val="0.25595744680851068"/>
          <c:w val="0.80549113179034437"/>
          <c:h val="0.57242363321606071"/>
        </c:manualLayout>
      </c:layout>
      <c:barChart>
        <c:barDir val="col"/>
        <c:grouping val="clustered"/>
        <c:varyColors val="0"/>
        <c:ser>
          <c:idx val="0"/>
          <c:order val="0"/>
          <c:tx>
            <c:strRef>
              <c:f>'Brand Vs Sales'!$B$3</c:f>
              <c:strCache>
                <c:ptCount val="1"/>
                <c:pt idx="0">
                  <c:v>Total</c:v>
                </c:pt>
              </c:strCache>
            </c:strRef>
          </c:tx>
          <c:spPr>
            <a:solidFill>
              <a:srgbClr val="92D050"/>
            </a:solidFill>
            <a:ln>
              <a:noFill/>
            </a:ln>
            <a:effectLst/>
          </c:spPr>
          <c:invertIfNegative val="0"/>
          <c:cat>
            <c:strRef>
              <c:f>'Brand Vs Sales'!$A$4:$A$9</c:f>
              <c:strCache>
                <c:ptCount val="5"/>
                <c:pt idx="0">
                  <c:v>Brand A</c:v>
                </c:pt>
                <c:pt idx="1">
                  <c:v>Brand B</c:v>
                </c:pt>
                <c:pt idx="2">
                  <c:v>Brand C</c:v>
                </c:pt>
                <c:pt idx="3">
                  <c:v>Brand D</c:v>
                </c:pt>
                <c:pt idx="4">
                  <c:v>Brand E</c:v>
                </c:pt>
              </c:strCache>
            </c:strRef>
          </c:cat>
          <c:val>
            <c:numRef>
              <c:f>'Brand Vs Sales'!$B$4:$B$9</c:f>
              <c:numCache>
                <c:formatCode>General</c:formatCode>
                <c:ptCount val="5"/>
                <c:pt idx="0">
                  <c:v>2641051.4940999993</c:v>
                </c:pt>
                <c:pt idx="1">
                  <c:v>2833814.0388999991</c:v>
                </c:pt>
                <c:pt idx="2">
                  <c:v>2732600.4702000022</c:v>
                </c:pt>
                <c:pt idx="3">
                  <c:v>2589210.6383000026</c:v>
                </c:pt>
                <c:pt idx="4">
                  <c:v>2591268.0330999997</c:v>
                </c:pt>
              </c:numCache>
            </c:numRef>
          </c:val>
          <c:extLst>
            <c:ext xmlns:c16="http://schemas.microsoft.com/office/drawing/2014/chart" uri="{C3380CC4-5D6E-409C-BE32-E72D297353CC}">
              <c16:uniqueId val="{00000000-2978-4029-BB5F-999DEEE45497}"/>
            </c:ext>
          </c:extLst>
        </c:ser>
        <c:dLbls>
          <c:showLegendKey val="0"/>
          <c:showVal val="0"/>
          <c:showCatName val="0"/>
          <c:showSerName val="0"/>
          <c:showPercent val="0"/>
          <c:showBubbleSize val="0"/>
        </c:dLbls>
        <c:gapWidth val="219"/>
        <c:overlap val="-27"/>
        <c:axId val="943907216"/>
        <c:axId val="1086534272"/>
      </c:barChart>
      <c:catAx>
        <c:axId val="94390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534272"/>
        <c:crosses val="autoZero"/>
        <c:auto val="1"/>
        <c:lblAlgn val="ctr"/>
        <c:lblOffset val="100"/>
        <c:noMultiLvlLbl val="0"/>
      </c:catAx>
      <c:valAx>
        <c:axId val="1086534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907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 Fat Content Vs Sales!PivotTable2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 Content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C9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rgbClr val="FFCC9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rgbClr val="FFFF00"/>
          </a:solidFill>
          <a:ln w="19050">
            <a:solidFill>
              <a:schemeClr val="lt1"/>
            </a:solidFill>
          </a:ln>
          <a:effectLst/>
        </c:spPr>
      </c:pivotFmt>
      <c:pivotFmt>
        <c:idx val="5"/>
        <c:spPr>
          <a:solidFill>
            <a:srgbClr val="92D050"/>
          </a:solidFill>
          <a:ln w="19050">
            <a:solidFill>
              <a:schemeClr val="lt1"/>
            </a:solidFill>
          </a:ln>
          <a:effectLst/>
        </c:spPr>
      </c:pivotFmt>
      <c:pivotFmt>
        <c:idx val="6"/>
        <c:spPr>
          <a:solidFill>
            <a:srgbClr val="FFCC9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FF00"/>
          </a:solidFill>
          <a:ln w="19050">
            <a:solidFill>
              <a:schemeClr val="lt1"/>
            </a:solidFill>
          </a:ln>
          <a:effectLst/>
        </c:spPr>
      </c:pivotFmt>
      <c:pivotFmt>
        <c:idx val="8"/>
        <c:spPr>
          <a:solidFill>
            <a:srgbClr val="92D050"/>
          </a:solidFill>
          <a:ln w="19050">
            <a:solidFill>
              <a:schemeClr val="lt1"/>
            </a:solidFill>
          </a:ln>
          <a:effectLst/>
        </c:spPr>
      </c:pivotFmt>
    </c:pivotFmts>
    <c:plotArea>
      <c:layout/>
      <c:pieChart>
        <c:varyColors val="1"/>
        <c:ser>
          <c:idx val="0"/>
          <c:order val="0"/>
          <c:tx>
            <c:strRef>
              <c:f>' Fat Content Vs Sales'!$B$3</c:f>
              <c:strCache>
                <c:ptCount val="1"/>
                <c:pt idx="0">
                  <c:v>Total</c:v>
                </c:pt>
              </c:strCache>
            </c:strRef>
          </c:tx>
          <c:spPr>
            <a:solidFill>
              <a:srgbClr val="FFCC99"/>
            </a:solidFill>
          </c:spPr>
          <c:dPt>
            <c:idx val="0"/>
            <c:bubble3D val="0"/>
            <c:explosion val="1"/>
            <c:spPr>
              <a:solidFill>
                <a:srgbClr val="FFFF00"/>
              </a:solidFill>
              <a:ln w="19050">
                <a:solidFill>
                  <a:schemeClr val="lt1"/>
                </a:solidFill>
              </a:ln>
              <a:effectLst/>
            </c:spPr>
            <c:extLst>
              <c:ext xmlns:c16="http://schemas.microsoft.com/office/drawing/2014/chart" uri="{C3380CC4-5D6E-409C-BE32-E72D297353CC}">
                <c16:uniqueId val="{00000001-C3BC-4E00-8D53-743040BB621D}"/>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C3BC-4E00-8D53-743040BB6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Fat Content Vs Sales'!$A$4:$A$6</c:f>
              <c:strCache>
                <c:ptCount val="2"/>
                <c:pt idx="0">
                  <c:v>High Fat</c:v>
                </c:pt>
                <c:pt idx="1">
                  <c:v>Low Fat</c:v>
                </c:pt>
              </c:strCache>
            </c:strRef>
          </c:cat>
          <c:val>
            <c:numRef>
              <c:f>' Fat Content Vs Sales'!$B$4:$B$6</c:f>
              <c:numCache>
                <c:formatCode>General</c:formatCode>
                <c:ptCount val="2"/>
                <c:pt idx="0">
                  <c:v>6373916.8498000009</c:v>
                </c:pt>
                <c:pt idx="1">
                  <c:v>7014027.8248000126</c:v>
                </c:pt>
              </c:numCache>
            </c:numRef>
          </c:val>
          <c:extLst>
            <c:ext xmlns:c16="http://schemas.microsoft.com/office/drawing/2014/chart" uri="{C3380CC4-5D6E-409C-BE32-E72D297353CC}">
              <c16:uniqueId val="{00000004-C3BC-4E00-8D53-743040BB621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dashboard.xlsx]Outlet Type Vs Avg Sales!PivotTable10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Type Vs Avg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pivotFmt>
      <c:pivotFmt>
        <c:idx val="1"/>
        <c:spPr>
          <a:solidFill>
            <a:srgbClr val="FFFF00"/>
          </a:solidFill>
          <a:ln>
            <a:noFill/>
          </a:ln>
          <a:effectLst/>
        </c:spPr>
        <c:marker>
          <c:symbol val="none"/>
        </c:marker>
      </c:pivotFmt>
      <c:pivotFmt>
        <c:idx val="2"/>
        <c:spPr>
          <a:solidFill>
            <a:srgbClr val="00B050"/>
          </a:solidFill>
          <a:ln>
            <a:noFill/>
          </a:ln>
          <a:effectLst/>
        </c:spPr>
        <c:marker>
          <c:symbol val="none"/>
        </c:marker>
      </c:pivotFmt>
    </c:pivotFmts>
    <c:plotArea>
      <c:layout>
        <c:manualLayout>
          <c:layoutTarget val="inner"/>
          <c:xMode val="edge"/>
          <c:yMode val="edge"/>
          <c:x val="0.23037946527870456"/>
          <c:y val="0.16388888888888892"/>
          <c:w val="0.69866008274389435"/>
          <c:h val="0.67163252877704016"/>
        </c:manualLayout>
      </c:layout>
      <c:barChart>
        <c:barDir val="bar"/>
        <c:grouping val="clustered"/>
        <c:varyColors val="0"/>
        <c:ser>
          <c:idx val="0"/>
          <c:order val="0"/>
          <c:tx>
            <c:strRef>
              <c:f>'Outlet Type Vs Avg Sales'!$B$3</c:f>
              <c:strCache>
                <c:ptCount val="1"/>
                <c:pt idx="0">
                  <c:v>Total</c:v>
                </c:pt>
              </c:strCache>
            </c:strRef>
          </c:tx>
          <c:spPr>
            <a:solidFill>
              <a:srgbClr val="00B050"/>
            </a:solidFill>
            <a:ln>
              <a:noFill/>
            </a:ln>
            <a:effectLst/>
          </c:spPr>
          <c:invertIfNegative val="0"/>
          <c:cat>
            <c:strRef>
              <c:f>'Outlet Type Vs Avg Sales'!$A$4:$A$8</c:f>
              <c:strCache>
                <c:ptCount val="4"/>
                <c:pt idx="0">
                  <c:v>Supermarket Type3</c:v>
                </c:pt>
                <c:pt idx="1">
                  <c:v>Supermarket Type1</c:v>
                </c:pt>
                <c:pt idx="2">
                  <c:v>Supermarket Type2</c:v>
                </c:pt>
                <c:pt idx="3">
                  <c:v>Grocery Store</c:v>
                </c:pt>
              </c:strCache>
            </c:strRef>
          </c:cat>
          <c:val>
            <c:numRef>
              <c:f>'Outlet Type Vs Avg Sales'!$B$4:$B$8</c:f>
              <c:numCache>
                <c:formatCode>General</c:formatCode>
                <c:ptCount val="4"/>
                <c:pt idx="0">
                  <c:v>2639.9201939444911</c:v>
                </c:pt>
                <c:pt idx="1">
                  <c:v>2652.5857161264148</c:v>
                </c:pt>
                <c:pt idx="2">
                  <c:v>2658.0865834905653</c:v>
                </c:pt>
                <c:pt idx="3">
                  <c:v>2754.5614222988538</c:v>
                </c:pt>
              </c:numCache>
            </c:numRef>
          </c:val>
          <c:extLst>
            <c:ext xmlns:c16="http://schemas.microsoft.com/office/drawing/2014/chart" uri="{C3380CC4-5D6E-409C-BE32-E72D297353CC}">
              <c16:uniqueId val="{00000000-9242-44F8-8D7E-3E1256B00E1D}"/>
            </c:ext>
          </c:extLst>
        </c:ser>
        <c:dLbls>
          <c:showLegendKey val="0"/>
          <c:showVal val="0"/>
          <c:showCatName val="0"/>
          <c:showSerName val="0"/>
          <c:showPercent val="0"/>
          <c:showBubbleSize val="0"/>
        </c:dLbls>
        <c:gapWidth val="182"/>
        <c:axId val="948040752"/>
        <c:axId val="1086551328"/>
      </c:barChart>
      <c:catAx>
        <c:axId val="94804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551328"/>
        <c:crosses val="autoZero"/>
        <c:auto val="1"/>
        <c:lblAlgn val="ctr"/>
        <c:lblOffset val="100"/>
        <c:noMultiLvlLbl val="0"/>
      </c:catAx>
      <c:valAx>
        <c:axId val="1086551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04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dashboard.xlsx]Outlet Size  Vs Sales!PivotTable1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 Size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FFFF00"/>
          </a:solidFill>
          <a:ln w="19050">
            <a:solidFill>
              <a:schemeClr val="lt1"/>
            </a:solidFill>
          </a:ln>
          <a:effectLst/>
        </c:spPr>
      </c:pivotFmt>
      <c:pivotFmt>
        <c:idx val="2"/>
        <c:spPr>
          <a:solidFill>
            <a:srgbClr val="92D050"/>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FFFF00"/>
          </a:solidFill>
          <a:ln w="19050">
            <a:solidFill>
              <a:schemeClr val="lt1"/>
            </a:solidFill>
          </a:ln>
          <a:effectLst/>
        </c:spPr>
      </c:pivotFmt>
      <c:pivotFmt>
        <c:idx val="6"/>
        <c:spPr>
          <a:solidFill>
            <a:schemeClr val="accent2">
              <a:lumMod val="60000"/>
              <a:lumOff val="40000"/>
            </a:schemeClr>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FFFF00"/>
          </a:solidFill>
          <a:ln w="19050">
            <a:solidFill>
              <a:schemeClr val="lt1"/>
            </a:solidFill>
          </a:ln>
          <a:effectLst/>
        </c:spPr>
      </c:pivotFmt>
      <c:pivotFmt>
        <c:idx val="10"/>
        <c:spPr>
          <a:solidFill>
            <a:schemeClr val="accent2">
              <a:lumMod val="60000"/>
              <a:lumOff val="40000"/>
            </a:schemeClr>
          </a:solidFill>
          <a:ln w="19050">
            <a:solidFill>
              <a:schemeClr val="lt1"/>
            </a:solidFill>
          </a:ln>
          <a:effectLst/>
        </c:spPr>
      </c:pivotFmt>
      <c:pivotFmt>
        <c:idx val="11"/>
        <c:spPr>
          <a:solidFill>
            <a:srgbClr val="92D050"/>
          </a:solidFill>
          <a:ln w="19050">
            <a:solidFill>
              <a:schemeClr val="lt1"/>
            </a:solidFill>
          </a:ln>
          <a:effectLst/>
        </c:spPr>
      </c:pivotFmt>
    </c:pivotFmts>
    <c:plotArea>
      <c:layout/>
      <c:pieChart>
        <c:varyColors val="1"/>
        <c:ser>
          <c:idx val="0"/>
          <c:order val="0"/>
          <c:tx>
            <c:strRef>
              <c:f>'Outlet Size  Vs Sales'!$B$3</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7C57-457E-8271-9991F4878407}"/>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7C57-457E-8271-9991F4878407}"/>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7C57-457E-8271-9991F48784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'Outlet Size  Vs Sales'!$A$4:$A$7</c:f>
              <c:strCache>
                <c:ptCount val="3"/>
                <c:pt idx="0">
                  <c:v>High</c:v>
                </c:pt>
                <c:pt idx="1">
                  <c:v>Medium</c:v>
                </c:pt>
                <c:pt idx="2">
                  <c:v>Small</c:v>
                </c:pt>
              </c:strCache>
            </c:strRef>
          </c:cat>
          <c:val>
            <c:numRef>
              <c:f>'Outlet Size  Vs Sales'!$B$4:$B$7</c:f>
              <c:numCache>
                <c:formatCode>General</c:formatCode>
                <c:ptCount val="3"/>
                <c:pt idx="0">
                  <c:v>4460514.1076000025</c:v>
                </c:pt>
                <c:pt idx="1">
                  <c:v>4343323.7014999986</c:v>
                </c:pt>
                <c:pt idx="2">
                  <c:v>4584106.8655000012</c:v>
                </c:pt>
              </c:numCache>
            </c:numRef>
          </c:val>
          <c:extLst>
            <c:ext xmlns:c16="http://schemas.microsoft.com/office/drawing/2014/chart" uri="{C3380CC4-5D6E-409C-BE32-E72D297353CC}">
              <c16:uniqueId val="{00000006-7C57-457E-8271-9991F487840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dashboard.xlsx]Fat by Outlet Vs Sales!PivotTable4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 by Outlet Vs Sales</a:t>
            </a:r>
          </a:p>
        </c:rich>
      </c:tx>
      <c:layout>
        <c:manualLayout>
          <c:xMode val="edge"/>
          <c:yMode val="edge"/>
          <c:x val="0.2307398932112891"/>
          <c:y val="3.92156862745098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FF00"/>
          </a:solidFill>
          <a:ln>
            <a:noFill/>
          </a:ln>
          <a:effectLst/>
        </c:spPr>
        <c:marker>
          <c:symbol val="none"/>
        </c:marker>
      </c:pivotFmt>
      <c:pivotFmt>
        <c:idx val="1"/>
        <c:spPr>
          <a:solidFill>
            <a:srgbClr val="92D050"/>
          </a:solidFill>
          <a:ln>
            <a:noFill/>
          </a:ln>
          <a:effectLst/>
        </c:spPr>
        <c:marker>
          <c:symbol val="none"/>
        </c:marker>
      </c:pivotFmt>
      <c:pivotFmt>
        <c:idx val="2"/>
        <c:spPr>
          <a:solidFill>
            <a:srgbClr val="FFFF00"/>
          </a:solidFill>
          <a:ln>
            <a:noFill/>
          </a:ln>
          <a:effectLst/>
        </c:spPr>
        <c:marker>
          <c:symbol val="none"/>
        </c:marker>
      </c:pivotFmt>
      <c:pivotFmt>
        <c:idx val="3"/>
        <c:spPr>
          <a:solidFill>
            <a:srgbClr val="92D050"/>
          </a:solidFill>
          <a:ln>
            <a:noFill/>
          </a:ln>
          <a:effectLst/>
        </c:spPr>
        <c:marker>
          <c:symbol val="none"/>
        </c:marker>
      </c:pivotFmt>
      <c:pivotFmt>
        <c:idx val="4"/>
        <c:spPr>
          <a:solidFill>
            <a:srgbClr val="FFFF00"/>
          </a:solidFill>
          <a:ln>
            <a:noFill/>
          </a:ln>
          <a:effectLst/>
        </c:spPr>
        <c:marker>
          <c:symbol val="none"/>
        </c:marker>
      </c:pivotFmt>
      <c:pivotFmt>
        <c:idx val="5"/>
        <c:spPr>
          <a:solidFill>
            <a:srgbClr val="92D050"/>
          </a:solidFill>
          <a:ln>
            <a:noFill/>
          </a:ln>
          <a:effectLst/>
        </c:spPr>
        <c:marker>
          <c:symbol val="none"/>
        </c:marker>
      </c:pivotFmt>
    </c:pivotFmts>
    <c:plotArea>
      <c:layout/>
      <c:barChart>
        <c:barDir val="col"/>
        <c:grouping val="clustered"/>
        <c:varyColors val="0"/>
        <c:ser>
          <c:idx val="0"/>
          <c:order val="0"/>
          <c:tx>
            <c:strRef>
              <c:f>'Fat by Outlet Vs Sales'!$B$3:$B$4</c:f>
              <c:strCache>
                <c:ptCount val="1"/>
                <c:pt idx="0">
                  <c:v>High Fat</c:v>
                </c:pt>
              </c:strCache>
            </c:strRef>
          </c:tx>
          <c:spPr>
            <a:solidFill>
              <a:srgbClr val="FFFF00"/>
            </a:solidFill>
            <a:ln>
              <a:noFill/>
            </a:ln>
            <a:effectLst/>
          </c:spPr>
          <c:invertIfNegative val="0"/>
          <c:cat>
            <c:strRef>
              <c:f>'Fat by Outlet Vs Sales'!$A$5:$A$8</c:f>
              <c:strCache>
                <c:ptCount val="3"/>
                <c:pt idx="0">
                  <c:v>Tier 1</c:v>
                </c:pt>
                <c:pt idx="1">
                  <c:v>Tier 2</c:v>
                </c:pt>
                <c:pt idx="2">
                  <c:v>Tier 3</c:v>
                </c:pt>
              </c:strCache>
            </c:strRef>
          </c:cat>
          <c:val>
            <c:numRef>
              <c:f>'Fat by Outlet Vs Sales'!$B$5:$B$8</c:f>
              <c:numCache>
                <c:formatCode>General</c:formatCode>
                <c:ptCount val="3"/>
                <c:pt idx="0">
                  <c:v>2173847.7371999985</c:v>
                </c:pt>
                <c:pt idx="1">
                  <c:v>2048447.1889</c:v>
                </c:pt>
                <c:pt idx="2">
                  <c:v>2151621.9237000011</c:v>
                </c:pt>
              </c:numCache>
            </c:numRef>
          </c:val>
          <c:extLst>
            <c:ext xmlns:c16="http://schemas.microsoft.com/office/drawing/2014/chart" uri="{C3380CC4-5D6E-409C-BE32-E72D297353CC}">
              <c16:uniqueId val="{00000000-7925-4290-8F08-1501768A98C0}"/>
            </c:ext>
          </c:extLst>
        </c:ser>
        <c:ser>
          <c:idx val="1"/>
          <c:order val="1"/>
          <c:tx>
            <c:strRef>
              <c:f>'Fat by Outlet Vs Sales'!$C$3:$C$4</c:f>
              <c:strCache>
                <c:ptCount val="1"/>
                <c:pt idx="0">
                  <c:v>Low Fat</c:v>
                </c:pt>
              </c:strCache>
            </c:strRef>
          </c:tx>
          <c:spPr>
            <a:solidFill>
              <a:srgbClr val="92D050"/>
            </a:solidFill>
            <a:ln>
              <a:noFill/>
            </a:ln>
            <a:effectLst/>
          </c:spPr>
          <c:invertIfNegative val="0"/>
          <c:cat>
            <c:strRef>
              <c:f>'Fat by Outlet Vs Sales'!$A$5:$A$8</c:f>
              <c:strCache>
                <c:ptCount val="3"/>
                <c:pt idx="0">
                  <c:v>Tier 1</c:v>
                </c:pt>
                <c:pt idx="1">
                  <c:v>Tier 2</c:v>
                </c:pt>
                <c:pt idx="2">
                  <c:v>Tier 3</c:v>
                </c:pt>
              </c:strCache>
            </c:strRef>
          </c:cat>
          <c:val>
            <c:numRef>
              <c:f>'Fat by Outlet Vs Sales'!$C$5:$C$8</c:f>
              <c:numCache>
                <c:formatCode>General</c:formatCode>
                <c:ptCount val="3"/>
                <c:pt idx="0">
                  <c:v>2338292.6654000022</c:v>
                </c:pt>
                <c:pt idx="1">
                  <c:v>2265668.1134000001</c:v>
                </c:pt>
                <c:pt idx="2">
                  <c:v>2410067.046000001</c:v>
                </c:pt>
              </c:numCache>
            </c:numRef>
          </c:val>
          <c:extLst>
            <c:ext xmlns:c16="http://schemas.microsoft.com/office/drawing/2014/chart" uri="{C3380CC4-5D6E-409C-BE32-E72D297353CC}">
              <c16:uniqueId val="{00000001-7925-4290-8F08-1501768A98C0}"/>
            </c:ext>
          </c:extLst>
        </c:ser>
        <c:dLbls>
          <c:showLegendKey val="0"/>
          <c:showVal val="0"/>
          <c:showCatName val="0"/>
          <c:showSerName val="0"/>
          <c:showPercent val="0"/>
          <c:showBubbleSize val="0"/>
        </c:dLbls>
        <c:gapWidth val="219"/>
        <c:overlap val="-27"/>
        <c:axId val="906995952"/>
        <c:axId val="955992400"/>
      </c:barChart>
      <c:catAx>
        <c:axId val="9069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992400"/>
        <c:crosses val="autoZero"/>
        <c:auto val="1"/>
        <c:lblAlgn val="ctr"/>
        <c:lblOffset val="100"/>
        <c:noMultiLvlLbl val="0"/>
      </c:catAx>
      <c:valAx>
        <c:axId val="955992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9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[Quickmart dashboard.xlsx]Item Type Vs Sales!PivotTable11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Type Vs Sa</a:t>
            </a:r>
            <a:r>
              <a:rPr lang="en-US"/>
              <a:t>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c:spPr>
        <c:marker>
          <c:symbol val="none"/>
        </c:marker>
      </c:pivotFmt>
      <c:pivotFmt>
        <c:idx val="1"/>
        <c:spPr>
          <a:solidFill>
            <a:schemeClr val="accent4">
              <a:lumMod val="40000"/>
              <a:lumOff val="60000"/>
            </a:schemeClr>
          </a:solidFill>
          <a:ln>
            <a:noFill/>
          </a:ln>
          <a:effectLst/>
        </c:spPr>
        <c:marker>
          <c:symbol val="none"/>
        </c:marker>
      </c:pivotFmt>
      <c:pivotFmt>
        <c:idx val="2"/>
        <c:spPr>
          <a:solidFill>
            <a:schemeClr val="accent4">
              <a:lumMod val="40000"/>
              <a:lumOff val="60000"/>
            </a:schemeClr>
          </a:solidFill>
          <a:ln>
            <a:noFill/>
          </a:ln>
          <a:effectLst/>
        </c:spPr>
        <c:marker>
          <c:symbol val="none"/>
        </c:marker>
      </c:pivotFmt>
    </c:pivotFmts>
    <c:plotArea>
      <c:layout/>
      <c:areaChart>
        <c:grouping val="standard"/>
        <c:varyColors val="0"/>
        <c:ser>
          <c:idx val="0"/>
          <c:order val="0"/>
          <c:tx>
            <c:strRef>
              <c:f>'Item Type Vs Sales'!$B$3</c:f>
              <c:strCache>
                <c:ptCount val="1"/>
                <c:pt idx="0">
                  <c:v>Total</c:v>
                </c:pt>
              </c:strCache>
            </c:strRef>
          </c:tx>
          <c:spPr>
            <a:solidFill>
              <a:schemeClr val="accent4">
                <a:lumMod val="40000"/>
                <a:lumOff val="60000"/>
              </a:schemeClr>
            </a:solidFill>
            <a:ln>
              <a:noFill/>
            </a:ln>
            <a:effectLst/>
          </c:spPr>
          <c:cat>
            <c:strRef>
              <c:f>'Item Type Vs Sales'!$A$4:$A$20</c:f>
              <c:strCache>
                <c:ptCount val="16"/>
                <c:pt idx="0">
                  <c:v>Baking</c:v>
                </c:pt>
                <c:pt idx="1">
                  <c:v>Frozen</c:v>
                </c:pt>
                <c:pt idx="2">
                  <c:v>Dairy</c:v>
                </c:pt>
                <c:pt idx="3">
                  <c:v>Fruits and Vegetables</c:v>
                </c:pt>
                <c:pt idx="4">
                  <c:v>Health and Hygiene</c:v>
                </c:pt>
                <c:pt idx="5">
                  <c:v>Canned</c:v>
                </c:pt>
                <c:pt idx="6">
                  <c:v>Seafood</c:v>
                </c:pt>
                <c:pt idx="7">
                  <c:v>Breakfast</c:v>
                </c:pt>
                <c:pt idx="8">
                  <c:v>Snack Food</c:v>
                </c:pt>
                <c:pt idx="9">
                  <c:v>Soft Drinks</c:v>
                </c:pt>
                <c:pt idx="10">
                  <c:v>Hard Drinks</c:v>
                </c:pt>
                <c:pt idx="11">
                  <c:v>Meat</c:v>
                </c:pt>
                <c:pt idx="12">
                  <c:v>Other</c:v>
                </c:pt>
                <c:pt idx="13">
                  <c:v>Breads</c:v>
                </c:pt>
                <c:pt idx="14">
                  <c:v>Household</c:v>
                </c:pt>
                <c:pt idx="15">
                  <c:v>Starchy Food</c:v>
                </c:pt>
              </c:strCache>
            </c:strRef>
          </c:cat>
          <c:val>
            <c:numRef>
              <c:f>'Item Type Vs Sales'!$B$4:$B$20</c:f>
              <c:numCache>
                <c:formatCode>General</c:formatCode>
                <c:ptCount val="16"/>
                <c:pt idx="0">
                  <c:v>762948.4655999993</c:v>
                </c:pt>
                <c:pt idx="1">
                  <c:v>775220.65080000006</c:v>
                </c:pt>
                <c:pt idx="2">
                  <c:v>793928.49360000016</c:v>
                </c:pt>
                <c:pt idx="3">
                  <c:v>801422.16680000001</c:v>
                </c:pt>
                <c:pt idx="4">
                  <c:v>806128.5747</c:v>
                </c:pt>
                <c:pt idx="5">
                  <c:v>811161.88689999981</c:v>
                </c:pt>
                <c:pt idx="6">
                  <c:v>826488.70319999941</c:v>
                </c:pt>
                <c:pt idx="7">
                  <c:v>830128.33379999944</c:v>
                </c:pt>
                <c:pt idx="8">
                  <c:v>831846.61080000014</c:v>
                </c:pt>
                <c:pt idx="9">
                  <c:v>832267.98040000012</c:v>
                </c:pt>
                <c:pt idx="10">
                  <c:v>875196.74600000062</c:v>
                </c:pt>
                <c:pt idx="11">
                  <c:v>877752.07210000034</c:v>
                </c:pt>
                <c:pt idx="12">
                  <c:v>878509.9683999999</c:v>
                </c:pt>
                <c:pt idx="13">
                  <c:v>884990.3732000005</c:v>
                </c:pt>
                <c:pt idx="14">
                  <c:v>894823.97490000026</c:v>
                </c:pt>
                <c:pt idx="15">
                  <c:v>905129.67339999997</c:v>
                </c:pt>
              </c:numCache>
            </c:numRef>
          </c:val>
          <c:extLst>
            <c:ext xmlns:c16="http://schemas.microsoft.com/office/drawing/2014/chart" uri="{C3380CC4-5D6E-409C-BE32-E72D297353CC}">
              <c16:uniqueId val="{00000000-31D7-48A8-B02B-12B2C3B00502}"/>
            </c:ext>
          </c:extLst>
        </c:ser>
        <c:dLbls>
          <c:showLegendKey val="0"/>
          <c:showVal val="0"/>
          <c:showCatName val="0"/>
          <c:showSerName val="0"/>
          <c:showPercent val="0"/>
          <c:showBubbleSize val="0"/>
        </c:dLbls>
        <c:axId val="123938399"/>
        <c:axId val="130154495"/>
      </c:areaChart>
      <c:catAx>
        <c:axId val="12393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495"/>
        <c:crosses val="autoZero"/>
        <c:auto val="1"/>
        <c:lblAlgn val="ctr"/>
        <c:lblOffset val="100"/>
        <c:noMultiLvlLbl val="0"/>
      </c:catAx>
      <c:valAx>
        <c:axId val="13015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38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22860</xdr:colOff>
      <xdr:row>1</xdr:row>
      <xdr:rowOff>91440</xdr:rowOff>
    </xdr:from>
    <xdr:to>
      <xdr:col>7</xdr:col>
      <xdr:colOff>114300</xdr:colOff>
      <xdr:row>14</xdr:row>
      <xdr:rowOff>53340</xdr:rowOff>
    </xdr:to>
    <xdr:graphicFrame macro="">
      <xdr:nvGraphicFramePr>
        <xdr:cNvPr id="3" name="Chart 2">
          <a:extLst>
            <a:ext uri="{FF2B5EF4-FFF2-40B4-BE49-F238E27FC236}">
              <a16:creationId xmlns:a16="http://schemas.microsoft.com/office/drawing/2014/main" id="{CBF1B5CE-78E0-49EF-B0CA-9B595AC1D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441960</xdr:colOff>
      <xdr:row>2</xdr:row>
      <xdr:rowOff>22860</xdr:rowOff>
    </xdr:from>
    <xdr:to>
      <xdr:col>8</xdr:col>
      <xdr:colOff>198120</xdr:colOff>
      <xdr:row>12</xdr:row>
      <xdr:rowOff>91440</xdr:rowOff>
    </xdr:to>
    <xdr:graphicFrame macro="">
      <xdr:nvGraphicFramePr>
        <xdr:cNvPr id="2" name="Chart 1">
          <a:extLst>
            <a:ext uri="{FF2B5EF4-FFF2-40B4-BE49-F238E27FC236}">
              <a16:creationId xmlns:a16="http://schemas.microsoft.com/office/drawing/2014/main" id="{BDCFEB19-8FA6-410C-A961-A3234F5E4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632460</xdr:colOff>
      <xdr:row>2</xdr:row>
      <xdr:rowOff>30480</xdr:rowOff>
    </xdr:from>
    <xdr:to>
      <xdr:col>11</xdr:col>
      <xdr:colOff>0</xdr:colOff>
      <xdr:row>13</xdr:row>
      <xdr:rowOff>175260</xdr:rowOff>
    </xdr:to>
    <xdr:graphicFrame macro="">
      <xdr:nvGraphicFramePr>
        <xdr:cNvPr id="2" name="Chart 1">
          <a:extLst>
            <a:ext uri="{FF2B5EF4-FFF2-40B4-BE49-F238E27FC236}">
              <a16:creationId xmlns:a16="http://schemas.microsoft.com/office/drawing/2014/main" id="{61218AB0-3EA8-4FB8-A51B-8DB6F6F4D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251460</xdr:colOff>
      <xdr:row>20</xdr:row>
      <xdr:rowOff>137160</xdr:rowOff>
    </xdr:from>
    <xdr:to>
      <xdr:col>12</xdr:col>
      <xdr:colOff>487680</xdr:colOff>
      <xdr:row>31</xdr:row>
      <xdr:rowOff>83820</xdr:rowOff>
    </xdr:to>
    <xdr:graphicFrame macro="">
      <xdr:nvGraphicFramePr>
        <xdr:cNvPr id="2" name="Chart 1">
          <a:extLst>
            <a:ext uri="{FF2B5EF4-FFF2-40B4-BE49-F238E27FC236}">
              <a16:creationId xmlns:a16="http://schemas.microsoft.com/office/drawing/2014/main" id="{1475D5BB-3627-4236-9A79-9A56F8724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556260</xdr:colOff>
      <xdr:row>1</xdr:row>
      <xdr:rowOff>99060</xdr:rowOff>
    </xdr:from>
    <xdr:to>
      <xdr:col>10</xdr:col>
      <xdr:colOff>60960</xdr:colOff>
      <xdr:row>11</xdr:row>
      <xdr:rowOff>60960</xdr:rowOff>
    </xdr:to>
    <xdr:graphicFrame macro="">
      <xdr:nvGraphicFramePr>
        <xdr:cNvPr id="2" name="Chart 1">
          <a:extLst>
            <a:ext uri="{FF2B5EF4-FFF2-40B4-BE49-F238E27FC236}">
              <a16:creationId xmlns:a16="http://schemas.microsoft.com/office/drawing/2014/main" id="{5F54E000-7B06-4F2F-BD8D-DAE402E54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129540</xdr:colOff>
      <xdr:row>2</xdr:row>
      <xdr:rowOff>114300</xdr:rowOff>
    </xdr:from>
    <xdr:to>
      <xdr:col>9</xdr:col>
      <xdr:colOff>365760</xdr:colOff>
      <xdr:row>14</xdr:row>
      <xdr:rowOff>114300</xdr:rowOff>
    </xdr:to>
    <xdr:graphicFrame macro="">
      <xdr:nvGraphicFramePr>
        <xdr:cNvPr id="2" name="Chart 1">
          <a:extLst>
            <a:ext uri="{FF2B5EF4-FFF2-40B4-BE49-F238E27FC236}">
              <a16:creationId xmlns:a16="http://schemas.microsoft.com/office/drawing/2014/main" id="{A677064A-1F78-482D-8832-11A973F5A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106680</xdr:colOff>
      <xdr:row>4</xdr:row>
      <xdr:rowOff>144780</xdr:rowOff>
    </xdr:from>
    <xdr:to>
      <xdr:col>14</xdr:col>
      <xdr:colOff>281940</xdr:colOff>
      <xdr:row>8</xdr:row>
      <xdr:rowOff>137160</xdr:rowOff>
    </xdr:to>
    <xdr:sp macro="" textlink="">
      <xdr:nvSpPr>
        <xdr:cNvPr id="3" name="TextBox 2">
          <a:extLst>
            <a:ext uri="{FF2B5EF4-FFF2-40B4-BE49-F238E27FC236}">
              <a16:creationId xmlns:a16="http://schemas.microsoft.com/office/drawing/2014/main" id="{A73A2FC7-7B37-477E-B442-4F847D2C7BAF}"/>
            </a:ext>
          </a:extLst>
        </xdr:cNvPr>
        <xdr:cNvSpPr txBox="1"/>
      </xdr:nvSpPr>
      <xdr:spPr>
        <a:xfrm>
          <a:off x="8214360" y="876300"/>
          <a:ext cx="139446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Total</a:t>
          </a:r>
          <a:r>
            <a:rPr lang="en-IN" sz="1100" baseline="0"/>
            <a:t> Sales</a:t>
          </a:r>
        </a:p>
        <a:p>
          <a:pPr algn="ctr"/>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434340</xdr:colOff>
      <xdr:row>2</xdr:row>
      <xdr:rowOff>160021</xdr:rowOff>
    </xdr:from>
    <xdr:to>
      <xdr:col>13</xdr:col>
      <xdr:colOff>7620</xdr:colOff>
      <xdr:row>6</xdr:row>
      <xdr:rowOff>60960</xdr:rowOff>
    </xdr:to>
    <mc:AlternateContent xmlns:mc="http://schemas.openxmlformats.org/markup-compatibility/2006" xmlns:a14="http://schemas.microsoft.com/office/drawing/2010/main">
      <mc:Choice Requires="a14">
        <xdr:graphicFrame macro="">
          <xdr:nvGraphicFramePr>
            <xdr:cNvPr id="3" name="Item Fat Content">
              <a:extLst>
                <a:ext uri="{FF2B5EF4-FFF2-40B4-BE49-F238E27FC236}">
                  <a16:creationId xmlns:a16="http://schemas.microsoft.com/office/drawing/2014/main" id="{DFF4FCD7-CB4D-4E05-A604-F4BC5BE12096}"/>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7703820" y="525781"/>
              <a:ext cx="140208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434340</xdr:colOff>
      <xdr:row>6</xdr:row>
      <xdr:rowOff>121921</xdr:rowOff>
    </xdr:from>
    <xdr:to>
      <xdr:col>13</xdr:col>
      <xdr:colOff>45720</xdr:colOff>
      <xdr:row>17</xdr:row>
      <xdr:rowOff>137161</xdr:rowOff>
    </xdr:to>
    <mc:AlternateContent xmlns:mc="http://schemas.openxmlformats.org/markup-compatibility/2006" xmlns:a14="http://schemas.microsoft.com/office/drawing/2010/main">
      <mc:Choice Requires="a14">
        <xdr:graphicFrame macro="">
          <xdr:nvGraphicFramePr>
            <xdr:cNvPr id="4" name="Item Type">
              <a:extLst>
                <a:ext uri="{FF2B5EF4-FFF2-40B4-BE49-F238E27FC236}">
                  <a16:creationId xmlns:a16="http://schemas.microsoft.com/office/drawing/2014/main" id="{6056B928-456F-46DE-AD97-5602210085E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703820" y="1219200"/>
              <a:ext cx="144018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175260</xdr:colOff>
      <xdr:row>2</xdr:row>
      <xdr:rowOff>121921</xdr:rowOff>
    </xdr:from>
    <xdr:to>
      <xdr:col>15</xdr:col>
      <xdr:colOff>563880</xdr:colOff>
      <xdr:row>6</xdr:row>
      <xdr:rowOff>99060</xdr:rowOff>
    </xdr:to>
    <mc:AlternateContent xmlns:mc="http://schemas.openxmlformats.org/markup-compatibility/2006" xmlns:a14="http://schemas.microsoft.com/office/drawing/2010/main">
      <mc:Choice Requires="a14">
        <xdr:graphicFrame macro="">
          <xdr:nvGraphicFramePr>
            <xdr:cNvPr id="6" name="Outlet Location Type">
              <a:extLst>
                <a:ext uri="{FF2B5EF4-FFF2-40B4-BE49-F238E27FC236}">
                  <a16:creationId xmlns:a16="http://schemas.microsoft.com/office/drawing/2014/main" id="{CCB9A86F-6728-46ED-A723-3BE1E088912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273540" y="487681"/>
              <a:ext cx="1607820" cy="708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205740</xdr:colOff>
      <xdr:row>7</xdr:row>
      <xdr:rowOff>45721</xdr:rowOff>
    </xdr:from>
    <xdr:to>
      <xdr:col>16</xdr:col>
      <xdr:colOff>15240</xdr:colOff>
      <xdr:row>11</xdr:row>
      <xdr:rowOff>7620</xdr:rowOff>
    </xdr:to>
    <mc:AlternateContent xmlns:mc="http://schemas.openxmlformats.org/markup-compatibility/2006" xmlns:a14="http://schemas.microsoft.com/office/drawing/2010/main">
      <mc:Choice Requires="a14">
        <xdr:graphicFrame macro="">
          <xdr:nvGraphicFramePr>
            <xdr:cNvPr id="7" name="Outlet Size">
              <a:extLst>
                <a:ext uri="{FF2B5EF4-FFF2-40B4-BE49-F238E27FC236}">
                  <a16:creationId xmlns:a16="http://schemas.microsoft.com/office/drawing/2014/main" id="{5F0081C2-C590-43DA-A301-D7FB12CEC0E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304020" y="1325881"/>
              <a:ext cx="1638300" cy="69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7620</xdr:colOff>
      <xdr:row>0</xdr:row>
      <xdr:rowOff>99060</xdr:rowOff>
    </xdr:from>
    <xdr:to>
      <xdr:col>18</xdr:col>
      <xdr:colOff>586740</xdr:colOff>
      <xdr:row>1</xdr:row>
      <xdr:rowOff>91440</xdr:rowOff>
    </xdr:to>
    <xdr:sp macro="" textlink="">
      <xdr:nvSpPr>
        <xdr:cNvPr id="9" name="TextBox 8">
          <a:extLst>
            <a:ext uri="{FF2B5EF4-FFF2-40B4-BE49-F238E27FC236}">
              <a16:creationId xmlns:a16="http://schemas.microsoft.com/office/drawing/2014/main" id="{1161A2AC-E4D8-48C5-9DFF-99983CFB0310}"/>
            </a:ext>
          </a:extLst>
        </xdr:cNvPr>
        <xdr:cNvSpPr txBox="1"/>
      </xdr:nvSpPr>
      <xdr:spPr>
        <a:xfrm>
          <a:off x="11544300" y="99060"/>
          <a:ext cx="1188720" cy="175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a:p>
      </xdr:txBody>
    </xdr:sp>
    <xdr:clientData/>
  </xdr:twoCellAnchor>
  <xdr:twoCellAnchor>
    <xdr:from>
      <xdr:col>2</xdr:col>
      <xdr:colOff>396240</xdr:colOff>
      <xdr:row>4</xdr:row>
      <xdr:rowOff>38100</xdr:rowOff>
    </xdr:from>
    <xdr:to>
      <xdr:col>8</xdr:col>
      <xdr:colOff>533400</xdr:colOff>
      <xdr:row>17</xdr:row>
      <xdr:rowOff>144780</xdr:rowOff>
    </xdr:to>
    <xdr:graphicFrame macro="">
      <xdr:nvGraphicFramePr>
        <xdr:cNvPr id="10" name="Chart 9">
          <a:extLst>
            <a:ext uri="{FF2B5EF4-FFF2-40B4-BE49-F238E27FC236}">
              <a16:creationId xmlns:a16="http://schemas.microsoft.com/office/drawing/2014/main" id="{583824D6-E948-4494-8040-3FF3A08092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106680</xdr:rowOff>
    </xdr:from>
    <xdr:to>
      <xdr:col>2</xdr:col>
      <xdr:colOff>388620</xdr:colOff>
      <xdr:row>6</xdr:row>
      <xdr:rowOff>30480</xdr:rowOff>
    </xdr:to>
    <mc:AlternateContent xmlns:mc="http://schemas.openxmlformats.org/markup-compatibility/2006" xmlns:a14="http://schemas.microsoft.com/office/drawing/2010/main">
      <mc:Choice Requires="a14">
        <xdr:graphicFrame macro="">
          <xdr:nvGraphicFramePr>
            <xdr:cNvPr id="2" name="Outlet Location Type 1">
              <a:extLst>
                <a:ext uri="{FF2B5EF4-FFF2-40B4-BE49-F238E27FC236}">
                  <a16:creationId xmlns:a16="http://schemas.microsoft.com/office/drawing/2014/main" id="{2A48B4CD-42CC-4F51-B7BE-E7D36999F27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0" y="472440"/>
              <a:ext cx="160782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6</xdr:row>
      <xdr:rowOff>83820</xdr:rowOff>
    </xdr:from>
    <xdr:to>
      <xdr:col>2</xdr:col>
      <xdr:colOff>373380</xdr:colOff>
      <xdr:row>10</xdr:row>
      <xdr:rowOff>45719</xdr:rowOff>
    </xdr:to>
    <mc:AlternateContent xmlns:mc="http://schemas.openxmlformats.org/markup-compatibility/2006" xmlns:a14="http://schemas.microsoft.com/office/drawing/2010/main">
      <mc:Choice Requires="a14">
        <xdr:graphicFrame macro="">
          <xdr:nvGraphicFramePr>
            <xdr:cNvPr id="3" name="Outlet Size 1">
              <a:extLst>
                <a:ext uri="{FF2B5EF4-FFF2-40B4-BE49-F238E27FC236}">
                  <a16:creationId xmlns:a16="http://schemas.microsoft.com/office/drawing/2014/main" id="{90ADC313-8F06-4133-AE6A-5603E228363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620" y="1181100"/>
              <a:ext cx="1584960" cy="693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129540</xdr:rowOff>
    </xdr:from>
    <xdr:to>
      <xdr:col>2</xdr:col>
      <xdr:colOff>373380</xdr:colOff>
      <xdr:row>13</xdr:row>
      <xdr:rowOff>182879</xdr:rowOff>
    </xdr:to>
    <mc:AlternateContent xmlns:mc="http://schemas.openxmlformats.org/markup-compatibility/2006" xmlns:a14="http://schemas.microsoft.com/office/drawing/2010/main">
      <mc:Choice Requires="a14">
        <xdr:graphicFrame macro="">
          <xdr:nvGraphicFramePr>
            <xdr:cNvPr id="4" name="Item Fat Content 1">
              <a:extLst>
                <a:ext uri="{FF2B5EF4-FFF2-40B4-BE49-F238E27FC236}">
                  <a16:creationId xmlns:a16="http://schemas.microsoft.com/office/drawing/2014/main" id="{7B8DD960-8BE0-4440-94F4-2286A8C38BAF}"/>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0" y="1958340"/>
              <a:ext cx="159258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53340</xdr:rowOff>
    </xdr:from>
    <xdr:to>
      <xdr:col>2</xdr:col>
      <xdr:colOff>373380</xdr:colOff>
      <xdr:row>25</xdr:row>
      <xdr:rowOff>68580</xdr:rowOff>
    </xdr:to>
    <mc:AlternateContent xmlns:mc="http://schemas.openxmlformats.org/markup-compatibility/2006" xmlns:a14="http://schemas.microsoft.com/office/drawing/2010/main">
      <mc:Choice Requires="a14">
        <xdr:graphicFrame macro="">
          <xdr:nvGraphicFramePr>
            <xdr:cNvPr id="5" name="Item Type 1">
              <a:extLst>
                <a:ext uri="{FF2B5EF4-FFF2-40B4-BE49-F238E27FC236}">
                  <a16:creationId xmlns:a16="http://schemas.microsoft.com/office/drawing/2014/main" id="{057FE175-ED08-4C67-9DC5-58D59807683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0" y="2613660"/>
              <a:ext cx="159258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121920</xdr:colOff>
      <xdr:row>2</xdr:row>
      <xdr:rowOff>91440</xdr:rowOff>
    </xdr:from>
    <xdr:to>
      <xdr:col>23</xdr:col>
      <xdr:colOff>53340</xdr:colOff>
      <xdr:row>13</xdr:row>
      <xdr:rowOff>38100</xdr:rowOff>
    </xdr:to>
    <xdr:graphicFrame macro="">
      <xdr:nvGraphicFramePr>
        <xdr:cNvPr id="14" name="Chart 13">
          <a:extLst>
            <a:ext uri="{FF2B5EF4-FFF2-40B4-BE49-F238E27FC236}">
              <a16:creationId xmlns:a16="http://schemas.microsoft.com/office/drawing/2014/main" id="{585995BE-72B5-4E32-8477-C408AA1587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76200</xdr:colOff>
      <xdr:row>13</xdr:row>
      <xdr:rowOff>83820</xdr:rowOff>
    </xdr:from>
    <xdr:to>
      <xdr:col>23</xdr:col>
      <xdr:colOff>76200</xdr:colOff>
      <xdr:row>25</xdr:row>
      <xdr:rowOff>60960</xdr:rowOff>
    </xdr:to>
    <xdr:graphicFrame macro="">
      <xdr:nvGraphicFramePr>
        <xdr:cNvPr id="15" name="Chart 14">
          <a:extLst>
            <a:ext uri="{FF2B5EF4-FFF2-40B4-BE49-F238E27FC236}">
              <a16:creationId xmlns:a16="http://schemas.microsoft.com/office/drawing/2014/main" id="{CE51257A-33D5-477B-914B-EF0AC927E3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449580</xdr:colOff>
      <xdr:row>2</xdr:row>
      <xdr:rowOff>91440</xdr:rowOff>
    </xdr:from>
    <xdr:to>
      <xdr:col>6</xdr:col>
      <xdr:colOff>579120</xdr:colOff>
      <xdr:row>12</xdr:row>
      <xdr:rowOff>60960</xdr:rowOff>
    </xdr:to>
    <xdr:graphicFrame macro="">
      <xdr:nvGraphicFramePr>
        <xdr:cNvPr id="16" name="Chart 15">
          <a:extLst>
            <a:ext uri="{FF2B5EF4-FFF2-40B4-BE49-F238E27FC236}">
              <a16:creationId xmlns:a16="http://schemas.microsoft.com/office/drawing/2014/main" id="{F14EC150-CD20-4D58-9258-E91CCB2A6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137160</xdr:colOff>
      <xdr:row>13</xdr:row>
      <xdr:rowOff>68580</xdr:rowOff>
    </xdr:from>
    <xdr:to>
      <xdr:col>18</xdr:col>
      <xdr:colOff>15240</xdr:colOff>
      <xdr:row>25</xdr:row>
      <xdr:rowOff>68580</xdr:rowOff>
    </xdr:to>
    <xdr:graphicFrame macro="">
      <xdr:nvGraphicFramePr>
        <xdr:cNvPr id="18" name="Chart 17">
          <a:extLst>
            <a:ext uri="{FF2B5EF4-FFF2-40B4-BE49-F238E27FC236}">
              <a16:creationId xmlns:a16="http://schemas.microsoft.com/office/drawing/2014/main" id="{774E1CA0-0161-40C2-AFE6-7D06C4150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457200</xdr:colOff>
      <xdr:row>12</xdr:row>
      <xdr:rowOff>91440</xdr:rowOff>
    </xdr:from>
    <xdr:to>
      <xdr:col>6</xdr:col>
      <xdr:colOff>548640</xdr:colOff>
      <xdr:row>25</xdr:row>
      <xdr:rowOff>53340</xdr:rowOff>
    </xdr:to>
    <xdr:graphicFrame macro="">
      <xdr:nvGraphicFramePr>
        <xdr:cNvPr id="19" name="Chart 18">
          <a:extLst>
            <a:ext uri="{FF2B5EF4-FFF2-40B4-BE49-F238E27FC236}">
              <a16:creationId xmlns:a16="http://schemas.microsoft.com/office/drawing/2014/main" id="{471FC544-9C09-4D9B-BD7C-16EC88C012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30480</xdr:colOff>
      <xdr:row>2</xdr:row>
      <xdr:rowOff>106680</xdr:rowOff>
    </xdr:from>
    <xdr:to>
      <xdr:col>13</xdr:col>
      <xdr:colOff>60960</xdr:colOff>
      <xdr:row>12</xdr:row>
      <xdr:rowOff>53340</xdr:rowOff>
    </xdr:to>
    <xdr:graphicFrame macro="">
      <xdr:nvGraphicFramePr>
        <xdr:cNvPr id="20" name="Chart 19">
          <a:extLst>
            <a:ext uri="{FF2B5EF4-FFF2-40B4-BE49-F238E27FC236}">
              <a16:creationId xmlns:a16="http://schemas.microsoft.com/office/drawing/2014/main" id="{CA182EFC-45FC-4CAB-8DA4-2C818C69EC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579120</xdr:colOff>
      <xdr:row>12</xdr:row>
      <xdr:rowOff>99060</xdr:rowOff>
    </xdr:from>
    <xdr:to>
      <xdr:col>13</xdr:col>
      <xdr:colOff>106680</xdr:colOff>
      <xdr:row>25</xdr:row>
      <xdr:rowOff>60960</xdr:rowOff>
    </xdr:to>
    <xdr:graphicFrame macro="">
      <xdr:nvGraphicFramePr>
        <xdr:cNvPr id="21" name="Chart 20">
          <a:extLst>
            <a:ext uri="{FF2B5EF4-FFF2-40B4-BE49-F238E27FC236}">
              <a16:creationId xmlns:a16="http://schemas.microsoft.com/office/drawing/2014/main" id="{48539E0B-C5DC-4EC6-A0E6-7847C46F0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illa" refreshedDate="45788.474440509257" createdVersion="6" refreshedVersion="6" minRefreshableVersion="3" recordCount="5000" xr:uid="{2991D4EC-D767-45C0-9EF4-F62742E0B61F}">
  <cacheSource type="worksheet">
    <worksheetSource ref="A1:N5001" sheet="data"/>
  </cacheSource>
  <cacheFields count="14">
    <cacheField name="Outlet Location Type" numFmtId="0">
      <sharedItems count="3">
        <s v="Tier 1"/>
        <s v="Tier 3"/>
        <s v="Tier 2"/>
      </sharedItems>
    </cacheField>
    <cacheField name="Outlet Size" numFmtId="0">
      <sharedItems count="3">
        <s v="Medium"/>
        <s v="High"/>
        <s v="Small"/>
      </sharedItems>
    </cacheField>
    <cacheField name="Item Fat Content" numFmtId="0">
      <sharedItems count="2">
        <s v="Low Fat"/>
        <s v="High Fat"/>
      </sharedItems>
    </cacheField>
    <cacheField name="Item Type" numFmtId="0">
      <sharedItems count="16">
        <s v="Fruits and Vegetables"/>
        <s v="Other"/>
        <s v="Frozen"/>
        <s v="Breakfast"/>
        <s v="Seafood"/>
        <s v="Meat"/>
        <s v="Starchy Food"/>
        <s v="Dairy"/>
        <s v="Hard Drinks"/>
        <s v="Baking"/>
        <s v="Breads"/>
        <s v="Household"/>
        <s v="Snack Food"/>
        <s v="Health and Hygiene"/>
        <s v="Soft Drinks"/>
        <s v="Canned"/>
      </sharedItems>
    </cacheField>
    <cacheField name="Outlet Type" numFmtId="0">
      <sharedItems count="4">
        <s v="Supermarket Type1"/>
        <s v="Supermarket Type3"/>
        <s v="Supermarket Type2"/>
        <s v="Grocery Store"/>
      </sharedItems>
    </cacheField>
    <cacheField name="Outlet Establishment Year" numFmtId="0">
      <sharedItems containsSemiMixedTypes="0" containsString="0" containsNumber="1" containsInteger="1" minValue="1985" maxValue="2022"/>
    </cacheField>
    <cacheField name="Ratings" numFmtId="0">
      <sharedItems containsSemiMixedTypes="0" containsString="0" containsNumber="1" containsInteger="1" minValue="1" maxValue="6"/>
    </cacheField>
    <cacheField name="MRP" numFmtId="0">
      <sharedItems containsSemiMixedTypes="0" containsString="0" containsNumber="1" minValue="10.039999999999999" maxValue="499.98"/>
    </cacheField>
    <cacheField name="Category" numFmtId="0">
      <sharedItems/>
    </cacheField>
    <cacheField name="Brand" numFmtId="0">
      <sharedItems/>
    </cacheField>
    <cacheField name="Discount (%)" numFmtId="0">
      <sharedItems containsSemiMixedTypes="0" containsString="0" containsNumber="1" minValue="0.02" maxValue="50"/>
    </cacheField>
    <cacheField name="Quantity" numFmtId="0">
      <sharedItems containsSemiMixedTypes="0" containsString="0" containsNumber="1" containsInteger="1" minValue="1" maxValue="20"/>
    </cacheField>
    <cacheField name="Total Sales" numFmtId="0">
      <sharedItems containsSemiMixedTypes="0" containsString="0" containsNumber="1" minValue="10.192" maxValue="9959.0712000000003"/>
    </cacheField>
    <cacheField name="Average Rating " numFmtId="0">
      <sharedItems containsSemiMixedTypes="0" containsString="0" containsNumber="1" minValue="2.5555555555555554" maxValue="4"/>
    </cacheField>
  </cacheFields>
  <extLst>
    <ext xmlns:x14="http://schemas.microsoft.com/office/spreadsheetml/2009/9/main" uri="{725AE2AE-9491-48be-B2B4-4EB974FC3084}">
      <x14:pivotCacheDefinition pivotCacheId="11327017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illa" refreshedDate="45788.477305671295" createdVersion="6" refreshedVersion="6" minRefreshableVersion="3" recordCount="5001" xr:uid="{CCE6C3D4-CE9D-4219-83A2-F35A130BA0B9}">
  <cacheSource type="worksheet">
    <worksheetSource ref="A1:N1048576" sheet="data"/>
  </cacheSource>
  <cacheFields count="14">
    <cacheField name="Outlet Location Type" numFmtId="0">
      <sharedItems containsBlank="1"/>
    </cacheField>
    <cacheField name="Outlet Size" numFmtId="0">
      <sharedItems containsBlank="1"/>
    </cacheField>
    <cacheField name="Item Fat Content" numFmtId="0">
      <sharedItems containsBlank="1"/>
    </cacheField>
    <cacheField name="Item Type" numFmtId="0">
      <sharedItems containsBlank="1"/>
    </cacheField>
    <cacheField name="Outlet Type" numFmtId="0">
      <sharedItems containsBlank="1"/>
    </cacheField>
    <cacheField name="Outlet Establishment Year" numFmtId="0">
      <sharedItems containsString="0" containsBlank="1" containsNumber="1" containsInteger="1" minValue="1985" maxValue="2022" count="39">
        <n v="2013"/>
        <n v="2017"/>
        <n v="2000"/>
        <n v="2008"/>
        <n v="1994"/>
        <n v="2011"/>
        <n v="2022"/>
        <n v="1988"/>
        <n v="2003"/>
        <n v="2005"/>
        <n v="2006"/>
        <n v="1987"/>
        <n v="2014"/>
        <n v="2016"/>
        <n v="1992"/>
        <n v="1993"/>
        <n v="2019"/>
        <n v="1989"/>
        <n v="2021"/>
        <n v="2020"/>
        <n v="2015"/>
        <n v="1986"/>
        <n v="1991"/>
        <n v="2007"/>
        <n v="2018"/>
        <n v="2001"/>
        <n v="2010"/>
        <n v="1995"/>
        <n v="1990"/>
        <n v="2004"/>
        <n v="2012"/>
        <n v="1999"/>
        <n v="1985"/>
        <n v="1998"/>
        <n v="2009"/>
        <n v="1997"/>
        <n v="2002"/>
        <n v="1996"/>
        <m/>
      </sharedItems>
    </cacheField>
    <cacheField name="Ratings" numFmtId="0">
      <sharedItems containsString="0" containsBlank="1" containsNumber="1" containsInteger="1" minValue="1" maxValue="6"/>
    </cacheField>
    <cacheField name="MRP" numFmtId="0">
      <sharedItems containsString="0" containsBlank="1" containsNumber="1" minValue="10.039999999999999" maxValue="499.98"/>
    </cacheField>
    <cacheField name="Category" numFmtId="0">
      <sharedItems containsBlank="1"/>
    </cacheField>
    <cacheField name="Brand" numFmtId="0">
      <sharedItems containsBlank="1" count="6">
        <s v="Brand D"/>
        <s v="Brand E"/>
        <s v="Brand A"/>
        <s v="Brand B"/>
        <s v="Brand C"/>
        <m/>
      </sharedItems>
    </cacheField>
    <cacheField name="Discount (%)" numFmtId="0">
      <sharedItems containsString="0" containsBlank="1" containsNumber="1" minValue="0.02" maxValue="50"/>
    </cacheField>
    <cacheField name="Quantity" numFmtId="0">
      <sharedItems containsString="0" containsBlank="1" containsNumber="1" containsInteger="1" minValue="1" maxValue="20"/>
    </cacheField>
    <cacheField name="Total Sales" numFmtId="0">
      <sharedItems containsString="0" containsBlank="1" containsNumber="1" minValue="10.192" maxValue="9959.0712000000003"/>
    </cacheField>
    <cacheField name="Average Rating " numFmtId="0">
      <sharedItems containsString="0" containsBlank="1" containsNumber="1" minValue="2.5555555555555554" maxValue="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n v="2013"/>
    <n v="1"/>
    <n v="470.18"/>
    <s v="Regular"/>
    <s v="Brand D"/>
    <n v="10.78"/>
    <n v="4"/>
    <n v="1879.8278"/>
    <n v="3.0287999999999999"/>
  </r>
  <r>
    <x v="1"/>
    <x v="0"/>
    <x v="0"/>
    <x v="1"/>
    <x v="1"/>
    <n v="2017"/>
    <n v="5"/>
    <n v="140.55000000000001"/>
    <s v="Essential"/>
    <s v="Brand D"/>
    <n v="29.9"/>
    <n v="1"/>
    <n v="139.84900000000002"/>
    <n v="3.0292058411682334"/>
  </r>
  <r>
    <x v="0"/>
    <x v="1"/>
    <x v="1"/>
    <x v="2"/>
    <x v="2"/>
    <n v="2000"/>
    <n v="2"/>
    <n v="37.270000000000003"/>
    <s v="Regular"/>
    <s v="Brand D"/>
    <n v="23.92"/>
    <n v="13"/>
    <n v="483.74920000000003"/>
    <n v="3.0288115246098442"/>
  </r>
  <r>
    <x v="1"/>
    <x v="1"/>
    <x v="0"/>
    <x v="0"/>
    <x v="0"/>
    <n v="2008"/>
    <n v="1"/>
    <n v="460.96"/>
    <s v="Regular"/>
    <s v="Brand E"/>
    <n v="28.66"/>
    <n v="19"/>
    <n v="8757.5265999999992"/>
    <n v="3.0290174104462677"/>
  </r>
  <r>
    <x v="1"/>
    <x v="2"/>
    <x v="0"/>
    <x v="3"/>
    <x v="3"/>
    <n v="1994"/>
    <n v="2"/>
    <n v="491.25"/>
    <s v="Regular"/>
    <s v="Brand E"/>
    <n v="36.06"/>
    <n v="18"/>
    <n v="8841.8606"/>
    <n v="3.0294235388310646"/>
  </r>
  <r>
    <x v="1"/>
    <x v="0"/>
    <x v="0"/>
    <x v="4"/>
    <x v="2"/>
    <n v="2011"/>
    <n v="4"/>
    <n v="326.56"/>
    <s v="Regular"/>
    <s v="Brand A"/>
    <n v="11.26"/>
    <n v="3"/>
    <n v="978.79260000000011"/>
    <n v="3.0296296296296297"/>
  </r>
  <r>
    <x v="1"/>
    <x v="1"/>
    <x v="1"/>
    <x v="2"/>
    <x v="1"/>
    <n v="2022"/>
    <n v="2"/>
    <n v="298.44"/>
    <s v="Luxury"/>
    <s v="Brand B"/>
    <n v="23.34"/>
    <n v="14"/>
    <n v="4177.3933999999999"/>
    <n v="3.0294353223868642"/>
  </r>
  <r>
    <x v="0"/>
    <x v="1"/>
    <x v="1"/>
    <x v="5"/>
    <x v="3"/>
    <n v="1988"/>
    <n v="1"/>
    <n v="156.6"/>
    <s v="Essential"/>
    <s v="Brand D"/>
    <n v="26.54"/>
    <n v="9"/>
    <n v="1408.6653999999999"/>
    <n v="3.0296414980973361"/>
  </r>
  <r>
    <x v="0"/>
    <x v="0"/>
    <x v="0"/>
    <x v="6"/>
    <x v="0"/>
    <n v="2011"/>
    <n v="1"/>
    <n v="479.97"/>
    <s v="Regular"/>
    <s v="Brand D"/>
    <n v="23.5"/>
    <n v="7"/>
    <n v="3359.0250000000001"/>
    <n v="3.0300480769230771"/>
  </r>
  <r>
    <x v="2"/>
    <x v="0"/>
    <x v="0"/>
    <x v="7"/>
    <x v="0"/>
    <n v="2003"/>
    <n v="5"/>
    <n v="291.77999999999997"/>
    <s v="Essential"/>
    <s v="Brand D"/>
    <n v="47.6"/>
    <n v="15"/>
    <n v="4376.1759999999995"/>
    <n v="3.0304548186736127"/>
  </r>
  <r>
    <x v="2"/>
    <x v="1"/>
    <x v="1"/>
    <x v="8"/>
    <x v="2"/>
    <n v="2005"/>
    <n v="5"/>
    <n v="445.38"/>
    <s v="Regular"/>
    <s v="Brand D"/>
    <n v="24.88"/>
    <n v="8"/>
    <n v="3562.2887999999998"/>
    <n v="3.0300601202404809"/>
  </r>
  <r>
    <x v="2"/>
    <x v="0"/>
    <x v="0"/>
    <x v="7"/>
    <x v="1"/>
    <n v="1988"/>
    <n v="4"/>
    <n v="200.51"/>
    <s v="Essential"/>
    <s v="Brand B"/>
    <n v="24.86"/>
    <n v="9"/>
    <n v="1803.8385999999998"/>
    <n v="3.0296652635798758"/>
  </r>
  <r>
    <x v="1"/>
    <x v="1"/>
    <x v="1"/>
    <x v="6"/>
    <x v="1"/>
    <n v="2006"/>
    <n v="5"/>
    <n v="305.89999999999998"/>
    <s v="Essential"/>
    <s v="Brand D"/>
    <n v="4.5999999999999996"/>
    <n v="10"/>
    <n v="3058.0459999999998"/>
    <n v="3.0294707297514032"/>
  </r>
  <r>
    <x v="0"/>
    <x v="2"/>
    <x v="0"/>
    <x v="2"/>
    <x v="2"/>
    <n v="2003"/>
    <n v="4"/>
    <n v="286.47000000000003"/>
    <s v="Essential"/>
    <s v="Brand E"/>
    <n v="38.74"/>
    <n v="7"/>
    <n v="2004.6774000000003"/>
    <n v="3.0290755965510328"/>
  </r>
  <r>
    <x v="1"/>
    <x v="2"/>
    <x v="1"/>
    <x v="9"/>
    <x v="1"/>
    <n v="1987"/>
    <n v="4"/>
    <n v="497.42"/>
    <s v="Regular"/>
    <s v="Brand E"/>
    <n v="29.82"/>
    <n v="1"/>
    <n v="496.71820000000002"/>
    <n v="3.0288808664259927"/>
  </r>
  <r>
    <x v="0"/>
    <x v="0"/>
    <x v="0"/>
    <x v="10"/>
    <x v="3"/>
    <n v="2014"/>
    <n v="2"/>
    <n v="439.74"/>
    <s v="Luxury"/>
    <s v="Brand A"/>
    <n v="31.22"/>
    <n v="7"/>
    <n v="3077.4922000000001"/>
    <n v="3.0286860581745234"/>
  </r>
  <r>
    <x v="1"/>
    <x v="1"/>
    <x v="1"/>
    <x v="5"/>
    <x v="3"/>
    <n v="2016"/>
    <n v="3"/>
    <n v="337.44"/>
    <s v="Regular"/>
    <s v="Brand B"/>
    <n v="37.340000000000003"/>
    <n v="20"/>
    <n v="6748.1734000000006"/>
    <n v="3.028892455858748"/>
  </r>
  <r>
    <x v="0"/>
    <x v="1"/>
    <x v="0"/>
    <x v="11"/>
    <x v="0"/>
    <n v="2014"/>
    <n v="3"/>
    <n v="331.12"/>
    <s v="Essential"/>
    <s v="Brand E"/>
    <n v="13.93"/>
    <n v="3"/>
    <n v="992.49930000000006"/>
    <n v="3.028898254063817"/>
  </r>
  <r>
    <x v="0"/>
    <x v="0"/>
    <x v="0"/>
    <x v="9"/>
    <x v="2"/>
    <n v="1992"/>
    <n v="5"/>
    <n v="190.66"/>
    <s v="Luxury"/>
    <s v="Brand A"/>
    <n v="37.07"/>
    <n v="4"/>
    <n v="762.01070000000004"/>
    <n v="3.0289040545965475"/>
  </r>
  <r>
    <x v="0"/>
    <x v="1"/>
    <x v="1"/>
    <x v="12"/>
    <x v="3"/>
    <n v="1993"/>
    <n v="2"/>
    <n v="373.72"/>
    <s v="Essential"/>
    <s v="Brand A"/>
    <n v="31.5"/>
    <n v="16"/>
    <n v="5978.835"/>
    <n v="3.028508331660309"/>
  </r>
  <r>
    <x v="1"/>
    <x v="1"/>
    <x v="0"/>
    <x v="4"/>
    <x v="1"/>
    <n v="2013"/>
    <n v="4"/>
    <n v="345.52"/>
    <s v="Essential"/>
    <s v="Brand A"/>
    <n v="17.29"/>
    <n v="18"/>
    <n v="6218.5328999999992"/>
    <n v="3.0287148594377511"/>
  </r>
  <r>
    <x v="1"/>
    <x v="1"/>
    <x v="0"/>
    <x v="12"/>
    <x v="0"/>
    <n v="2019"/>
    <n v="3"/>
    <n v="230.79"/>
    <s v="Luxury"/>
    <s v="Brand A"/>
    <n v="42.6"/>
    <n v="7"/>
    <n v="1614.9559999999999"/>
    <n v="3.0285197830889738"/>
  </r>
  <r>
    <x v="2"/>
    <x v="2"/>
    <x v="1"/>
    <x v="5"/>
    <x v="2"/>
    <n v="1989"/>
    <n v="5"/>
    <n v="371.89"/>
    <s v="Essential"/>
    <s v="Brand A"/>
    <n v="15.21"/>
    <n v="14"/>
    <n v="5205.6121000000003"/>
    <n v="3.0285255122539172"/>
  </r>
  <r>
    <x v="0"/>
    <x v="2"/>
    <x v="1"/>
    <x v="13"/>
    <x v="2"/>
    <n v="2017"/>
    <n v="3"/>
    <n v="341.48"/>
    <s v="Essential"/>
    <s v="Brand A"/>
    <n v="35.5"/>
    <n v="12"/>
    <n v="4097.1149999999998"/>
    <n v="3.0281293952180026"/>
  </r>
  <r>
    <x v="0"/>
    <x v="0"/>
    <x v="0"/>
    <x v="3"/>
    <x v="1"/>
    <n v="1987"/>
    <n v="4"/>
    <n v="267.52999999999997"/>
    <s v="Essential"/>
    <s v="Brand E"/>
    <n v="27.91"/>
    <n v="17"/>
    <n v="4547.2890999999991"/>
    <n v="3.0281350482315115"/>
  </r>
  <r>
    <x v="0"/>
    <x v="2"/>
    <x v="0"/>
    <x v="0"/>
    <x v="2"/>
    <n v="2021"/>
    <n v="2"/>
    <n v="221.04"/>
    <s v="Luxury"/>
    <s v="Brand E"/>
    <n v="32.21"/>
    <n v="1"/>
    <n v="220.3621"/>
    <n v="3.0279396984924625"/>
  </r>
  <r>
    <x v="0"/>
    <x v="1"/>
    <x v="1"/>
    <x v="14"/>
    <x v="2"/>
    <n v="1989"/>
    <n v="4"/>
    <n v="317.8"/>
    <s v="Regular"/>
    <s v="Brand E"/>
    <n v="3.7"/>
    <n v="8"/>
    <n v="2541.4369999999999"/>
    <n v="3.0281463610776034"/>
  </r>
  <r>
    <x v="2"/>
    <x v="2"/>
    <x v="1"/>
    <x v="2"/>
    <x v="0"/>
    <n v="2006"/>
    <n v="4"/>
    <n v="419.79"/>
    <s v="Essential"/>
    <s v="Brand E"/>
    <n v="45.51"/>
    <n v="5"/>
    <n v="2098.4051000000004"/>
    <n v="3.0279509350492662"/>
  </r>
  <r>
    <x v="1"/>
    <x v="1"/>
    <x v="0"/>
    <x v="8"/>
    <x v="0"/>
    <n v="2020"/>
    <n v="5"/>
    <n v="124.01"/>
    <s v="Regular"/>
    <s v="Brand A"/>
    <n v="20.99"/>
    <n v="20"/>
    <n v="2479.4099000000001"/>
    <n v="3.0277554304102976"/>
  </r>
  <r>
    <x v="2"/>
    <x v="2"/>
    <x v="1"/>
    <x v="1"/>
    <x v="3"/>
    <n v="2015"/>
    <n v="4"/>
    <n v="366.95"/>
    <s v="Essential"/>
    <s v="Brand E"/>
    <n v="33.200000000000003"/>
    <n v="9"/>
    <n v="3301.8819999999996"/>
    <n v="3.0273586803460066"/>
  </r>
  <r>
    <x v="0"/>
    <x v="0"/>
    <x v="1"/>
    <x v="14"/>
    <x v="3"/>
    <n v="2005"/>
    <n v="3"/>
    <n v="334.76"/>
    <s v="Regular"/>
    <s v="Brand A"/>
    <n v="46.05"/>
    <n v="14"/>
    <n v="4686.1004999999996"/>
    <n v="3.0271629778672033"/>
  </r>
  <r>
    <x v="2"/>
    <x v="1"/>
    <x v="0"/>
    <x v="3"/>
    <x v="0"/>
    <n v="2021"/>
    <n v="3"/>
    <n v="254.5"/>
    <s v="Essential"/>
    <s v="Brand B"/>
    <n v="18.34"/>
    <n v="1"/>
    <n v="253.68340000000001"/>
    <n v="3.0271684443550009"/>
  </r>
  <r>
    <x v="2"/>
    <x v="1"/>
    <x v="0"/>
    <x v="3"/>
    <x v="2"/>
    <n v="2008"/>
    <n v="1"/>
    <n v="272.77999999999997"/>
    <s v="Luxury"/>
    <s v="Brand B"/>
    <n v="33.08"/>
    <n v="16"/>
    <n v="4363.8107999999993"/>
    <n v="3.027173913043478"/>
  </r>
  <r>
    <x v="2"/>
    <x v="0"/>
    <x v="0"/>
    <x v="10"/>
    <x v="1"/>
    <n v="2022"/>
    <n v="3"/>
    <n v="429.28"/>
    <s v="Essential"/>
    <s v="Brand A"/>
    <n v="8.52"/>
    <n v="14"/>
    <n v="6009.0052000000005"/>
    <n v="3.0275820414737264"/>
  </r>
  <r>
    <x v="1"/>
    <x v="2"/>
    <x v="1"/>
    <x v="6"/>
    <x v="3"/>
    <n v="1992"/>
    <n v="3"/>
    <n v="376.74"/>
    <s v="Luxury"/>
    <s v="Brand E"/>
    <n v="0.36"/>
    <n v="18"/>
    <n v="6780.3235999999997"/>
    <n v="3.0275875956504228"/>
  </r>
  <r>
    <x v="0"/>
    <x v="0"/>
    <x v="0"/>
    <x v="11"/>
    <x v="0"/>
    <n v="1986"/>
    <n v="3"/>
    <n v="421.02"/>
    <s v="Luxury"/>
    <s v="Brand A"/>
    <n v="23.18"/>
    <n v="8"/>
    <n v="3367.3917999999999"/>
    <n v="3.0275931520644512"/>
  </r>
  <r>
    <x v="2"/>
    <x v="1"/>
    <x v="1"/>
    <x v="3"/>
    <x v="1"/>
    <n v="1991"/>
    <n v="2"/>
    <n v="101.38"/>
    <s v="Luxury"/>
    <s v="Brand B"/>
    <n v="30.99"/>
    <n v="6"/>
    <n v="607.58989999999994"/>
    <n v="3.0275987107171636"/>
  </r>
  <r>
    <x v="2"/>
    <x v="1"/>
    <x v="0"/>
    <x v="8"/>
    <x v="3"/>
    <n v="2011"/>
    <n v="3"/>
    <n v="312.23"/>
    <s v="Regular"/>
    <s v="Brand D"/>
    <n v="35.9"/>
    <n v="2"/>
    <n v="623.81900000000007"/>
    <n v="3.0278057626435624"/>
  </r>
  <r>
    <x v="1"/>
    <x v="1"/>
    <x v="1"/>
    <x v="4"/>
    <x v="0"/>
    <n v="2007"/>
    <n v="3"/>
    <n v="268.86"/>
    <s v="Regular"/>
    <s v="Brand C"/>
    <n v="10.31"/>
    <n v="2"/>
    <n v="536.82310000000007"/>
    <n v="3.0278113663845225"/>
  </r>
  <r>
    <x v="0"/>
    <x v="1"/>
    <x v="0"/>
    <x v="14"/>
    <x v="0"/>
    <n v="2013"/>
    <n v="3"/>
    <n v="469.31"/>
    <s v="Essential"/>
    <s v="Brand D"/>
    <n v="11.03"/>
    <n v="3"/>
    <n v="1407.0403000000001"/>
    <n v="3.0278169723846"/>
  </r>
  <r>
    <x v="2"/>
    <x v="1"/>
    <x v="0"/>
    <x v="10"/>
    <x v="1"/>
    <n v="1991"/>
    <n v="5"/>
    <n v="414.75"/>
    <s v="Regular"/>
    <s v="Brand C"/>
    <n v="0.99"/>
    <n v="10"/>
    <n v="4146.5099"/>
    <n v="3.0278225806451613"/>
  </r>
  <r>
    <x v="0"/>
    <x v="1"/>
    <x v="0"/>
    <x v="10"/>
    <x v="2"/>
    <n v="2018"/>
    <n v="1"/>
    <n v="451.14"/>
    <s v="Regular"/>
    <s v="Brand C"/>
    <n v="44.16"/>
    <n v="17"/>
    <n v="7668.8216000000002"/>
    <n v="3.0274248840492035"/>
  </r>
  <r>
    <x v="0"/>
    <x v="2"/>
    <x v="0"/>
    <x v="10"/>
    <x v="1"/>
    <n v="2005"/>
    <n v="4"/>
    <n v="46.93"/>
    <s v="Luxury"/>
    <s v="Brand B"/>
    <n v="32.49"/>
    <n v="17"/>
    <n v="797.1348999999999"/>
    <n v="3.0278338039532069"/>
  </r>
  <r>
    <x v="0"/>
    <x v="1"/>
    <x v="1"/>
    <x v="10"/>
    <x v="3"/>
    <n v="2001"/>
    <n v="5"/>
    <n v="15.62"/>
    <s v="Essential"/>
    <s v="Brand E"/>
    <n v="35.43"/>
    <n v="17"/>
    <n v="264.89429999999999"/>
    <n v="3.027637684083115"/>
  </r>
  <r>
    <x v="0"/>
    <x v="1"/>
    <x v="1"/>
    <x v="6"/>
    <x v="3"/>
    <n v="2010"/>
    <n v="3"/>
    <n v="497.56"/>
    <s v="Regular"/>
    <s v="Brand D"/>
    <n v="0.84"/>
    <n v="19"/>
    <n v="9452.6484"/>
    <n v="3.0272397094430992"/>
  </r>
  <r>
    <x v="0"/>
    <x v="0"/>
    <x v="0"/>
    <x v="9"/>
    <x v="0"/>
    <n v="2019"/>
    <n v="3"/>
    <n v="39.33"/>
    <s v="Regular"/>
    <s v="Brand E"/>
    <n v="5.79"/>
    <n v="19"/>
    <n v="746.3279"/>
    <n v="3.0272452068617559"/>
  </r>
  <r>
    <x v="1"/>
    <x v="1"/>
    <x v="1"/>
    <x v="0"/>
    <x v="0"/>
    <n v="1995"/>
    <n v="4"/>
    <n v="169.98"/>
    <s v="Regular"/>
    <s v="Brand E"/>
    <n v="40.58"/>
    <n v="12"/>
    <n v="2039.1657999999998"/>
    <n v="3.0272507064997982"/>
  </r>
  <r>
    <x v="1"/>
    <x v="2"/>
    <x v="1"/>
    <x v="11"/>
    <x v="3"/>
    <n v="2019"/>
    <n v="4"/>
    <n v="401.95"/>
    <s v="Luxury"/>
    <s v="Brand A"/>
    <n v="7.55"/>
    <n v="20"/>
    <n v="8038.0754999999999"/>
    <n v="3.0270543105188774"/>
  </r>
  <r>
    <x v="1"/>
    <x v="0"/>
    <x v="1"/>
    <x v="7"/>
    <x v="1"/>
    <n v="2015"/>
    <n v="4"/>
    <n v="477"/>
    <s v="Essential"/>
    <s v="Brand D"/>
    <n v="44.85"/>
    <n v="3"/>
    <n v="1430.4485"/>
    <n v="3.0268578352180935"/>
  </r>
  <r>
    <x v="1"/>
    <x v="0"/>
    <x v="0"/>
    <x v="10"/>
    <x v="3"/>
    <n v="2000"/>
    <n v="2"/>
    <n v="491.87"/>
    <s v="Luxury"/>
    <s v="Brand C"/>
    <n v="28.36"/>
    <n v="15"/>
    <n v="7377.3335999999999"/>
    <n v="3.026661280549384"/>
  </r>
  <r>
    <x v="0"/>
    <x v="2"/>
    <x v="0"/>
    <x v="9"/>
    <x v="0"/>
    <n v="1995"/>
    <n v="2"/>
    <n v="237.48"/>
    <s v="Regular"/>
    <s v="Brand E"/>
    <n v="28.89"/>
    <n v="11"/>
    <n v="2611.5688999999998"/>
    <n v="3.0268686868686867"/>
  </r>
  <r>
    <x v="0"/>
    <x v="1"/>
    <x v="1"/>
    <x v="14"/>
    <x v="1"/>
    <n v="2018"/>
    <n v="4"/>
    <n v="264.57"/>
    <s v="Luxury"/>
    <s v="Brand E"/>
    <n v="2.0499999999999998"/>
    <n v="18"/>
    <n v="4761.2804999999998"/>
    <n v="3.0270761770054557"/>
  </r>
  <r>
    <x v="0"/>
    <x v="1"/>
    <x v="1"/>
    <x v="12"/>
    <x v="3"/>
    <n v="2001"/>
    <n v="1"/>
    <n v="418.54"/>
    <s v="Essential"/>
    <s v="Brand B"/>
    <n v="12.72"/>
    <n v="14"/>
    <n v="5858.6872000000003"/>
    <n v="3.0268795472918351"/>
  </r>
  <r>
    <x v="1"/>
    <x v="1"/>
    <x v="0"/>
    <x v="7"/>
    <x v="1"/>
    <n v="2018"/>
    <n v="2"/>
    <n v="388.86"/>
    <s v="Regular"/>
    <s v="Brand E"/>
    <n v="27.8"/>
    <n v="12"/>
    <n v="4665.598"/>
    <n v="3.0272892662219526"/>
  </r>
  <r>
    <x v="1"/>
    <x v="0"/>
    <x v="0"/>
    <x v="9"/>
    <x v="0"/>
    <n v="1992"/>
    <n v="4"/>
    <n v="334.43"/>
    <s v="Luxury"/>
    <s v="Brand E"/>
    <n v="30.11"/>
    <n v="3"/>
    <n v="1002.5911"/>
    <n v="3.0274969672462597"/>
  </r>
  <r>
    <x v="2"/>
    <x v="0"/>
    <x v="1"/>
    <x v="12"/>
    <x v="1"/>
    <n v="1990"/>
    <n v="5"/>
    <n v="83.3"/>
    <s v="Regular"/>
    <s v="Brand C"/>
    <n v="2.15"/>
    <n v="2"/>
    <n v="165.6215"/>
    <n v="3.0273003033367036"/>
  </r>
  <r>
    <x v="1"/>
    <x v="1"/>
    <x v="0"/>
    <x v="5"/>
    <x v="1"/>
    <n v="2003"/>
    <n v="2"/>
    <n v="306.27"/>
    <s v="Essential"/>
    <s v="Brand B"/>
    <n v="43.06"/>
    <n v="13"/>
    <n v="3980.9405999999999"/>
    <n v="3.0269012944983817"/>
  </r>
  <r>
    <x v="1"/>
    <x v="1"/>
    <x v="1"/>
    <x v="14"/>
    <x v="0"/>
    <n v="2004"/>
    <n v="2"/>
    <n v="302.77"/>
    <s v="Essential"/>
    <s v="Brand D"/>
    <n v="27.94"/>
    <n v="19"/>
    <n v="5751.9093999999996"/>
    <n v="3.0271090430912402"/>
  </r>
  <r>
    <x v="1"/>
    <x v="1"/>
    <x v="1"/>
    <x v="12"/>
    <x v="2"/>
    <n v="2008"/>
    <n v="5"/>
    <n v="32.1"/>
    <s v="Luxury"/>
    <s v="Brand D"/>
    <n v="38.97"/>
    <n v="15"/>
    <n v="480.8897"/>
    <n v="3.0273168757588023"/>
  </r>
  <r>
    <x v="0"/>
    <x v="1"/>
    <x v="1"/>
    <x v="14"/>
    <x v="0"/>
    <n v="2007"/>
    <n v="3"/>
    <n v="298.70999999999998"/>
    <s v="Luxury"/>
    <s v="Brand B"/>
    <n v="49.15"/>
    <n v="2"/>
    <n v="596.91149999999993"/>
    <n v="3.0269176280105241"/>
  </r>
  <r>
    <x v="2"/>
    <x v="0"/>
    <x v="0"/>
    <x v="3"/>
    <x v="1"/>
    <n v="2004"/>
    <n v="5"/>
    <n v="288.13"/>
    <s v="Luxury"/>
    <s v="Brand E"/>
    <n v="19.899999999999999"/>
    <n v="8"/>
    <n v="2304.239"/>
    <n v="3.0269230769230768"/>
  </r>
  <r>
    <x v="2"/>
    <x v="0"/>
    <x v="0"/>
    <x v="3"/>
    <x v="3"/>
    <n v="2013"/>
    <n v="3"/>
    <n v="35.04"/>
    <s v="Essential"/>
    <s v="Brand D"/>
    <n v="49.65"/>
    <n v="13"/>
    <n v="455.01650000000001"/>
    <n v="3.0265235877708037"/>
  </r>
  <r>
    <x v="1"/>
    <x v="1"/>
    <x v="1"/>
    <x v="2"/>
    <x v="1"/>
    <n v="2021"/>
    <n v="4"/>
    <n v="45.07"/>
    <s v="Regular"/>
    <s v="Brand A"/>
    <n v="11.34"/>
    <n v="20"/>
    <n v="900.51339999999993"/>
    <n v="3.02652895909275"/>
  </r>
  <r>
    <x v="2"/>
    <x v="0"/>
    <x v="0"/>
    <x v="6"/>
    <x v="1"/>
    <n v="2016"/>
    <n v="4"/>
    <n v="323.8"/>
    <s v="Essential"/>
    <s v="Brand A"/>
    <n v="35.36"/>
    <n v="9"/>
    <n v="2913.5536000000002"/>
    <n v="3.0263317804334617"/>
  </r>
  <r>
    <x v="2"/>
    <x v="0"/>
    <x v="0"/>
    <x v="0"/>
    <x v="3"/>
    <n v="2003"/>
    <n v="2"/>
    <n v="494.3"/>
    <s v="Essential"/>
    <s v="Brand A"/>
    <n v="0.77"/>
    <n v="7"/>
    <n v="3459.1077"/>
    <n v="3.0261345218800648"/>
  </r>
  <r>
    <x v="2"/>
    <x v="0"/>
    <x v="0"/>
    <x v="14"/>
    <x v="2"/>
    <n v="2003"/>
    <n v="4"/>
    <n v="498.41"/>
    <s v="Essential"/>
    <s v="Brand A"/>
    <n v="20.82"/>
    <n v="19"/>
    <n v="9468.9982"/>
    <n v="3.0263424518743669"/>
  </r>
  <r>
    <x v="1"/>
    <x v="2"/>
    <x v="0"/>
    <x v="14"/>
    <x v="1"/>
    <n v="2003"/>
    <n v="5"/>
    <n v="18.93"/>
    <s v="Regular"/>
    <s v="Brand E"/>
    <n v="39.9"/>
    <n v="8"/>
    <n v="150.839"/>
    <n v="3.0261451155249293"/>
  </r>
  <r>
    <x v="1"/>
    <x v="1"/>
    <x v="1"/>
    <x v="10"/>
    <x v="1"/>
    <n v="2015"/>
    <n v="5"/>
    <n v="71.569999999999993"/>
    <s v="Essential"/>
    <s v="Brand B"/>
    <n v="46.94"/>
    <n v="7"/>
    <n v="500.45939999999996"/>
    <n v="3.0257449827691061"/>
  </r>
  <r>
    <x v="2"/>
    <x v="0"/>
    <x v="0"/>
    <x v="3"/>
    <x v="1"/>
    <n v="2015"/>
    <n v="5"/>
    <n v="389.34"/>
    <s v="Essential"/>
    <s v="Brand D"/>
    <n v="49.62"/>
    <n v="19"/>
    <n v="7396.9561999999987"/>
    <n v="3.0253446877534467"/>
  </r>
  <r>
    <x v="0"/>
    <x v="0"/>
    <x v="1"/>
    <x v="14"/>
    <x v="2"/>
    <n v="1989"/>
    <n v="3"/>
    <n v="278.27"/>
    <s v="Essential"/>
    <s v="Brand D"/>
    <n v="4.2"/>
    <n v="2"/>
    <n v="555.58199999999999"/>
    <n v="3.0249442303792335"/>
  </r>
  <r>
    <x v="2"/>
    <x v="1"/>
    <x v="0"/>
    <x v="8"/>
    <x v="1"/>
    <n v="2012"/>
    <n v="3"/>
    <n v="147.69999999999999"/>
    <s v="Essential"/>
    <s v="Brand D"/>
    <n v="2.79"/>
    <n v="16"/>
    <n v="2362.2278999999999"/>
    <n v="3.0249492900608521"/>
  </r>
  <r>
    <x v="1"/>
    <x v="1"/>
    <x v="0"/>
    <x v="13"/>
    <x v="3"/>
    <n v="2003"/>
    <n v="5"/>
    <n v="323.73"/>
    <s v="Essential"/>
    <s v="Brand E"/>
    <n v="6.04"/>
    <n v="16"/>
    <n v="5178.7404000000006"/>
    <n v="3.024954351795496"/>
  </r>
  <r>
    <x v="0"/>
    <x v="0"/>
    <x v="1"/>
    <x v="3"/>
    <x v="1"/>
    <n v="2018"/>
    <n v="5"/>
    <n v="304.35000000000002"/>
    <s v="Regular"/>
    <s v="Brand E"/>
    <n v="0.05"/>
    <n v="17"/>
    <n v="5172.9505000000008"/>
    <n v="3.0245535714285716"/>
  </r>
  <r>
    <x v="1"/>
    <x v="2"/>
    <x v="0"/>
    <x v="11"/>
    <x v="0"/>
    <n v="2022"/>
    <n v="5"/>
    <n v="481.53"/>
    <s v="Essential"/>
    <s v="Brand B"/>
    <n v="9.0299999999999994"/>
    <n v="8"/>
    <n v="3851.3302999999996"/>
    <n v="3.0241526283742641"/>
  </r>
  <r>
    <x v="0"/>
    <x v="0"/>
    <x v="1"/>
    <x v="5"/>
    <x v="2"/>
    <n v="1993"/>
    <n v="5"/>
    <n v="300.26"/>
    <s v="Luxury"/>
    <s v="Brand A"/>
    <n v="6.65"/>
    <n v="7"/>
    <n v="2100.8864999999996"/>
    <n v="3.0237515225334959"/>
  </r>
  <r>
    <x v="1"/>
    <x v="2"/>
    <x v="0"/>
    <x v="5"/>
    <x v="2"/>
    <n v="2019"/>
    <n v="5"/>
    <n v="392.52"/>
    <s v="Regular"/>
    <s v="Brand C"/>
    <n v="36.9"/>
    <n v="9"/>
    <n v="3532.049"/>
    <n v="3.0233502538071066"/>
  </r>
  <r>
    <x v="1"/>
    <x v="0"/>
    <x v="1"/>
    <x v="7"/>
    <x v="3"/>
    <n v="1999"/>
    <n v="3"/>
    <n v="397.23"/>
    <s v="Essential"/>
    <s v="Brand E"/>
    <n v="48.53"/>
    <n v="2"/>
    <n v="793.94530000000009"/>
    <n v="3.0229488220958571"/>
  </r>
  <r>
    <x v="2"/>
    <x v="2"/>
    <x v="0"/>
    <x v="7"/>
    <x v="2"/>
    <n v="1985"/>
    <n v="2"/>
    <n v="248.99"/>
    <s v="Luxury"/>
    <s v="Brand B"/>
    <n v="28.5"/>
    <n v="1"/>
    <n v="248.27500000000001"/>
    <n v="3.0229534836481822"/>
  </r>
  <r>
    <x v="0"/>
    <x v="0"/>
    <x v="1"/>
    <x v="15"/>
    <x v="1"/>
    <n v="2006"/>
    <n v="2"/>
    <n v="329.38"/>
    <s v="Essential"/>
    <s v="Brand C"/>
    <n v="3.3"/>
    <n v="3"/>
    <n v="987.173"/>
    <n v="3.0231613165379927"/>
  </r>
  <r>
    <x v="1"/>
    <x v="1"/>
    <x v="1"/>
    <x v="5"/>
    <x v="3"/>
    <n v="2013"/>
    <n v="4"/>
    <n v="333.81"/>
    <s v="Luxury"/>
    <s v="Brand A"/>
    <n v="23.44"/>
    <n v="19"/>
    <n v="6341.6244000000006"/>
    <n v="3.0233692338955498"/>
  </r>
  <r>
    <x v="2"/>
    <x v="1"/>
    <x v="0"/>
    <x v="9"/>
    <x v="0"/>
    <n v="2003"/>
    <n v="1"/>
    <n v="473.49"/>
    <s v="Essential"/>
    <s v="Brand A"/>
    <n v="40.03"/>
    <n v="17"/>
    <n v="8048.7303000000002"/>
    <n v="3.0231707317073169"/>
  </r>
  <r>
    <x v="0"/>
    <x v="0"/>
    <x v="1"/>
    <x v="6"/>
    <x v="2"/>
    <n v="1998"/>
    <n v="2"/>
    <n v="78.91"/>
    <s v="Essential"/>
    <s v="Brand E"/>
    <n v="34.61"/>
    <n v="17"/>
    <n v="1340.8161"/>
    <n v="3.023582028867656"/>
  </r>
  <r>
    <x v="2"/>
    <x v="1"/>
    <x v="1"/>
    <x v="15"/>
    <x v="0"/>
    <n v="2014"/>
    <n v="1"/>
    <n v="215.76"/>
    <s v="Luxury"/>
    <s v="Brand E"/>
    <n v="1.63"/>
    <n v="9"/>
    <n v="1940.8562999999999"/>
    <n v="3.0237901586010572"/>
  </r>
  <r>
    <x v="2"/>
    <x v="2"/>
    <x v="0"/>
    <x v="15"/>
    <x v="1"/>
    <n v="1993"/>
    <n v="4"/>
    <n v="229.69"/>
    <s v="Luxury"/>
    <s v="Brand A"/>
    <n v="44.7"/>
    <n v="2"/>
    <n v="458.827"/>
    <n v="3.0242017490339639"/>
  </r>
  <r>
    <x v="2"/>
    <x v="2"/>
    <x v="1"/>
    <x v="1"/>
    <x v="1"/>
    <n v="1990"/>
    <n v="1"/>
    <n v="487.28"/>
    <s v="Luxury"/>
    <s v="Brand A"/>
    <n v="6.78"/>
    <n v="15"/>
    <n v="7308.2677999999996"/>
    <n v="3.0240032546786004"/>
  </r>
  <r>
    <x v="1"/>
    <x v="0"/>
    <x v="0"/>
    <x v="11"/>
    <x v="1"/>
    <n v="2009"/>
    <n v="5"/>
    <n v="438.14"/>
    <s v="Regular"/>
    <s v="Brand B"/>
    <n v="46.46"/>
    <n v="10"/>
    <n v="4380.8645999999999"/>
    <n v="3.0244150559511698"/>
  </r>
  <r>
    <x v="0"/>
    <x v="1"/>
    <x v="1"/>
    <x v="15"/>
    <x v="0"/>
    <n v="1994"/>
    <n v="3"/>
    <n v="181.93"/>
    <s v="Luxury"/>
    <s v="Brand C"/>
    <n v="44.41"/>
    <n v="13"/>
    <n v="2364.5341000000003"/>
    <n v="3.0240130240130241"/>
  </r>
  <r>
    <x v="2"/>
    <x v="1"/>
    <x v="0"/>
    <x v="15"/>
    <x v="2"/>
    <n v="2000"/>
    <n v="4"/>
    <n v="443.88"/>
    <s v="Essential"/>
    <s v="Brand C"/>
    <n v="19.149999999999999"/>
    <n v="2"/>
    <n v="886.95150000000001"/>
    <n v="3.0240179116629351"/>
  </r>
  <r>
    <x v="1"/>
    <x v="1"/>
    <x v="1"/>
    <x v="3"/>
    <x v="1"/>
    <n v="2000"/>
    <n v="3"/>
    <n v="131.43"/>
    <s v="Regular"/>
    <s v="Brand D"/>
    <n v="17.7"/>
    <n v="16"/>
    <n v="2102.0570000000002"/>
    <n v="3.0238192182410422"/>
  </r>
  <r>
    <x v="2"/>
    <x v="2"/>
    <x v="0"/>
    <x v="6"/>
    <x v="2"/>
    <n v="1987"/>
    <n v="2"/>
    <n v="290.64"/>
    <s v="Essential"/>
    <s v="Brand B"/>
    <n v="5.34"/>
    <n v="3"/>
    <n v="870.97339999999997"/>
    <n v="3.0238240684178375"/>
  </r>
  <r>
    <x v="1"/>
    <x v="0"/>
    <x v="1"/>
    <x v="5"/>
    <x v="0"/>
    <n v="1987"/>
    <n v="4"/>
    <n v="415.5"/>
    <s v="Luxury"/>
    <s v="Brand B"/>
    <n v="26.59"/>
    <n v="20"/>
    <n v="8309.2659000000003"/>
    <n v="3.0240325865580449"/>
  </r>
  <r>
    <x v="0"/>
    <x v="0"/>
    <x v="0"/>
    <x v="13"/>
    <x v="2"/>
    <n v="2010"/>
    <n v="5"/>
    <n v="377.92"/>
    <s v="Luxury"/>
    <s v="Brand E"/>
    <n v="22.95"/>
    <n v="10"/>
    <n v="3778.4295000000002"/>
    <n v="3.0238337746995314"/>
  </r>
  <r>
    <x v="1"/>
    <x v="2"/>
    <x v="0"/>
    <x v="11"/>
    <x v="2"/>
    <n v="1994"/>
    <n v="3"/>
    <n v="398.8"/>
    <s v="Regular"/>
    <s v="Brand B"/>
    <n v="34"/>
    <n v="5"/>
    <n v="1993.34"/>
    <n v="3.023431132844336"/>
  </r>
  <r>
    <x v="0"/>
    <x v="2"/>
    <x v="1"/>
    <x v="15"/>
    <x v="1"/>
    <n v="2013"/>
    <n v="4"/>
    <n v="112.84"/>
    <s v="Luxury"/>
    <s v="Brand A"/>
    <n v="7.07"/>
    <n v="7"/>
    <n v="788.95069999999998"/>
    <n v="3.0234359078866926"/>
  </r>
  <r>
    <x v="0"/>
    <x v="2"/>
    <x v="1"/>
    <x v="8"/>
    <x v="1"/>
    <n v="2010"/>
    <n v="3"/>
    <n v="82.22"/>
    <s v="Luxury"/>
    <s v="Brand D"/>
    <n v="48.53"/>
    <n v="13"/>
    <n v="1068.3453"/>
    <n v="3.0232368528332656"/>
  </r>
  <r>
    <x v="2"/>
    <x v="1"/>
    <x v="1"/>
    <x v="9"/>
    <x v="1"/>
    <n v="2018"/>
    <n v="2"/>
    <n v="96.99"/>
    <s v="Essential"/>
    <s v="Brand D"/>
    <n v="25.4"/>
    <n v="8"/>
    <n v="775.17399999999998"/>
    <n v="3.0232415902140675"/>
  </r>
  <r>
    <x v="1"/>
    <x v="0"/>
    <x v="0"/>
    <x v="8"/>
    <x v="2"/>
    <n v="2013"/>
    <n v="3"/>
    <n v="416.4"/>
    <s v="Regular"/>
    <s v="Brand B"/>
    <n v="12.65"/>
    <n v="2"/>
    <n v="831.92649999999992"/>
    <n v="3.0234502446982057"/>
  </r>
  <r>
    <x v="2"/>
    <x v="1"/>
    <x v="0"/>
    <x v="8"/>
    <x v="3"/>
    <n v="2019"/>
    <n v="4"/>
    <n v="221.97"/>
    <s v="Luxury"/>
    <s v="Brand E"/>
    <n v="45.65"/>
    <n v="19"/>
    <n v="4216.8865000000005"/>
    <n v="3.0234550275341627"/>
  </r>
  <r>
    <x v="1"/>
    <x v="0"/>
    <x v="1"/>
    <x v="14"/>
    <x v="2"/>
    <n v="2017"/>
    <n v="2"/>
    <n v="436.69"/>
    <s v="Regular"/>
    <s v="Brand A"/>
    <n v="11.19"/>
    <n v="7"/>
    <n v="3055.9418999999998"/>
    <n v="3.0232558139534884"/>
  </r>
  <r>
    <x v="0"/>
    <x v="2"/>
    <x v="0"/>
    <x v="8"/>
    <x v="3"/>
    <n v="2000"/>
    <n v="3"/>
    <n v="110.64"/>
    <s v="Essential"/>
    <s v="Brand B"/>
    <n v="32.28"/>
    <n v="5"/>
    <n v="552.52280000000007"/>
    <n v="3.0234645990614162"/>
  </r>
  <r>
    <x v="1"/>
    <x v="0"/>
    <x v="0"/>
    <x v="12"/>
    <x v="3"/>
    <n v="1993"/>
    <n v="4"/>
    <n v="156.38"/>
    <s v="Regular"/>
    <s v="Brand D"/>
    <n v="24.01"/>
    <n v="16"/>
    <n v="2501.3200999999999"/>
    <n v="3.0234693877551022"/>
  </r>
  <r>
    <x v="2"/>
    <x v="1"/>
    <x v="0"/>
    <x v="7"/>
    <x v="3"/>
    <n v="2012"/>
    <n v="3"/>
    <n v="142.41999999999999"/>
    <s v="Essential"/>
    <s v="Brand E"/>
    <n v="25.87"/>
    <n v="4"/>
    <n v="568.93869999999993"/>
    <n v="3.0232700551132883"/>
  </r>
  <r>
    <x v="1"/>
    <x v="2"/>
    <x v="1"/>
    <x v="15"/>
    <x v="1"/>
    <n v="2000"/>
    <n v="1"/>
    <n v="433.64"/>
    <s v="Regular"/>
    <s v="Brand B"/>
    <n v="12.14"/>
    <n v="17"/>
    <n v="7371.0014000000001"/>
    <n v="3.023274806043283"/>
  </r>
  <r>
    <x v="1"/>
    <x v="1"/>
    <x v="1"/>
    <x v="0"/>
    <x v="2"/>
    <n v="1991"/>
    <n v="4"/>
    <n v="15.48"/>
    <s v="Essential"/>
    <s v="Brand C"/>
    <n v="7.75"/>
    <n v="6"/>
    <n v="91.957499999999996"/>
    <n v="3.0236879722278944"/>
  </r>
  <r>
    <x v="1"/>
    <x v="0"/>
    <x v="1"/>
    <x v="4"/>
    <x v="2"/>
    <n v="1987"/>
    <n v="5"/>
    <n v="459.61"/>
    <s v="Luxury"/>
    <s v="Brand B"/>
    <n v="45.83"/>
    <n v="17"/>
    <n v="7812.8283000000001"/>
    <n v="3.0234885620915031"/>
  </r>
  <r>
    <x v="1"/>
    <x v="2"/>
    <x v="1"/>
    <x v="3"/>
    <x v="0"/>
    <n v="2013"/>
    <n v="3"/>
    <n v="12.36"/>
    <s v="Essential"/>
    <s v="Brand D"/>
    <n v="3.68"/>
    <n v="20"/>
    <n v="246.23679999999999"/>
    <n v="3.0230847803881513"/>
  </r>
  <r>
    <x v="1"/>
    <x v="0"/>
    <x v="0"/>
    <x v="13"/>
    <x v="3"/>
    <n v="2022"/>
    <n v="3"/>
    <n v="58.77"/>
    <s v="Luxury"/>
    <s v="Brand D"/>
    <n v="37.130000000000003"/>
    <n v="17"/>
    <n v="998.46130000000005"/>
    <n v="3.0230894973436859"/>
  </r>
  <r>
    <x v="1"/>
    <x v="1"/>
    <x v="0"/>
    <x v="0"/>
    <x v="1"/>
    <n v="1998"/>
    <n v="2"/>
    <n v="186.52"/>
    <s v="Luxury"/>
    <s v="Brand B"/>
    <n v="37.61"/>
    <n v="5"/>
    <n v="931.97609999999997"/>
    <n v="3.0230942162272636"/>
  </r>
  <r>
    <x v="0"/>
    <x v="1"/>
    <x v="0"/>
    <x v="11"/>
    <x v="0"/>
    <n v="2020"/>
    <n v="5"/>
    <n v="482.01"/>
    <s v="Luxury"/>
    <s v="Brand B"/>
    <n v="38.51"/>
    <n v="9"/>
    <n v="4337.4751000000006"/>
    <n v="3.0233033524121016"/>
  </r>
  <r>
    <x v="1"/>
    <x v="2"/>
    <x v="0"/>
    <x v="11"/>
    <x v="2"/>
    <n v="1991"/>
    <n v="4"/>
    <n v="419.08"/>
    <s v="Essential"/>
    <s v="Brand B"/>
    <n v="13.38"/>
    <n v="8"/>
    <n v="3351.7737999999999"/>
    <n v="3.0228992026170518"/>
  </r>
  <r>
    <x v="1"/>
    <x v="2"/>
    <x v="0"/>
    <x v="1"/>
    <x v="2"/>
    <n v="2001"/>
    <n v="3"/>
    <n v="220.9"/>
    <s v="Essential"/>
    <s v="Brand C"/>
    <n v="26.8"/>
    <n v="4"/>
    <n v="882.86800000000005"/>
    <n v="3.0226993865030676"/>
  </r>
  <r>
    <x v="2"/>
    <x v="0"/>
    <x v="0"/>
    <x v="14"/>
    <x v="1"/>
    <n v="1997"/>
    <n v="2"/>
    <n v="283.29000000000002"/>
    <s v="Regular"/>
    <s v="Brand A"/>
    <n v="12.32"/>
    <n v="17"/>
    <n v="4815.0532000000003"/>
    <n v="3.0227040294538758"/>
  </r>
  <r>
    <x v="1"/>
    <x v="2"/>
    <x v="0"/>
    <x v="10"/>
    <x v="2"/>
    <n v="2009"/>
    <n v="4"/>
    <n v="112.02"/>
    <s v="Essential"/>
    <s v="Brand C"/>
    <n v="46.11"/>
    <n v="20"/>
    <n v="2239.8611000000001"/>
    <n v="3.0229132569558104"/>
  </r>
  <r>
    <x v="0"/>
    <x v="0"/>
    <x v="1"/>
    <x v="3"/>
    <x v="2"/>
    <n v="2002"/>
    <n v="3"/>
    <n v="331.3"/>
    <s v="Luxury"/>
    <s v="Brand B"/>
    <n v="4.88"/>
    <n v="10"/>
    <n v="3312.0488"/>
    <n v="3.0227133210558623"/>
  </r>
  <r>
    <x v="0"/>
    <x v="2"/>
    <x v="1"/>
    <x v="1"/>
    <x v="1"/>
    <n v="2007"/>
    <n v="5"/>
    <n v="349.04"/>
    <s v="Luxury"/>
    <s v="Brand A"/>
    <n v="24.89"/>
    <n v="8"/>
    <n v="2791.5689000000002"/>
    <n v="3.0227179697093738"/>
  </r>
  <r>
    <x v="1"/>
    <x v="2"/>
    <x v="0"/>
    <x v="5"/>
    <x v="0"/>
    <n v="2013"/>
    <n v="1"/>
    <n v="421.49"/>
    <s v="Essential"/>
    <s v="Brand B"/>
    <n v="28.39"/>
    <n v="1"/>
    <n v="420.77390000000003"/>
    <n v="3.0223132036847491"/>
  </r>
  <r>
    <x v="2"/>
    <x v="0"/>
    <x v="0"/>
    <x v="2"/>
    <x v="0"/>
    <n v="2008"/>
    <n v="2"/>
    <n v="176.22"/>
    <s v="Regular"/>
    <s v="Brand A"/>
    <n v="47.73"/>
    <n v="7"/>
    <n v="1233.0173"/>
    <n v="3.0227272727272729"/>
  </r>
  <r>
    <x v="0"/>
    <x v="0"/>
    <x v="1"/>
    <x v="15"/>
    <x v="3"/>
    <n v="2018"/>
    <n v="1"/>
    <n v="120.71"/>
    <s v="Essential"/>
    <s v="Brand C"/>
    <n v="49.38"/>
    <n v="3"/>
    <n v="361.62380000000002"/>
    <n v="3.0229367192299814"/>
  </r>
  <r>
    <x v="2"/>
    <x v="0"/>
    <x v="1"/>
    <x v="15"/>
    <x v="0"/>
    <n v="2019"/>
    <n v="3"/>
    <n v="479.89"/>
    <s v="Luxury"/>
    <s v="Brand A"/>
    <n v="35.99"/>
    <n v="14"/>
    <n v="6717.8199000000004"/>
    <n v="3.0233510856206474"/>
  </r>
  <r>
    <x v="0"/>
    <x v="0"/>
    <x v="1"/>
    <x v="5"/>
    <x v="3"/>
    <n v="1998"/>
    <n v="2"/>
    <n v="18.739999999999998"/>
    <s v="Regular"/>
    <s v="Brand D"/>
    <n v="33.33"/>
    <n v="18"/>
    <n v="336.6533"/>
    <n v="3.0233558696988321"/>
  </r>
  <r>
    <x v="1"/>
    <x v="1"/>
    <x v="1"/>
    <x v="8"/>
    <x v="0"/>
    <n v="2015"/>
    <n v="5"/>
    <n v="189.31"/>
    <s v="Essential"/>
    <s v="Brand C"/>
    <n v="7.54"/>
    <n v="20"/>
    <n v="3785.2754"/>
    <n v="3.0235655737704916"/>
  </r>
  <r>
    <x v="2"/>
    <x v="0"/>
    <x v="0"/>
    <x v="9"/>
    <x v="2"/>
    <n v="2005"/>
    <n v="2"/>
    <n v="405.21"/>
    <s v="Regular"/>
    <s v="Brand C"/>
    <n v="32.1"/>
    <n v="11"/>
    <n v="4456.6309999999994"/>
    <n v="3.0231604837056776"/>
  </r>
  <r>
    <x v="0"/>
    <x v="2"/>
    <x v="1"/>
    <x v="4"/>
    <x v="0"/>
    <n v="1994"/>
    <n v="4"/>
    <n v="99.25"/>
    <s v="Essential"/>
    <s v="Brand E"/>
    <n v="14.76"/>
    <n v="18"/>
    <n v="1785.6476"/>
    <n v="3.0233702337023369"/>
  </r>
  <r>
    <x v="0"/>
    <x v="2"/>
    <x v="1"/>
    <x v="10"/>
    <x v="3"/>
    <n v="2013"/>
    <n v="5"/>
    <n v="94.2"/>
    <s v="Essential"/>
    <s v="Brand C"/>
    <n v="27.95"/>
    <n v="18"/>
    <n v="1694.8795000000002"/>
    <n v="3.0231699815460322"/>
  </r>
  <r>
    <x v="1"/>
    <x v="2"/>
    <x v="0"/>
    <x v="7"/>
    <x v="3"/>
    <n v="2008"/>
    <n v="3"/>
    <n v="462.22"/>
    <s v="Regular"/>
    <s v="Brand D"/>
    <n v="49.13"/>
    <n v="1"/>
    <n v="461.71130000000005"/>
    <n v="3.0227645611156686"/>
  </r>
  <r>
    <x v="0"/>
    <x v="0"/>
    <x v="1"/>
    <x v="3"/>
    <x v="3"/>
    <n v="2022"/>
    <n v="3"/>
    <n v="415.45"/>
    <s v="Essential"/>
    <s v="Brand E"/>
    <n v="45.94"/>
    <n v="18"/>
    <n v="7477.5593999999992"/>
    <n v="3.0227692307692307"/>
  </r>
  <r>
    <x v="0"/>
    <x v="2"/>
    <x v="1"/>
    <x v="14"/>
    <x v="3"/>
    <n v="1996"/>
    <n v="2"/>
    <n v="324.52999999999997"/>
    <s v="Regular"/>
    <s v="Brand B"/>
    <n v="48.69"/>
    <n v="16"/>
    <n v="5191.9668999999994"/>
    <n v="3.0227739023389413"/>
  </r>
  <r>
    <x v="0"/>
    <x v="0"/>
    <x v="0"/>
    <x v="15"/>
    <x v="2"/>
    <n v="2015"/>
    <n v="5"/>
    <n v="171.13"/>
    <s v="Luxury"/>
    <s v="Brand B"/>
    <n v="40.14"/>
    <n v="19"/>
    <n v="3250.8714"/>
    <n v="3.0229837882208086"/>
  </r>
  <r>
    <x v="1"/>
    <x v="1"/>
    <x v="1"/>
    <x v="7"/>
    <x v="2"/>
    <n v="2018"/>
    <n v="3"/>
    <n v="385.88"/>
    <s v="Essential"/>
    <s v="Brand B"/>
    <n v="11.12"/>
    <n v="18"/>
    <n v="6944.9512000000004"/>
    <n v="3.0225779967159276"/>
  </r>
  <r>
    <x v="2"/>
    <x v="1"/>
    <x v="1"/>
    <x v="5"/>
    <x v="0"/>
    <n v="2011"/>
    <n v="5"/>
    <n v="110.15"/>
    <s v="Regular"/>
    <s v="Brand E"/>
    <n v="26.22"/>
    <n v="18"/>
    <n v="1981.9621999999999"/>
    <n v="3.0225826319030999"/>
  </r>
  <r>
    <x v="0"/>
    <x v="2"/>
    <x v="0"/>
    <x v="4"/>
    <x v="0"/>
    <n v="1994"/>
    <n v="2"/>
    <n v="103.27"/>
    <s v="Regular"/>
    <s v="Brand A"/>
    <n v="44.4"/>
    <n v="19"/>
    <n v="1961.5739999999998"/>
    <n v="3.0221765913757701"/>
  </r>
  <r>
    <x v="2"/>
    <x v="1"/>
    <x v="0"/>
    <x v="15"/>
    <x v="0"/>
    <n v="2014"/>
    <n v="2"/>
    <n v="93.74"/>
    <s v="Regular"/>
    <s v="Brand A"/>
    <n v="37.76"/>
    <n v="15"/>
    <n v="1405.4775999999999"/>
    <n v="3.0223865270075989"/>
  </r>
  <r>
    <x v="1"/>
    <x v="2"/>
    <x v="0"/>
    <x v="13"/>
    <x v="2"/>
    <n v="1998"/>
    <n v="5"/>
    <n v="69.48"/>
    <s v="Luxury"/>
    <s v="Brand B"/>
    <n v="20.45"/>
    <n v="9"/>
    <n v="624.5245000000001"/>
    <n v="3.0225965488907147"/>
  </r>
  <r>
    <x v="2"/>
    <x v="0"/>
    <x v="1"/>
    <x v="9"/>
    <x v="3"/>
    <n v="1989"/>
    <n v="3"/>
    <n v="498.04"/>
    <s v="Luxury"/>
    <s v="Brand A"/>
    <n v="10.77"/>
    <n v="16"/>
    <n v="7967.7476999999999"/>
    <n v="3.0221902609410316"/>
  </r>
  <r>
    <x v="2"/>
    <x v="0"/>
    <x v="1"/>
    <x v="13"/>
    <x v="1"/>
    <n v="2003"/>
    <n v="4"/>
    <n v="105.96"/>
    <s v="Essential"/>
    <s v="Brand E"/>
    <n v="14.79"/>
    <n v="20"/>
    <n v="2118.3478999999998"/>
    <n v="3.0221948212083847"/>
  </r>
  <r>
    <x v="2"/>
    <x v="0"/>
    <x v="0"/>
    <x v="8"/>
    <x v="1"/>
    <n v="1999"/>
    <n v="2"/>
    <n v="300.66000000000003"/>
    <s v="Essential"/>
    <s v="Brand A"/>
    <n v="33.15"/>
    <n v="8"/>
    <n v="2404.6115"/>
    <n v="3.021993833504625"/>
  </r>
  <r>
    <x v="1"/>
    <x v="2"/>
    <x v="0"/>
    <x v="13"/>
    <x v="1"/>
    <n v="1993"/>
    <n v="1"/>
    <n v="136.46"/>
    <s v="Luxury"/>
    <s v="Brand E"/>
    <n v="49.34"/>
    <n v="8"/>
    <n v="1091.1734000000001"/>
    <n v="3.0222039473684212"/>
  </r>
  <r>
    <x v="1"/>
    <x v="0"/>
    <x v="0"/>
    <x v="2"/>
    <x v="1"/>
    <n v="1995"/>
    <n v="3"/>
    <n v="91.01"/>
    <s v="Regular"/>
    <s v="Brand A"/>
    <n v="20.059999999999999"/>
    <n v="15"/>
    <n v="1364.3506"/>
    <n v="3.0226197820275549"/>
  </r>
  <r>
    <x v="2"/>
    <x v="0"/>
    <x v="0"/>
    <x v="3"/>
    <x v="0"/>
    <n v="2021"/>
    <n v="3"/>
    <n v="376.41"/>
    <s v="Regular"/>
    <s v="Brand C"/>
    <n v="12.63"/>
    <n v="13"/>
    <n v="4892.4562999999998"/>
    <n v="3.0226244343891402"/>
  </r>
  <r>
    <x v="1"/>
    <x v="2"/>
    <x v="1"/>
    <x v="5"/>
    <x v="2"/>
    <n v="2001"/>
    <n v="3"/>
    <n v="492.81"/>
    <s v="Essential"/>
    <s v="Brand A"/>
    <n v="22.54"/>
    <n v="2"/>
    <n v="984.84540000000004"/>
    <n v="3.0226290886648837"/>
  </r>
  <r>
    <x v="0"/>
    <x v="0"/>
    <x v="0"/>
    <x v="2"/>
    <x v="0"/>
    <n v="1993"/>
    <n v="2"/>
    <n v="217.94"/>
    <s v="Regular"/>
    <s v="Brand B"/>
    <n v="34.49"/>
    <n v="3"/>
    <n v="653.16489999999999"/>
    <n v="3.022633744855967"/>
  </r>
  <r>
    <x v="2"/>
    <x v="1"/>
    <x v="1"/>
    <x v="3"/>
    <x v="3"/>
    <n v="1995"/>
    <n v="3"/>
    <n v="24.81"/>
    <s v="Luxury"/>
    <s v="Brand B"/>
    <n v="0.34"/>
    <n v="3"/>
    <n v="73.433399999999992"/>
    <n v="3.0228442066268779"/>
  </r>
  <r>
    <x v="2"/>
    <x v="0"/>
    <x v="0"/>
    <x v="3"/>
    <x v="3"/>
    <n v="2010"/>
    <n v="3"/>
    <n v="188.92"/>
    <s v="Essential"/>
    <s v="Brand B"/>
    <n v="21.23"/>
    <n v="20"/>
    <n v="3777.6122999999998"/>
    <n v="3.022848909016056"/>
  </r>
  <r>
    <x v="1"/>
    <x v="0"/>
    <x v="1"/>
    <x v="6"/>
    <x v="1"/>
    <n v="2010"/>
    <n v="3"/>
    <n v="436.24"/>
    <s v="Essential"/>
    <s v="Brand E"/>
    <n v="23.72"/>
    <n v="12"/>
    <n v="5234.1171999999997"/>
    <n v="3.0228536133415687"/>
  </r>
  <r>
    <x v="2"/>
    <x v="2"/>
    <x v="1"/>
    <x v="1"/>
    <x v="2"/>
    <n v="2015"/>
    <n v="5"/>
    <n v="155.68"/>
    <s v="Essential"/>
    <s v="Brand D"/>
    <n v="0.19"/>
    <n v="12"/>
    <n v="1867.1619000000001"/>
    <n v="3.0228583196046128"/>
  </r>
  <r>
    <x v="1"/>
    <x v="2"/>
    <x v="0"/>
    <x v="10"/>
    <x v="3"/>
    <n v="1991"/>
    <n v="2"/>
    <n v="220.58"/>
    <s v="Luxury"/>
    <s v="Brand C"/>
    <n v="10.79"/>
    <n v="8"/>
    <n v="1763.7479000000001"/>
    <n v="3.0224510813594234"/>
  </r>
  <r>
    <x v="1"/>
    <x v="1"/>
    <x v="1"/>
    <x v="7"/>
    <x v="3"/>
    <n v="2022"/>
    <n v="5"/>
    <n v="362.71"/>
    <s v="Regular"/>
    <s v="Brand C"/>
    <n v="10.71"/>
    <n v="2"/>
    <n v="724.5270999999999"/>
    <n v="3.022661722290894"/>
  </r>
  <r>
    <x v="2"/>
    <x v="1"/>
    <x v="1"/>
    <x v="2"/>
    <x v="3"/>
    <n v="1985"/>
    <n v="1"/>
    <n v="44.68"/>
    <s v="Essential"/>
    <s v="Brand C"/>
    <n v="48.45"/>
    <n v="4"/>
    <n v="178.2045"/>
    <n v="3.0222542757057491"/>
  </r>
  <r>
    <x v="1"/>
    <x v="0"/>
    <x v="0"/>
    <x v="3"/>
    <x v="0"/>
    <n v="2007"/>
    <n v="5"/>
    <n v="98.37"/>
    <s v="Essential"/>
    <s v="Brand E"/>
    <n v="32.31"/>
    <n v="5"/>
    <n v="491.17310000000003"/>
    <n v="3.022671063478978"/>
  </r>
  <r>
    <x v="0"/>
    <x v="0"/>
    <x v="0"/>
    <x v="2"/>
    <x v="0"/>
    <n v="2015"/>
    <n v="1"/>
    <n v="489.61"/>
    <s v="Regular"/>
    <s v="Brand E"/>
    <n v="43.01"/>
    <n v="20"/>
    <n v="9791.6301000000003"/>
    <n v="3.0222634508348794"/>
  </r>
  <r>
    <x v="2"/>
    <x v="0"/>
    <x v="1"/>
    <x v="15"/>
    <x v="1"/>
    <n v="2006"/>
    <n v="1"/>
    <n v="96.68"/>
    <s v="Luxury"/>
    <s v="Brand E"/>
    <n v="37.799999999999997"/>
    <n v="17"/>
    <n v="1642.9380000000001"/>
    <n v="3.0226804123711339"/>
  </r>
  <r>
    <x v="0"/>
    <x v="1"/>
    <x v="0"/>
    <x v="6"/>
    <x v="3"/>
    <n v="1987"/>
    <n v="3"/>
    <n v="112.55"/>
    <s v="Regular"/>
    <s v="Brand B"/>
    <n v="48.22"/>
    <n v="16"/>
    <n v="1800.2821999999999"/>
    <n v="3.0230975458857499"/>
  </r>
  <r>
    <x v="2"/>
    <x v="0"/>
    <x v="0"/>
    <x v="8"/>
    <x v="2"/>
    <n v="1997"/>
    <n v="5"/>
    <n v="248.53"/>
    <s v="Essential"/>
    <s v="Brand B"/>
    <n v="45.8"/>
    <n v="3"/>
    <n v="745.048"/>
    <n v="3.0231023102310233"/>
  </r>
  <r>
    <x v="2"/>
    <x v="2"/>
    <x v="1"/>
    <x v="3"/>
    <x v="2"/>
    <n v="2007"/>
    <n v="4"/>
    <n v="167.41"/>
    <s v="Essential"/>
    <s v="Brand D"/>
    <n v="14.98"/>
    <n v="5"/>
    <n v="836.19979999999998"/>
    <n v="3.0226944501753663"/>
  </r>
  <r>
    <x v="2"/>
    <x v="1"/>
    <x v="1"/>
    <x v="6"/>
    <x v="0"/>
    <n v="2022"/>
    <n v="4"/>
    <n v="152.13999999999999"/>
    <s v="Essential"/>
    <s v="Brand B"/>
    <n v="35.03"/>
    <n v="17"/>
    <n v="2585.7302999999997"/>
    <n v="3.0224927775484938"/>
  </r>
  <r>
    <x v="0"/>
    <x v="2"/>
    <x v="1"/>
    <x v="1"/>
    <x v="0"/>
    <n v="2008"/>
    <n v="5"/>
    <n v="132.53"/>
    <s v="Essential"/>
    <s v="Brand E"/>
    <n v="5.59"/>
    <n v="5"/>
    <n v="661.70589999999993"/>
    <n v="3.0222910216718266"/>
  </r>
  <r>
    <x v="1"/>
    <x v="2"/>
    <x v="0"/>
    <x v="1"/>
    <x v="3"/>
    <n v="1995"/>
    <n v="5"/>
    <n v="328.58"/>
    <s v="Essential"/>
    <s v="Brand E"/>
    <n v="23.2"/>
    <n v="4"/>
    <n v="1313.5519999999999"/>
    <n v="3.0218827415359208"/>
  </r>
  <r>
    <x v="1"/>
    <x v="0"/>
    <x v="1"/>
    <x v="8"/>
    <x v="0"/>
    <n v="2008"/>
    <n v="3"/>
    <n v="459.52"/>
    <s v="Essential"/>
    <s v="Brand D"/>
    <n v="25.84"/>
    <n v="3"/>
    <n v="1377.8183999999999"/>
    <n v="3.021474292793723"/>
  </r>
  <r>
    <x v="0"/>
    <x v="2"/>
    <x v="1"/>
    <x v="5"/>
    <x v="2"/>
    <n v="2018"/>
    <n v="4"/>
    <n v="371.19"/>
    <s v="Luxury"/>
    <s v="Brand C"/>
    <n v="23.61"/>
    <n v="11"/>
    <n v="4082.3261000000002"/>
    <n v="3.0214787277984305"/>
  </r>
  <r>
    <x v="1"/>
    <x v="0"/>
    <x v="1"/>
    <x v="9"/>
    <x v="3"/>
    <n v="2014"/>
    <n v="5"/>
    <n v="289.64999999999998"/>
    <s v="Regular"/>
    <s v="Brand E"/>
    <n v="46.85"/>
    <n v="6"/>
    <n v="1737.3684999999998"/>
    <n v="3.021276595744681"/>
  </r>
  <r>
    <x v="0"/>
    <x v="0"/>
    <x v="1"/>
    <x v="10"/>
    <x v="1"/>
    <n v="2002"/>
    <n v="3"/>
    <n v="321.62"/>
    <s v="Regular"/>
    <s v="Brand B"/>
    <n v="37.020000000000003"/>
    <n v="6"/>
    <n v="1929.0902000000001"/>
    <n v="3.0208677685950414"/>
  </r>
  <r>
    <x v="2"/>
    <x v="0"/>
    <x v="1"/>
    <x v="5"/>
    <x v="2"/>
    <n v="1991"/>
    <n v="4"/>
    <n v="337.7"/>
    <s v="Luxury"/>
    <s v="Brand D"/>
    <n v="2.0099999999999998"/>
    <n v="1"/>
    <n v="336.7201"/>
    <n v="3.020872081008473"/>
  </r>
  <r>
    <x v="0"/>
    <x v="2"/>
    <x v="0"/>
    <x v="0"/>
    <x v="1"/>
    <n v="2020"/>
    <n v="5"/>
    <n v="25.85"/>
    <s v="Regular"/>
    <s v="Brand B"/>
    <n v="5.73"/>
    <n v="3"/>
    <n v="76.607300000000009"/>
    <n v="3.0206696982224059"/>
  </r>
  <r>
    <x v="1"/>
    <x v="2"/>
    <x v="1"/>
    <x v="0"/>
    <x v="2"/>
    <n v="1997"/>
    <n v="4"/>
    <n v="63.65"/>
    <s v="Regular"/>
    <s v="Brand E"/>
    <n v="36.299999999999997"/>
    <n v="20"/>
    <n v="1272.3630000000001"/>
    <n v="3.0202604920405212"/>
  </r>
  <r>
    <x v="0"/>
    <x v="1"/>
    <x v="0"/>
    <x v="7"/>
    <x v="0"/>
    <n v="2000"/>
    <n v="2"/>
    <n v="97.84"/>
    <s v="Regular"/>
    <s v="Brand E"/>
    <n v="11.14"/>
    <n v="19"/>
    <n v="1858.0714"/>
    <n v="3.020057899090157"/>
  </r>
  <r>
    <x v="1"/>
    <x v="0"/>
    <x v="1"/>
    <x v="4"/>
    <x v="2"/>
    <n v="1998"/>
    <n v="4"/>
    <n v="191.8"/>
    <s v="Regular"/>
    <s v="Brand B"/>
    <n v="0.14000000000000001"/>
    <n v="9"/>
    <n v="1725.2014000000001"/>
    <n v="3.020268872802482"/>
  </r>
  <r>
    <x v="0"/>
    <x v="1"/>
    <x v="1"/>
    <x v="3"/>
    <x v="1"/>
    <n v="2002"/>
    <n v="5"/>
    <n v="369.92"/>
    <s v="Essential"/>
    <s v="Brand C"/>
    <n v="15.44"/>
    <n v="20"/>
    <n v="7397.5544000000009"/>
    <n v="3.0200661977658254"/>
  </r>
  <r>
    <x v="0"/>
    <x v="1"/>
    <x v="0"/>
    <x v="1"/>
    <x v="2"/>
    <n v="1999"/>
    <n v="2"/>
    <n v="184.15"/>
    <s v="Regular"/>
    <s v="Brand B"/>
    <n v="38.24"/>
    <n v="19"/>
    <n v="3498.2323999999999"/>
    <n v="3.0196565280364163"/>
  </r>
  <r>
    <x v="0"/>
    <x v="2"/>
    <x v="1"/>
    <x v="13"/>
    <x v="3"/>
    <n v="2006"/>
    <n v="5"/>
    <n v="33.119999999999997"/>
    <s v="Luxury"/>
    <s v="Brand D"/>
    <n v="11"/>
    <n v="15"/>
    <n v="495.90999999999997"/>
    <n v="3.0198675496688741"/>
  </r>
  <r>
    <x v="2"/>
    <x v="1"/>
    <x v="1"/>
    <x v="0"/>
    <x v="0"/>
    <n v="2022"/>
    <n v="4"/>
    <n v="150.13999999999999"/>
    <s v="Luxury"/>
    <s v="Brand B"/>
    <n v="21.15"/>
    <n v="6"/>
    <n v="900.05149999999992"/>
    <n v="3.0194576692196233"/>
  </r>
  <r>
    <x v="2"/>
    <x v="1"/>
    <x v="1"/>
    <x v="15"/>
    <x v="2"/>
    <n v="1995"/>
    <n v="4"/>
    <n v="212.53"/>
    <s v="Essential"/>
    <s v="Brand C"/>
    <n v="9.42"/>
    <n v="8"/>
    <n v="1699.3342"/>
    <n v="3.0192546583850932"/>
  </r>
  <r>
    <x v="0"/>
    <x v="0"/>
    <x v="1"/>
    <x v="14"/>
    <x v="1"/>
    <n v="1985"/>
    <n v="1"/>
    <n v="248.32"/>
    <s v="Essential"/>
    <s v="Brand E"/>
    <n v="6.84"/>
    <n v="6"/>
    <n v="1488.9884000000002"/>
    <n v="3.0190515634706978"/>
  </r>
  <r>
    <x v="0"/>
    <x v="2"/>
    <x v="1"/>
    <x v="13"/>
    <x v="0"/>
    <n v="2013"/>
    <n v="4"/>
    <n v="411.24"/>
    <s v="Essential"/>
    <s v="Brand E"/>
    <n v="41.87"/>
    <n v="7"/>
    <n v="2878.0987000000005"/>
    <n v="3.0194697597348799"/>
  </r>
  <r>
    <x v="0"/>
    <x v="0"/>
    <x v="0"/>
    <x v="4"/>
    <x v="3"/>
    <n v="2020"/>
    <n v="4"/>
    <n v="111.81"/>
    <s v="Regular"/>
    <s v="Brand B"/>
    <n v="4.41"/>
    <n v="16"/>
    <n v="1788.0041000000001"/>
    <n v="3.019266625233064"/>
  </r>
  <r>
    <x v="2"/>
    <x v="1"/>
    <x v="1"/>
    <x v="14"/>
    <x v="1"/>
    <n v="1987"/>
    <n v="4"/>
    <n v="470.62"/>
    <s v="Luxury"/>
    <s v="Brand B"/>
    <n v="21.83"/>
    <n v="3"/>
    <n v="1411.0783000000001"/>
    <n v="3.0190634065478656"/>
  </r>
  <r>
    <x v="2"/>
    <x v="1"/>
    <x v="0"/>
    <x v="3"/>
    <x v="3"/>
    <n v="1994"/>
    <n v="2"/>
    <n v="403.36"/>
    <s v="Essential"/>
    <s v="Brand C"/>
    <n v="40.17"/>
    <n v="15"/>
    <n v="6049.8017000000009"/>
    <n v="3.0188601036269431"/>
  </r>
  <r>
    <x v="2"/>
    <x v="0"/>
    <x v="1"/>
    <x v="7"/>
    <x v="2"/>
    <n v="1989"/>
    <n v="5"/>
    <n v="348.55"/>
    <s v="Luxury"/>
    <s v="Brand D"/>
    <n v="47.68"/>
    <n v="12"/>
    <n v="4182.0768000000007"/>
    <n v="3.0190713101160864"/>
  </r>
  <r>
    <x v="2"/>
    <x v="2"/>
    <x v="1"/>
    <x v="15"/>
    <x v="0"/>
    <n v="1988"/>
    <n v="3"/>
    <n v="271.74"/>
    <s v="Luxury"/>
    <s v="Brand B"/>
    <n v="8.52"/>
    <n v="5"/>
    <n v="1357.7852"/>
    <n v="3.0186605846983205"/>
  </r>
  <r>
    <x v="0"/>
    <x v="2"/>
    <x v="0"/>
    <x v="10"/>
    <x v="2"/>
    <n v="2014"/>
    <n v="1"/>
    <n v="459.95"/>
    <s v="Essential"/>
    <s v="Brand E"/>
    <n v="2.74"/>
    <n v="19"/>
    <n v="8738.0774000000001"/>
    <n v="3.0186644545831607"/>
  </r>
  <r>
    <x v="2"/>
    <x v="2"/>
    <x v="1"/>
    <x v="3"/>
    <x v="3"/>
    <n v="2000"/>
    <n v="5"/>
    <n v="195.52"/>
    <s v="Regular"/>
    <s v="Brand A"/>
    <n v="39.340000000000003"/>
    <n v="10"/>
    <n v="1954.5934"/>
    <n v="3.0190831777639495"/>
  </r>
  <r>
    <x v="2"/>
    <x v="0"/>
    <x v="0"/>
    <x v="7"/>
    <x v="2"/>
    <n v="2004"/>
    <n v="3"/>
    <n v="415.61"/>
    <s v="Essential"/>
    <s v="Brand C"/>
    <n v="5.15"/>
    <n v="16"/>
    <n v="6648.8114999999998"/>
    <n v="3.0186721991701244"/>
  </r>
  <r>
    <x v="1"/>
    <x v="2"/>
    <x v="1"/>
    <x v="7"/>
    <x v="0"/>
    <n v="2001"/>
    <n v="4"/>
    <n v="319.73"/>
    <s v="Regular"/>
    <s v="Brand D"/>
    <n v="33.67"/>
    <n v="5"/>
    <n v="1597.9867000000002"/>
    <n v="3.0186760738742477"/>
  </r>
  <r>
    <x v="1"/>
    <x v="0"/>
    <x v="1"/>
    <x v="0"/>
    <x v="0"/>
    <n v="2005"/>
    <n v="2"/>
    <n v="149.71"/>
    <s v="Essential"/>
    <s v="Brand C"/>
    <n v="39.700000000000003"/>
    <n v="14"/>
    <n v="2095.337"/>
    <n v="3.0184723951847241"/>
  </r>
  <r>
    <x v="2"/>
    <x v="2"/>
    <x v="0"/>
    <x v="12"/>
    <x v="1"/>
    <n v="2011"/>
    <n v="2"/>
    <n v="247.25"/>
    <s v="Essential"/>
    <s v="Brand B"/>
    <n v="1.9"/>
    <n v="7"/>
    <n v="1729.769"/>
    <n v="3.0186838281087813"/>
  </r>
  <r>
    <x v="0"/>
    <x v="0"/>
    <x v="0"/>
    <x v="8"/>
    <x v="0"/>
    <n v="2020"/>
    <n v="2"/>
    <n v="180.46"/>
    <s v="Luxury"/>
    <s v="Brand B"/>
    <n v="32.25"/>
    <n v="14"/>
    <n v="2525.7625000000003"/>
    <n v="3.0188953488372094"/>
  </r>
  <r>
    <x v="1"/>
    <x v="1"/>
    <x v="0"/>
    <x v="15"/>
    <x v="3"/>
    <n v="2008"/>
    <n v="1"/>
    <n v="312.58999999999997"/>
    <s v="Essential"/>
    <s v="Brand C"/>
    <n v="32.869999999999997"/>
    <n v="14"/>
    <n v="4375.5886999999993"/>
    <n v="3.0191069574247145"/>
  </r>
  <r>
    <x v="0"/>
    <x v="1"/>
    <x v="0"/>
    <x v="12"/>
    <x v="3"/>
    <n v="1996"/>
    <n v="4"/>
    <n v="56.45"/>
    <s v="Luxury"/>
    <s v="Brand A"/>
    <n v="17.309999999999999"/>
    <n v="11"/>
    <n v="620.12310000000002"/>
    <n v="3.0195263813876196"/>
  </r>
  <r>
    <x v="2"/>
    <x v="2"/>
    <x v="1"/>
    <x v="1"/>
    <x v="3"/>
    <n v="2020"/>
    <n v="3"/>
    <n v="267.61"/>
    <s v="Luxury"/>
    <s v="Brand C"/>
    <n v="13.54"/>
    <n v="17"/>
    <n v="4548.5054"/>
    <n v="3.0193226677747766"/>
  </r>
  <r>
    <x v="2"/>
    <x v="0"/>
    <x v="1"/>
    <x v="12"/>
    <x v="2"/>
    <n v="1994"/>
    <n v="5"/>
    <n v="91.81"/>
    <s v="Luxury"/>
    <s v="Brand D"/>
    <n v="3.83"/>
    <n v="16"/>
    <n v="1467.9983"/>
    <n v="3.0193266832917707"/>
  </r>
  <r>
    <x v="2"/>
    <x v="0"/>
    <x v="1"/>
    <x v="8"/>
    <x v="3"/>
    <n v="2015"/>
    <n v="2"/>
    <n v="388.73"/>
    <s v="Essential"/>
    <s v="Brand A"/>
    <n v="6.74"/>
    <n v="1"/>
    <n v="387.79740000000004"/>
    <n v="3.0189149864892952"/>
  </r>
  <r>
    <x v="2"/>
    <x v="0"/>
    <x v="1"/>
    <x v="0"/>
    <x v="1"/>
    <n v="1985"/>
    <n v="4"/>
    <n v="431.56"/>
    <s v="Luxury"/>
    <s v="Brand B"/>
    <n v="9.9600000000000009"/>
    <n v="19"/>
    <n v="8198.739599999999"/>
    <n v="3.0191268191268192"/>
  </r>
  <r>
    <x v="1"/>
    <x v="1"/>
    <x v="0"/>
    <x v="11"/>
    <x v="0"/>
    <n v="1990"/>
    <n v="3"/>
    <n v="266.08999999999997"/>
    <s v="Luxury"/>
    <s v="Brand C"/>
    <n v="24.58"/>
    <n v="10"/>
    <n v="2660.1457999999998"/>
    <n v="3.0189228529839882"/>
  </r>
  <r>
    <x v="1"/>
    <x v="2"/>
    <x v="1"/>
    <x v="9"/>
    <x v="0"/>
    <n v="2017"/>
    <n v="3"/>
    <n v="410.01"/>
    <s v="Regular"/>
    <s v="Brand A"/>
    <n v="16.18"/>
    <n v="1"/>
    <n v="409.17180000000002"/>
    <n v="3.018926788685524"/>
  </r>
  <r>
    <x v="0"/>
    <x v="1"/>
    <x v="1"/>
    <x v="11"/>
    <x v="1"/>
    <n v="2003"/>
    <n v="2"/>
    <n v="246.39"/>
    <s v="Luxury"/>
    <s v="Brand E"/>
    <n v="13"/>
    <n v="6"/>
    <n v="1477.47"/>
    <n v="3.0189307260245477"/>
  </r>
  <r>
    <x v="1"/>
    <x v="0"/>
    <x v="1"/>
    <x v="8"/>
    <x v="2"/>
    <n v="1985"/>
    <n v="1"/>
    <n v="449.45"/>
    <s v="Luxury"/>
    <s v="Brand A"/>
    <n v="20.12"/>
    <n v="1"/>
    <n v="448.65120000000002"/>
    <n v="3.019142738243862"/>
  </r>
  <r>
    <x v="0"/>
    <x v="0"/>
    <x v="1"/>
    <x v="11"/>
    <x v="0"/>
    <n v="2001"/>
    <n v="4"/>
    <n v="299.39999999999998"/>
    <s v="Luxury"/>
    <s v="Brand B"/>
    <n v="15.77"/>
    <n v="19"/>
    <n v="5687.7576999999992"/>
    <n v="3.0195629552549428"/>
  </r>
  <r>
    <x v="0"/>
    <x v="0"/>
    <x v="1"/>
    <x v="4"/>
    <x v="3"/>
    <n v="2010"/>
    <n v="4"/>
    <n v="294"/>
    <s v="Essential"/>
    <s v="Brand E"/>
    <n v="42.74"/>
    <n v="4"/>
    <n v="1175.4274"/>
    <n v="3.0193588676103249"/>
  </r>
  <r>
    <x v="2"/>
    <x v="2"/>
    <x v="1"/>
    <x v="4"/>
    <x v="1"/>
    <n v="2007"/>
    <n v="2"/>
    <n v="278.94"/>
    <s v="Regular"/>
    <s v="Brand E"/>
    <n v="19.170000000000002"/>
    <n v="14"/>
    <n v="3904.3516999999997"/>
    <n v="3.0191546949823027"/>
  </r>
  <r>
    <x v="0"/>
    <x v="0"/>
    <x v="0"/>
    <x v="3"/>
    <x v="3"/>
    <n v="1994"/>
    <n v="2"/>
    <n v="204.51"/>
    <s v="Regular"/>
    <s v="Brand B"/>
    <n v="48.41"/>
    <n v="20"/>
    <n v="4089.6840999999999"/>
    <n v="3.0193669304456479"/>
  </r>
  <r>
    <x v="2"/>
    <x v="1"/>
    <x v="1"/>
    <x v="10"/>
    <x v="3"/>
    <n v="2013"/>
    <n v="4"/>
    <n v="326.33"/>
    <s v="Regular"/>
    <s v="Brand A"/>
    <n v="46.63"/>
    <n v="14"/>
    <n v="4568.0862999999999"/>
    <n v="3.0195792543220161"/>
  </r>
  <r>
    <x v="1"/>
    <x v="1"/>
    <x v="0"/>
    <x v="12"/>
    <x v="0"/>
    <n v="2022"/>
    <n v="1"/>
    <n v="491.54"/>
    <s v="Luxury"/>
    <s v="Brand E"/>
    <n v="17.28"/>
    <n v="3"/>
    <n v="1473.7928000000002"/>
    <n v="3.0193750000000001"/>
  </r>
  <r>
    <x v="0"/>
    <x v="1"/>
    <x v="1"/>
    <x v="8"/>
    <x v="2"/>
    <n v="2014"/>
    <n v="4"/>
    <n v="165.89"/>
    <s v="Essential"/>
    <s v="Brand D"/>
    <n v="27.2"/>
    <n v="13"/>
    <n v="2155.8419999999996"/>
    <n v="3.0197957907897477"/>
  </r>
  <r>
    <x v="1"/>
    <x v="0"/>
    <x v="1"/>
    <x v="4"/>
    <x v="1"/>
    <n v="1997"/>
    <n v="2"/>
    <n v="112.97"/>
    <s v="Luxury"/>
    <s v="Brand C"/>
    <n v="37.65"/>
    <n v="1"/>
    <n v="112.34649999999999"/>
    <n v="3.0195914964568571"/>
  </r>
  <r>
    <x v="1"/>
    <x v="1"/>
    <x v="0"/>
    <x v="7"/>
    <x v="0"/>
    <n v="1988"/>
    <n v="5"/>
    <n v="304.04000000000002"/>
    <s v="Regular"/>
    <s v="Brand C"/>
    <n v="27.72"/>
    <n v="1"/>
    <n v="303.31720000000001"/>
    <n v="3.0198040441942879"/>
  </r>
  <r>
    <x v="0"/>
    <x v="2"/>
    <x v="0"/>
    <x v="0"/>
    <x v="1"/>
    <n v="1996"/>
    <n v="2"/>
    <n v="246.94"/>
    <s v="Essential"/>
    <s v="Brand E"/>
    <n v="18.23"/>
    <n v="17"/>
    <n v="4197.1623"/>
    <n v="3.019391159299416"/>
  </r>
  <r>
    <x v="2"/>
    <x v="2"/>
    <x v="1"/>
    <x v="0"/>
    <x v="3"/>
    <n v="2021"/>
    <n v="4"/>
    <n v="384.53"/>
    <s v="Regular"/>
    <s v="Brand B"/>
    <n v="5.48"/>
    <n v="16"/>
    <n v="6151.5347999999994"/>
    <n v="3.0196037539103231"/>
  </r>
  <r>
    <x v="2"/>
    <x v="0"/>
    <x v="0"/>
    <x v="9"/>
    <x v="1"/>
    <n v="1992"/>
    <n v="5"/>
    <n v="333.87"/>
    <s v="Essential"/>
    <s v="Brand E"/>
    <n v="21.51"/>
    <n v="19"/>
    <n v="6342.7451000000001"/>
    <n v="3.0193992490613266"/>
  </r>
  <r>
    <x v="2"/>
    <x v="1"/>
    <x v="0"/>
    <x v="10"/>
    <x v="2"/>
    <n v="2008"/>
    <n v="3"/>
    <n v="318.37"/>
    <s v="Essential"/>
    <s v="Brand D"/>
    <n v="15.05"/>
    <n v="12"/>
    <n v="3819.5905000000002"/>
    <n v="3.0189860212810347"/>
  </r>
  <r>
    <x v="1"/>
    <x v="0"/>
    <x v="0"/>
    <x v="4"/>
    <x v="0"/>
    <n v="1990"/>
    <n v="4"/>
    <n v="16.39"/>
    <s v="Essential"/>
    <s v="Brand D"/>
    <n v="16.66"/>
    <n v="2"/>
    <n v="31.9466"/>
    <n v="3.0189899833055094"/>
  </r>
  <r>
    <x v="2"/>
    <x v="2"/>
    <x v="1"/>
    <x v="15"/>
    <x v="3"/>
    <n v="2016"/>
    <n v="1"/>
    <n v="131.44"/>
    <s v="Essential"/>
    <s v="Brand A"/>
    <n v="33.85"/>
    <n v="12"/>
    <n v="1576.6185"/>
    <n v="3.0187852222917972"/>
  </r>
  <r>
    <x v="2"/>
    <x v="0"/>
    <x v="1"/>
    <x v="4"/>
    <x v="0"/>
    <n v="1995"/>
    <n v="5"/>
    <n v="379.95"/>
    <s v="Regular"/>
    <s v="Brand C"/>
    <n v="45.54"/>
    <n v="4"/>
    <n v="1519.2554"/>
    <n v="3.019206680584551"/>
  </r>
  <r>
    <x v="0"/>
    <x v="0"/>
    <x v="0"/>
    <x v="14"/>
    <x v="2"/>
    <n v="2007"/>
    <n v="2"/>
    <n v="38.49"/>
    <s v="Essential"/>
    <s v="Brand A"/>
    <n v="28.85"/>
    <n v="8"/>
    <n v="307.20850000000002"/>
    <n v="3.0187930674462309"/>
  </r>
  <r>
    <x v="1"/>
    <x v="1"/>
    <x v="0"/>
    <x v="5"/>
    <x v="0"/>
    <n v="2002"/>
    <n v="5"/>
    <n v="65.2"/>
    <s v="Regular"/>
    <s v="Brand D"/>
    <n v="13.74"/>
    <n v="20"/>
    <n v="1303.1374000000001"/>
    <n v="3.0190058479532165"/>
  </r>
  <r>
    <x v="2"/>
    <x v="0"/>
    <x v="1"/>
    <x v="2"/>
    <x v="1"/>
    <n v="2021"/>
    <n v="1"/>
    <n v="278.95999999999998"/>
    <s v="Regular"/>
    <s v="Brand E"/>
    <n v="29.34"/>
    <n v="10"/>
    <n v="2788.8933999999999"/>
    <n v="3.0185920200543137"/>
  </r>
  <r>
    <x v="1"/>
    <x v="0"/>
    <x v="1"/>
    <x v="11"/>
    <x v="1"/>
    <n v="1987"/>
    <n v="3"/>
    <n v="49.49"/>
    <s v="Essential"/>
    <s v="Brand D"/>
    <n v="10.53"/>
    <n v="15"/>
    <n v="741.45530000000008"/>
    <n v="3.0190137902214795"/>
  </r>
  <r>
    <x v="2"/>
    <x v="2"/>
    <x v="0"/>
    <x v="5"/>
    <x v="0"/>
    <n v="2016"/>
    <n v="3"/>
    <n v="71.36"/>
    <s v="Essential"/>
    <s v="Brand D"/>
    <n v="11.41"/>
    <n v="18"/>
    <n v="1283.5941"/>
    <n v="3.0190177638453499"/>
  </r>
  <r>
    <x v="0"/>
    <x v="1"/>
    <x v="1"/>
    <x v="6"/>
    <x v="2"/>
    <n v="1986"/>
    <n v="5"/>
    <n v="181.26"/>
    <s v="Essential"/>
    <s v="Brand C"/>
    <n v="27.14"/>
    <n v="15"/>
    <n v="2718.1713999999997"/>
    <n v="3.0190217391304346"/>
  </r>
  <r>
    <x v="1"/>
    <x v="2"/>
    <x v="0"/>
    <x v="5"/>
    <x v="2"/>
    <n v="2000"/>
    <n v="3"/>
    <n v="408.53"/>
    <s v="Regular"/>
    <s v="Brand A"/>
    <n v="35.33"/>
    <n v="17"/>
    <n v="6944.3632999999991"/>
    <n v="3.0186075684716704"/>
  </r>
  <r>
    <x v="0"/>
    <x v="2"/>
    <x v="1"/>
    <x v="12"/>
    <x v="1"/>
    <n v="2015"/>
    <n v="3"/>
    <n v="357.88"/>
    <s v="Essential"/>
    <s v="Brand D"/>
    <n v="23.68"/>
    <n v="18"/>
    <n v="6441.0767999999998"/>
    <n v="3.0186114596403177"/>
  </r>
  <r>
    <x v="1"/>
    <x v="2"/>
    <x v="1"/>
    <x v="8"/>
    <x v="2"/>
    <n v="1989"/>
    <n v="4"/>
    <n v="174.69"/>
    <s v="Essential"/>
    <s v="Brand B"/>
    <n v="45.14"/>
    <n v="17"/>
    <n v="2969.1813999999999"/>
    <n v="3.0186153524367287"/>
  </r>
  <r>
    <x v="1"/>
    <x v="1"/>
    <x v="0"/>
    <x v="2"/>
    <x v="1"/>
    <n v="1998"/>
    <n v="5"/>
    <n v="347.69"/>
    <s v="Regular"/>
    <s v="Brand E"/>
    <n v="10.61"/>
    <n v="9"/>
    <n v="3128.3161"/>
    <n v="3.0184100418410043"/>
  </r>
  <r>
    <x v="2"/>
    <x v="2"/>
    <x v="0"/>
    <x v="13"/>
    <x v="3"/>
    <n v="2014"/>
    <n v="4"/>
    <n v="214.01"/>
    <s v="Luxury"/>
    <s v="Brand E"/>
    <n v="37.39"/>
    <n v="18"/>
    <n v="3851.5538999999999"/>
    <n v="3.0179953965264699"/>
  </r>
  <r>
    <x v="2"/>
    <x v="1"/>
    <x v="1"/>
    <x v="6"/>
    <x v="3"/>
    <n v="2001"/>
    <n v="4"/>
    <n v="240.42"/>
    <s v="Regular"/>
    <s v="Brand A"/>
    <n v="6.58"/>
    <n v="7"/>
    <n v="1682.0057999999999"/>
    <n v="3.0177898702385937"/>
  </r>
  <r>
    <x v="1"/>
    <x v="0"/>
    <x v="0"/>
    <x v="12"/>
    <x v="1"/>
    <n v="2020"/>
    <n v="4"/>
    <n v="386.53"/>
    <s v="Essential"/>
    <s v="Brand E"/>
    <n v="30.12"/>
    <n v="19"/>
    <n v="7343.3711999999996"/>
    <n v="3.0175842579024494"/>
  </r>
  <r>
    <x v="0"/>
    <x v="1"/>
    <x v="1"/>
    <x v="10"/>
    <x v="3"/>
    <n v="1992"/>
    <n v="5"/>
    <n v="319"/>
    <s v="Luxury"/>
    <s v="Brand B"/>
    <n v="31.78"/>
    <n v="19"/>
    <n v="6060.3177999999998"/>
    <n v="3.0173785594639866"/>
  </r>
  <r>
    <x v="2"/>
    <x v="1"/>
    <x v="1"/>
    <x v="11"/>
    <x v="2"/>
    <n v="2013"/>
    <n v="1"/>
    <n v="250.85"/>
    <s v="Essential"/>
    <s v="Brand A"/>
    <n v="1.1000000000000001"/>
    <n v="6"/>
    <n v="1504.1109999999999"/>
    <n v="3.0169633507853404"/>
  </r>
  <r>
    <x v="2"/>
    <x v="0"/>
    <x v="1"/>
    <x v="6"/>
    <x v="2"/>
    <n v="1997"/>
    <n v="4"/>
    <n v="110.13"/>
    <s v="Regular"/>
    <s v="Brand D"/>
    <n v="14.1"/>
    <n v="11"/>
    <n v="1210.5709999999999"/>
    <n v="3.0173858399664852"/>
  </r>
  <r>
    <x v="0"/>
    <x v="1"/>
    <x v="1"/>
    <x v="12"/>
    <x v="3"/>
    <n v="1996"/>
    <n v="3"/>
    <n v="115.03"/>
    <s v="Luxury"/>
    <s v="Brand E"/>
    <n v="15.51"/>
    <n v="1"/>
    <n v="114.18510000000001"/>
    <n v="3.0171799706683426"/>
  </r>
  <r>
    <x v="1"/>
    <x v="0"/>
    <x v="0"/>
    <x v="1"/>
    <x v="0"/>
    <n v="1999"/>
    <n v="2"/>
    <n v="29.17"/>
    <s v="Essential"/>
    <s v="Brand E"/>
    <n v="40.26"/>
    <n v="15"/>
    <n v="436.95260000000002"/>
    <n v="3.0171835708298409"/>
  </r>
  <r>
    <x v="1"/>
    <x v="2"/>
    <x v="0"/>
    <x v="15"/>
    <x v="2"/>
    <n v="2019"/>
    <n v="6"/>
    <n v="203.15"/>
    <s v="Luxury"/>
    <s v="Brand A"/>
    <n v="44.45"/>
    <n v="12"/>
    <n v="2437.2445000000002"/>
    <n v="3.0173967721651644"/>
  </r>
  <r>
    <x v="2"/>
    <x v="0"/>
    <x v="0"/>
    <x v="11"/>
    <x v="0"/>
    <n v="2019"/>
    <n v="2"/>
    <n v="423.52"/>
    <s v="Luxury"/>
    <s v="Brand A"/>
    <n v="38.11"/>
    <n v="11"/>
    <n v="4658.101099999999"/>
    <n v="3.0167714884696015"/>
  </r>
  <r>
    <x v="1"/>
    <x v="0"/>
    <x v="0"/>
    <x v="3"/>
    <x v="1"/>
    <n v="2012"/>
    <n v="5"/>
    <n v="387.58"/>
    <s v="Luxury"/>
    <s v="Brand E"/>
    <n v="2.35"/>
    <n v="17"/>
    <n v="6587.8834999999999"/>
    <n v="3.0169846928077164"/>
  </r>
  <r>
    <x v="1"/>
    <x v="0"/>
    <x v="1"/>
    <x v="4"/>
    <x v="0"/>
    <n v="2022"/>
    <n v="3"/>
    <n v="473.13"/>
    <s v="Regular"/>
    <s v="Brand B"/>
    <n v="7.88"/>
    <n v="15"/>
    <n v="7096.0288"/>
    <n v="3.0165687919463089"/>
  </r>
  <r>
    <x v="2"/>
    <x v="0"/>
    <x v="1"/>
    <x v="8"/>
    <x v="1"/>
    <n v="2020"/>
    <n v="5"/>
    <n v="478.28"/>
    <s v="Luxury"/>
    <s v="Brand B"/>
    <n v="0.49"/>
    <n v="13"/>
    <n v="6216.6448999999993"/>
    <n v="3.0165722676735891"/>
  </r>
  <r>
    <x v="1"/>
    <x v="2"/>
    <x v="0"/>
    <x v="7"/>
    <x v="2"/>
    <n v="2018"/>
    <n v="4"/>
    <n v="58.24"/>
    <s v="Essential"/>
    <s v="Brand A"/>
    <n v="43.46"/>
    <n v="2"/>
    <n v="115.91460000000001"/>
    <n v="3.0161561057490558"/>
  </r>
  <r>
    <x v="2"/>
    <x v="1"/>
    <x v="1"/>
    <x v="14"/>
    <x v="1"/>
    <n v="1993"/>
    <n v="1"/>
    <n v="172.47"/>
    <s v="Regular"/>
    <s v="Brand A"/>
    <n v="7.3"/>
    <n v="8"/>
    <n v="1378.8330000000001"/>
    <n v="3.0159496327387196"/>
  </r>
  <r>
    <x v="0"/>
    <x v="1"/>
    <x v="0"/>
    <x v="5"/>
    <x v="2"/>
    <n v="1997"/>
    <n v="4"/>
    <n v="497.81"/>
    <s v="Essential"/>
    <s v="Brand A"/>
    <n v="24.27"/>
    <n v="12"/>
    <n v="5972.9627"/>
    <n v="3.0163727959697733"/>
  </r>
  <r>
    <x v="1"/>
    <x v="1"/>
    <x v="1"/>
    <x v="3"/>
    <x v="3"/>
    <n v="1988"/>
    <n v="5"/>
    <n v="107.79"/>
    <s v="Regular"/>
    <s v="Brand C"/>
    <n v="24.08"/>
    <n v="19"/>
    <n v="2047.2508000000003"/>
    <n v="3.0161662817551962"/>
  </r>
  <r>
    <x v="0"/>
    <x v="2"/>
    <x v="0"/>
    <x v="12"/>
    <x v="2"/>
    <n v="1985"/>
    <n v="3"/>
    <n v="174.48"/>
    <s v="Regular"/>
    <s v="Brand A"/>
    <n v="28.11"/>
    <n v="4"/>
    <n v="697.2011"/>
    <n v="3.0157496850062997"/>
  </r>
  <r>
    <x v="1"/>
    <x v="1"/>
    <x v="1"/>
    <x v="11"/>
    <x v="1"/>
    <n v="1999"/>
    <n v="3"/>
    <n v="85.03"/>
    <s v="Essential"/>
    <s v="Brand B"/>
    <n v="5.07"/>
    <n v="8"/>
    <n v="679.29070000000002"/>
    <n v="3.0157529930686828"/>
  </r>
  <r>
    <x v="1"/>
    <x v="1"/>
    <x v="0"/>
    <x v="2"/>
    <x v="3"/>
    <n v="2020"/>
    <n v="5"/>
    <n v="395.47"/>
    <s v="Essential"/>
    <s v="Brand E"/>
    <n v="4.59"/>
    <n v="18"/>
    <n v="7117.505900000001"/>
    <n v="3.0157563025210083"/>
  </r>
  <r>
    <x v="2"/>
    <x v="0"/>
    <x v="1"/>
    <x v="9"/>
    <x v="1"/>
    <n v="1992"/>
    <n v="3"/>
    <n v="383.36"/>
    <s v="Regular"/>
    <s v="Brand D"/>
    <n v="5.48"/>
    <n v="20"/>
    <n v="7666.2548000000006"/>
    <n v="3.0153393570077749"/>
  </r>
  <r>
    <x v="0"/>
    <x v="0"/>
    <x v="1"/>
    <x v="15"/>
    <x v="0"/>
    <n v="1994"/>
    <n v="3"/>
    <n v="335"/>
    <s v="Regular"/>
    <s v="Brand E"/>
    <n v="19.75"/>
    <n v="20"/>
    <n v="6699.1975000000002"/>
    <n v="3.0153425809163514"/>
  </r>
  <r>
    <x v="1"/>
    <x v="2"/>
    <x v="0"/>
    <x v="10"/>
    <x v="2"/>
    <n v="2007"/>
    <n v="5"/>
    <n v="137"/>
    <s v="Luxury"/>
    <s v="Brand B"/>
    <n v="27.84"/>
    <n v="1"/>
    <n v="136.2784"/>
    <n v="3.015345806180366"/>
  </r>
  <r>
    <x v="0"/>
    <x v="1"/>
    <x v="1"/>
    <x v="1"/>
    <x v="2"/>
    <n v="1985"/>
    <n v="2"/>
    <n v="29.69"/>
    <s v="Luxury"/>
    <s v="Brand C"/>
    <n v="23.82"/>
    <n v="17"/>
    <n v="503.96820000000002"/>
    <n v="3.0149285113540789"/>
  </r>
  <r>
    <x v="0"/>
    <x v="2"/>
    <x v="1"/>
    <x v="0"/>
    <x v="3"/>
    <n v="2013"/>
    <n v="3"/>
    <n v="194.29"/>
    <s v="Luxury"/>
    <s v="Brand E"/>
    <n v="29.05"/>
    <n v="15"/>
    <n v="2913.6405"/>
    <n v="3.0151419558359622"/>
  </r>
  <r>
    <x v="0"/>
    <x v="2"/>
    <x v="1"/>
    <x v="2"/>
    <x v="3"/>
    <n v="1988"/>
    <n v="4"/>
    <n v="43.17"/>
    <s v="Regular"/>
    <s v="Brand C"/>
    <n v="43.01"/>
    <n v="18"/>
    <n v="776.4901000000001"/>
    <n v="3.0151451409339503"/>
  </r>
  <r>
    <x v="2"/>
    <x v="2"/>
    <x v="1"/>
    <x v="9"/>
    <x v="1"/>
    <n v="2019"/>
    <n v="2"/>
    <n v="95.79"/>
    <s v="Essential"/>
    <s v="Brand A"/>
    <n v="32.869999999999997"/>
    <n v="17"/>
    <n v="1627.7587000000001"/>
    <n v="3.0149379339364613"/>
  </r>
  <r>
    <x v="0"/>
    <x v="0"/>
    <x v="0"/>
    <x v="3"/>
    <x v="3"/>
    <n v="2002"/>
    <n v="5"/>
    <n v="134.13"/>
    <s v="Luxury"/>
    <s v="Brand A"/>
    <n v="20.53"/>
    <n v="15"/>
    <n v="2011.1552999999999"/>
    <n v="3.0151515151515151"/>
  </r>
  <r>
    <x v="1"/>
    <x v="1"/>
    <x v="0"/>
    <x v="2"/>
    <x v="3"/>
    <n v="1991"/>
    <n v="5"/>
    <n v="245.64"/>
    <s v="Luxury"/>
    <s v="Brand A"/>
    <n v="40.58"/>
    <n v="6"/>
    <n v="1473.2457999999999"/>
    <n v="3.0147337402652075"/>
  </r>
  <r>
    <x v="2"/>
    <x v="0"/>
    <x v="1"/>
    <x v="0"/>
    <x v="0"/>
    <n v="2003"/>
    <n v="2"/>
    <n v="393.49"/>
    <s v="Regular"/>
    <s v="Brand B"/>
    <n v="39.54"/>
    <n v="1"/>
    <n v="392.8854"/>
    <n v="3.0143157894736841"/>
  </r>
  <r>
    <x v="1"/>
    <x v="2"/>
    <x v="0"/>
    <x v="7"/>
    <x v="0"/>
    <n v="1998"/>
    <n v="5"/>
    <n v="14.6"/>
    <s v="Luxury"/>
    <s v="Brand A"/>
    <n v="13.52"/>
    <n v="2"/>
    <n v="28.3352"/>
    <n v="3.0145293746051802"/>
  </r>
  <r>
    <x v="2"/>
    <x v="2"/>
    <x v="0"/>
    <x v="15"/>
    <x v="3"/>
    <n v="2001"/>
    <n v="1"/>
    <n v="125.02"/>
    <s v="Essential"/>
    <s v="Brand A"/>
    <n v="22.63"/>
    <n v="4"/>
    <n v="499.30629999999996"/>
    <n v="3.0141112047177758"/>
  </r>
  <r>
    <x v="0"/>
    <x v="2"/>
    <x v="1"/>
    <x v="6"/>
    <x v="0"/>
    <n v="1989"/>
    <n v="3"/>
    <n v="225.69"/>
    <s v="Regular"/>
    <s v="Brand A"/>
    <n v="37.130000000000003"/>
    <n v="1"/>
    <n v="225.06129999999999"/>
    <n v="3.0145354961028019"/>
  </r>
  <r>
    <x v="0"/>
    <x v="2"/>
    <x v="0"/>
    <x v="4"/>
    <x v="0"/>
    <n v="1994"/>
    <n v="3"/>
    <n v="316.48"/>
    <s v="Regular"/>
    <s v="Brand A"/>
    <n v="21.85"/>
    <n v="12"/>
    <n v="3796.9785000000002"/>
    <n v="3.0145385587863465"/>
  </r>
  <r>
    <x v="2"/>
    <x v="1"/>
    <x v="0"/>
    <x v="5"/>
    <x v="3"/>
    <n v="1994"/>
    <n v="3"/>
    <n v="316.99"/>
    <s v="Luxury"/>
    <s v="Brand C"/>
    <n v="9.06"/>
    <n v="5"/>
    <n v="1584.0406"/>
    <n v="3.0145416227608006"/>
  </r>
  <r>
    <x v="0"/>
    <x v="2"/>
    <x v="0"/>
    <x v="9"/>
    <x v="3"/>
    <n v="2016"/>
    <n v="2"/>
    <n v="275.08"/>
    <s v="Essential"/>
    <s v="Brand B"/>
    <n v="43.73"/>
    <n v="19"/>
    <n v="5225.9572999999991"/>
    <n v="3.0145446880269815"/>
  </r>
  <r>
    <x v="0"/>
    <x v="0"/>
    <x v="0"/>
    <x v="5"/>
    <x v="3"/>
    <n v="2013"/>
    <n v="4"/>
    <n v="468.23"/>
    <s v="Luxury"/>
    <s v="Brand D"/>
    <n v="18.350000000000001"/>
    <n v="13"/>
    <n v="6086.1734999999999"/>
    <n v="3.0147585916086865"/>
  </r>
  <r>
    <x v="0"/>
    <x v="2"/>
    <x v="1"/>
    <x v="6"/>
    <x v="0"/>
    <n v="2015"/>
    <n v="3"/>
    <n v="434.13"/>
    <s v="Luxury"/>
    <s v="Brand D"/>
    <n v="14.83"/>
    <n v="15"/>
    <n v="6511.0982999999997"/>
    <n v="3.0145508224377902"/>
  </r>
  <r>
    <x v="0"/>
    <x v="1"/>
    <x v="1"/>
    <x v="13"/>
    <x v="0"/>
    <n v="2014"/>
    <n v="4"/>
    <n v="256.55"/>
    <s v="Essential"/>
    <s v="Brand E"/>
    <n v="35.42"/>
    <n v="18"/>
    <n v="4617.2542000000003"/>
    <n v="3.014553891584054"/>
  </r>
  <r>
    <x v="1"/>
    <x v="2"/>
    <x v="1"/>
    <x v="1"/>
    <x v="0"/>
    <n v="2020"/>
    <n v="1"/>
    <n v="421.42"/>
    <s v="Essential"/>
    <s v="Brand D"/>
    <n v="43.24"/>
    <n v="10"/>
    <n v="4213.6323999999995"/>
    <n v="3.0143459915611812"/>
  </r>
  <r>
    <x v="1"/>
    <x v="0"/>
    <x v="0"/>
    <x v="7"/>
    <x v="1"/>
    <n v="2022"/>
    <n v="4"/>
    <n v="275.2"/>
    <s v="Luxury"/>
    <s v="Brand E"/>
    <n v="20.170000000000002"/>
    <n v="13"/>
    <n v="3576.8017"/>
    <n v="3.014771048744461"/>
  </r>
  <r>
    <x v="1"/>
    <x v="0"/>
    <x v="1"/>
    <x v="7"/>
    <x v="3"/>
    <n v="2019"/>
    <n v="5"/>
    <n v="209.94"/>
    <s v="Regular"/>
    <s v="Brand E"/>
    <n v="24.98"/>
    <n v="5"/>
    <n v="1048.9498000000001"/>
    <n v="3.0145631067961167"/>
  </r>
  <r>
    <x v="1"/>
    <x v="0"/>
    <x v="1"/>
    <x v="8"/>
    <x v="3"/>
    <n v="1986"/>
    <n v="2"/>
    <n v="201.05"/>
    <s v="Regular"/>
    <s v="Brand E"/>
    <n v="40.83"/>
    <n v="10"/>
    <n v="2009.9083000000001"/>
    <n v="3.0141439729786783"/>
  </r>
  <r>
    <x v="1"/>
    <x v="1"/>
    <x v="1"/>
    <x v="3"/>
    <x v="0"/>
    <n v="2001"/>
    <n v="4"/>
    <n v="430.66"/>
    <s v="Luxury"/>
    <s v="Brand D"/>
    <n v="18.95"/>
    <n v="4"/>
    <n v="1721.8295000000001"/>
    <n v="3.0143581081081079"/>
  </r>
  <r>
    <x v="1"/>
    <x v="2"/>
    <x v="0"/>
    <x v="13"/>
    <x v="1"/>
    <n v="2009"/>
    <n v="2"/>
    <n v="107.55"/>
    <s v="Luxury"/>
    <s v="Brand B"/>
    <n v="33.4"/>
    <n v="20"/>
    <n v="2150.3339999999998"/>
    <n v="3.0141499472016897"/>
  </r>
  <r>
    <x v="1"/>
    <x v="1"/>
    <x v="1"/>
    <x v="13"/>
    <x v="3"/>
    <n v="1985"/>
    <n v="3"/>
    <n v="116.31"/>
    <s v="Luxury"/>
    <s v="Brand D"/>
    <n v="37.29"/>
    <n v="8"/>
    <n v="929.85289999999998"/>
    <n v="3.0143641740599914"/>
  </r>
  <r>
    <x v="0"/>
    <x v="2"/>
    <x v="0"/>
    <x v="5"/>
    <x v="2"/>
    <n v="2021"/>
    <n v="2"/>
    <n v="46.29"/>
    <s v="Essential"/>
    <s v="Brand A"/>
    <n v="21.86"/>
    <n v="2"/>
    <n v="91.798599999999993"/>
    <n v="3.0143672089583773"/>
  </r>
  <r>
    <x v="2"/>
    <x v="0"/>
    <x v="1"/>
    <x v="6"/>
    <x v="3"/>
    <n v="2009"/>
    <n v="2"/>
    <n v="208.4"/>
    <s v="Regular"/>
    <s v="Brand A"/>
    <n v="8.43"/>
    <n v="12"/>
    <n v="2499.8843000000002"/>
    <n v="3.01458157227388"/>
  </r>
  <r>
    <x v="0"/>
    <x v="0"/>
    <x v="0"/>
    <x v="6"/>
    <x v="3"/>
    <n v="1989"/>
    <n v="6"/>
    <n v="66.790000000000006"/>
    <s v="Luxury"/>
    <s v="Brand D"/>
    <n v="31.91"/>
    <n v="4"/>
    <n v="266.47910000000002"/>
    <n v="3.0147960262101035"/>
  </r>
  <r>
    <x v="0"/>
    <x v="0"/>
    <x v="0"/>
    <x v="1"/>
    <x v="3"/>
    <n v="2010"/>
    <n v="3"/>
    <n v="138.63"/>
    <s v="Essential"/>
    <s v="Brand E"/>
    <n v="34.33"/>
    <n v="5"/>
    <n v="692.49329999999998"/>
    <n v="3.0141649048625792"/>
  </r>
  <r>
    <x v="0"/>
    <x v="0"/>
    <x v="0"/>
    <x v="15"/>
    <x v="1"/>
    <n v="2012"/>
    <n v="3"/>
    <n v="123.35"/>
    <s v="Regular"/>
    <s v="Brand A"/>
    <n v="13.21"/>
    <n v="9"/>
    <n v="1109.2820999999999"/>
    <n v="3.0141679001903152"/>
  </r>
  <r>
    <x v="2"/>
    <x v="2"/>
    <x v="0"/>
    <x v="6"/>
    <x v="3"/>
    <n v="2014"/>
    <n v="1"/>
    <n v="499.18"/>
    <s v="Regular"/>
    <s v="Brand B"/>
    <n v="9.16"/>
    <n v="5"/>
    <n v="2494.9916000000003"/>
    <n v="3.0141708967851102"/>
  </r>
  <r>
    <x v="0"/>
    <x v="2"/>
    <x v="0"/>
    <x v="0"/>
    <x v="0"/>
    <n v="1998"/>
    <n v="2"/>
    <n v="31.52"/>
    <s v="Essential"/>
    <s v="Brand D"/>
    <n v="0.68"/>
    <n v="15"/>
    <n v="471.80680000000001"/>
    <n v="3.0145969959805372"/>
  </r>
  <r>
    <x v="2"/>
    <x v="0"/>
    <x v="1"/>
    <x v="9"/>
    <x v="0"/>
    <n v="1990"/>
    <n v="2"/>
    <n v="30.25"/>
    <s v="Regular"/>
    <s v="Brand E"/>
    <n v="22.96"/>
    <n v="2"/>
    <n v="59.729599999999998"/>
    <n v="3.0148116800677105"/>
  </r>
  <r>
    <x v="2"/>
    <x v="2"/>
    <x v="1"/>
    <x v="14"/>
    <x v="3"/>
    <n v="1989"/>
    <n v="5"/>
    <n v="171.7"/>
    <s v="Essential"/>
    <s v="Brand E"/>
    <n v="34.130000000000003"/>
    <n v="12"/>
    <n v="2059.7412999999997"/>
    <n v="3.0150264550264549"/>
  </r>
  <r>
    <x v="0"/>
    <x v="1"/>
    <x v="0"/>
    <x v="14"/>
    <x v="0"/>
    <n v="2013"/>
    <n v="4"/>
    <n v="341.42"/>
    <s v="Regular"/>
    <s v="Brand D"/>
    <n v="32.94"/>
    <n v="8"/>
    <n v="2730.6894000000002"/>
    <n v="3.0146062658763761"/>
  </r>
  <r>
    <x v="0"/>
    <x v="2"/>
    <x v="1"/>
    <x v="0"/>
    <x v="2"/>
    <n v="1999"/>
    <n v="3"/>
    <n v="305.76"/>
    <s v="Essential"/>
    <s v="Brand C"/>
    <n v="12.66"/>
    <n v="12"/>
    <n v="3668.2465999999999"/>
    <n v="3.0143976286258733"/>
  </r>
  <r>
    <x v="0"/>
    <x v="1"/>
    <x v="1"/>
    <x v="13"/>
    <x v="2"/>
    <n v="2014"/>
    <n v="5"/>
    <n v="417.82"/>
    <s v="Regular"/>
    <s v="Brand B"/>
    <n v="36.93"/>
    <n v="17"/>
    <n v="7102.3092999999999"/>
    <n v="3.0144006776789496"/>
  </r>
  <r>
    <x v="2"/>
    <x v="2"/>
    <x v="0"/>
    <x v="1"/>
    <x v="1"/>
    <n v="2015"/>
    <n v="2"/>
    <n v="407.46"/>
    <s v="Regular"/>
    <s v="Brand E"/>
    <n v="27.69"/>
    <n v="2"/>
    <n v="814.19689999999991"/>
    <n v="3.0139800889642023"/>
  </r>
  <r>
    <x v="2"/>
    <x v="0"/>
    <x v="1"/>
    <x v="11"/>
    <x v="1"/>
    <n v="2005"/>
    <n v="2"/>
    <n v="352.53"/>
    <s v="Essential"/>
    <s v="Brand C"/>
    <n v="39.97"/>
    <n v="3"/>
    <n v="1056.9896999999999"/>
    <n v="3.0141949152542371"/>
  </r>
  <r>
    <x v="1"/>
    <x v="1"/>
    <x v="0"/>
    <x v="2"/>
    <x v="2"/>
    <n v="1999"/>
    <n v="3"/>
    <n v="136.65"/>
    <s v="Regular"/>
    <s v="Brand A"/>
    <n v="36.549999999999997"/>
    <n v="19"/>
    <n v="2595.7154999999998"/>
    <n v="3.0144098325916509"/>
  </r>
  <r>
    <x v="2"/>
    <x v="2"/>
    <x v="0"/>
    <x v="13"/>
    <x v="0"/>
    <n v="2007"/>
    <n v="4"/>
    <n v="224.17"/>
    <s v="Regular"/>
    <s v="Brand C"/>
    <n v="40.51"/>
    <n v="15"/>
    <n v="3361.9550999999997"/>
    <n v="3.0144128868164475"/>
  </r>
  <r>
    <x v="0"/>
    <x v="1"/>
    <x v="0"/>
    <x v="1"/>
    <x v="0"/>
    <n v="1986"/>
    <n v="5"/>
    <n v="268.39999999999998"/>
    <s v="Essential"/>
    <s v="Brand D"/>
    <n v="5.23"/>
    <n v="19"/>
    <n v="5098.6522999999997"/>
    <n v="3.0142039431842274"/>
  </r>
  <r>
    <x v="1"/>
    <x v="1"/>
    <x v="1"/>
    <x v="13"/>
    <x v="2"/>
    <n v="1990"/>
    <n v="4"/>
    <n v="490.9"/>
    <s v="Essential"/>
    <s v="Brand C"/>
    <n v="1.29"/>
    <n v="14"/>
    <n v="6871.6128999999992"/>
    <n v="3.0137828668363018"/>
  </r>
  <r>
    <x v="2"/>
    <x v="2"/>
    <x v="1"/>
    <x v="8"/>
    <x v="0"/>
    <n v="2002"/>
    <n v="4"/>
    <n v="431.19"/>
    <s v="Essential"/>
    <s v="Brand D"/>
    <n v="22.15"/>
    <n v="15"/>
    <n v="6467.0715"/>
    <n v="3.0135737009544008"/>
  </r>
  <r>
    <x v="0"/>
    <x v="1"/>
    <x v="1"/>
    <x v="13"/>
    <x v="0"/>
    <n v="2010"/>
    <n v="3"/>
    <n v="297.48"/>
    <s v="Luxury"/>
    <s v="Brand C"/>
    <n v="42.6"/>
    <n v="17"/>
    <n v="5056.5860000000002"/>
    <n v="3.0133644463300806"/>
  </r>
  <r>
    <x v="1"/>
    <x v="0"/>
    <x v="1"/>
    <x v="9"/>
    <x v="3"/>
    <n v="2005"/>
    <n v="2"/>
    <n v="127.42"/>
    <s v="Luxury"/>
    <s v="Brand B"/>
    <n v="45.94"/>
    <n v="14"/>
    <n v="1783.3394000000001"/>
    <n v="3.013367281985996"/>
  </r>
  <r>
    <x v="1"/>
    <x v="2"/>
    <x v="0"/>
    <x v="11"/>
    <x v="1"/>
    <n v="1993"/>
    <n v="4"/>
    <n v="440.5"/>
    <s v="Regular"/>
    <s v="Brand A"/>
    <n v="45.18"/>
    <n v="17"/>
    <n v="7487.9517999999998"/>
    <n v="3.0135823429541597"/>
  </r>
  <r>
    <x v="1"/>
    <x v="0"/>
    <x v="1"/>
    <x v="6"/>
    <x v="0"/>
    <n v="1986"/>
    <n v="5"/>
    <n v="257.13"/>
    <s v="Luxury"/>
    <s v="Brand C"/>
    <n v="24.71"/>
    <n v="3"/>
    <n v="770.63710000000003"/>
    <n v="3.013372956909361"/>
  </r>
  <r>
    <x v="2"/>
    <x v="0"/>
    <x v="0"/>
    <x v="8"/>
    <x v="1"/>
    <n v="1995"/>
    <n v="4"/>
    <n v="476.38"/>
    <s v="Luxury"/>
    <s v="Brand B"/>
    <n v="28.91"/>
    <n v="14"/>
    <n v="6668.6090999999997"/>
    <n v="3.0129511677282377"/>
  </r>
  <r>
    <x v="2"/>
    <x v="2"/>
    <x v="0"/>
    <x v="1"/>
    <x v="0"/>
    <n v="1998"/>
    <n v="2"/>
    <n v="190.53"/>
    <s v="Essential"/>
    <s v="Brand E"/>
    <n v="6.74"/>
    <n v="10"/>
    <n v="1904.3673999999999"/>
    <n v="3.0127415587173498"/>
  </r>
  <r>
    <x v="2"/>
    <x v="0"/>
    <x v="1"/>
    <x v="9"/>
    <x v="3"/>
    <n v="1993"/>
    <n v="2"/>
    <n v="189.61"/>
    <s v="Regular"/>
    <s v="Brand D"/>
    <n v="38.229999999999997"/>
    <n v="6"/>
    <n v="1137.0423000000001"/>
    <n v="3.0129566694987258"/>
  </r>
  <r>
    <x v="0"/>
    <x v="2"/>
    <x v="1"/>
    <x v="6"/>
    <x v="2"/>
    <n v="2022"/>
    <n v="2"/>
    <n v="283.08"/>
    <s v="Luxury"/>
    <s v="Brand E"/>
    <n v="21.35"/>
    <n v="18"/>
    <n v="5094.6534999999994"/>
    <n v="3.0131718716804761"/>
  </r>
  <r>
    <x v="0"/>
    <x v="2"/>
    <x v="1"/>
    <x v="5"/>
    <x v="1"/>
    <n v="1991"/>
    <n v="4"/>
    <n v="283.14999999999998"/>
    <s v="Regular"/>
    <s v="Brand B"/>
    <n v="9.86"/>
    <n v="15"/>
    <n v="4246.3486000000003"/>
    <n v="3.013387165320867"/>
  </r>
  <r>
    <x v="1"/>
    <x v="0"/>
    <x v="1"/>
    <x v="2"/>
    <x v="2"/>
    <n v="1993"/>
    <n v="3"/>
    <n v="338.39"/>
    <s v="Regular"/>
    <s v="Brand C"/>
    <n v="15.07"/>
    <n v="12"/>
    <n v="4059.8307"/>
    <n v="3.0131774707757706"/>
  </r>
  <r>
    <x v="1"/>
    <x v="1"/>
    <x v="0"/>
    <x v="4"/>
    <x v="0"/>
    <n v="1995"/>
    <n v="1"/>
    <n v="300.17"/>
    <s v="Luxury"/>
    <s v="Brand C"/>
    <n v="5.56"/>
    <n v="17"/>
    <n v="5101.9456"/>
    <n v="3.0131802721088436"/>
  </r>
  <r>
    <x v="2"/>
    <x v="1"/>
    <x v="1"/>
    <x v="1"/>
    <x v="2"/>
    <n v="1998"/>
    <n v="2"/>
    <n v="124.6"/>
    <s v="Essential"/>
    <s v="Brand B"/>
    <n v="36.82"/>
    <n v="5"/>
    <n v="622.3682"/>
    <n v="3.0136083351052521"/>
  </r>
  <r>
    <x v="1"/>
    <x v="0"/>
    <x v="1"/>
    <x v="15"/>
    <x v="2"/>
    <n v="1990"/>
    <n v="5"/>
    <n v="309.02999999999997"/>
    <s v="Essential"/>
    <s v="Brand D"/>
    <n v="44.83"/>
    <n v="5"/>
    <n v="1544.5982999999999"/>
    <n v="3.0138239047213951"/>
  </r>
  <r>
    <x v="1"/>
    <x v="1"/>
    <x v="0"/>
    <x v="3"/>
    <x v="1"/>
    <n v="1999"/>
    <n v="4"/>
    <n v="352.35"/>
    <s v="Essential"/>
    <s v="Brand A"/>
    <n v="44.36"/>
    <n v="6"/>
    <n v="2113.5436000000004"/>
    <n v="3.0134014039566051"/>
  </r>
  <r>
    <x v="0"/>
    <x v="1"/>
    <x v="0"/>
    <x v="10"/>
    <x v="1"/>
    <n v="2006"/>
    <n v="5"/>
    <n v="227.56"/>
    <s v="Regular"/>
    <s v="Brand A"/>
    <n v="7.36"/>
    <n v="15"/>
    <n v="3412.4736000000003"/>
    <n v="3.0131914893617022"/>
  </r>
  <r>
    <x v="1"/>
    <x v="0"/>
    <x v="0"/>
    <x v="11"/>
    <x v="1"/>
    <n v="1992"/>
    <n v="2"/>
    <n v="26.61"/>
    <s v="Essential"/>
    <s v="Brand B"/>
    <n v="45.43"/>
    <n v="4"/>
    <n v="105.8943"/>
    <n v="3.0127686741859971"/>
  </r>
  <r>
    <x v="1"/>
    <x v="0"/>
    <x v="1"/>
    <x v="9"/>
    <x v="3"/>
    <n v="2012"/>
    <n v="5"/>
    <n v="335.45"/>
    <s v="Regular"/>
    <s v="Brand A"/>
    <n v="38.24"/>
    <n v="10"/>
    <n v="3353.8824"/>
    <n v="3.0129842486164327"/>
  </r>
  <r>
    <x v="2"/>
    <x v="1"/>
    <x v="0"/>
    <x v="9"/>
    <x v="2"/>
    <n v="2017"/>
    <n v="4"/>
    <n v="91.68"/>
    <s v="Regular"/>
    <s v="Brand A"/>
    <n v="41.83"/>
    <n v="6"/>
    <n v="549.49830000000009"/>
    <n v="3.0125612092825209"/>
  </r>
  <r>
    <x v="2"/>
    <x v="2"/>
    <x v="0"/>
    <x v="7"/>
    <x v="3"/>
    <n v="2001"/>
    <n v="5"/>
    <n v="330.55"/>
    <s v="Essential"/>
    <s v="Brand B"/>
    <n v="5.79"/>
    <n v="9"/>
    <n v="2974.0079000000001"/>
    <n v="3.012350936967632"/>
  </r>
  <r>
    <x v="0"/>
    <x v="2"/>
    <x v="1"/>
    <x v="4"/>
    <x v="0"/>
    <n v="1986"/>
    <n v="2"/>
    <n v="287.27999999999997"/>
    <s v="Regular"/>
    <s v="Brand B"/>
    <n v="35.08"/>
    <n v="20"/>
    <n v="5744.9507999999996"/>
    <n v="3.0119275825346112"/>
  </r>
  <r>
    <x v="1"/>
    <x v="1"/>
    <x v="0"/>
    <x v="14"/>
    <x v="2"/>
    <n v="2022"/>
    <n v="1"/>
    <n v="52.28"/>
    <s v="Luxury"/>
    <s v="Brand E"/>
    <n v="38.65"/>
    <n v="10"/>
    <n v="522.18649999999991"/>
    <n v="3.0121431614827441"/>
  </r>
  <r>
    <x v="2"/>
    <x v="1"/>
    <x v="1"/>
    <x v="10"/>
    <x v="2"/>
    <n v="2004"/>
    <n v="4"/>
    <n v="86.89"/>
    <s v="Essential"/>
    <s v="Brand A"/>
    <n v="44.24"/>
    <n v="11"/>
    <n v="955.23239999999998"/>
    <n v="3.0125719156190072"/>
  </r>
  <r>
    <x v="2"/>
    <x v="0"/>
    <x v="0"/>
    <x v="3"/>
    <x v="0"/>
    <n v="2000"/>
    <n v="1"/>
    <n v="336.1"/>
    <s v="Regular"/>
    <s v="Brand D"/>
    <n v="15.56"/>
    <n v="19"/>
    <n v="6385.0556000000006"/>
    <n v="3.0123614663256606"/>
  </r>
  <r>
    <x v="1"/>
    <x v="1"/>
    <x v="1"/>
    <x v="1"/>
    <x v="1"/>
    <n v="1986"/>
    <n v="5"/>
    <n v="173.62"/>
    <s v="Luxury"/>
    <s v="Brand B"/>
    <n v="26.56"/>
    <n v="12"/>
    <n v="2082.7056000000002"/>
    <n v="3.0127904497974844"/>
  </r>
  <r>
    <x v="0"/>
    <x v="2"/>
    <x v="1"/>
    <x v="6"/>
    <x v="3"/>
    <n v="2015"/>
    <n v="3"/>
    <n v="408.64"/>
    <s v="Regular"/>
    <s v="Brand E"/>
    <n v="47.29"/>
    <n v="11"/>
    <n v="4494.5128999999997"/>
    <n v="3.012366737739872"/>
  </r>
  <r>
    <x v="1"/>
    <x v="1"/>
    <x v="0"/>
    <x v="1"/>
    <x v="1"/>
    <n v="1997"/>
    <n v="3"/>
    <n v="142.99"/>
    <s v="Luxury"/>
    <s v="Brand C"/>
    <n v="19.989999999999998"/>
    <n v="18"/>
    <n v="2573.0199000000002"/>
    <n v="3.0123693751332907"/>
  </r>
  <r>
    <x v="2"/>
    <x v="0"/>
    <x v="1"/>
    <x v="13"/>
    <x v="3"/>
    <n v="2022"/>
    <n v="1"/>
    <n v="169.66"/>
    <s v="Luxury"/>
    <s v="Brand B"/>
    <n v="5.91"/>
    <n v="17"/>
    <n v="2883.2790999999997"/>
    <n v="3.012372013651877"/>
  </r>
  <r>
    <x v="1"/>
    <x v="2"/>
    <x v="1"/>
    <x v="12"/>
    <x v="1"/>
    <n v="1992"/>
    <n v="3"/>
    <n v="101.42"/>
    <s v="Luxury"/>
    <s v="Brand A"/>
    <n v="28.86"/>
    <n v="3"/>
    <n v="303.54859999999996"/>
    <n v="3.0128013654789845"/>
  </r>
  <r>
    <x v="2"/>
    <x v="2"/>
    <x v="0"/>
    <x v="12"/>
    <x v="3"/>
    <n v="2019"/>
    <n v="2"/>
    <n v="155.88"/>
    <s v="Essential"/>
    <s v="Brand B"/>
    <n v="7.84"/>
    <n v="5"/>
    <n v="778.47839999999997"/>
    <n v="3.0128040973111396"/>
  </r>
  <r>
    <x v="1"/>
    <x v="1"/>
    <x v="0"/>
    <x v="8"/>
    <x v="1"/>
    <n v="2021"/>
    <n v="4"/>
    <n v="120.9"/>
    <s v="Regular"/>
    <s v="Brand E"/>
    <n v="11.46"/>
    <n v="2"/>
    <n v="240.91460000000001"/>
    <n v="3.0130202774813233"/>
  </r>
  <r>
    <x v="0"/>
    <x v="2"/>
    <x v="1"/>
    <x v="4"/>
    <x v="1"/>
    <n v="2021"/>
    <n v="1"/>
    <n v="291.31"/>
    <s v="Essential"/>
    <s v="Brand D"/>
    <n v="25.64"/>
    <n v="19"/>
    <n v="5534.1464000000005"/>
    <n v="3.0128095644748081"/>
  </r>
  <r>
    <x v="0"/>
    <x v="2"/>
    <x v="1"/>
    <x v="2"/>
    <x v="1"/>
    <n v="2020"/>
    <n v="3"/>
    <n v="430.36"/>
    <s v="Essential"/>
    <s v="Brand A"/>
    <n v="33.229999999999997"/>
    <n v="7"/>
    <n v="3011.8523"/>
    <n v="3.0132393764680758"/>
  </r>
  <r>
    <x v="0"/>
    <x v="2"/>
    <x v="0"/>
    <x v="11"/>
    <x v="1"/>
    <n v="2012"/>
    <n v="4"/>
    <n v="111.63"/>
    <s v="Regular"/>
    <s v="Brand D"/>
    <n v="15.14"/>
    <n v="11"/>
    <n v="1227.0813999999998"/>
    <n v="3.0132422041862452"/>
  </r>
  <r>
    <x v="1"/>
    <x v="1"/>
    <x v="0"/>
    <x v="7"/>
    <x v="3"/>
    <n v="2021"/>
    <n v="5"/>
    <n v="121.43"/>
    <s v="Regular"/>
    <s v="Brand D"/>
    <n v="10.64"/>
    <n v="6"/>
    <n v="727.68640000000005"/>
    <n v="3.0130314035462509"/>
  </r>
  <r>
    <x v="0"/>
    <x v="1"/>
    <x v="0"/>
    <x v="14"/>
    <x v="1"/>
    <n v="1989"/>
    <n v="5"/>
    <n v="421.1"/>
    <s v="Essential"/>
    <s v="Brand D"/>
    <n v="16.350000000000001"/>
    <n v="20"/>
    <n v="8421.1635000000006"/>
    <n v="3.0126068376068376"/>
  </r>
  <r>
    <x v="1"/>
    <x v="1"/>
    <x v="1"/>
    <x v="14"/>
    <x v="1"/>
    <n v="1998"/>
    <n v="4"/>
    <n v="188.56"/>
    <s v="Regular"/>
    <s v="Brand A"/>
    <n v="39.869999999999997"/>
    <n v="8"/>
    <n v="1507.8787"/>
    <n v="3.0121820901902114"/>
  </r>
  <r>
    <x v="1"/>
    <x v="1"/>
    <x v="0"/>
    <x v="2"/>
    <x v="3"/>
    <n v="2017"/>
    <n v="3"/>
    <n v="73.22"/>
    <s v="Essential"/>
    <s v="Brand A"/>
    <n v="28.64"/>
    <n v="20"/>
    <n v="1463.6864"/>
    <n v="3.0119709277469005"/>
  </r>
  <r>
    <x v="1"/>
    <x v="2"/>
    <x v="1"/>
    <x v="14"/>
    <x v="2"/>
    <n v="2014"/>
    <n v="1"/>
    <n v="444.74"/>
    <s v="Regular"/>
    <s v="Brand E"/>
    <n v="15.46"/>
    <n v="2"/>
    <n v="888.63459999999998"/>
    <n v="3.0119734872781696"/>
  </r>
  <r>
    <x v="0"/>
    <x v="1"/>
    <x v="1"/>
    <x v="10"/>
    <x v="2"/>
    <n v="2011"/>
    <n v="5"/>
    <n v="337.35"/>
    <s v="Regular"/>
    <s v="Brand A"/>
    <n v="32.92"/>
    <n v="20"/>
    <n v="6746.3292000000001"/>
    <n v="3.0124037639007697"/>
  </r>
  <r>
    <x v="0"/>
    <x v="1"/>
    <x v="1"/>
    <x v="11"/>
    <x v="2"/>
    <n v="2016"/>
    <n v="2"/>
    <n v="354.11"/>
    <s v="Regular"/>
    <s v="Brand A"/>
    <n v="23.35"/>
    <n v="3"/>
    <n v="1061.5635"/>
    <n v="3.0119786096256687"/>
  </r>
  <r>
    <x v="2"/>
    <x v="1"/>
    <x v="0"/>
    <x v="3"/>
    <x v="0"/>
    <n v="2005"/>
    <n v="5"/>
    <n v="491.04"/>
    <s v="Luxury"/>
    <s v="Brand C"/>
    <n v="37.869999999999997"/>
    <n v="4"/>
    <n v="1963.5387000000001"/>
    <n v="3.0121951219512195"/>
  </r>
  <r>
    <x v="0"/>
    <x v="0"/>
    <x v="0"/>
    <x v="7"/>
    <x v="1"/>
    <n v="2000"/>
    <n v="5"/>
    <n v="151.61000000000001"/>
    <s v="Essential"/>
    <s v="Brand E"/>
    <n v="1.67"/>
    <n v="1"/>
    <n v="150.6267"/>
    <n v="3.0117697410656965"/>
  </r>
  <r>
    <x v="1"/>
    <x v="2"/>
    <x v="1"/>
    <x v="14"/>
    <x v="1"/>
    <n v="2011"/>
    <n v="5"/>
    <n v="143.41999999999999"/>
    <s v="Luxury"/>
    <s v="Brand B"/>
    <n v="36.5"/>
    <n v="6"/>
    <n v="859.88499999999999"/>
    <n v="3.0113441780821919"/>
  </r>
  <r>
    <x v="0"/>
    <x v="2"/>
    <x v="0"/>
    <x v="1"/>
    <x v="2"/>
    <n v="2005"/>
    <n v="3"/>
    <n v="325.26"/>
    <s v="Regular"/>
    <s v="Brand D"/>
    <n v="0.36"/>
    <n v="1"/>
    <n v="324.2636"/>
    <n v="3.0109184328837508"/>
  </r>
  <r>
    <x v="1"/>
    <x v="1"/>
    <x v="0"/>
    <x v="14"/>
    <x v="3"/>
    <n v="2021"/>
    <n v="2"/>
    <n v="135.51"/>
    <s v="Luxury"/>
    <s v="Brand B"/>
    <n v="2.78"/>
    <n v="20"/>
    <n v="2709.2277999999997"/>
    <n v="3.0109207708779442"/>
  </r>
  <r>
    <x v="0"/>
    <x v="1"/>
    <x v="1"/>
    <x v="9"/>
    <x v="1"/>
    <n v="2007"/>
    <n v="3"/>
    <n v="208.66"/>
    <s v="Essential"/>
    <s v="Brand D"/>
    <n v="44.77"/>
    <n v="4"/>
    <n v="834.08770000000004"/>
    <n v="3.0111372884986078"/>
  </r>
  <r>
    <x v="2"/>
    <x v="1"/>
    <x v="1"/>
    <x v="7"/>
    <x v="1"/>
    <n v="1997"/>
    <n v="3"/>
    <n v="428.33"/>
    <s v="Essential"/>
    <s v="Brand E"/>
    <n v="34.58"/>
    <n v="18"/>
    <n v="7709.2857999999997"/>
    <n v="3.0111396743787489"/>
  </r>
  <r>
    <x v="2"/>
    <x v="1"/>
    <x v="0"/>
    <x v="11"/>
    <x v="3"/>
    <n v="1992"/>
    <n v="1"/>
    <n v="168.58"/>
    <s v="Regular"/>
    <s v="Brand A"/>
    <n v="15.44"/>
    <n v="18"/>
    <n v="3033.5944"/>
    <n v="3.0111420612813369"/>
  </r>
  <r>
    <x v="0"/>
    <x v="1"/>
    <x v="1"/>
    <x v="11"/>
    <x v="2"/>
    <n v="2017"/>
    <n v="5"/>
    <n v="75.67"/>
    <s v="Regular"/>
    <s v="Brand C"/>
    <n v="39.15"/>
    <n v="10"/>
    <n v="756.0915"/>
    <n v="3.0115730818688382"/>
  </r>
  <r>
    <x v="0"/>
    <x v="0"/>
    <x v="1"/>
    <x v="7"/>
    <x v="1"/>
    <n v="1989"/>
    <n v="3"/>
    <n v="235.74"/>
    <s v="Luxury"/>
    <s v="Brand A"/>
    <n v="29.42"/>
    <n v="20"/>
    <n v="4714.0942000000005"/>
    <n v="3.0111468381564843"/>
  </r>
  <r>
    <x v="0"/>
    <x v="0"/>
    <x v="0"/>
    <x v="12"/>
    <x v="0"/>
    <n v="1994"/>
    <n v="1"/>
    <n v="463.91"/>
    <s v="Essential"/>
    <s v="Brand E"/>
    <n v="31.16"/>
    <n v="15"/>
    <n v="6957.9616000000005"/>
    <n v="3.01114922813036"/>
  </r>
  <r>
    <x v="1"/>
    <x v="2"/>
    <x v="1"/>
    <x v="8"/>
    <x v="3"/>
    <n v="1996"/>
    <n v="3"/>
    <n v="273.83999999999997"/>
    <s v="Regular"/>
    <s v="Brand B"/>
    <n v="5.45"/>
    <n v="20"/>
    <n v="5475.8544999999995"/>
    <n v="3.0115805275573666"/>
  </r>
  <r>
    <x v="0"/>
    <x v="2"/>
    <x v="1"/>
    <x v="10"/>
    <x v="3"/>
    <n v="2008"/>
    <n v="4"/>
    <n v="389.78"/>
    <s v="Luxury"/>
    <s v="Brand A"/>
    <n v="6.53"/>
    <n v="19"/>
    <n v="7404.8852999999999"/>
    <n v="3.0115830115830118"/>
  </r>
  <r>
    <x v="0"/>
    <x v="1"/>
    <x v="0"/>
    <x v="1"/>
    <x v="3"/>
    <n v="1994"/>
    <n v="4"/>
    <n v="387.79"/>
    <s v="Luxury"/>
    <s v="Brand C"/>
    <n v="25.17"/>
    <n v="1"/>
    <n v="387.04170000000005"/>
    <n v="3.0113709504398196"/>
  </r>
  <r>
    <x v="0"/>
    <x v="1"/>
    <x v="0"/>
    <x v="9"/>
    <x v="0"/>
    <n v="2006"/>
    <n v="2"/>
    <n v="216.74"/>
    <s v="Regular"/>
    <s v="Brand C"/>
    <n v="19.37"/>
    <n v="10"/>
    <n v="2166.5936999999999"/>
    <n v="3.0111587982832617"/>
  </r>
  <r>
    <x v="2"/>
    <x v="0"/>
    <x v="0"/>
    <x v="15"/>
    <x v="2"/>
    <n v="1995"/>
    <n v="4"/>
    <n v="417.1"/>
    <s v="Luxury"/>
    <s v="Brand B"/>
    <n v="18.37"/>
    <n v="20"/>
    <n v="8341.1836999999996"/>
    <n v="3.0113758317235457"/>
  </r>
  <r>
    <x v="0"/>
    <x v="0"/>
    <x v="1"/>
    <x v="3"/>
    <x v="1"/>
    <n v="2014"/>
    <n v="1"/>
    <n v="88.27"/>
    <s v="Regular"/>
    <s v="Brand C"/>
    <n v="31.05"/>
    <n v="2"/>
    <n v="175.85049999999998"/>
    <n v="3.0111635895234006"/>
  </r>
  <r>
    <x v="0"/>
    <x v="1"/>
    <x v="1"/>
    <x v="8"/>
    <x v="3"/>
    <n v="2013"/>
    <n v="2"/>
    <n v="441.05"/>
    <s v="Luxury"/>
    <s v="Brand E"/>
    <n v="35.619999999999997"/>
    <n v="10"/>
    <n v="4409.8562000000002"/>
    <n v="3.0115954477131202"/>
  </r>
  <r>
    <x v="1"/>
    <x v="2"/>
    <x v="1"/>
    <x v="4"/>
    <x v="3"/>
    <n v="1995"/>
    <n v="3"/>
    <n v="86.27"/>
    <s v="Essential"/>
    <s v="Brand A"/>
    <n v="48.65"/>
    <n v="10"/>
    <n v="862.18649999999991"/>
    <n v="3.0118127147766325"/>
  </r>
  <r>
    <x v="0"/>
    <x v="2"/>
    <x v="0"/>
    <x v="5"/>
    <x v="2"/>
    <n v="2014"/>
    <n v="1"/>
    <n v="234.17"/>
    <s v="Regular"/>
    <s v="Brand E"/>
    <n v="1.47"/>
    <n v="4"/>
    <n v="935.6946999999999"/>
    <n v="3.0118152524167563"/>
  </r>
  <r>
    <x v="0"/>
    <x v="1"/>
    <x v="0"/>
    <x v="0"/>
    <x v="3"/>
    <n v="2008"/>
    <n v="4"/>
    <n v="180.64"/>
    <s v="Essential"/>
    <s v="Brand C"/>
    <n v="35.950000000000003"/>
    <n v="4"/>
    <n v="721.91949999999997"/>
    <n v="3.0122475290073054"/>
  </r>
  <r>
    <x v="2"/>
    <x v="0"/>
    <x v="1"/>
    <x v="1"/>
    <x v="1"/>
    <n v="1988"/>
    <n v="3"/>
    <n v="328.58"/>
    <s v="Essential"/>
    <s v="Brand A"/>
    <n v="3.53"/>
    <n v="9"/>
    <n v="2956.2552999999998"/>
    <n v="3.0120352460777995"/>
  </r>
  <r>
    <x v="1"/>
    <x v="0"/>
    <x v="0"/>
    <x v="0"/>
    <x v="1"/>
    <n v="1994"/>
    <n v="1"/>
    <n v="140.72999999999999"/>
    <s v="Regular"/>
    <s v="Brand C"/>
    <n v="35.26"/>
    <n v="7"/>
    <n v="984.46259999999995"/>
    <n v="3.0120378331900257"/>
  </r>
  <r>
    <x v="1"/>
    <x v="2"/>
    <x v="1"/>
    <x v="1"/>
    <x v="3"/>
    <n v="2019"/>
    <n v="1"/>
    <n v="292.42"/>
    <s v="Essential"/>
    <s v="Brand D"/>
    <n v="49.87"/>
    <n v="20"/>
    <n v="5847.8987000000006"/>
    <n v="3.0124704364652763"/>
  </r>
  <r>
    <x v="2"/>
    <x v="0"/>
    <x v="1"/>
    <x v="8"/>
    <x v="3"/>
    <n v="2022"/>
    <n v="1"/>
    <n v="116.86"/>
    <s v="Essential"/>
    <s v="Brand C"/>
    <n v="47.89"/>
    <n v="9"/>
    <n v="1051.2189000000001"/>
    <n v="3.0129032258064514"/>
  </r>
  <r>
    <x v="1"/>
    <x v="1"/>
    <x v="1"/>
    <x v="11"/>
    <x v="3"/>
    <n v="1987"/>
    <n v="1"/>
    <n v="184.61"/>
    <s v="Luxury"/>
    <s v="Brand B"/>
    <n v="6.82"/>
    <n v="6"/>
    <n v="1106.7282"/>
    <n v="3.0133362013336202"/>
  </r>
  <r>
    <x v="2"/>
    <x v="0"/>
    <x v="0"/>
    <x v="15"/>
    <x v="1"/>
    <n v="1985"/>
    <n v="4"/>
    <n v="322.02"/>
    <s v="Regular"/>
    <s v="Brand B"/>
    <n v="49.92"/>
    <n v="13"/>
    <n v="4185.7592000000004"/>
    <n v="3.0137693631669533"/>
  </r>
  <r>
    <x v="0"/>
    <x v="1"/>
    <x v="0"/>
    <x v="1"/>
    <x v="0"/>
    <n v="1995"/>
    <n v="4"/>
    <n v="270.64"/>
    <s v="Regular"/>
    <s v="Brand D"/>
    <n v="22.59"/>
    <n v="12"/>
    <n v="3246.9058999999997"/>
    <n v="3.013557133634603"/>
  </r>
  <r>
    <x v="1"/>
    <x v="2"/>
    <x v="0"/>
    <x v="14"/>
    <x v="3"/>
    <n v="1989"/>
    <n v="4"/>
    <n v="398.77"/>
    <s v="Regular"/>
    <s v="Brand C"/>
    <n v="43.53"/>
    <n v="16"/>
    <n v="6379.7552999999998"/>
    <n v="3.0133448127421438"/>
  </r>
  <r>
    <x v="2"/>
    <x v="2"/>
    <x v="0"/>
    <x v="1"/>
    <x v="3"/>
    <n v="2003"/>
    <n v="3"/>
    <n v="208.1"/>
    <s v="Essential"/>
    <s v="Brand D"/>
    <n v="43.33"/>
    <n v="18"/>
    <n v="3745.2332999999999"/>
    <n v="3.0131324004305706"/>
  </r>
  <r>
    <x v="0"/>
    <x v="1"/>
    <x v="1"/>
    <x v="1"/>
    <x v="3"/>
    <n v="2021"/>
    <n v="2"/>
    <n v="171.52"/>
    <s v="Essential"/>
    <s v="Brand C"/>
    <n v="23.36"/>
    <n v="19"/>
    <n v="3258.1136000000001"/>
    <n v="3.0131352282515071"/>
  </r>
  <r>
    <x v="1"/>
    <x v="2"/>
    <x v="0"/>
    <x v="12"/>
    <x v="2"/>
    <n v="1989"/>
    <n v="2"/>
    <n v="346.8"/>
    <s v="Regular"/>
    <s v="Brand E"/>
    <n v="48.45"/>
    <n v="2"/>
    <n v="693.08450000000005"/>
    <n v="3.0133534352789146"/>
  </r>
  <r>
    <x v="0"/>
    <x v="2"/>
    <x v="1"/>
    <x v="6"/>
    <x v="2"/>
    <n v="2007"/>
    <n v="4"/>
    <n v="179"/>
    <s v="Essential"/>
    <s v="Brand E"/>
    <n v="47.77"/>
    <n v="20"/>
    <n v="3579.4776999999999"/>
    <n v="3.0135717363205514"/>
  </r>
  <r>
    <x v="1"/>
    <x v="2"/>
    <x v="1"/>
    <x v="3"/>
    <x v="3"/>
    <n v="2020"/>
    <n v="4"/>
    <n v="83.36"/>
    <s v="Luxury"/>
    <s v="Brand E"/>
    <n v="1.04"/>
    <n v="4"/>
    <n v="332.4504"/>
    <n v="3.013359189829778"/>
  </r>
  <r>
    <x v="2"/>
    <x v="2"/>
    <x v="0"/>
    <x v="15"/>
    <x v="2"/>
    <n v="1988"/>
    <n v="4"/>
    <n v="275.81"/>
    <s v="Luxury"/>
    <s v="Brand A"/>
    <n v="15.55"/>
    <n v="3"/>
    <n v="826.58550000000002"/>
    <n v="3.0131465517241378"/>
  </r>
  <r>
    <x v="2"/>
    <x v="0"/>
    <x v="0"/>
    <x v="6"/>
    <x v="2"/>
    <n v="2000"/>
    <n v="3"/>
    <n v="398.9"/>
    <s v="Luxury"/>
    <s v="Brand A"/>
    <n v="25.37"/>
    <n v="10"/>
    <n v="3988.2537000000002"/>
    <n v="3.0129338219443844"/>
  </r>
  <r>
    <x v="0"/>
    <x v="1"/>
    <x v="0"/>
    <x v="9"/>
    <x v="1"/>
    <n v="1987"/>
    <n v="2"/>
    <n v="333.93"/>
    <s v="Luxury"/>
    <s v="Brand E"/>
    <n v="20.92"/>
    <n v="9"/>
    <n v="3004.5791999999997"/>
    <n v="3.0129366106080209"/>
  </r>
  <r>
    <x v="2"/>
    <x v="0"/>
    <x v="0"/>
    <x v="12"/>
    <x v="0"/>
    <n v="2016"/>
    <n v="1"/>
    <n v="369.79"/>
    <s v="Luxury"/>
    <s v="Brand A"/>
    <n v="13.7"/>
    <n v="9"/>
    <n v="3327.2470000000003"/>
    <n v="3.0131550571490187"/>
  </r>
  <r>
    <x v="0"/>
    <x v="2"/>
    <x v="0"/>
    <x v="6"/>
    <x v="3"/>
    <n v="2003"/>
    <n v="4"/>
    <n v="305.32"/>
    <s v="Luxury"/>
    <s v="Brand D"/>
    <n v="25.36"/>
    <n v="2"/>
    <n v="609.89359999999999"/>
    <n v="3.0135893011216566"/>
  </r>
  <r>
    <x v="2"/>
    <x v="0"/>
    <x v="0"/>
    <x v="12"/>
    <x v="0"/>
    <n v="1990"/>
    <n v="2"/>
    <n v="169.87"/>
    <s v="Luxury"/>
    <s v="Brand E"/>
    <n v="32.44"/>
    <n v="8"/>
    <n v="1358.2844"/>
    <n v="3.0133764832793961"/>
  </r>
  <r>
    <x v="0"/>
    <x v="1"/>
    <x v="1"/>
    <x v="10"/>
    <x v="1"/>
    <n v="2018"/>
    <n v="2"/>
    <n v="355.49"/>
    <s v="Regular"/>
    <s v="Brand E"/>
    <n v="9.4700000000000006"/>
    <n v="4"/>
    <n v="1421.0547000000001"/>
    <n v="3.0135951661631419"/>
  </r>
  <r>
    <x v="2"/>
    <x v="0"/>
    <x v="1"/>
    <x v="12"/>
    <x v="0"/>
    <n v="1993"/>
    <n v="3"/>
    <n v="329.14"/>
    <s v="Luxury"/>
    <s v="Brand C"/>
    <n v="49.86"/>
    <n v="17"/>
    <n v="5594.8786"/>
    <n v="3.0138139434491689"/>
  </r>
  <r>
    <x v="1"/>
    <x v="1"/>
    <x v="1"/>
    <x v="13"/>
    <x v="0"/>
    <n v="2020"/>
    <n v="5"/>
    <n v="32.89"/>
    <s v="Luxury"/>
    <s v="Brand E"/>
    <n v="49.91"/>
    <n v="15"/>
    <n v="492.84910000000002"/>
    <n v="3.0138169257340244"/>
  </r>
  <r>
    <x v="1"/>
    <x v="1"/>
    <x v="1"/>
    <x v="8"/>
    <x v="0"/>
    <n v="2005"/>
    <n v="1"/>
    <n v="161.38999999999999"/>
    <s v="Luxury"/>
    <s v="Brand D"/>
    <n v="29.85"/>
    <n v="16"/>
    <n v="2581.5384999999997"/>
    <n v="3.0133880371410062"/>
  </r>
  <r>
    <x v="2"/>
    <x v="1"/>
    <x v="0"/>
    <x v="4"/>
    <x v="0"/>
    <n v="2022"/>
    <n v="5"/>
    <n v="411.8"/>
    <s v="Regular"/>
    <s v="Brand E"/>
    <n v="30.63"/>
    <n v="4"/>
    <n v="1646.5063"/>
    <n v="3.0138228941684666"/>
  </r>
  <r>
    <x v="2"/>
    <x v="2"/>
    <x v="0"/>
    <x v="11"/>
    <x v="2"/>
    <n v="2011"/>
    <n v="4"/>
    <n v="242.53"/>
    <s v="Regular"/>
    <s v="Brand B"/>
    <n v="21.83"/>
    <n v="17"/>
    <n v="4122.2283000000007"/>
    <n v="3.013393821559732"/>
  </r>
  <r>
    <x v="0"/>
    <x v="2"/>
    <x v="1"/>
    <x v="7"/>
    <x v="0"/>
    <n v="2004"/>
    <n v="3"/>
    <n v="310.98"/>
    <s v="Regular"/>
    <s v="Brand D"/>
    <n v="45.75"/>
    <n v="5"/>
    <n v="1554.3575000000001"/>
    <n v="3.0131806395851339"/>
  </r>
  <r>
    <x v="2"/>
    <x v="0"/>
    <x v="0"/>
    <x v="10"/>
    <x v="2"/>
    <n v="1991"/>
    <n v="2"/>
    <n v="211.58"/>
    <s v="Luxury"/>
    <s v="Brand D"/>
    <n v="5.47"/>
    <n v="9"/>
    <n v="1903.2746999999999"/>
    <n v="3.0131834882213098"/>
  </r>
  <r>
    <x v="1"/>
    <x v="2"/>
    <x v="0"/>
    <x v="14"/>
    <x v="3"/>
    <n v="1995"/>
    <n v="2"/>
    <n v="97.1"/>
    <s v="Essential"/>
    <s v="Brand E"/>
    <n v="24.86"/>
    <n v="4"/>
    <n v="387.64859999999999"/>
    <n v="3.0134025075659316"/>
  </r>
  <r>
    <x v="0"/>
    <x v="2"/>
    <x v="1"/>
    <x v="11"/>
    <x v="1"/>
    <n v="2012"/>
    <n v="4"/>
    <n v="187.34"/>
    <s v="Essential"/>
    <s v="Brand A"/>
    <n v="19.899999999999999"/>
    <n v="11"/>
    <n v="2059.9390000000003"/>
    <n v="3.0136216216216218"/>
  </r>
  <r>
    <x v="2"/>
    <x v="2"/>
    <x v="0"/>
    <x v="4"/>
    <x v="1"/>
    <n v="1988"/>
    <n v="2"/>
    <n v="335.87"/>
    <s v="Regular"/>
    <s v="Brand B"/>
    <n v="6.6"/>
    <n v="1"/>
    <n v="334.93599999999998"/>
    <n v="3.0134083044982698"/>
  </r>
  <r>
    <x v="1"/>
    <x v="0"/>
    <x v="0"/>
    <x v="1"/>
    <x v="1"/>
    <n v="2001"/>
    <n v="3"/>
    <n v="337.69"/>
    <s v="Essential"/>
    <s v="Brand D"/>
    <n v="43.29"/>
    <n v="17"/>
    <n v="5740.1628999999994"/>
    <n v="3.0136275146009086"/>
  </r>
  <r>
    <x v="0"/>
    <x v="1"/>
    <x v="1"/>
    <x v="4"/>
    <x v="3"/>
    <n v="1994"/>
    <n v="2"/>
    <n v="492.23"/>
    <s v="Luxury"/>
    <s v="Brand A"/>
    <n v="30.67"/>
    <n v="13"/>
    <n v="6398.2966999999999"/>
    <n v="3.0136304630030288"/>
  </r>
  <r>
    <x v="1"/>
    <x v="1"/>
    <x v="1"/>
    <x v="6"/>
    <x v="1"/>
    <n v="2014"/>
    <n v="1"/>
    <n v="295.18"/>
    <s v="Regular"/>
    <s v="Brand A"/>
    <n v="8.51"/>
    <n v="10"/>
    <n v="2950.8851"/>
    <n v="3.0138498160571303"/>
  </r>
  <r>
    <x v="1"/>
    <x v="1"/>
    <x v="1"/>
    <x v="0"/>
    <x v="0"/>
    <n v="2016"/>
    <n v="1"/>
    <n v="176.39"/>
    <s v="Regular"/>
    <s v="Brand E"/>
    <n v="32.909999999999997"/>
    <n v="13"/>
    <n v="2292.3990999999996"/>
    <n v="3.0142857142857142"/>
  </r>
  <r>
    <x v="1"/>
    <x v="2"/>
    <x v="0"/>
    <x v="7"/>
    <x v="3"/>
    <n v="2006"/>
    <n v="4"/>
    <n v="284.54000000000002"/>
    <s v="Essential"/>
    <s v="Brand A"/>
    <n v="46.31"/>
    <n v="16"/>
    <n v="4552.1031000000003"/>
    <n v="3.0147218012556829"/>
  </r>
  <r>
    <x v="0"/>
    <x v="1"/>
    <x v="0"/>
    <x v="6"/>
    <x v="1"/>
    <n v="2014"/>
    <n v="5"/>
    <n v="221.06"/>
    <s v="Regular"/>
    <s v="Brand D"/>
    <n v="40.869999999999997"/>
    <n v="12"/>
    <n v="2652.1287000000002"/>
    <n v="3.0145084452143784"/>
  </r>
  <r>
    <x v="1"/>
    <x v="1"/>
    <x v="0"/>
    <x v="13"/>
    <x v="3"/>
    <n v="2007"/>
    <n v="4"/>
    <n v="190.91"/>
    <s v="Luxury"/>
    <s v="Brand D"/>
    <n v="11.7"/>
    <n v="15"/>
    <n v="2862.7670000000003"/>
    <n v="3.0140784058912713"/>
  </r>
  <r>
    <x v="1"/>
    <x v="1"/>
    <x v="0"/>
    <x v="14"/>
    <x v="0"/>
    <n v="2003"/>
    <n v="3"/>
    <n v="376.97"/>
    <s v="Regular"/>
    <s v="Brand C"/>
    <n v="23.87"/>
    <n v="20"/>
    <n v="7538.6387000000004"/>
    <n v="3.0138648180242633"/>
  </r>
  <r>
    <x v="2"/>
    <x v="1"/>
    <x v="0"/>
    <x v="4"/>
    <x v="2"/>
    <n v="2004"/>
    <n v="5"/>
    <n v="253.98"/>
    <s v="Luxury"/>
    <s v="Brand A"/>
    <n v="18.07"/>
    <n v="6"/>
    <n v="1523.0606999999998"/>
    <n v="3.0138678223185265"/>
  </r>
  <r>
    <x v="2"/>
    <x v="0"/>
    <x v="1"/>
    <x v="10"/>
    <x v="1"/>
    <n v="2020"/>
    <n v="4"/>
    <n v="54.04"/>
    <s v="Regular"/>
    <s v="Brand D"/>
    <n v="34.56"/>
    <n v="6"/>
    <n v="323.5856"/>
    <n v="3.0134373645426962"/>
  </r>
  <r>
    <x v="2"/>
    <x v="0"/>
    <x v="1"/>
    <x v="15"/>
    <x v="3"/>
    <n v="2015"/>
    <n v="1"/>
    <n v="13.18"/>
    <s v="Essential"/>
    <s v="Brand A"/>
    <n v="34.630000000000003"/>
    <n v="12"/>
    <n v="157.50630000000001"/>
    <n v="3.0132234988077173"/>
  </r>
  <r>
    <x v="1"/>
    <x v="1"/>
    <x v="0"/>
    <x v="4"/>
    <x v="3"/>
    <n v="2014"/>
    <n v="4"/>
    <n v="434.62"/>
    <s v="Regular"/>
    <s v="Brand C"/>
    <n v="48.92"/>
    <n v="14"/>
    <n v="6084.1692000000003"/>
    <n v="3.0136600173460537"/>
  </r>
  <r>
    <x v="1"/>
    <x v="0"/>
    <x v="0"/>
    <x v="6"/>
    <x v="3"/>
    <n v="1991"/>
    <n v="5"/>
    <n v="398.05"/>
    <s v="Regular"/>
    <s v="Brand B"/>
    <n v="13.64"/>
    <n v="13"/>
    <n v="5173.7864000000009"/>
    <n v="3.0134461071351115"/>
  </r>
  <r>
    <x v="1"/>
    <x v="1"/>
    <x v="1"/>
    <x v="1"/>
    <x v="0"/>
    <n v="1998"/>
    <n v="5"/>
    <n v="380.42"/>
    <s v="Essential"/>
    <s v="Brand D"/>
    <n v="34.17"/>
    <n v="6"/>
    <n v="2281.8616999999999"/>
    <n v="3.013015184381779"/>
  </r>
  <r>
    <x v="2"/>
    <x v="1"/>
    <x v="1"/>
    <x v="11"/>
    <x v="3"/>
    <n v="2000"/>
    <n v="1"/>
    <n v="18.95"/>
    <s v="Regular"/>
    <s v="Brand E"/>
    <n v="15.6"/>
    <n v="11"/>
    <n v="207.60599999999999"/>
    <n v="3.0125840746365804"/>
  </r>
  <r>
    <x v="2"/>
    <x v="2"/>
    <x v="0"/>
    <x v="0"/>
    <x v="0"/>
    <n v="2007"/>
    <n v="1"/>
    <n v="389.14"/>
    <s v="Regular"/>
    <s v="Brand B"/>
    <n v="15.76"/>
    <n v="18"/>
    <n v="7003.6775999999991"/>
    <n v="3.0130208333333335"/>
  </r>
  <r>
    <x v="2"/>
    <x v="0"/>
    <x v="1"/>
    <x v="8"/>
    <x v="0"/>
    <n v="2008"/>
    <n v="4"/>
    <n v="327.27999999999997"/>
    <s v="Essential"/>
    <s v="Brand C"/>
    <n v="23.4"/>
    <n v="6"/>
    <n v="1962.9139999999998"/>
    <n v="3.0134577816366397"/>
  </r>
  <r>
    <x v="2"/>
    <x v="2"/>
    <x v="1"/>
    <x v="0"/>
    <x v="3"/>
    <n v="2003"/>
    <n v="5"/>
    <n v="29.24"/>
    <s v="Essential"/>
    <s v="Brand A"/>
    <n v="14.78"/>
    <n v="13"/>
    <n v="379.26780000000002"/>
    <n v="3.0132435953104646"/>
  </r>
  <r>
    <x v="1"/>
    <x v="2"/>
    <x v="0"/>
    <x v="7"/>
    <x v="0"/>
    <n v="1988"/>
    <n v="1"/>
    <n v="382.8"/>
    <s v="Regular"/>
    <s v="Brand A"/>
    <n v="47.47"/>
    <n v="11"/>
    <n v="4210.2746999999999"/>
    <n v="3.0128121606948968"/>
  </r>
  <r>
    <x v="2"/>
    <x v="1"/>
    <x v="1"/>
    <x v="15"/>
    <x v="3"/>
    <n v="2015"/>
    <n v="5"/>
    <n v="430.44"/>
    <s v="Luxury"/>
    <s v="Brand C"/>
    <n v="9.7100000000000009"/>
    <n v="11"/>
    <n v="4733.9371000000001"/>
    <n v="3.0132493483927019"/>
  </r>
  <r>
    <x v="2"/>
    <x v="0"/>
    <x v="1"/>
    <x v="0"/>
    <x v="1"/>
    <n v="2020"/>
    <n v="2"/>
    <n v="306.32"/>
    <s v="Regular"/>
    <s v="Brand D"/>
    <n v="21.13"/>
    <n v="16"/>
    <n v="4900.3312999999998"/>
    <n v="3.0128177275689767"/>
  </r>
  <r>
    <x v="0"/>
    <x v="1"/>
    <x v="1"/>
    <x v="0"/>
    <x v="1"/>
    <n v="1994"/>
    <n v="2"/>
    <n v="201.33"/>
    <s v="Essential"/>
    <s v="Brand B"/>
    <n v="23.86"/>
    <n v="17"/>
    <n v="3421.8486000000003"/>
    <n v="3.0130378096479791"/>
  </r>
  <r>
    <x v="1"/>
    <x v="1"/>
    <x v="1"/>
    <x v="0"/>
    <x v="3"/>
    <n v="1997"/>
    <n v="4"/>
    <n v="90.49"/>
    <s v="Luxury"/>
    <s v="Brand A"/>
    <n v="37.31"/>
    <n v="3"/>
    <n v="270.84309999999999"/>
    <n v="3.0132579873940446"/>
  </r>
  <r>
    <x v="2"/>
    <x v="0"/>
    <x v="1"/>
    <x v="11"/>
    <x v="3"/>
    <n v="1998"/>
    <n v="3"/>
    <n v="398.51"/>
    <s v="Regular"/>
    <s v="Brand B"/>
    <n v="31.22"/>
    <n v="19"/>
    <n v="7571.0021999999999"/>
    <n v="3.0130434782608697"/>
  </r>
  <r>
    <x v="0"/>
    <x v="1"/>
    <x v="0"/>
    <x v="15"/>
    <x v="2"/>
    <n v="1996"/>
    <n v="3"/>
    <n v="133.94999999999999"/>
    <s v="Essential"/>
    <s v="Brand A"/>
    <n v="13.31"/>
    <n v="8"/>
    <n v="1070.7330999999999"/>
    <n v="3.0130463144161777"/>
  </r>
  <r>
    <x v="2"/>
    <x v="2"/>
    <x v="1"/>
    <x v="2"/>
    <x v="0"/>
    <n v="2021"/>
    <n v="2"/>
    <n v="220.17"/>
    <s v="Luxury"/>
    <s v="Brand A"/>
    <n v="25.29"/>
    <n v="19"/>
    <n v="4182.4829"/>
    <n v="3.0130491518051326"/>
  </r>
  <r>
    <x v="2"/>
    <x v="2"/>
    <x v="1"/>
    <x v="2"/>
    <x v="2"/>
    <n v="1987"/>
    <n v="5"/>
    <n v="343.26"/>
    <s v="Luxury"/>
    <s v="Brand D"/>
    <n v="44.59"/>
    <n v="11"/>
    <n v="3775.3058999999998"/>
    <n v="3.0132695236023492"/>
  </r>
  <r>
    <x v="0"/>
    <x v="2"/>
    <x v="1"/>
    <x v="13"/>
    <x v="0"/>
    <n v="2018"/>
    <n v="5"/>
    <n v="136.28"/>
    <s v="Essential"/>
    <s v="Brand A"/>
    <n v="15.07"/>
    <n v="18"/>
    <n v="2452.1907000000001"/>
    <n v="3.0128372497824194"/>
  </r>
  <r>
    <x v="0"/>
    <x v="2"/>
    <x v="1"/>
    <x v="3"/>
    <x v="0"/>
    <n v="2022"/>
    <n v="5"/>
    <n v="320.77999999999997"/>
    <s v="Luxury"/>
    <s v="Brand A"/>
    <n v="19.489999999999998"/>
    <n v="20"/>
    <n v="6414.7948999999999"/>
    <n v="3.0124047878128399"/>
  </r>
  <r>
    <x v="0"/>
    <x v="1"/>
    <x v="1"/>
    <x v="12"/>
    <x v="2"/>
    <n v="1989"/>
    <n v="1"/>
    <n v="426.76"/>
    <s v="Essential"/>
    <s v="Brand E"/>
    <n v="49.22"/>
    <n v="13"/>
    <n v="5547.3721999999998"/>
    <n v="3.0119721375707447"/>
  </r>
  <r>
    <x v="1"/>
    <x v="2"/>
    <x v="0"/>
    <x v="15"/>
    <x v="1"/>
    <n v="2013"/>
    <n v="1"/>
    <n v="413.89"/>
    <s v="Regular"/>
    <s v="Brand E"/>
    <n v="38"/>
    <n v="10"/>
    <n v="4138.28"/>
    <n v="3.0124101894186808"/>
  </r>
  <r>
    <x v="2"/>
    <x v="2"/>
    <x v="1"/>
    <x v="3"/>
    <x v="0"/>
    <n v="2009"/>
    <n v="5"/>
    <n v="162.88"/>
    <s v="Luxury"/>
    <s v="Brand B"/>
    <n v="31.83"/>
    <n v="16"/>
    <n v="2605.3982999999998"/>
    <n v="3.0128484320557489"/>
  </r>
  <r>
    <x v="2"/>
    <x v="1"/>
    <x v="0"/>
    <x v="6"/>
    <x v="0"/>
    <n v="2010"/>
    <n v="5"/>
    <n v="85.29"/>
    <s v="Regular"/>
    <s v="Brand E"/>
    <n v="40.700000000000003"/>
    <n v="20"/>
    <n v="1705.2070000000001"/>
    <n v="3.0124155957307774"/>
  </r>
  <r>
    <x v="0"/>
    <x v="2"/>
    <x v="1"/>
    <x v="13"/>
    <x v="2"/>
    <n v="2006"/>
    <n v="5"/>
    <n v="496.67"/>
    <s v="Regular"/>
    <s v="Brand E"/>
    <n v="42.45"/>
    <n v="11"/>
    <n v="5462.7945"/>
    <n v="3.0119825708061003"/>
  </r>
  <r>
    <x v="1"/>
    <x v="2"/>
    <x v="0"/>
    <x v="12"/>
    <x v="0"/>
    <n v="2017"/>
    <n v="4"/>
    <n v="178.67"/>
    <s v="Regular"/>
    <s v="Brand D"/>
    <n v="43.24"/>
    <n v="12"/>
    <n v="2143.4724000000001"/>
    <n v="3.0115493571584224"/>
  </r>
  <r>
    <x v="0"/>
    <x v="1"/>
    <x v="1"/>
    <x v="2"/>
    <x v="0"/>
    <n v="2006"/>
    <n v="3"/>
    <n v="72.02"/>
    <s v="Essential"/>
    <s v="Brand B"/>
    <n v="39.35"/>
    <n v="1"/>
    <n v="71.413499999999999"/>
    <n v="3.0113339145597209"/>
  </r>
  <r>
    <x v="2"/>
    <x v="0"/>
    <x v="0"/>
    <x v="0"/>
    <x v="2"/>
    <n v="2014"/>
    <n v="4"/>
    <n v="108.19"/>
    <s v="Regular"/>
    <s v="Brand D"/>
    <n v="46.41"/>
    <n v="10"/>
    <n v="1081.3641"/>
    <n v="3.0113363854371049"/>
  </r>
  <r>
    <x v="1"/>
    <x v="0"/>
    <x v="0"/>
    <x v="5"/>
    <x v="0"/>
    <n v="2016"/>
    <n v="5"/>
    <n v="222.81"/>
    <s v="Luxury"/>
    <s v="Brand D"/>
    <n v="9.73"/>
    <n v="12"/>
    <n v="2672.8173000000002"/>
    <n v="3.0111208024422154"/>
  </r>
  <r>
    <x v="1"/>
    <x v="0"/>
    <x v="0"/>
    <x v="12"/>
    <x v="3"/>
    <n v="1992"/>
    <n v="2"/>
    <n v="459.14"/>
    <s v="Luxury"/>
    <s v="Brand C"/>
    <n v="19.46"/>
    <n v="19"/>
    <n v="8722.8546000000006"/>
    <n v="3.0106870229007634"/>
  </r>
  <r>
    <x v="1"/>
    <x v="2"/>
    <x v="0"/>
    <x v="14"/>
    <x v="1"/>
    <n v="2002"/>
    <n v="5"/>
    <n v="316.47000000000003"/>
    <s v="Regular"/>
    <s v="Brand C"/>
    <n v="25.7"/>
    <n v="11"/>
    <n v="3480.4270000000001"/>
    <n v="3.0109075043630016"/>
  </r>
  <r>
    <x v="2"/>
    <x v="0"/>
    <x v="1"/>
    <x v="0"/>
    <x v="1"/>
    <n v="1985"/>
    <n v="3"/>
    <n v="416.96"/>
    <s v="Essential"/>
    <s v="Brand E"/>
    <n v="39.92"/>
    <n v="7"/>
    <n v="2918.1191999999996"/>
    <n v="3.0104734889810167"/>
  </r>
  <r>
    <x v="0"/>
    <x v="0"/>
    <x v="1"/>
    <x v="2"/>
    <x v="2"/>
    <n v="2022"/>
    <n v="5"/>
    <n v="493.75"/>
    <s v="Regular"/>
    <s v="Brand C"/>
    <n v="30.21"/>
    <n v="10"/>
    <n v="4936.8020999999999"/>
    <n v="3.0104757747708426"/>
  </r>
  <r>
    <x v="0"/>
    <x v="0"/>
    <x v="1"/>
    <x v="10"/>
    <x v="3"/>
    <n v="2022"/>
    <n v="2"/>
    <n v="406.95"/>
    <s v="Essential"/>
    <s v="Brand C"/>
    <n v="27.7"/>
    <n v="11"/>
    <n v="4475.7269999999999"/>
    <n v="3.0100414756603362"/>
  </r>
  <r>
    <x v="1"/>
    <x v="2"/>
    <x v="1"/>
    <x v="4"/>
    <x v="3"/>
    <n v="2006"/>
    <n v="5"/>
    <n v="186.31"/>
    <s v="Regular"/>
    <s v="Brand D"/>
    <n v="5.47"/>
    <n v="12"/>
    <n v="2234.7747000000004"/>
    <n v="3.0102620087336245"/>
  </r>
  <r>
    <x v="2"/>
    <x v="1"/>
    <x v="0"/>
    <x v="3"/>
    <x v="3"/>
    <n v="2006"/>
    <n v="2"/>
    <n v="56.84"/>
    <s v="Luxury"/>
    <s v="Brand B"/>
    <n v="29.87"/>
    <n v="18"/>
    <n v="1022.4187000000002"/>
    <n v="3.0098274732474337"/>
  </r>
  <r>
    <x v="0"/>
    <x v="1"/>
    <x v="1"/>
    <x v="11"/>
    <x v="1"/>
    <n v="2005"/>
    <n v="5"/>
    <n v="151.25"/>
    <s v="Regular"/>
    <s v="Brand D"/>
    <n v="5.27"/>
    <n v="18"/>
    <n v="2721.5527000000002"/>
    <n v="3.0100480559196154"/>
  </r>
  <r>
    <x v="1"/>
    <x v="0"/>
    <x v="1"/>
    <x v="12"/>
    <x v="1"/>
    <n v="1986"/>
    <n v="3"/>
    <n v="139.28"/>
    <s v="Essential"/>
    <s v="Brand C"/>
    <n v="5.59"/>
    <n v="18"/>
    <n v="2506.0958999999998"/>
    <n v="3.009613283810356"/>
  </r>
  <r>
    <x v="0"/>
    <x v="2"/>
    <x v="1"/>
    <x v="11"/>
    <x v="3"/>
    <n v="2001"/>
    <n v="4"/>
    <n v="306.49"/>
    <s v="Regular"/>
    <s v="Brand E"/>
    <n v="27.41"/>
    <n v="13"/>
    <n v="3983.6441"/>
    <n v="3.0096153846153846"/>
  </r>
  <r>
    <x v="1"/>
    <x v="1"/>
    <x v="1"/>
    <x v="7"/>
    <x v="2"/>
    <n v="2008"/>
    <n v="5"/>
    <n v="218.74"/>
    <s v="Luxury"/>
    <s v="Brand C"/>
    <n v="43.45"/>
    <n v="2"/>
    <n v="436.91450000000003"/>
    <n v="3.009398907103825"/>
  </r>
  <r>
    <x v="0"/>
    <x v="2"/>
    <x v="1"/>
    <x v="7"/>
    <x v="2"/>
    <n v="2003"/>
    <n v="4"/>
    <n v="258.18"/>
    <s v="Luxury"/>
    <s v="Brand B"/>
    <n v="29.57"/>
    <n v="18"/>
    <n v="4646.5356999999995"/>
    <n v="3.0089637079142983"/>
  </r>
  <r>
    <x v="2"/>
    <x v="0"/>
    <x v="1"/>
    <x v="1"/>
    <x v="2"/>
    <n v="1986"/>
    <n v="2"/>
    <n v="137.41"/>
    <s v="Luxury"/>
    <s v="Brand A"/>
    <n v="4.3499999999999996"/>
    <n v="10"/>
    <n v="1373.1434999999999"/>
    <n v="3.0087469932210804"/>
  </r>
  <r>
    <x v="2"/>
    <x v="1"/>
    <x v="1"/>
    <x v="6"/>
    <x v="0"/>
    <n v="2004"/>
    <n v="5"/>
    <n v="371.65"/>
    <s v="Regular"/>
    <s v="Brand A"/>
    <n v="8.6"/>
    <n v="18"/>
    <n v="6688.7860000000001"/>
    <n v="3.0089676290463694"/>
  </r>
  <r>
    <x v="0"/>
    <x v="2"/>
    <x v="1"/>
    <x v="5"/>
    <x v="0"/>
    <n v="2014"/>
    <n v="3"/>
    <n v="482.01"/>
    <s v="Regular"/>
    <s v="Brand C"/>
    <n v="22.06"/>
    <n v="20"/>
    <n v="9639.4206000000013"/>
    <n v="3.0085320498796762"/>
  </r>
  <r>
    <x v="0"/>
    <x v="1"/>
    <x v="1"/>
    <x v="8"/>
    <x v="2"/>
    <n v="1995"/>
    <n v="3"/>
    <n v="204.79"/>
    <s v="Regular"/>
    <s v="Brand D"/>
    <n v="19.3"/>
    <n v="7"/>
    <n v="1432.723"/>
    <n v="3.0085339168490153"/>
  </r>
  <r>
    <x v="2"/>
    <x v="1"/>
    <x v="0"/>
    <x v="6"/>
    <x v="3"/>
    <n v="2016"/>
    <n v="3"/>
    <n v="142.68"/>
    <s v="Regular"/>
    <s v="Brand C"/>
    <n v="42.76"/>
    <n v="19"/>
    <n v="2710.3476000000001"/>
    <n v="3.0085357846355878"/>
  </r>
  <r>
    <x v="2"/>
    <x v="1"/>
    <x v="0"/>
    <x v="6"/>
    <x v="1"/>
    <n v="1990"/>
    <n v="2"/>
    <n v="389.76"/>
    <s v="Essential"/>
    <s v="Brand C"/>
    <n v="29.89"/>
    <n v="7"/>
    <n v="2727.6188999999995"/>
    <n v="3.0085376532399302"/>
  </r>
  <r>
    <x v="2"/>
    <x v="2"/>
    <x v="1"/>
    <x v="6"/>
    <x v="3"/>
    <n v="2019"/>
    <n v="2"/>
    <n v="402.97"/>
    <s v="Luxury"/>
    <s v="Brand A"/>
    <n v="0.4"/>
    <n v="7"/>
    <n v="2819.7939999999999"/>
    <n v="3.0087584847821325"/>
  </r>
  <r>
    <x v="1"/>
    <x v="2"/>
    <x v="1"/>
    <x v="14"/>
    <x v="2"/>
    <n v="2021"/>
    <n v="1"/>
    <n v="327.13"/>
    <s v="Regular"/>
    <s v="Brand D"/>
    <n v="8.73"/>
    <n v="13"/>
    <n v="4251.7772999999997"/>
    <n v="3.0089794130530003"/>
  </r>
  <r>
    <x v="0"/>
    <x v="2"/>
    <x v="0"/>
    <x v="13"/>
    <x v="0"/>
    <n v="1985"/>
    <n v="4"/>
    <n v="221.89"/>
    <s v="Regular"/>
    <s v="Brand C"/>
    <n v="26.37"/>
    <n v="11"/>
    <n v="2440.0536999999999"/>
    <n v="3.0094194961664842"/>
  </r>
  <r>
    <x v="2"/>
    <x v="1"/>
    <x v="0"/>
    <x v="4"/>
    <x v="3"/>
    <n v="2007"/>
    <n v="2"/>
    <n v="449.17"/>
    <s v="Luxury"/>
    <s v="Brand A"/>
    <n v="6.45"/>
    <n v="8"/>
    <n v="3592.4245000000001"/>
    <n v="3.0092024539877302"/>
  </r>
  <r>
    <x v="2"/>
    <x v="1"/>
    <x v="0"/>
    <x v="5"/>
    <x v="1"/>
    <n v="1999"/>
    <n v="1"/>
    <n v="285.69"/>
    <s v="Essential"/>
    <s v="Brand A"/>
    <n v="1.87"/>
    <n v="19"/>
    <n v="5427.1286999999993"/>
    <n v="3.0094236248082402"/>
  </r>
  <r>
    <x v="0"/>
    <x v="2"/>
    <x v="0"/>
    <x v="13"/>
    <x v="0"/>
    <n v="2016"/>
    <n v="3"/>
    <n v="378.77"/>
    <s v="Luxury"/>
    <s v="Brand C"/>
    <n v="7.82"/>
    <n v="7"/>
    <n v="2650.4681999999998"/>
    <n v="3.0098640946953092"/>
  </r>
  <r>
    <x v="0"/>
    <x v="0"/>
    <x v="0"/>
    <x v="1"/>
    <x v="0"/>
    <n v="2006"/>
    <n v="2"/>
    <n v="95.17"/>
    <s v="Regular"/>
    <s v="Brand B"/>
    <n v="46.8"/>
    <n v="20"/>
    <n v="1902.8680000000002"/>
    <n v="3.0098662573996933"/>
  </r>
  <r>
    <x v="1"/>
    <x v="2"/>
    <x v="0"/>
    <x v="13"/>
    <x v="0"/>
    <n v="1989"/>
    <n v="1"/>
    <n v="235.93"/>
    <s v="Luxury"/>
    <s v="Brand B"/>
    <n v="31.4"/>
    <n v="15"/>
    <n v="3538.2640000000001"/>
    <n v="3.0100877192982458"/>
  </r>
  <r>
    <x v="0"/>
    <x v="0"/>
    <x v="1"/>
    <x v="4"/>
    <x v="1"/>
    <n v="1985"/>
    <n v="2"/>
    <n v="150.41"/>
    <s v="Essential"/>
    <s v="Brand D"/>
    <n v="49.42"/>
    <n v="8"/>
    <n v="1202.7742000000001"/>
    <n v="3.0105286246983987"/>
  </r>
  <r>
    <x v="2"/>
    <x v="0"/>
    <x v="0"/>
    <x v="15"/>
    <x v="1"/>
    <n v="1994"/>
    <n v="3"/>
    <n v="159.71"/>
    <s v="Luxury"/>
    <s v="Brand C"/>
    <n v="18.489999999999998"/>
    <n v="1"/>
    <n v="158.89490000000001"/>
    <n v="3.010750329091707"/>
  </r>
  <r>
    <x v="2"/>
    <x v="2"/>
    <x v="1"/>
    <x v="12"/>
    <x v="2"/>
    <n v="2005"/>
    <n v="5"/>
    <n v="222.84"/>
    <s v="Regular"/>
    <s v="Brand B"/>
    <n v="36.78"/>
    <n v="14"/>
    <n v="3119.1278000000002"/>
    <n v="3.010752688172043"/>
  </r>
  <r>
    <x v="0"/>
    <x v="2"/>
    <x v="1"/>
    <x v="9"/>
    <x v="1"/>
    <n v="2007"/>
    <n v="3"/>
    <n v="89.21"/>
    <s v="Regular"/>
    <s v="Brand E"/>
    <n v="22.74"/>
    <n v="3"/>
    <n v="266.85739999999998"/>
    <n v="3.0103160667251974"/>
  </r>
  <r>
    <x v="1"/>
    <x v="2"/>
    <x v="0"/>
    <x v="7"/>
    <x v="2"/>
    <n v="2013"/>
    <n v="4"/>
    <n v="398.09"/>
    <s v="Luxury"/>
    <s v="Brand A"/>
    <n v="40.520000000000003"/>
    <n v="3"/>
    <n v="1193.6751999999999"/>
    <n v="3.010318331503842"/>
  </r>
  <r>
    <x v="1"/>
    <x v="2"/>
    <x v="0"/>
    <x v="10"/>
    <x v="2"/>
    <n v="2011"/>
    <n v="3"/>
    <n v="80.760000000000005"/>
    <s v="Regular"/>
    <s v="Brand A"/>
    <n v="27.48"/>
    <n v="9"/>
    <n v="726.11480000000006"/>
    <n v="3.0101010101010099"/>
  </r>
  <r>
    <x v="2"/>
    <x v="0"/>
    <x v="0"/>
    <x v="15"/>
    <x v="3"/>
    <n v="1994"/>
    <n v="1"/>
    <n v="42.84"/>
    <s v="Essential"/>
    <s v="Brand C"/>
    <n v="11.26"/>
    <n v="2"/>
    <n v="84.792600000000007"/>
    <n v="3.0101032286404568"/>
  </r>
  <r>
    <x v="2"/>
    <x v="0"/>
    <x v="1"/>
    <x v="10"/>
    <x v="0"/>
    <n v="2011"/>
    <n v="2"/>
    <n v="304.48"/>
    <s v="Regular"/>
    <s v="Brand A"/>
    <n v="41.13"/>
    <n v="5"/>
    <n v="1521.8113000000001"/>
    <n v="3.0105448154657295"/>
  </r>
  <r>
    <x v="1"/>
    <x v="0"/>
    <x v="0"/>
    <x v="9"/>
    <x v="2"/>
    <n v="1995"/>
    <n v="1"/>
    <n v="260.91000000000003"/>
    <s v="Regular"/>
    <s v="Brand B"/>
    <n v="18.63"/>
    <n v="2"/>
    <n v="521.00630000000001"/>
    <n v="3.0107668644254009"/>
  </r>
  <r>
    <x v="0"/>
    <x v="0"/>
    <x v="0"/>
    <x v="8"/>
    <x v="1"/>
    <n v="2011"/>
    <n v="2"/>
    <n v="199.76"/>
    <s v="Essential"/>
    <s v="Brand E"/>
    <n v="5.82"/>
    <n v="4"/>
    <n v="798.09820000000002"/>
    <n v="3.0112087912087913"/>
  </r>
  <r>
    <x v="0"/>
    <x v="2"/>
    <x v="0"/>
    <x v="4"/>
    <x v="0"/>
    <n v="1995"/>
    <n v="4"/>
    <n v="23.76"/>
    <s v="Essential"/>
    <s v="Brand B"/>
    <n v="8.24"/>
    <n v="11"/>
    <n v="260.44240000000002"/>
    <n v="3.0114310837546712"/>
  </r>
  <r>
    <x v="0"/>
    <x v="2"/>
    <x v="1"/>
    <x v="4"/>
    <x v="3"/>
    <n v="1997"/>
    <n v="5"/>
    <n v="229.32"/>
    <s v="Luxury"/>
    <s v="Brand B"/>
    <n v="32.450000000000003"/>
    <n v="19"/>
    <n v="4356.4044999999996"/>
    <n v="3.0112137203166225"/>
  </r>
  <r>
    <x v="1"/>
    <x v="1"/>
    <x v="1"/>
    <x v="7"/>
    <x v="0"/>
    <n v="2012"/>
    <n v="4"/>
    <n v="363.03"/>
    <s v="Luxury"/>
    <s v="Brand D"/>
    <n v="12.09"/>
    <n v="3"/>
    <n v="1088.2108999999998"/>
    <n v="3.0107763360457445"/>
  </r>
  <r>
    <x v="0"/>
    <x v="1"/>
    <x v="0"/>
    <x v="1"/>
    <x v="0"/>
    <n v="1998"/>
    <n v="5"/>
    <n v="101.28"/>
    <s v="Essential"/>
    <s v="Brand E"/>
    <n v="10.75"/>
    <n v="8"/>
    <n v="809.34749999999997"/>
    <n v="3.0105587329520458"/>
  </r>
  <r>
    <x v="1"/>
    <x v="2"/>
    <x v="1"/>
    <x v="5"/>
    <x v="2"/>
    <n v="1994"/>
    <n v="3"/>
    <n v="184.94"/>
    <s v="Luxury"/>
    <s v="Brand D"/>
    <n v="30.19"/>
    <n v="2"/>
    <n v="369.18189999999998"/>
    <n v="3.0101210121012101"/>
  </r>
  <r>
    <x v="2"/>
    <x v="1"/>
    <x v="0"/>
    <x v="14"/>
    <x v="3"/>
    <n v="2019"/>
    <n v="5"/>
    <n v="365.46"/>
    <s v="Luxury"/>
    <s v="Brand A"/>
    <n v="42.1"/>
    <n v="14"/>
    <n v="5115.8609999999999"/>
    <n v="3.0101232394366195"/>
  </r>
  <r>
    <x v="0"/>
    <x v="2"/>
    <x v="0"/>
    <x v="7"/>
    <x v="2"/>
    <n v="2012"/>
    <n v="2"/>
    <n v="65.78"/>
    <s v="Essential"/>
    <s v="Brand C"/>
    <n v="45.5"/>
    <n v="4"/>
    <n v="262.57499999999999"/>
    <n v="3.0096852300242132"/>
  </r>
  <r>
    <x v="0"/>
    <x v="1"/>
    <x v="0"/>
    <x v="8"/>
    <x v="2"/>
    <n v="1994"/>
    <n v="1"/>
    <n v="85.86"/>
    <s v="Luxury"/>
    <s v="Brand C"/>
    <n v="32.14"/>
    <n v="11"/>
    <n v="943.78140000000008"/>
    <n v="3.009907529722589"/>
  </r>
  <r>
    <x v="2"/>
    <x v="0"/>
    <x v="1"/>
    <x v="4"/>
    <x v="3"/>
    <n v="1995"/>
    <n v="3"/>
    <n v="485.64"/>
    <s v="Luxury"/>
    <s v="Brand A"/>
    <n v="37.92"/>
    <n v="17"/>
    <n v="8255.2591999999986"/>
    <n v="3.0103501431402773"/>
  </r>
  <r>
    <x v="0"/>
    <x v="1"/>
    <x v="0"/>
    <x v="10"/>
    <x v="0"/>
    <n v="1985"/>
    <n v="1"/>
    <n v="487.11"/>
    <s v="Essential"/>
    <s v="Brand A"/>
    <n v="29.92"/>
    <n v="3"/>
    <n v="1460.6291999999999"/>
    <n v="3.0103524229074892"/>
  </r>
  <r>
    <x v="2"/>
    <x v="1"/>
    <x v="1"/>
    <x v="11"/>
    <x v="3"/>
    <n v="1996"/>
    <n v="4"/>
    <n v="276.11"/>
    <s v="Regular"/>
    <s v="Brand D"/>
    <n v="48.53"/>
    <n v="18"/>
    <n v="4969.4653000000008"/>
    <n v="3.0107953293677023"/>
  </r>
  <r>
    <x v="0"/>
    <x v="0"/>
    <x v="0"/>
    <x v="0"/>
    <x v="3"/>
    <n v="2018"/>
    <n v="4"/>
    <n v="264.79000000000002"/>
    <s v="Luxury"/>
    <s v="Brand A"/>
    <n v="40.479999999999997"/>
    <n v="15"/>
    <n v="3971.2548000000002"/>
    <n v="3.0105773468488319"/>
  </r>
  <r>
    <x v="0"/>
    <x v="1"/>
    <x v="1"/>
    <x v="7"/>
    <x v="0"/>
    <n v="2005"/>
    <n v="1"/>
    <n v="401.73"/>
    <s v="Luxury"/>
    <s v="Brand B"/>
    <n v="39.54"/>
    <n v="7"/>
    <n v="2811.5054"/>
    <n v="3.0103592682389242"/>
  </r>
  <r>
    <x v="2"/>
    <x v="1"/>
    <x v="1"/>
    <x v="3"/>
    <x v="2"/>
    <n v="1994"/>
    <n v="3"/>
    <n v="403.26"/>
    <s v="Luxury"/>
    <s v="Brand A"/>
    <n v="0.52"/>
    <n v="12"/>
    <n v="4838.1251999999995"/>
    <n v="3.0108024691358026"/>
  </r>
  <r>
    <x v="2"/>
    <x v="2"/>
    <x v="0"/>
    <x v="6"/>
    <x v="0"/>
    <n v="1997"/>
    <n v="1"/>
    <n v="29.6"/>
    <s v="Regular"/>
    <s v="Brand C"/>
    <n v="40.69"/>
    <n v="1"/>
    <n v="29.006900000000002"/>
    <n v="3.0108048511576628"/>
  </r>
  <r>
    <x v="1"/>
    <x v="2"/>
    <x v="0"/>
    <x v="13"/>
    <x v="3"/>
    <n v="2013"/>
    <n v="2"/>
    <n v="199.09"/>
    <s v="Luxury"/>
    <s v="Brand E"/>
    <n v="5.12"/>
    <n v="17"/>
    <n v="3383.5812000000001"/>
    <n v="3.0112483458314956"/>
  </r>
  <r>
    <x v="0"/>
    <x v="2"/>
    <x v="1"/>
    <x v="7"/>
    <x v="1"/>
    <n v="1988"/>
    <n v="1"/>
    <n v="27.75"/>
    <s v="Essential"/>
    <s v="Brand A"/>
    <n v="27.81"/>
    <n v="17"/>
    <n v="471.02809999999999"/>
    <n v="3.0114714317229208"/>
  </r>
  <r>
    <x v="0"/>
    <x v="1"/>
    <x v="1"/>
    <x v="11"/>
    <x v="3"/>
    <n v="2019"/>
    <n v="4"/>
    <n v="366.16"/>
    <s v="Essential"/>
    <s v="Brand E"/>
    <n v="35.43"/>
    <n v="8"/>
    <n v="2928.6343000000002"/>
    <n v="3.0119152691968227"/>
  </r>
  <r>
    <x v="2"/>
    <x v="2"/>
    <x v="1"/>
    <x v="0"/>
    <x v="3"/>
    <n v="2002"/>
    <n v="3"/>
    <n v="378.79"/>
    <s v="Regular"/>
    <s v="Brand A"/>
    <n v="49.53"/>
    <n v="15"/>
    <n v="5681.3453"/>
    <n v="3.0116971970867357"/>
  </r>
  <r>
    <x v="1"/>
    <x v="2"/>
    <x v="0"/>
    <x v="13"/>
    <x v="3"/>
    <n v="1998"/>
    <n v="5"/>
    <n v="429.4"/>
    <s v="Luxury"/>
    <s v="Brand D"/>
    <n v="20.36"/>
    <n v="3"/>
    <n v="1287.4035999999999"/>
    <n v="3.0116997792494482"/>
  </r>
  <r>
    <x v="2"/>
    <x v="0"/>
    <x v="0"/>
    <x v="4"/>
    <x v="1"/>
    <n v="2004"/>
    <n v="2"/>
    <n v="115.29"/>
    <s v="Luxury"/>
    <s v="Brand D"/>
    <n v="2.0699999999999998"/>
    <n v="5"/>
    <n v="575.47070000000008"/>
    <n v="3.0112607639655553"/>
  </r>
  <r>
    <x v="2"/>
    <x v="1"/>
    <x v="1"/>
    <x v="13"/>
    <x v="0"/>
    <n v="1999"/>
    <n v="3"/>
    <n v="417.23"/>
    <s v="Luxury"/>
    <s v="Brand E"/>
    <n v="45.52"/>
    <n v="5"/>
    <n v="2085.6052"/>
    <n v="3.0114840989399294"/>
  </r>
  <r>
    <x v="2"/>
    <x v="1"/>
    <x v="0"/>
    <x v="2"/>
    <x v="2"/>
    <n v="1991"/>
    <n v="5"/>
    <n v="149.13"/>
    <s v="Essential"/>
    <s v="Brand B"/>
    <n v="24.16"/>
    <n v="8"/>
    <n v="1192.2816"/>
    <n v="3.0114866357411088"/>
  </r>
  <r>
    <x v="0"/>
    <x v="2"/>
    <x v="0"/>
    <x v="9"/>
    <x v="1"/>
    <n v="1993"/>
    <n v="2"/>
    <n v="145.38999999999999"/>
    <s v="Luxury"/>
    <s v="Brand A"/>
    <n v="11.14"/>
    <n v="14"/>
    <n v="2034.5713999999998"/>
    <n v="3.0110472823685375"/>
  </r>
  <r>
    <x v="1"/>
    <x v="1"/>
    <x v="1"/>
    <x v="1"/>
    <x v="3"/>
    <n v="1986"/>
    <n v="4"/>
    <n v="267.18"/>
    <s v="Luxury"/>
    <s v="Brand D"/>
    <n v="45.58"/>
    <n v="6"/>
    <n v="1602.5357999999999"/>
    <n v="3.0112707182320442"/>
  </r>
  <r>
    <x v="0"/>
    <x v="0"/>
    <x v="0"/>
    <x v="13"/>
    <x v="1"/>
    <n v="2009"/>
    <n v="3"/>
    <n v="332.2"/>
    <s v="Luxury"/>
    <s v="Brand C"/>
    <n v="8.3699999999999992"/>
    <n v="9"/>
    <n v="2988.8836999999999"/>
    <n v="3.0110521662245802"/>
  </r>
  <r>
    <x v="1"/>
    <x v="2"/>
    <x v="1"/>
    <x v="12"/>
    <x v="3"/>
    <n v="2009"/>
    <n v="3"/>
    <n v="355.66"/>
    <s v="Essential"/>
    <s v="Brand A"/>
    <n v="4.24"/>
    <n v="3"/>
    <n v="1066.0224000000001"/>
    <n v="3.011054609772275"/>
  </r>
  <r>
    <x v="0"/>
    <x v="2"/>
    <x v="0"/>
    <x v="8"/>
    <x v="2"/>
    <n v="2002"/>
    <n v="3"/>
    <n v="72.349999999999994"/>
    <s v="Regular"/>
    <s v="Brand B"/>
    <n v="33.96"/>
    <n v="15"/>
    <n v="1084.5896"/>
    <n v="3.0110570544007076"/>
  </r>
  <r>
    <x v="0"/>
    <x v="0"/>
    <x v="1"/>
    <x v="2"/>
    <x v="2"/>
    <n v="1995"/>
    <n v="5"/>
    <n v="133.94"/>
    <s v="Regular"/>
    <s v="Brand D"/>
    <n v="40.35"/>
    <n v="8"/>
    <n v="1070.9234999999999"/>
    <n v="3.0110595001105951"/>
  </r>
  <r>
    <x v="1"/>
    <x v="1"/>
    <x v="0"/>
    <x v="8"/>
    <x v="2"/>
    <n v="2012"/>
    <n v="3"/>
    <n v="72.959999999999994"/>
    <s v="Luxury"/>
    <s v="Brand D"/>
    <n v="7.4"/>
    <n v="1"/>
    <n v="72.033999999999992"/>
    <n v="3.0106194690265489"/>
  </r>
  <r>
    <x v="2"/>
    <x v="2"/>
    <x v="0"/>
    <x v="10"/>
    <x v="2"/>
    <n v="1991"/>
    <n v="5"/>
    <n v="382.55"/>
    <s v="Essential"/>
    <s v="Brand D"/>
    <n v="6.85"/>
    <n v="17"/>
    <n v="6502.4185000000007"/>
    <n v="3.0106218189865013"/>
  </r>
  <r>
    <x v="1"/>
    <x v="2"/>
    <x v="0"/>
    <x v="15"/>
    <x v="0"/>
    <n v="2009"/>
    <n v="4"/>
    <n v="385.62"/>
    <s v="Luxury"/>
    <s v="Brand E"/>
    <n v="1.97"/>
    <n v="7"/>
    <n v="2698.3597"/>
    <n v="3.0101814962372733"/>
  </r>
  <r>
    <x v="1"/>
    <x v="1"/>
    <x v="0"/>
    <x v="0"/>
    <x v="3"/>
    <n v="2020"/>
    <n v="3"/>
    <n v="240.79"/>
    <s v="Luxury"/>
    <s v="Brand C"/>
    <n v="36.28"/>
    <n v="15"/>
    <n v="3611.2127999999998"/>
    <n v="3.0099623644011513"/>
  </r>
  <r>
    <x v="1"/>
    <x v="1"/>
    <x v="0"/>
    <x v="15"/>
    <x v="3"/>
    <n v="1998"/>
    <n v="4"/>
    <n v="448.37"/>
    <s v="Essential"/>
    <s v="Brand D"/>
    <n v="49.82"/>
    <n v="2"/>
    <n v="896.23820000000001"/>
    <n v="3.0099645704162974"/>
  </r>
  <r>
    <x v="2"/>
    <x v="2"/>
    <x v="1"/>
    <x v="14"/>
    <x v="2"/>
    <n v="1995"/>
    <n v="2"/>
    <n v="403.89"/>
    <s v="Regular"/>
    <s v="Brand D"/>
    <n v="8.9"/>
    <n v="15"/>
    <n v="6057.4389999999994"/>
    <n v="3.0097452934662239"/>
  </r>
  <r>
    <x v="2"/>
    <x v="2"/>
    <x v="0"/>
    <x v="10"/>
    <x v="1"/>
    <n v="2015"/>
    <n v="5"/>
    <n v="477.75"/>
    <s v="Luxury"/>
    <s v="Brand C"/>
    <n v="44.26"/>
    <n v="6"/>
    <n v="2865.9425999999999"/>
    <n v="3.0099689853788214"/>
  </r>
  <r>
    <x v="1"/>
    <x v="0"/>
    <x v="0"/>
    <x v="3"/>
    <x v="2"/>
    <n v="2005"/>
    <n v="5"/>
    <n v="228.63"/>
    <s v="Regular"/>
    <s v="Brand A"/>
    <n v="37.85"/>
    <n v="12"/>
    <n v="2742.9384999999997"/>
    <n v="3.009528030135165"/>
  </r>
  <r>
    <x v="0"/>
    <x v="0"/>
    <x v="0"/>
    <x v="15"/>
    <x v="2"/>
    <n v="1985"/>
    <n v="1"/>
    <n v="430.3"/>
    <s v="Regular"/>
    <s v="Brand D"/>
    <n v="7.15"/>
    <n v="13"/>
    <n v="5592.9715000000006"/>
    <n v="3.009086879432624"/>
  </r>
  <r>
    <x v="0"/>
    <x v="1"/>
    <x v="0"/>
    <x v="10"/>
    <x v="0"/>
    <n v="2015"/>
    <n v="2"/>
    <n v="415.92"/>
    <s v="Essential"/>
    <s v="Brand D"/>
    <n v="11.89"/>
    <n v="9"/>
    <n v="3742.3989000000001"/>
    <n v="3.0095322544890268"/>
  </r>
  <r>
    <x v="1"/>
    <x v="0"/>
    <x v="0"/>
    <x v="7"/>
    <x v="3"/>
    <n v="2011"/>
    <n v="5"/>
    <n v="69.930000000000007"/>
    <s v="Luxury"/>
    <s v="Brand C"/>
    <n v="20.99"/>
    <n v="13"/>
    <n v="908.29990000000009"/>
    <n v="3.0097560975609756"/>
  </r>
  <r>
    <x v="0"/>
    <x v="0"/>
    <x v="0"/>
    <x v="14"/>
    <x v="3"/>
    <n v="2018"/>
    <n v="1"/>
    <n v="299.42"/>
    <s v="Regular"/>
    <s v="Brand C"/>
    <n v="6.13"/>
    <n v="10"/>
    <n v="2993.2613000000001"/>
    <n v="3.0093147039254822"/>
  </r>
  <r>
    <x v="1"/>
    <x v="1"/>
    <x v="1"/>
    <x v="12"/>
    <x v="3"/>
    <n v="1991"/>
    <n v="3"/>
    <n v="136.46"/>
    <s v="Luxury"/>
    <s v="Brand C"/>
    <n v="38.28"/>
    <n v="11"/>
    <n v="1500.4428000000003"/>
    <n v="3.0097604259094943"/>
  </r>
  <r>
    <x v="0"/>
    <x v="0"/>
    <x v="0"/>
    <x v="8"/>
    <x v="0"/>
    <n v="2008"/>
    <n v="3"/>
    <n v="491.05"/>
    <s v="Regular"/>
    <s v="Brand D"/>
    <n v="7.67"/>
    <n v="19"/>
    <n v="9329.0267000000003"/>
    <n v="3.0097625915242956"/>
  </r>
  <r>
    <x v="1"/>
    <x v="0"/>
    <x v="0"/>
    <x v="4"/>
    <x v="3"/>
    <n v="1994"/>
    <n v="4"/>
    <n v="493.86"/>
    <s v="Essential"/>
    <s v="Brand E"/>
    <n v="30.99"/>
    <n v="16"/>
    <n v="7901.0699000000004"/>
    <n v="3.0097647581003106"/>
  </r>
  <r>
    <x v="2"/>
    <x v="1"/>
    <x v="1"/>
    <x v="1"/>
    <x v="0"/>
    <n v="1988"/>
    <n v="5"/>
    <n v="207.23"/>
    <s v="Essential"/>
    <s v="Brand E"/>
    <n v="20.45"/>
    <n v="5"/>
    <n v="1035.3544999999999"/>
    <n v="3.0095449500554938"/>
  </r>
  <r>
    <x v="2"/>
    <x v="2"/>
    <x v="1"/>
    <x v="5"/>
    <x v="1"/>
    <n v="2020"/>
    <n v="2"/>
    <n v="473.02"/>
    <s v="Regular"/>
    <s v="Brand D"/>
    <n v="43.78"/>
    <n v="4"/>
    <n v="1891.5177999999999"/>
    <n v="3.0091030195381885"/>
  </r>
  <r>
    <x v="0"/>
    <x v="0"/>
    <x v="0"/>
    <x v="14"/>
    <x v="3"/>
    <n v="1996"/>
    <n v="3"/>
    <n v="153.51"/>
    <s v="Regular"/>
    <s v="Brand A"/>
    <n v="29.53"/>
    <n v="1"/>
    <n v="152.80529999999999"/>
    <n v="3.0093271152564958"/>
  </r>
  <r>
    <x v="1"/>
    <x v="0"/>
    <x v="0"/>
    <x v="5"/>
    <x v="3"/>
    <n v="2016"/>
    <n v="5"/>
    <n v="452.12"/>
    <s v="Luxury"/>
    <s v="Brand D"/>
    <n v="8.41"/>
    <n v="1"/>
    <n v="451.20409999999998"/>
    <n v="3.0093291870279875"/>
  </r>
  <r>
    <x v="2"/>
    <x v="2"/>
    <x v="1"/>
    <x v="5"/>
    <x v="2"/>
    <n v="1989"/>
    <n v="1"/>
    <n v="393.28"/>
    <s v="Luxury"/>
    <s v="Brand B"/>
    <n v="39.299999999999997"/>
    <n v="4"/>
    <n v="1572.5129999999999"/>
    <n v="3.008886914019107"/>
  </r>
  <r>
    <x v="0"/>
    <x v="1"/>
    <x v="1"/>
    <x v="5"/>
    <x v="0"/>
    <n v="1992"/>
    <n v="5"/>
    <n v="27.32"/>
    <s v="Essential"/>
    <s v="Brand E"/>
    <n v="37.51"/>
    <n v="8"/>
    <n v="217.93510000000001"/>
    <n v="3.0093333333333332"/>
  </r>
  <r>
    <x v="2"/>
    <x v="0"/>
    <x v="1"/>
    <x v="14"/>
    <x v="0"/>
    <n v="1988"/>
    <n v="3"/>
    <n v="348.3"/>
    <s v="Regular"/>
    <s v="Brand E"/>
    <n v="26.92"/>
    <n v="12"/>
    <n v="4178.8692000000001"/>
    <n v="3.0088908646365859"/>
  </r>
  <r>
    <x v="1"/>
    <x v="1"/>
    <x v="1"/>
    <x v="5"/>
    <x v="0"/>
    <n v="2009"/>
    <n v="5"/>
    <n v="270.68"/>
    <s v="Regular"/>
    <s v="Brand D"/>
    <n v="22.56"/>
    <n v="18"/>
    <n v="4871.4655999999995"/>
    <n v="3.0088928412627833"/>
  </r>
  <r>
    <x v="0"/>
    <x v="0"/>
    <x v="1"/>
    <x v="7"/>
    <x v="3"/>
    <n v="1990"/>
    <n v="3"/>
    <n v="114.25"/>
    <s v="Regular"/>
    <s v="Brand C"/>
    <n v="1.27"/>
    <n v="18"/>
    <n v="2055.5127000000002"/>
    <n v="3.0084500778296643"/>
  </r>
  <r>
    <x v="1"/>
    <x v="2"/>
    <x v="0"/>
    <x v="0"/>
    <x v="3"/>
    <n v="1990"/>
    <n v="1"/>
    <n v="495.38"/>
    <s v="Regular"/>
    <s v="Brand E"/>
    <n v="3.91"/>
    <n v="18"/>
    <n v="8915.8791000000001"/>
    <n v="3.0084519572953736"/>
  </r>
  <r>
    <x v="2"/>
    <x v="0"/>
    <x v="0"/>
    <x v="0"/>
    <x v="2"/>
    <n v="1998"/>
    <n v="4"/>
    <n v="42.96"/>
    <s v="Luxury"/>
    <s v="Brand E"/>
    <n v="16.18"/>
    <n v="4"/>
    <n v="171.0018"/>
    <n v="3.0088987764182424"/>
  </r>
  <r>
    <x v="0"/>
    <x v="1"/>
    <x v="1"/>
    <x v="0"/>
    <x v="1"/>
    <n v="2006"/>
    <n v="1"/>
    <n v="102.16"/>
    <s v="Essential"/>
    <s v="Brand C"/>
    <n v="44.15"/>
    <n v="1"/>
    <n v="101.6015"/>
    <n v="3.0086782376502001"/>
  </r>
  <r>
    <x v="2"/>
    <x v="0"/>
    <x v="1"/>
    <x v="5"/>
    <x v="1"/>
    <n v="2022"/>
    <n v="2"/>
    <n v="278.57"/>
    <s v="Luxury"/>
    <s v="Brand D"/>
    <n v="21.86"/>
    <n v="18"/>
    <n v="5013.4786000000004"/>
    <n v="3.0091253060316046"/>
  </r>
  <r>
    <x v="2"/>
    <x v="1"/>
    <x v="1"/>
    <x v="5"/>
    <x v="3"/>
    <n v="2021"/>
    <n v="1"/>
    <n v="272.18"/>
    <s v="Luxury"/>
    <s v="Brand B"/>
    <n v="11.89"/>
    <n v="7"/>
    <n v="1904.3788999999999"/>
    <n v="3.0093499554764023"/>
  </r>
  <r>
    <x v="0"/>
    <x v="2"/>
    <x v="0"/>
    <x v="4"/>
    <x v="3"/>
    <n v="1988"/>
    <n v="4"/>
    <n v="476.01"/>
    <s v="Essential"/>
    <s v="Brand E"/>
    <n v="3.77"/>
    <n v="3"/>
    <n v="1427.0677000000001"/>
    <n v="3.0097973725228235"/>
  </r>
  <r>
    <x v="1"/>
    <x v="2"/>
    <x v="0"/>
    <x v="3"/>
    <x v="0"/>
    <n v="2001"/>
    <n v="3"/>
    <n v="307.14"/>
    <s v="Luxury"/>
    <s v="Brand B"/>
    <n v="32.659999999999997"/>
    <n v="2"/>
    <n v="613.60659999999996"/>
    <n v="3.0095768374164811"/>
  </r>
  <r>
    <x v="0"/>
    <x v="0"/>
    <x v="1"/>
    <x v="7"/>
    <x v="2"/>
    <n v="2000"/>
    <n v="1"/>
    <n v="242.31"/>
    <s v="Essential"/>
    <s v="Brand B"/>
    <n v="5.33"/>
    <n v="13"/>
    <n v="3149.0833000000002"/>
    <n v="3.0095789708175542"/>
  </r>
  <r>
    <x v="2"/>
    <x v="2"/>
    <x v="0"/>
    <x v="15"/>
    <x v="0"/>
    <n v="2022"/>
    <n v="5"/>
    <n v="370.76"/>
    <s v="Regular"/>
    <s v="Brand A"/>
    <n v="34.270000000000003"/>
    <n v="4"/>
    <n v="1482.3826999999999"/>
    <n v="3.0100267379679146"/>
  </r>
  <r>
    <x v="2"/>
    <x v="0"/>
    <x v="0"/>
    <x v="4"/>
    <x v="3"/>
    <n v="2008"/>
    <n v="3"/>
    <n v="274.73"/>
    <s v="Luxury"/>
    <s v="Brand C"/>
    <n v="8.42"/>
    <n v="19"/>
    <n v="5218.954200000001"/>
    <n v="3.0095832404724758"/>
  </r>
  <r>
    <x v="1"/>
    <x v="0"/>
    <x v="1"/>
    <x v="2"/>
    <x v="2"/>
    <n v="1985"/>
    <n v="5"/>
    <n v="137.1"/>
    <s v="Regular"/>
    <s v="Brand B"/>
    <n v="45.02"/>
    <n v="2"/>
    <n v="273.65019999999998"/>
    <n v="3.0095853767275971"/>
  </r>
  <r>
    <x v="1"/>
    <x v="0"/>
    <x v="1"/>
    <x v="7"/>
    <x v="1"/>
    <n v="1998"/>
    <n v="3"/>
    <n v="259.25"/>
    <s v="Essential"/>
    <s v="Brand C"/>
    <n v="15.08"/>
    <n v="4"/>
    <n v="1036.1507999999999"/>
    <n v="3.0091415830546264"/>
  </r>
  <r>
    <x v="0"/>
    <x v="1"/>
    <x v="0"/>
    <x v="9"/>
    <x v="3"/>
    <n v="1988"/>
    <n v="4"/>
    <n v="312.91000000000003"/>
    <s v="Essential"/>
    <s v="Brand C"/>
    <n v="39.89"/>
    <n v="16"/>
    <n v="5005.9589000000005"/>
    <n v="3.0091436217662801"/>
  </r>
  <r>
    <x v="1"/>
    <x v="1"/>
    <x v="0"/>
    <x v="7"/>
    <x v="0"/>
    <n v="1998"/>
    <n v="5"/>
    <n v="261.88"/>
    <s v="Luxury"/>
    <s v="Brand E"/>
    <n v="10.26"/>
    <n v="6"/>
    <n v="1570.3825999999999"/>
    <n v="3.0089225964755744"/>
  </r>
  <r>
    <x v="2"/>
    <x v="2"/>
    <x v="0"/>
    <x v="11"/>
    <x v="0"/>
    <n v="1990"/>
    <n v="2"/>
    <n v="123.22"/>
    <s v="Luxury"/>
    <s v="Brand C"/>
    <n v="41.51"/>
    <n v="6"/>
    <n v="738.73509999999999"/>
    <n v="3.0084783578759482"/>
  </r>
  <r>
    <x v="1"/>
    <x v="1"/>
    <x v="1"/>
    <x v="8"/>
    <x v="3"/>
    <n v="1988"/>
    <n v="1"/>
    <n v="78.5"/>
    <s v="Luxury"/>
    <s v="Brand A"/>
    <n v="32.81"/>
    <n v="12"/>
    <n v="941.32809999999995"/>
    <n v="3.0087034144164249"/>
  </r>
  <r>
    <x v="0"/>
    <x v="1"/>
    <x v="1"/>
    <x v="7"/>
    <x v="2"/>
    <n v="1993"/>
    <n v="1"/>
    <n v="499.82"/>
    <s v="Luxury"/>
    <s v="Brand C"/>
    <n v="1.34"/>
    <n v="6"/>
    <n v="2997.9333999999999"/>
    <n v="3.0091517857142858"/>
  </r>
  <r>
    <x v="2"/>
    <x v="2"/>
    <x v="0"/>
    <x v="4"/>
    <x v="0"/>
    <n v="2010"/>
    <n v="1"/>
    <n v="410.08"/>
    <s v="Regular"/>
    <s v="Brand C"/>
    <n v="11.02"/>
    <n v="18"/>
    <n v="7380.5501999999997"/>
    <n v="3.0096003572225944"/>
  </r>
  <r>
    <x v="2"/>
    <x v="2"/>
    <x v="0"/>
    <x v="4"/>
    <x v="3"/>
    <n v="2016"/>
    <n v="2"/>
    <n v="404.29"/>
    <s v="Essential"/>
    <s v="Brand A"/>
    <n v="15.15"/>
    <n v="11"/>
    <n v="4446.3415000000005"/>
    <n v="3.0100491290754801"/>
  </r>
  <r>
    <x v="1"/>
    <x v="0"/>
    <x v="0"/>
    <x v="2"/>
    <x v="1"/>
    <n v="2013"/>
    <n v="5"/>
    <n v="138.38"/>
    <s v="Luxury"/>
    <s v="Brand A"/>
    <n v="8.5399999999999991"/>
    <n v="7"/>
    <n v="967.74540000000002"/>
    <n v="3.0102747375474648"/>
  </r>
  <r>
    <x v="0"/>
    <x v="2"/>
    <x v="0"/>
    <x v="2"/>
    <x v="2"/>
    <n v="2002"/>
    <n v="1"/>
    <n v="347.63"/>
    <s v="Essential"/>
    <s v="Brand D"/>
    <n v="30.49"/>
    <n v="3"/>
    <n v="1042.1949"/>
    <n v="3.0098302055406614"/>
  </r>
  <r>
    <x v="0"/>
    <x v="2"/>
    <x v="1"/>
    <x v="2"/>
    <x v="3"/>
    <n v="1987"/>
    <n v="5"/>
    <n v="475.41"/>
    <s v="Luxury"/>
    <s v="Brand D"/>
    <n v="10.01"/>
    <n v="11"/>
    <n v="5228.6100999999999"/>
    <n v="3.0102793296089385"/>
  </r>
  <r>
    <x v="0"/>
    <x v="0"/>
    <x v="0"/>
    <x v="11"/>
    <x v="0"/>
    <n v="1988"/>
    <n v="5"/>
    <n v="106.11"/>
    <s v="Luxury"/>
    <s v="Brand D"/>
    <n v="8.0399999999999991"/>
    <n v="12"/>
    <n v="1272.4004"/>
    <n v="3.0098345999105947"/>
  </r>
  <r>
    <x v="1"/>
    <x v="1"/>
    <x v="1"/>
    <x v="12"/>
    <x v="2"/>
    <n v="1992"/>
    <n v="5"/>
    <n v="190.71"/>
    <s v="Luxury"/>
    <s v="Brand C"/>
    <n v="26"/>
    <n v="14"/>
    <n v="2669.2000000000003"/>
    <n v="3.0093896713615025"/>
  </r>
  <r>
    <x v="1"/>
    <x v="1"/>
    <x v="0"/>
    <x v="0"/>
    <x v="2"/>
    <n v="2013"/>
    <n v="3"/>
    <n v="133.57"/>
    <s v="Regular"/>
    <s v="Brand C"/>
    <n v="4.6900000000000004"/>
    <n v="14"/>
    <n v="1869.0269000000001"/>
    <n v="3.0089445438282647"/>
  </r>
  <r>
    <x v="2"/>
    <x v="1"/>
    <x v="1"/>
    <x v="2"/>
    <x v="3"/>
    <n v="1988"/>
    <n v="5"/>
    <n v="33.04"/>
    <s v="Regular"/>
    <s v="Brand D"/>
    <n v="43.92"/>
    <n v="4"/>
    <n v="131.5992"/>
    <n v="3.0089465443972268"/>
  </r>
  <r>
    <x v="0"/>
    <x v="0"/>
    <x v="0"/>
    <x v="9"/>
    <x v="3"/>
    <n v="2015"/>
    <n v="2"/>
    <n v="93.03"/>
    <s v="Essential"/>
    <s v="Brand C"/>
    <n v="9.59"/>
    <n v="11"/>
    <n v="1022.4259000000001"/>
    <n v="3.0085011185682329"/>
  </r>
  <r>
    <x v="0"/>
    <x v="0"/>
    <x v="1"/>
    <x v="3"/>
    <x v="3"/>
    <n v="2022"/>
    <n v="4"/>
    <n v="453.1"/>
    <s v="Essential"/>
    <s v="Brand D"/>
    <n v="11.6"/>
    <n v="1"/>
    <n v="452.21600000000001"/>
    <n v="3.0087267845155514"/>
  </r>
  <r>
    <x v="1"/>
    <x v="1"/>
    <x v="0"/>
    <x v="12"/>
    <x v="2"/>
    <n v="1987"/>
    <n v="1"/>
    <n v="71.86"/>
    <s v="Luxury"/>
    <s v="Brand B"/>
    <n v="40.99"/>
    <n v="18"/>
    <n v="1292.8899000000001"/>
    <n v="3.0085049239033124"/>
  </r>
  <r>
    <x v="2"/>
    <x v="1"/>
    <x v="0"/>
    <x v="12"/>
    <x v="1"/>
    <n v="2015"/>
    <n v="4"/>
    <n v="273.42"/>
    <s v="Regular"/>
    <s v="Brand C"/>
    <n v="49.03"/>
    <n v="18"/>
    <n v="4921.0503000000008"/>
    <n v="3.0089545556301767"/>
  </r>
  <r>
    <x v="1"/>
    <x v="2"/>
    <x v="0"/>
    <x v="5"/>
    <x v="2"/>
    <n v="1985"/>
    <n v="4"/>
    <n v="338.25"/>
    <s v="Regular"/>
    <s v="Brand C"/>
    <n v="13.02"/>
    <n v="16"/>
    <n v="5411.1301999999996"/>
    <n v="3.008732646663681"/>
  </r>
  <r>
    <x v="2"/>
    <x v="2"/>
    <x v="1"/>
    <x v="1"/>
    <x v="2"/>
    <n v="1997"/>
    <n v="4"/>
    <n v="133.54"/>
    <s v="Luxury"/>
    <s v="Brand C"/>
    <n v="21.91"/>
    <n v="10"/>
    <n v="1334.6190999999999"/>
    <n v="3.0085106382978721"/>
  </r>
  <r>
    <x v="0"/>
    <x v="1"/>
    <x v="0"/>
    <x v="14"/>
    <x v="3"/>
    <n v="1994"/>
    <n v="4"/>
    <n v="360.38"/>
    <s v="Luxury"/>
    <s v="Brand B"/>
    <n v="43.91"/>
    <n v="9"/>
    <n v="3242.8591000000001"/>
    <n v="3.0082885304659497"/>
  </r>
  <r>
    <x v="2"/>
    <x v="0"/>
    <x v="0"/>
    <x v="3"/>
    <x v="0"/>
    <n v="2022"/>
    <n v="4"/>
    <n v="305.95999999999998"/>
    <s v="Regular"/>
    <s v="Brand C"/>
    <n v="3.44"/>
    <n v="2"/>
    <n v="610.95439999999996"/>
    <n v="3.0080663231010529"/>
  </r>
  <r>
    <x v="0"/>
    <x v="0"/>
    <x v="1"/>
    <x v="12"/>
    <x v="3"/>
    <n v="1998"/>
    <n v="5"/>
    <n v="244.53"/>
    <s v="Regular"/>
    <s v="Brand C"/>
    <n v="39.950000000000003"/>
    <n v="18"/>
    <n v="4400.9395000000004"/>
    <n v="3.0078440161362616"/>
  </r>
  <r>
    <x v="0"/>
    <x v="2"/>
    <x v="1"/>
    <x v="0"/>
    <x v="1"/>
    <n v="1987"/>
    <n v="4"/>
    <n v="341.43"/>
    <s v="Regular"/>
    <s v="Brand A"/>
    <n v="38.74"/>
    <n v="16"/>
    <n v="5462.2673999999997"/>
    <n v="3.007397444519166"/>
  </r>
  <r>
    <x v="1"/>
    <x v="1"/>
    <x v="0"/>
    <x v="6"/>
    <x v="2"/>
    <n v="2000"/>
    <n v="3"/>
    <n v="26.52"/>
    <s v="Regular"/>
    <s v="Brand D"/>
    <n v="7.38"/>
    <n v="6"/>
    <n v="158.19380000000001"/>
    <n v="3.0071748878923765"/>
  </r>
  <r>
    <x v="2"/>
    <x v="2"/>
    <x v="0"/>
    <x v="7"/>
    <x v="3"/>
    <n v="1997"/>
    <n v="2"/>
    <n v="91.7"/>
    <s v="Regular"/>
    <s v="Brand C"/>
    <n v="14.58"/>
    <n v="2"/>
    <n v="182.54580000000001"/>
    <n v="3.0071764969724155"/>
  </r>
  <r>
    <x v="1"/>
    <x v="2"/>
    <x v="1"/>
    <x v="4"/>
    <x v="1"/>
    <n v="2006"/>
    <n v="2"/>
    <n v="50.37"/>
    <s v="Regular"/>
    <s v="Brand D"/>
    <n v="8.0299999999999994"/>
    <n v="9"/>
    <n v="452.41030000000001"/>
    <n v="3.0074024226110363"/>
  </r>
  <r>
    <x v="0"/>
    <x v="0"/>
    <x v="1"/>
    <x v="3"/>
    <x v="0"/>
    <n v="2017"/>
    <n v="5"/>
    <n v="15.66"/>
    <s v="Regular"/>
    <s v="Brand A"/>
    <n v="2.15"/>
    <n v="11"/>
    <n v="171.28149999999999"/>
    <n v="3.007628449629796"/>
  </r>
  <r>
    <x v="2"/>
    <x v="2"/>
    <x v="0"/>
    <x v="11"/>
    <x v="2"/>
    <n v="2004"/>
    <n v="2"/>
    <n v="414.24"/>
    <s v="Regular"/>
    <s v="Brand C"/>
    <n v="43.96"/>
    <n v="11"/>
    <n v="4556.0796"/>
    <n v="3.0071813285457809"/>
  </r>
  <r>
    <x v="0"/>
    <x v="1"/>
    <x v="1"/>
    <x v="1"/>
    <x v="2"/>
    <n v="1985"/>
    <n v="3"/>
    <n v="210.55"/>
    <s v="Essential"/>
    <s v="Brand A"/>
    <n v="45.09"/>
    <n v="1"/>
    <n v="210.0009"/>
    <n v="3.0074074074074075"/>
  </r>
  <r>
    <x v="2"/>
    <x v="2"/>
    <x v="1"/>
    <x v="15"/>
    <x v="1"/>
    <n v="2016"/>
    <n v="4"/>
    <n v="140.35"/>
    <s v="Essential"/>
    <s v="Brand B"/>
    <n v="46.2"/>
    <n v="14"/>
    <n v="1964.3619999999999"/>
    <n v="3.0074090704984284"/>
  </r>
  <r>
    <x v="1"/>
    <x v="1"/>
    <x v="1"/>
    <x v="3"/>
    <x v="3"/>
    <n v="2014"/>
    <n v="2"/>
    <n v="344.86"/>
    <s v="Regular"/>
    <s v="Brand D"/>
    <n v="45.1"/>
    <n v="11"/>
    <n v="3792.9110000000001"/>
    <n v="3.0071861666292388"/>
  </r>
  <r>
    <x v="1"/>
    <x v="0"/>
    <x v="0"/>
    <x v="2"/>
    <x v="2"/>
    <n v="2021"/>
    <n v="4"/>
    <n v="434.53"/>
    <s v="Regular"/>
    <s v="Brand D"/>
    <n v="38.19"/>
    <n v="17"/>
    <n v="7386.3918999999996"/>
    <n v="3.0074123989218329"/>
  </r>
  <r>
    <x v="2"/>
    <x v="0"/>
    <x v="1"/>
    <x v="5"/>
    <x v="2"/>
    <n v="2006"/>
    <n v="3"/>
    <n v="499.05"/>
    <s v="Essential"/>
    <s v="Brand B"/>
    <n v="8.32"/>
    <n v="5"/>
    <n v="2494.3332"/>
    <n v="3.0071893956414288"/>
  </r>
  <r>
    <x v="2"/>
    <x v="2"/>
    <x v="1"/>
    <x v="10"/>
    <x v="3"/>
    <n v="1986"/>
    <n v="4"/>
    <n v="181.27"/>
    <s v="Regular"/>
    <s v="Brand B"/>
    <n v="21.8"/>
    <n v="13"/>
    <n v="2355.7280000000001"/>
    <n v="3.007191011235955"/>
  </r>
  <r>
    <x v="2"/>
    <x v="0"/>
    <x v="1"/>
    <x v="11"/>
    <x v="3"/>
    <n v="2000"/>
    <n v="1"/>
    <n v="164.97"/>
    <s v="Essential"/>
    <s v="Brand A"/>
    <n v="6.46"/>
    <n v="1"/>
    <n v="164.03460000000001"/>
    <n v="3.0069678579456056"/>
  </r>
  <r>
    <x v="2"/>
    <x v="0"/>
    <x v="0"/>
    <x v="11"/>
    <x v="3"/>
    <n v="1991"/>
    <n v="5"/>
    <n v="107.51"/>
    <s v="Essential"/>
    <s v="Brand E"/>
    <n v="7.11"/>
    <n v="15"/>
    <n v="1611.7211"/>
    <n v="3.0074190647482015"/>
  </r>
  <r>
    <x v="0"/>
    <x v="1"/>
    <x v="1"/>
    <x v="2"/>
    <x v="1"/>
    <n v="1999"/>
    <n v="4"/>
    <n v="415.37"/>
    <s v="Essential"/>
    <s v="Brand A"/>
    <n v="25.08"/>
    <n v="16"/>
    <n v="6645.1707999999999"/>
    <n v="3.006970991679784"/>
  </r>
  <r>
    <x v="0"/>
    <x v="1"/>
    <x v="1"/>
    <x v="12"/>
    <x v="3"/>
    <n v="2010"/>
    <n v="2"/>
    <n v="490.98"/>
    <s v="Luxury"/>
    <s v="Brand E"/>
    <n v="30.32"/>
    <n v="5"/>
    <n v="2454.2031999999999"/>
    <n v="3.0067476383265856"/>
  </r>
  <r>
    <x v="1"/>
    <x v="0"/>
    <x v="1"/>
    <x v="13"/>
    <x v="2"/>
    <n v="2022"/>
    <n v="5"/>
    <n v="126.28"/>
    <s v="Luxury"/>
    <s v="Brand B"/>
    <n v="32.409999999999997"/>
    <n v="4"/>
    <n v="504.44409999999999"/>
    <n v="3.0069741282339706"/>
  </r>
  <r>
    <x v="0"/>
    <x v="0"/>
    <x v="1"/>
    <x v="13"/>
    <x v="0"/>
    <n v="2004"/>
    <n v="1"/>
    <n v="98.57"/>
    <s v="Essential"/>
    <s v="Brand A"/>
    <n v="9.2799999999999994"/>
    <n v="20"/>
    <n v="1970.4927999999998"/>
    <n v="3.0065256525652564"/>
  </r>
  <r>
    <x v="0"/>
    <x v="2"/>
    <x v="0"/>
    <x v="9"/>
    <x v="3"/>
    <n v="2016"/>
    <n v="3"/>
    <n v="417.84"/>
    <s v="Luxury"/>
    <s v="Brand B"/>
    <n v="15.94"/>
    <n v="7"/>
    <n v="2924.0393999999997"/>
    <n v="3.0069772676119739"/>
  </r>
  <r>
    <x v="2"/>
    <x v="0"/>
    <x v="1"/>
    <x v="14"/>
    <x v="3"/>
    <n v="1985"/>
    <n v="3"/>
    <n v="317.01"/>
    <s v="Luxury"/>
    <s v="Brand E"/>
    <n v="32.06"/>
    <n v="9"/>
    <n v="2852.4106000000002"/>
    <n v="3.0069788383610985"/>
  </r>
  <r>
    <x v="0"/>
    <x v="0"/>
    <x v="0"/>
    <x v="0"/>
    <x v="1"/>
    <n v="2008"/>
    <n v="2"/>
    <n v="389.55"/>
    <s v="Essential"/>
    <s v="Brand C"/>
    <n v="27.36"/>
    <n v="4"/>
    <n v="1557.4736"/>
    <n v="3.0069804098176087"/>
  </r>
  <r>
    <x v="1"/>
    <x v="0"/>
    <x v="1"/>
    <x v="14"/>
    <x v="3"/>
    <n v="1990"/>
    <n v="2"/>
    <n v="368.18"/>
    <s v="Regular"/>
    <s v="Brand E"/>
    <n v="5.35"/>
    <n v="19"/>
    <n v="6994.4735000000001"/>
    <n v="3.0072072072072071"/>
  </r>
  <r>
    <x v="1"/>
    <x v="1"/>
    <x v="1"/>
    <x v="10"/>
    <x v="1"/>
    <n v="1995"/>
    <n v="3"/>
    <n v="254.26"/>
    <s v="Essential"/>
    <s v="Brand C"/>
    <n v="4.76"/>
    <n v="7"/>
    <n v="1778.8676"/>
    <n v="3.0074341067808064"/>
  </r>
  <r>
    <x v="1"/>
    <x v="2"/>
    <x v="1"/>
    <x v="11"/>
    <x v="3"/>
    <n v="1996"/>
    <n v="4"/>
    <n v="268.31"/>
    <s v="Luxury"/>
    <s v="Brand D"/>
    <n v="28.87"/>
    <n v="20"/>
    <n v="5365.4886999999999"/>
    <n v="3.0074357818837316"/>
  </r>
  <r>
    <x v="2"/>
    <x v="2"/>
    <x v="0"/>
    <x v="12"/>
    <x v="3"/>
    <n v="1989"/>
    <n v="1"/>
    <n v="353.75"/>
    <s v="Regular"/>
    <s v="Brand E"/>
    <n v="38.479999999999997"/>
    <n v="6"/>
    <n v="2121.8847999999998"/>
    <n v="3.0072120802343925"/>
  </r>
  <r>
    <x v="0"/>
    <x v="0"/>
    <x v="0"/>
    <x v="5"/>
    <x v="0"/>
    <n v="2006"/>
    <n v="1"/>
    <n v="145.97"/>
    <s v="Essential"/>
    <s v="Brand B"/>
    <n v="23.31"/>
    <n v="2"/>
    <n v="291.17309999999998"/>
    <n v="3.0076645626690715"/>
  </r>
  <r>
    <x v="0"/>
    <x v="1"/>
    <x v="1"/>
    <x v="14"/>
    <x v="3"/>
    <n v="1999"/>
    <n v="2"/>
    <n v="32.700000000000003"/>
    <s v="Essential"/>
    <s v="Brand D"/>
    <n v="45.55"/>
    <n v="18"/>
    <n v="588.05550000000005"/>
    <n v="3.008117249154453"/>
  </r>
  <r>
    <x v="0"/>
    <x v="0"/>
    <x v="0"/>
    <x v="2"/>
    <x v="0"/>
    <n v="2004"/>
    <n v="5"/>
    <n v="377.51"/>
    <s v="Essential"/>
    <s v="Brand E"/>
    <n v="22.72"/>
    <n v="17"/>
    <n v="6416.8972000000003"/>
    <n v="3.0083446098331077"/>
  </r>
  <r>
    <x v="1"/>
    <x v="1"/>
    <x v="0"/>
    <x v="12"/>
    <x v="2"/>
    <n v="1989"/>
    <n v="1"/>
    <n v="92.49"/>
    <s v="Essential"/>
    <s v="Brand A"/>
    <n v="17.309999999999999"/>
    <n v="1"/>
    <n v="91.6631"/>
    <n v="3.0078953304759755"/>
  </r>
  <r>
    <x v="0"/>
    <x v="0"/>
    <x v="1"/>
    <x v="9"/>
    <x v="3"/>
    <n v="2001"/>
    <n v="3"/>
    <n v="200"/>
    <s v="Regular"/>
    <s v="Brand A"/>
    <n v="29.2"/>
    <n v="8"/>
    <n v="1599.2919999999999"/>
    <n v="3.0083483754512637"/>
  </r>
  <r>
    <x v="2"/>
    <x v="0"/>
    <x v="0"/>
    <x v="9"/>
    <x v="1"/>
    <n v="2021"/>
    <n v="3"/>
    <n v="127.21"/>
    <s v="Essential"/>
    <s v="Brand A"/>
    <n v="7.49"/>
    <n v="10"/>
    <n v="1271.1749"/>
    <n v="3.0083502595350935"/>
  </r>
  <r>
    <x v="2"/>
    <x v="0"/>
    <x v="0"/>
    <x v="13"/>
    <x v="2"/>
    <n v="1989"/>
    <n v="1"/>
    <n v="261.2"/>
    <s v="Luxury"/>
    <s v="Brand E"/>
    <n v="35.369999999999997"/>
    <n v="7"/>
    <n v="1827.7536999999998"/>
    <n v="3.008352144469526"/>
  </r>
  <r>
    <x v="0"/>
    <x v="0"/>
    <x v="0"/>
    <x v="13"/>
    <x v="0"/>
    <n v="2008"/>
    <n v="5"/>
    <n v="101.4"/>
    <s v="Luxury"/>
    <s v="Brand A"/>
    <n v="7.43"/>
    <n v="20"/>
    <n v="2027.0743"/>
    <n v="3.0088055994581171"/>
  </r>
  <r>
    <x v="1"/>
    <x v="0"/>
    <x v="0"/>
    <x v="5"/>
    <x v="2"/>
    <n v="2003"/>
    <n v="5"/>
    <n v="82.37"/>
    <s v="Regular"/>
    <s v="Brand E"/>
    <n v="38.28"/>
    <n v="17"/>
    <n v="1399.6728000000001"/>
    <n v="3.0083559168925023"/>
  </r>
  <r>
    <x v="0"/>
    <x v="1"/>
    <x v="1"/>
    <x v="11"/>
    <x v="2"/>
    <n v="2015"/>
    <n v="3"/>
    <n v="160.22"/>
    <s v="Essential"/>
    <s v="Brand E"/>
    <n v="15.16"/>
    <n v="3"/>
    <n v="479.81159999999994"/>
    <n v="3.0079060311723516"/>
  </r>
  <r>
    <x v="2"/>
    <x v="0"/>
    <x v="1"/>
    <x v="4"/>
    <x v="0"/>
    <n v="2021"/>
    <n v="1"/>
    <n v="33.409999999999997"/>
    <s v="Essential"/>
    <s v="Brand A"/>
    <n v="47.09"/>
    <n v="13"/>
    <n v="433.8008999999999"/>
    <n v="3.0079078174423861"/>
  </r>
  <r>
    <x v="2"/>
    <x v="2"/>
    <x v="1"/>
    <x v="6"/>
    <x v="0"/>
    <n v="2019"/>
    <n v="2"/>
    <n v="274.56"/>
    <s v="Essential"/>
    <s v="Brand A"/>
    <n v="48.09"/>
    <n v="15"/>
    <n v="4117.8808999999992"/>
    <n v="3.0083615819209037"/>
  </r>
  <r>
    <x v="1"/>
    <x v="0"/>
    <x v="1"/>
    <x v="12"/>
    <x v="1"/>
    <n v="1989"/>
    <n v="2"/>
    <n v="92.73"/>
    <s v="Luxury"/>
    <s v="Brand D"/>
    <n v="42.57"/>
    <n v="19"/>
    <n v="1761.2957000000001"/>
    <n v="3.0085895117540686"/>
  </r>
  <r>
    <x v="2"/>
    <x v="2"/>
    <x v="0"/>
    <x v="6"/>
    <x v="2"/>
    <n v="2013"/>
    <n v="3"/>
    <n v="354.24"/>
    <s v="Regular"/>
    <s v="Brand D"/>
    <n v="40.72"/>
    <n v="7"/>
    <n v="2479.0872000000004"/>
    <n v="3.0088175446529504"/>
  </r>
  <r>
    <x v="2"/>
    <x v="2"/>
    <x v="0"/>
    <x v="0"/>
    <x v="1"/>
    <n v="2005"/>
    <n v="2"/>
    <n v="238.03"/>
    <s v="Essential"/>
    <s v="Brand E"/>
    <n v="21.48"/>
    <n v="1"/>
    <n v="237.2448"/>
    <n v="3.0088195386702847"/>
  </r>
  <r>
    <x v="1"/>
    <x v="0"/>
    <x v="0"/>
    <x v="6"/>
    <x v="0"/>
    <n v="1985"/>
    <n v="2"/>
    <n v="46.14"/>
    <s v="Luxury"/>
    <s v="Brand A"/>
    <n v="5.35"/>
    <n v="20"/>
    <n v="921.85349999999994"/>
    <n v="3.0090477267586517"/>
  </r>
  <r>
    <x v="2"/>
    <x v="1"/>
    <x v="1"/>
    <x v="12"/>
    <x v="2"/>
    <n v="2020"/>
    <n v="4"/>
    <n v="281.85000000000002"/>
    <s v="Luxury"/>
    <s v="Brand A"/>
    <n v="11.71"/>
    <n v="8"/>
    <n v="2253.9171000000001"/>
    <n v="3.0092760180995475"/>
  </r>
  <r>
    <x v="0"/>
    <x v="0"/>
    <x v="0"/>
    <x v="5"/>
    <x v="0"/>
    <n v="2002"/>
    <n v="3"/>
    <n v="374.64"/>
    <s v="Regular"/>
    <s v="Brand D"/>
    <n v="8.19"/>
    <n v="6"/>
    <n v="2246.9219000000003"/>
    <n v="3.0090518216791131"/>
  </r>
  <r>
    <x v="0"/>
    <x v="1"/>
    <x v="0"/>
    <x v="8"/>
    <x v="0"/>
    <n v="1988"/>
    <n v="2"/>
    <n v="79.11"/>
    <s v="Luxury"/>
    <s v="Brand B"/>
    <n v="15.29"/>
    <n v="8"/>
    <n v="632.03290000000004"/>
    <n v="3.0090538705296512"/>
  </r>
  <r>
    <x v="0"/>
    <x v="0"/>
    <x v="0"/>
    <x v="1"/>
    <x v="0"/>
    <n v="1993"/>
    <n v="4"/>
    <n v="97.08"/>
    <s v="Luxury"/>
    <s v="Brand A"/>
    <n v="33.159999999999997"/>
    <n v="3"/>
    <n v="290.57159999999999"/>
    <n v="3.009282318315599"/>
  </r>
  <r>
    <x v="1"/>
    <x v="0"/>
    <x v="1"/>
    <x v="5"/>
    <x v="2"/>
    <n v="2000"/>
    <n v="2"/>
    <n v="44.97"/>
    <s v="Luxury"/>
    <s v="Brand B"/>
    <n v="17.29"/>
    <n v="4"/>
    <n v="179.05289999999999"/>
    <n v="3.0090579710144927"/>
  </r>
  <r>
    <x v="0"/>
    <x v="1"/>
    <x v="1"/>
    <x v="3"/>
    <x v="2"/>
    <n v="2003"/>
    <n v="3"/>
    <n v="100.26"/>
    <s v="Luxury"/>
    <s v="Brand E"/>
    <n v="23.8"/>
    <n v="8"/>
    <n v="801.3180000000001"/>
    <n v="3.009286523216308"/>
  </r>
  <r>
    <x v="1"/>
    <x v="0"/>
    <x v="0"/>
    <x v="14"/>
    <x v="1"/>
    <n v="2000"/>
    <n v="2"/>
    <n v="283.36"/>
    <s v="Essential"/>
    <s v="Brand C"/>
    <n v="5.6"/>
    <n v="10"/>
    <n v="2832.6560000000004"/>
    <n v="3.009288627095605"/>
  </r>
  <r>
    <x v="1"/>
    <x v="1"/>
    <x v="1"/>
    <x v="12"/>
    <x v="1"/>
    <n v="2005"/>
    <n v="5"/>
    <n v="15.04"/>
    <s v="Essential"/>
    <s v="Brand B"/>
    <n v="0.57999999999999996"/>
    <n v="19"/>
    <n v="284.76580000000001"/>
    <n v="3.009517335146159"/>
  </r>
  <r>
    <x v="1"/>
    <x v="2"/>
    <x v="1"/>
    <x v="1"/>
    <x v="1"/>
    <n v="2004"/>
    <n v="1"/>
    <n v="383.41"/>
    <s v="Luxury"/>
    <s v="Brand D"/>
    <n v="1.1599999999999999"/>
    <n v="14"/>
    <n v="5366.7516000000005"/>
    <n v="3.0090661831368992"/>
  </r>
  <r>
    <x v="2"/>
    <x v="1"/>
    <x v="1"/>
    <x v="4"/>
    <x v="3"/>
    <n v="2018"/>
    <n v="5"/>
    <n v="388.84"/>
    <s v="Regular"/>
    <s v="Brand B"/>
    <n v="45.73"/>
    <n v="18"/>
    <n v="6998.5772999999999"/>
    <n v="3.0095216504194062"/>
  </r>
  <r>
    <x v="1"/>
    <x v="2"/>
    <x v="1"/>
    <x v="9"/>
    <x v="2"/>
    <n v="1986"/>
    <n v="3"/>
    <n v="440.84"/>
    <s v="Luxury"/>
    <s v="Brand B"/>
    <n v="5.21"/>
    <n v="20"/>
    <n v="8815.8521000000001"/>
    <n v="3.0090702947845807"/>
  </r>
  <r>
    <x v="0"/>
    <x v="0"/>
    <x v="0"/>
    <x v="14"/>
    <x v="3"/>
    <n v="2014"/>
    <n v="3"/>
    <n v="175.51"/>
    <s v="Luxury"/>
    <s v="Brand B"/>
    <n v="1.08"/>
    <n v="5"/>
    <n v="876.56079999999997"/>
    <n v="3.0090723520072578"/>
  </r>
  <r>
    <x v="1"/>
    <x v="0"/>
    <x v="1"/>
    <x v="15"/>
    <x v="1"/>
    <n v="2001"/>
    <n v="5"/>
    <n v="132.16999999999999"/>
    <s v="Regular"/>
    <s v="Brand C"/>
    <n v="13.38"/>
    <n v="12"/>
    <n v="1585.1738"/>
    <n v="3.0090744101633393"/>
  </r>
  <r>
    <x v="1"/>
    <x v="1"/>
    <x v="1"/>
    <x v="9"/>
    <x v="1"/>
    <n v="1988"/>
    <n v="1"/>
    <n v="312.66000000000003"/>
    <s v="Essential"/>
    <s v="Brand A"/>
    <n v="4.4000000000000004"/>
    <n v="2"/>
    <n v="624.36400000000003"/>
    <n v="3.0086226457907874"/>
  </r>
  <r>
    <x v="2"/>
    <x v="2"/>
    <x v="1"/>
    <x v="9"/>
    <x v="2"/>
    <n v="1999"/>
    <n v="5"/>
    <n v="422.03"/>
    <s v="Luxury"/>
    <s v="Brand B"/>
    <n v="44.61"/>
    <n v="1"/>
    <n v="421.47609999999997"/>
    <n v="3.0090785292782569"/>
  </r>
  <r>
    <x v="0"/>
    <x v="1"/>
    <x v="0"/>
    <x v="14"/>
    <x v="0"/>
    <n v="2000"/>
    <n v="3"/>
    <n v="347.87"/>
    <s v="Essential"/>
    <s v="Brand A"/>
    <n v="6.35"/>
    <n v="14"/>
    <n v="4869.2435000000005"/>
    <n v="3.0086265607264471"/>
  </r>
  <r>
    <x v="0"/>
    <x v="1"/>
    <x v="1"/>
    <x v="8"/>
    <x v="1"/>
    <n v="2021"/>
    <n v="2"/>
    <n v="90.33"/>
    <s v="Essential"/>
    <s v="Brand D"/>
    <n v="38.64"/>
    <n v="13"/>
    <n v="1173.6764000000001"/>
    <n v="3.008628519527702"/>
  </r>
  <r>
    <x v="0"/>
    <x v="0"/>
    <x v="0"/>
    <x v="13"/>
    <x v="1"/>
    <n v="1985"/>
    <n v="2"/>
    <n v="236.26"/>
    <s v="Regular"/>
    <s v="Brand D"/>
    <n v="42.05"/>
    <n v="10"/>
    <n v="2362.0205000000001"/>
    <n v="3.008857597092891"/>
  </r>
  <r>
    <x v="2"/>
    <x v="1"/>
    <x v="1"/>
    <x v="4"/>
    <x v="3"/>
    <n v="2022"/>
    <n v="1"/>
    <n v="144.53"/>
    <s v="Essential"/>
    <s v="Brand E"/>
    <n v="15.04"/>
    <n v="3"/>
    <n v="432.74040000000002"/>
    <n v="3.009086778736938"/>
  </r>
  <r>
    <x v="2"/>
    <x v="2"/>
    <x v="1"/>
    <x v="9"/>
    <x v="2"/>
    <n v="1991"/>
    <n v="1"/>
    <n v="367.27"/>
    <s v="Regular"/>
    <s v="Brand C"/>
    <n v="39.43"/>
    <n v="6"/>
    <n v="2203.0142999999998"/>
    <n v="3.0095432856169051"/>
  </r>
  <r>
    <x v="1"/>
    <x v="0"/>
    <x v="0"/>
    <x v="1"/>
    <x v="0"/>
    <n v="2010"/>
    <n v="2"/>
    <n v="96.51"/>
    <s v="Luxury"/>
    <s v="Brand D"/>
    <n v="39.61"/>
    <n v="11"/>
    <n v="1061.0061000000001"/>
    <n v="3.01"/>
  </r>
  <r>
    <x v="2"/>
    <x v="1"/>
    <x v="0"/>
    <x v="2"/>
    <x v="0"/>
    <n v="2011"/>
    <n v="2"/>
    <n v="91.8"/>
    <s v="Essential"/>
    <s v="Brand D"/>
    <n v="42.9"/>
    <n v="5"/>
    <n v="458.42899999999997"/>
    <n v="3.0102295976358264"/>
  </r>
  <r>
    <x v="1"/>
    <x v="0"/>
    <x v="1"/>
    <x v="5"/>
    <x v="0"/>
    <n v="2013"/>
    <n v="3"/>
    <n v="456.5"/>
    <s v="Luxury"/>
    <s v="Brand D"/>
    <n v="17.260000000000002"/>
    <n v="4"/>
    <n v="1825.1726000000001"/>
    <n v="3.0104592996816737"/>
  </r>
  <r>
    <x v="1"/>
    <x v="1"/>
    <x v="0"/>
    <x v="10"/>
    <x v="3"/>
    <n v="1998"/>
    <n v="1"/>
    <n v="284.58999999999997"/>
    <s v="Essential"/>
    <s v="Brand C"/>
    <n v="4.97"/>
    <n v="2"/>
    <n v="568.22969999999998"/>
    <n v="3.0104616784171028"/>
  </r>
  <r>
    <x v="2"/>
    <x v="0"/>
    <x v="1"/>
    <x v="0"/>
    <x v="0"/>
    <n v="2004"/>
    <n v="1"/>
    <n v="276.77999999999997"/>
    <s v="Regular"/>
    <s v="Brand A"/>
    <n v="10.32"/>
    <n v="15"/>
    <n v="4150.8031999999994"/>
    <n v="3.0109190172884439"/>
  </r>
  <r>
    <x v="0"/>
    <x v="2"/>
    <x v="1"/>
    <x v="11"/>
    <x v="2"/>
    <n v="2010"/>
    <n v="1"/>
    <n v="279.31"/>
    <s v="Regular"/>
    <s v="Brand B"/>
    <n v="38.159999999999997"/>
    <n v="2"/>
    <n v="558.00160000000005"/>
    <n v="3.011376564277588"/>
  </r>
  <r>
    <x v="1"/>
    <x v="1"/>
    <x v="0"/>
    <x v="6"/>
    <x v="0"/>
    <n v="2014"/>
    <n v="1"/>
    <n v="280.27"/>
    <s v="Essential"/>
    <s v="Brand E"/>
    <n v="20.37"/>
    <n v="18"/>
    <n v="5044.0636999999997"/>
    <n v="3.0118343195266273"/>
  </r>
  <r>
    <x v="1"/>
    <x v="2"/>
    <x v="0"/>
    <x v="12"/>
    <x v="0"/>
    <n v="2020"/>
    <n v="3"/>
    <n v="400.29"/>
    <s v="Essential"/>
    <s v="Brand E"/>
    <n v="43.25"/>
    <n v="16"/>
    <n v="6404.0725000000002"/>
    <n v="3.012292283177783"/>
  </r>
  <r>
    <x v="1"/>
    <x v="1"/>
    <x v="1"/>
    <x v="7"/>
    <x v="3"/>
    <n v="2017"/>
    <n v="2"/>
    <n v="230.22"/>
    <s v="Essential"/>
    <s v="Brand E"/>
    <n v="33.54"/>
    <n v="4"/>
    <n v="920.21540000000005"/>
    <n v="3.012295081967213"/>
  </r>
  <r>
    <x v="2"/>
    <x v="1"/>
    <x v="1"/>
    <x v="10"/>
    <x v="3"/>
    <n v="2020"/>
    <n v="5"/>
    <n v="32.54"/>
    <s v="Essential"/>
    <s v="Brand B"/>
    <n v="41.37"/>
    <n v="17"/>
    <n v="552.5936999999999"/>
    <n v="3.0125256205875655"/>
  </r>
  <r>
    <x v="1"/>
    <x v="0"/>
    <x v="0"/>
    <x v="4"/>
    <x v="1"/>
    <n v="2006"/>
    <n v="3"/>
    <n v="238.37"/>
    <s v="Regular"/>
    <s v="Brand D"/>
    <n v="8.73"/>
    <n v="17"/>
    <n v="4051.3773000000001"/>
    <n v="3.0120728929384968"/>
  </r>
  <r>
    <x v="0"/>
    <x v="1"/>
    <x v="1"/>
    <x v="12"/>
    <x v="0"/>
    <n v="1989"/>
    <n v="3"/>
    <n v="186.03"/>
    <s v="Regular"/>
    <s v="Brand C"/>
    <n v="21.9"/>
    <n v="1"/>
    <n v="185.249"/>
    <n v="3.0120756436545912"/>
  </r>
  <r>
    <x v="1"/>
    <x v="0"/>
    <x v="1"/>
    <x v="6"/>
    <x v="3"/>
    <n v="1996"/>
    <n v="3"/>
    <n v="63.17"/>
    <s v="Regular"/>
    <s v="Brand D"/>
    <n v="37.619999999999997"/>
    <n v="7"/>
    <n v="441.56619999999998"/>
    <n v="3.0120783956244304"/>
  </r>
  <r>
    <x v="1"/>
    <x v="1"/>
    <x v="1"/>
    <x v="9"/>
    <x v="3"/>
    <n v="2014"/>
    <n v="4"/>
    <n v="99.05"/>
    <s v="Regular"/>
    <s v="Brand A"/>
    <n v="18.850000000000001"/>
    <n v="20"/>
    <n v="1980.1885"/>
    <n v="3.0120811488488717"/>
  </r>
  <r>
    <x v="1"/>
    <x v="1"/>
    <x v="1"/>
    <x v="0"/>
    <x v="1"/>
    <n v="2006"/>
    <n v="1"/>
    <n v="492.15"/>
    <s v="Essential"/>
    <s v="Brand E"/>
    <n v="31.31"/>
    <n v="7"/>
    <n v="3444.3630999999996"/>
    <n v="3.0118559051527587"/>
  </r>
  <r>
    <x v="0"/>
    <x v="1"/>
    <x v="1"/>
    <x v="3"/>
    <x v="0"/>
    <n v="1998"/>
    <n v="4"/>
    <n v="281.18"/>
    <s v="Luxury"/>
    <s v="Brand D"/>
    <n v="23.32"/>
    <n v="16"/>
    <n v="4498.1131999999998"/>
    <n v="3.0123147092360321"/>
  </r>
  <r>
    <x v="1"/>
    <x v="0"/>
    <x v="1"/>
    <x v="14"/>
    <x v="3"/>
    <n v="2009"/>
    <n v="4"/>
    <n v="335.36"/>
    <s v="Regular"/>
    <s v="Brand A"/>
    <n v="5.45"/>
    <n v="19"/>
    <n v="6370.8945000000003"/>
    <n v="3.012089416058394"/>
  </r>
  <r>
    <x v="2"/>
    <x v="0"/>
    <x v="1"/>
    <x v="11"/>
    <x v="1"/>
    <n v="2011"/>
    <n v="3"/>
    <n v="229.56"/>
    <s v="Essential"/>
    <s v="Brand C"/>
    <n v="35.65"/>
    <n v="8"/>
    <n v="1835.8365000000001"/>
    <n v="3.0118640200775726"/>
  </r>
  <r>
    <x v="1"/>
    <x v="1"/>
    <x v="1"/>
    <x v="8"/>
    <x v="0"/>
    <n v="1995"/>
    <n v="1"/>
    <n v="428.03"/>
    <s v="Luxury"/>
    <s v="Brand D"/>
    <n v="8.35"/>
    <n v="5"/>
    <n v="2139.2334999999998"/>
    <n v="3.0118667275216797"/>
  </r>
  <r>
    <x v="1"/>
    <x v="2"/>
    <x v="1"/>
    <x v="12"/>
    <x v="3"/>
    <n v="2004"/>
    <n v="4"/>
    <n v="28.21"/>
    <s v="Essential"/>
    <s v="Brand D"/>
    <n v="29.68"/>
    <n v="10"/>
    <n v="281.39680000000004"/>
    <n v="3.012325952978772"/>
  </r>
  <r>
    <x v="2"/>
    <x v="2"/>
    <x v="0"/>
    <x v="8"/>
    <x v="0"/>
    <n v="2003"/>
    <n v="1"/>
    <n v="384.79"/>
    <s v="Luxury"/>
    <s v="Brand A"/>
    <n v="17.86"/>
    <n v="12"/>
    <n v="4616.6586000000007"/>
    <n v="3.0121004566210048"/>
  </r>
  <r>
    <x v="1"/>
    <x v="1"/>
    <x v="0"/>
    <x v="1"/>
    <x v="3"/>
    <n v="1999"/>
    <n v="5"/>
    <n v="201.76"/>
    <s v="Luxury"/>
    <s v="Brand A"/>
    <n v="30.51"/>
    <n v="17"/>
    <n v="3429.2251000000001"/>
    <n v="3.0125599451929665"/>
  </r>
  <r>
    <x v="2"/>
    <x v="0"/>
    <x v="0"/>
    <x v="6"/>
    <x v="0"/>
    <n v="1991"/>
    <n v="2"/>
    <n v="476.58"/>
    <s v="Luxury"/>
    <s v="Brand A"/>
    <n v="14.49"/>
    <n v="9"/>
    <n v="4288.3649000000005"/>
    <n v="3.0121059844677935"/>
  </r>
  <r>
    <x v="0"/>
    <x v="0"/>
    <x v="1"/>
    <x v="8"/>
    <x v="3"/>
    <n v="1995"/>
    <n v="4"/>
    <n v="66.459999999999994"/>
    <s v="Luxury"/>
    <s v="Brand A"/>
    <n v="15.92"/>
    <n v="7"/>
    <n v="464.37919999999997"/>
    <n v="3.0123372172721044"/>
  </r>
  <r>
    <x v="2"/>
    <x v="0"/>
    <x v="0"/>
    <x v="4"/>
    <x v="1"/>
    <n v="2017"/>
    <n v="3"/>
    <n v="436"/>
    <s v="Regular"/>
    <s v="Brand E"/>
    <n v="34.76"/>
    <n v="4"/>
    <n v="1743.3476000000001"/>
    <n v="3.0121115173674591"/>
  </r>
  <r>
    <x v="0"/>
    <x v="0"/>
    <x v="0"/>
    <x v="1"/>
    <x v="3"/>
    <n v="2003"/>
    <n v="5"/>
    <n v="47.24"/>
    <s v="Luxury"/>
    <s v="Brand B"/>
    <n v="47.32"/>
    <n v="5"/>
    <n v="235.67320000000001"/>
    <n v="3.0121142857142855"/>
  </r>
  <r>
    <x v="1"/>
    <x v="2"/>
    <x v="0"/>
    <x v="6"/>
    <x v="2"/>
    <n v="2008"/>
    <n v="5"/>
    <n v="290.68"/>
    <s v="Regular"/>
    <s v="Brand E"/>
    <n v="22.79"/>
    <n v="12"/>
    <n v="3487.3878999999997"/>
    <n v="3.0116598079561041"/>
  </r>
  <r>
    <x v="0"/>
    <x v="0"/>
    <x v="0"/>
    <x v="11"/>
    <x v="2"/>
    <n v="2005"/>
    <n v="4"/>
    <n v="391.76"/>
    <s v="Regular"/>
    <s v="Brand E"/>
    <n v="44.19"/>
    <n v="6"/>
    <n v="2350.0018999999998"/>
    <n v="3.0112051223416421"/>
  </r>
  <r>
    <x v="2"/>
    <x v="0"/>
    <x v="0"/>
    <x v="2"/>
    <x v="2"/>
    <n v="2019"/>
    <n v="4"/>
    <n v="160.84"/>
    <s v="Luxury"/>
    <s v="Brand E"/>
    <n v="35.76"/>
    <n v="10"/>
    <n v="1607.7576000000001"/>
    <n v="3.010978956999085"/>
  </r>
  <r>
    <x v="1"/>
    <x v="1"/>
    <x v="1"/>
    <x v="2"/>
    <x v="1"/>
    <n v="2020"/>
    <n v="5"/>
    <n v="151.5"/>
    <s v="Regular"/>
    <s v="Brand A"/>
    <n v="20.95"/>
    <n v="12"/>
    <n v="1817.2094999999999"/>
    <n v="3.010752688172043"/>
  </r>
  <r>
    <x v="2"/>
    <x v="1"/>
    <x v="0"/>
    <x v="11"/>
    <x v="1"/>
    <n v="2020"/>
    <n v="4"/>
    <n v="212.17"/>
    <s v="Essential"/>
    <s v="Brand D"/>
    <n v="13.84"/>
    <n v="17"/>
    <n v="3606.0283999999997"/>
    <n v="3.0102974828375286"/>
  </r>
  <r>
    <x v="2"/>
    <x v="2"/>
    <x v="0"/>
    <x v="15"/>
    <x v="2"/>
    <n v="1993"/>
    <n v="1"/>
    <n v="397"/>
    <s v="Essential"/>
    <s v="Brand E"/>
    <n v="30.19"/>
    <n v="8"/>
    <n v="3175.3018999999999"/>
    <n v="3.0100709544518196"/>
  </r>
  <r>
    <x v="0"/>
    <x v="0"/>
    <x v="1"/>
    <x v="3"/>
    <x v="3"/>
    <n v="2000"/>
    <n v="4"/>
    <n v="454.03"/>
    <s v="Regular"/>
    <s v="Brand C"/>
    <n v="16.649999999999999"/>
    <n v="18"/>
    <n v="8171.7064999999993"/>
    <n v="3.0105311355311355"/>
  </r>
  <r>
    <x v="2"/>
    <x v="2"/>
    <x v="0"/>
    <x v="8"/>
    <x v="0"/>
    <n v="2012"/>
    <n v="1"/>
    <n v="37.06"/>
    <s v="Regular"/>
    <s v="Brand C"/>
    <n v="17.54"/>
    <n v="5"/>
    <n v="184.47540000000001"/>
    <n v="3.0103045569040532"/>
  </r>
  <r>
    <x v="2"/>
    <x v="1"/>
    <x v="1"/>
    <x v="6"/>
    <x v="0"/>
    <n v="2020"/>
    <n v="4"/>
    <n v="367.01"/>
    <s v="Regular"/>
    <s v="Brand D"/>
    <n v="18.23"/>
    <n v="20"/>
    <n v="7339.3823000000002"/>
    <n v="3.0107650022904262"/>
  </r>
  <r>
    <x v="1"/>
    <x v="2"/>
    <x v="1"/>
    <x v="8"/>
    <x v="1"/>
    <n v="2017"/>
    <n v="4"/>
    <n v="186.95"/>
    <s v="Essential"/>
    <s v="Brand D"/>
    <n v="11.06"/>
    <n v="9"/>
    <n v="1681.6605999999999"/>
    <n v="3.0105383734249713"/>
  </r>
  <r>
    <x v="1"/>
    <x v="0"/>
    <x v="1"/>
    <x v="15"/>
    <x v="0"/>
    <n v="2003"/>
    <n v="4"/>
    <n v="332.36"/>
    <s v="Luxury"/>
    <s v="Brand E"/>
    <n v="34.29"/>
    <n v="13"/>
    <n v="4320.0228999999999"/>
    <n v="3.0103116406966088"/>
  </r>
  <r>
    <x v="1"/>
    <x v="2"/>
    <x v="1"/>
    <x v="0"/>
    <x v="1"/>
    <n v="2010"/>
    <n v="4"/>
    <n v="188.42"/>
    <s v="Luxury"/>
    <s v="Brand D"/>
    <n v="44.29"/>
    <n v="1"/>
    <n v="187.8629"/>
    <n v="3.0100848040339216"/>
  </r>
  <r>
    <x v="1"/>
    <x v="2"/>
    <x v="1"/>
    <x v="10"/>
    <x v="3"/>
    <n v="1989"/>
    <n v="5"/>
    <n v="108.46"/>
    <s v="Regular"/>
    <s v="Brand A"/>
    <n v="17.21"/>
    <n v="8"/>
    <n v="866.85209999999995"/>
    <n v="3.0098578633654287"/>
  </r>
  <r>
    <x v="0"/>
    <x v="2"/>
    <x v="1"/>
    <x v="9"/>
    <x v="3"/>
    <n v="2003"/>
    <n v="3"/>
    <n v="365.08"/>
    <s v="Luxury"/>
    <s v="Brand E"/>
    <n v="28.31"/>
    <n v="9"/>
    <n v="3285.0030999999999"/>
    <n v="3.0094015134143546"/>
  </r>
  <r>
    <x v="1"/>
    <x v="1"/>
    <x v="1"/>
    <x v="7"/>
    <x v="2"/>
    <n v="2007"/>
    <n v="5"/>
    <n v="428.25"/>
    <s v="Regular"/>
    <s v="Brand E"/>
    <n v="23.02"/>
    <n v="4"/>
    <n v="1712.2302"/>
    <n v="3.0094036697247706"/>
  </r>
  <r>
    <x v="2"/>
    <x v="1"/>
    <x v="0"/>
    <x v="5"/>
    <x v="1"/>
    <n v="2008"/>
    <n v="1"/>
    <n v="18.8"/>
    <s v="Luxury"/>
    <s v="Brand B"/>
    <n v="49.45"/>
    <n v="15"/>
    <n v="281.49450000000002"/>
    <n v="3.0089470061940813"/>
  </r>
  <r>
    <x v="2"/>
    <x v="2"/>
    <x v="1"/>
    <x v="12"/>
    <x v="1"/>
    <n v="1992"/>
    <n v="4"/>
    <n v="286.35000000000002"/>
    <s v="Regular"/>
    <s v="Brand C"/>
    <n v="37.92"/>
    <n v="3"/>
    <n v="858.42920000000004"/>
    <n v="3.0094079853143643"/>
  </r>
  <r>
    <x v="1"/>
    <x v="0"/>
    <x v="0"/>
    <x v="9"/>
    <x v="2"/>
    <n v="2020"/>
    <n v="2"/>
    <n v="490.11"/>
    <s v="Regular"/>
    <s v="Brand B"/>
    <n v="47.45"/>
    <n v="6"/>
    <n v="2940.1344999999997"/>
    <n v="3.0091806288730778"/>
  </r>
  <r>
    <x v="2"/>
    <x v="0"/>
    <x v="0"/>
    <x v="10"/>
    <x v="0"/>
    <n v="1990"/>
    <n v="2"/>
    <n v="70.94"/>
    <s v="Luxury"/>
    <s v="Brand B"/>
    <n v="31.83"/>
    <n v="6"/>
    <n v="424.95830000000001"/>
    <n v="3.0094123048668502"/>
  </r>
  <r>
    <x v="2"/>
    <x v="2"/>
    <x v="1"/>
    <x v="0"/>
    <x v="0"/>
    <n v="2011"/>
    <n v="2"/>
    <n v="38.72"/>
    <s v="Regular"/>
    <s v="Brand D"/>
    <n v="14.7"/>
    <n v="15"/>
    <n v="579.947"/>
    <n v="3.0096440872560275"/>
  </r>
  <r>
    <x v="1"/>
    <x v="2"/>
    <x v="1"/>
    <x v="5"/>
    <x v="2"/>
    <n v="1998"/>
    <n v="1"/>
    <n v="465.07"/>
    <s v="Luxury"/>
    <s v="Brand B"/>
    <n v="25.18"/>
    <n v="17"/>
    <n v="7905.4417999999996"/>
    <n v="3.0098759761139182"/>
  </r>
  <r>
    <x v="1"/>
    <x v="0"/>
    <x v="0"/>
    <x v="10"/>
    <x v="1"/>
    <n v="2009"/>
    <n v="2"/>
    <n v="199.79"/>
    <s v="Essential"/>
    <s v="Brand E"/>
    <n v="23.2"/>
    <n v="11"/>
    <n v="2196.922"/>
    <n v="3.0103376981392143"/>
  </r>
  <r>
    <x v="0"/>
    <x v="0"/>
    <x v="0"/>
    <x v="14"/>
    <x v="3"/>
    <n v="2016"/>
    <n v="1"/>
    <n v="449.66"/>
    <s v="Regular"/>
    <s v="Brand C"/>
    <n v="11.72"/>
    <n v="13"/>
    <n v="5844.6971999999996"/>
    <n v="3.0105698529411766"/>
  </r>
  <r>
    <x v="0"/>
    <x v="2"/>
    <x v="0"/>
    <x v="13"/>
    <x v="0"/>
    <n v="2004"/>
    <n v="3"/>
    <n v="200.81"/>
    <s v="Luxury"/>
    <s v="Brand C"/>
    <n v="45.87"/>
    <n v="7"/>
    <n v="1405.1287"/>
    <n v="3.0110319466789246"/>
  </r>
  <r>
    <x v="0"/>
    <x v="0"/>
    <x v="1"/>
    <x v="7"/>
    <x v="3"/>
    <n v="2019"/>
    <n v="1"/>
    <n v="97.81"/>
    <s v="Regular"/>
    <s v="Brand B"/>
    <n v="9.6999999999999993"/>
    <n v="10"/>
    <n v="977.197"/>
    <n v="3.0110344827586206"/>
  </r>
  <r>
    <x v="1"/>
    <x v="2"/>
    <x v="1"/>
    <x v="8"/>
    <x v="1"/>
    <n v="2011"/>
    <n v="2"/>
    <n v="190.8"/>
    <s v="Essential"/>
    <s v="Brand A"/>
    <n v="30.35"/>
    <n v="14"/>
    <n v="2670.5035000000003"/>
    <n v="3.0114968958381239"/>
  </r>
  <r>
    <x v="0"/>
    <x v="0"/>
    <x v="0"/>
    <x v="4"/>
    <x v="1"/>
    <n v="2010"/>
    <n v="2"/>
    <n v="161.13999999999999"/>
    <s v="Luxury"/>
    <s v="Brand D"/>
    <n v="31.36"/>
    <n v="14"/>
    <n v="2255.2736"/>
    <n v="3.011729530818767"/>
  </r>
  <r>
    <x v="2"/>
    <x v="1"/>
    <x v="1"/>
    <x v="7"/>
    <x v="2"/>
    <n v="1991"/>
    <n v="3"/>
    <n v="116.87"/>
    <s v="Regular"/>
    <s v="Brand C"/>
    <n v="21.84"/>
    <n v="10"/>
    <n v="1167.9184"/>
    <n v="3.011962272831838"/>
  </r>
  <r>
    <x v="0"/>
    <x v="2"/>
    <x v="0"/>
    <x v="5"/>
    <x v="0"/>
    <n v="2001"/>
    <n v="5"/>
    <n v="248.95"/>
    <s v="Regular"/>
    <s v="Brand A"/>
    <n v="12.29"/>
    <n v="19"/>
    <n v="4729.1729000000005"/>
    <n v="3.0119650253106305"/>
  </r>
  <r>
    <x v="2"/>
    <x v="0"/>
    <x v="1"/>
    <x v="12"/>
    <x v="0"/>
    <n v="2007"/>
    <n v="3"/>
    <n v="404.25"/>
    <s v="Regular"/>
    <s v="Brand A"/>
    <n v="32.619999999999997"/>
    <n v="4"/>
    <n v="1616.3262"/>
    <n v="3.0115074798619101"/>
  </r>
  <r>
    <x v="1"/>
    <x v="1"/>
    <x v="0"/>
    <x v="5"/>
    <x v="0"/>
    <n v="2020"/>
    <n v="1"/>
    <n v="349.43"/>
    <s v="Luxury"/>
    <s v="Brand D"/>
    <n v="15.34"/>
    <n v="8"/>
    <n v="2794.5934000000002"/>
    <n v="3.0115101289134438"/>
  </r>
  <r>
    <x v="1"/>
    <x v="2"/>
    <x v="1"/>
    <x v="11"/>
    <x v="3"/>
    <n v="2013"/>
    <n v="1"/>
    <n v="364.6"/>
    <s v="Regular"/>
    <s v="Brand A"/>
    <n v="31.89"/>
    <n v="14"/>
    <n v="5103.7189000000008"/>
    <n v="3.0119732903522909"/>
  </r>
  <r>
    <x v="0"/>
    <x v="0"/>
    <x v="1"/>
    <x v="13"/>
    <x v="0"/>
    <n v="1994"/>
    <n v="3"/>
    <n v="141.58000000000001"/>
    <s v="Essential"/>
    <s v="Brand E"/>
    <n v="33.03"/>
    <n v="16"/>
    <n v="2264.6103000000003"/>
    <n v="3.0124366651312759"/>
  </r>
  <r>
    <x v="2"/>
    <x v="2"/>
    <x v="1"/>
    <x v="7"/>
    <x v="0"/>
    <n v="2017"/>
    <n v="3"/>
    <n v="55.21"/>
    <s v="Regular"/>
    <s v="Brand D"/>
    <n v="24.43"/>
    <n v="1"/>
    <n v="54.454300000000003"/>
    <n v="3.0124395300621978"/>
  </r>
  <r>
    <x v="2"/>
    <x v="0"/>
    <x v="0"/>
    <x v="8"/>
    <x v="2"/>
    <n v="2007"/>
    <n v="3"/>
    <n v="419.28"/>
    <s v="Luxury"/>
    <s v="Brand B"/>
    <n v="45.81"/>
    <n v="10"/>
    <n v="4192.2580999999991"/>
    <n v="3.012442396313364"/>
  </r>
  <r>
    <x v="1"/>
    <x v="1"/>
    <x v="1"/>
    <x v="14"/>
    <x v="1"/>
    <n v="1992"/>
    <n v="1"/>
    <n v="107.2"/>
    <s v="Regular"/>
    <s v="Brand E"/>
    <n v="12.84"/>
    <n v="12"/>
    <n v="1285.5284000000001"/>
    <n v="3.012445263885688"/>
  </r>
  <r>
    <x v="0"/>
    <x v="2"/>
    <x v="1"/>
    <x v="0"/>
    <x v="0"/>
    <n v="2016"/>
    <n v="4"/>
    <n v="237.19"/>
    <s v="Luxury"/>
    <s v="Brand D"/>
    <n v="12.73"/>
    <n v="19"/>
    <n v="4505.7372999999998"/>
    <n v="3.0129091747349008"/>
  </r>
  <r>
    <x v="1"/>
    <x v="2"/>
    <x v="0"/>
    <x v="7"/>
    <x v="2"/>
    <n v="2017"/>
    <n v="2"/>
    <n v="386.06"/>
    <s v="Luxury"/>
    <s v="Brand C"/>
    <n v="1.7"/>
    <n v="18"/>
    <n v="6948.0969999999998"/>
    <n v="3.0126815771270463"/>
  </r>
  <r>
    <x v="2"/>
    <x v="1"/>
    <x v="0"/>
    <x v="5"/>
    <x v="2"/>
    <n v="1993"/>
    <n v="2"/>
    <n v="358.5"/>
    <s v="Luxury"/>
    <s v="Brand B"/>
    <n v="35.74"/>
    <n v="4"/>
    <n v="1433.3574000000001"/>
    <n v="3.0129151291512914"/>
  </r>
  <r>
    <x v="0"/>
    <x v="2"/>
    <x v="0"/>
    <x v="6"/>
    <x v="0"/>
    <n v="1998"/>
    <n v="3"/>
    <n v="97.96"/>
    <s v="Luxury"/>
    <s v="Brand E"/>
    <n v="45.13"/>
    <n v="12"/>
    <n v="1174.9712999999999"/>
    <n v="3.0131487889273356"/>
  </r>
  <r>
    <x v="2"/>
    <x v="2"/>
    <x v="1"/>
    <x v="11"/>
    <x v="1"/>
    <n v="2012"/>
    <n v="4"/>
    <n v="292.58"/>
    <s v="Regular"/>
    <s v="Brand C"/>
    <n v="16.350000000000001"/>
    <n v="16"/>
    <n v="4680.4434999999994"/>
    <n v="3.0131518227964929"/>
  </r>
  <r>
    <x v="0"/>
    <x v="1"/>
    <x v="1"/>
    <x v="3"/>
    <x v="1"/>
    <n v="2008"/>
    <n v="5"/>
    <n v="116.15"/>
    <s v="Luxury"/>
    <s v="Brand C"/>
    <n v="2.8"/>
    <n v="3"/>
    <n v="347.47800000000007"/>
    <n v="3.012924071082391"/>
  </r>
  <r>
    <x v="0"/>
    <x v="1"/>
    <x v="1"/>
    <x v="8"/>
    <x v="3"/>
    <n v="2017"/>
    <n v="2"/>
    <n v="90.14"/>
    <s v="Essential"/>
    <s v="Brand C"/>
    <n v="9.8800000000000008"/>
    <n v="18"/>
    <n v="1621.6188"/>
    <n v="3.0124653739612191"/>
  </r>
  <r>
    <x v="0"/>
    <x v="0"/>
    <x v="1"/>
    <x v="11"/>
    <x v="0"/>
    <n v="1999"/>
    <n v="5"/>
    <n v="219.83"/>
    <s v="Essential"/>
    <s v="Brand C"/>
    <n v="0.22"/>
    <n v="9"/>
    <n v="1977.4721999999999"/>
    <n v="3.0126991456938352"/>
  </r>
  <r>
    <x v="2"/>
    <x v="0"/>
    <x v="1"/>
    <x v="4"/>
    <x v="1"/>
    <n v="2011"/>
    <n v="1"/>
    <n v="153.76"/>
    <s v="Essential"/>
    <s v="Brand B"/>
    <n v="8.4499999999999993"/>
    <n v="5"/>
    <n v="767.8845"/>
    <n v="3.012240184757506"/>
  </r>
  <r>
    <x v="0"/>
    <x v="1"/>
    <x v="0"/>
    <x v="0"/>
    <x v="3"/>
    <n v="2015"/>
    <n v="2"/>
    <n v="84.97"/>
    <s v="Regular"/>
    <s v="Brand E"/>
    <n v="49.14"/>
    <n v="19"/>
    <n v="1613.9214000000002"/>
    <n v="3.0127050127050126"/>
  </r>
  <r>
    <x v="1"/>
    <x v="2"/>
    <x v="1"/>
    <x v="14"/>
    <x v="1"/>
    <n v="2002"/>
    <n v="1"/>
    <n v="353.6"/>
    <s v="Essential"/>
    <s v="Brand D"/>
    <n v="17.89"/>
    <n v="15"/>
    <n v="5303.1788999999999"/>
    <n v="3.0129390018484288"/>
  </r>
  <r>
    <x v="1"/>
    <x v="2"/>
    <x v="0"/>
    <x v="4"/>
    <x v="2"/>
    <n v="2015"/>
    <n v="4"/>
    <n v="352.23"/>
    <s v="Regular"/>
    <s v="Brand D"/>
    <n v="48.7"/>
    <n v="19"/>
    <n v="6691.8570000000009"/>
    <n v="3.0134042061474462"/>
  </r>
  <r>
    <x v="1"/>
    <x v="1"/>
    <x v="0"/>
    <x v="11"/>
    <x v="3"/>
    <n v="1995"/>
    <n v="5"/>
    <n v="117.87"/>
    <s v="Regular"/>
    <s v="Brand C"/>
    <n v="15.05"/>
    <n v="9"/>
    <n v="1059.9804999999999"/>
    <n v="3.0131761442441056"/>
  </r>
  <r>
    <x v="2"/>
    <x v="2"/>
    <x v="0"/>
    <x v="9"/>
    <x v="2"/>
    <n v="2012"/>
    <n v="3"/>
    <n v="304.01"/>
    <s v="Essential"/>
    <s v="Brand C"/>
    <n v="40.98"/>
    <n v="11"/>
    <n v="3343.5197999999996"/>
    <n v="3.0127167630057805"/>
  </r>
  <r>
    <x v="0"/>
    <x v="1"/>
    <x v="1"/>
    <x v="8"/>
    <x v="0"/>
    <n v="2011"/>
    <n v="4"/>
    <n v="251.26"/>
    <s v="Regular"/>
    <s v="Brand D"/>
    <n v="42.56"/>
    <n v="12"/>
    <n v="3014.5455999999999"/>
    <n v="3.0127197039777984"/>
  </r>
  <r>
    <x v="0"/>
    <x v="0"/>
    <x v="1"/>
    <x v="9"/>
    <x v="1"/>
    <n v="1994"/>
    <n v="1"/>
    <n v="232.67"/>
    <s v="Regular"/>
    <s v="Brand D"/>
    <n v="15.81"/>
    <n v="9"/>
    <n v="2093.1880999999998"/>
    <n v="3.0124913254684249"/>
  </r>
  <r>
    <x v="2"/>
    <x v="0"/>
    <x v="1"/>
    <x v="11"/>
    <x v="0"/>
    <n v="2019"/>
    <n v="2"/>
    <n v="232.61"/>
    <s v="Regular"/>
    <s v="Brand A"/>
    <n v="28.11"/>
    <n v="15"/>
    <n v="3488.4311000000002"/>
    <n v="3.0129569643683478"/>
  </r>
  <r>
    <x v="2"/>
    <x v="0"/>
    <x v="0"/>
    <x v="8"/>
    <x v="0"/>
    <n v="2020"/>
    <n v="2"/>
    <n v="266.18"/>
    <s v="Essential"/>
    <s v="Brand E"/>
    <n v="38.770000000000003"/>
    <n v="15"/>
    <n v="3992.0877000000005"/>
    <n v="3.0131913908817403"/>
  </r>
  <r>
    <x v="0"/>
    <x v="0"/>
    <x v="0"/>
    <x v="0"/>
    <x v="0"/>
    <n v="2000"/>
    <n v="1"/>
    <n v="168.9"/>
    <s v="Luxury"/>
    <s v="Brand D"/>
    <n v="7.31"/>
    <n v="9"/>
    <n v="1519.1731000000002"/>
    <n v="3.013425925925926"/>
  </r>
  <r>
    <x v="2"/>
    <x v="2"/>
    <x v="0"/>
    <x v="10"/>
    <x v="2"/>
    <n v="1985"/>
    <n v="3"/>
    <n v="136.19999999999999"/>
    <s v="Essential"/>
    <s v="Brand B"/>
    <n v="35.479999999999997"/>
    <n v="4"/>
    <n v="544.15479999999991"/>
    <n v="3.0138921046538552"/>
  </r>
  <r>
    <x v="2"/>
    <x v="0"/>
    <x v="0"/>
    <x v="7"/>
    <x v="2"/>
    <n v="2009"/>
    <n v="4"/>
    <n v="315.39999999999998"/>
    <s v="Essential"/>
    <s v="Brand A"/>
    <n v="35.700000000000003"/>
    <n v="7"/>
    <n v="2207.1569999999997"/>
    <n v="3.0138953219082909"/>
  </r>
  <r>
    <x v="1"/>
    <x v="1"/>
    <x v="0"/>
    <x v="3"/>
    <x v="0"/>
    <n v="2000"/>
    <n v="5"/>
    <n v="216.85"/>
    <s v="Regular"/>
    <s v="Brand E"/>
    <n v="10.72"/>
    <n v="17"/>
    <n v="3685.5571999999997"/>
    <n v="3.0136668983090109"/>
  </r>
  <r>
    <x v="0"/>
    <x v="2"/>
    <x v="1"/>
    <x v="15"/>
    <x v="2"/>
    <n v="2015"/>
    <n v="1"/>
    <n v="263.10000000000002"/>
    <s v="Essential"/>
    <s v="Brand C"/>
    <n v="18.2"/>
    <n v="2"/>
    <n v="525.38200000000006"/>
    <n v="3.0132066728452269"/>
  </r>
  <r>
    <x v="2"/>
    <x v="2"/>
    <x v="1"/>
    <x v="5"/>
    <x v="2"/>
    <n v="2020"/>
    <n v="4"/>
    <n v="34.07"/>
    <s v="Essential"/>
    <s v="Brand D"/>
    <n v="36.26"/>
    <n v="8"/>
    <n v="271.92259999999999"/>
    <n v="3.013673232908459"/>
  </r>
  <r>
    <x v="0"/>
    <x v="0"/>
    <x v="0"/>
    <x v="2"/>
    <x v="0"/>
    <n v="1991"/>
    <n v="3"/>
    <n v="257.73"/>
    <s v="Essential"/>
    <s v="Brand E"/>
    <n v="16.77"/>
    <n v="16"/>
    <n v="4122.8477000000003"/>
    <n v="3.0134445989800649"/>
  </r>
  <r>
    <x v="1"/>
    <x v="1"/>
    <x v="0"/>
    <x v="15"/>
    <x v="0"/>
    <n v="2007"/>
    <n v="5"/>
    <n v="162.13"/>
    <s v="Essential"/>
    <s v="Brand A"/>
    <n v="27.69"/>
    <n v="20"/>
    <n v="3241.8768999999998"/>
    <n v="3.0134477162068167"/>
  </r>
  <r>
    <x v="1"/>
    <x v="1"/>
    <x v="0"/>
    <x v="0"/>
    <x v="3"/>
    <n v="1987"/>
    <n v="5"/>
    <n v="424.61"/>
    <s v="Essential"/>
    <s v="Brand D"/>
    <n v="22.92"/>
    <n v="4"/>
    <n v="1697.6692"/>
    <n v="3.0129870129870131"/>
  </r>
  <r>
    <x v="1"/>
    <x v="2"/>
    <x v="1"/>
    <x v="1"/>
    <x v="2"/>
    <n v="2006"/>
    <n v="2"/>
    <n v="144.4"/>
    <s v="Essential"/>
    <s v="Brand A"/>
    <n v="2.98"/>
    <n v="8"/>
    <n v="1154.2298000000001"/>
    <n v="3.0125260960334028"/>
  </r>
  <r>
    <x v="2"/>
    <x v="1"/>
    <x v="1"/>
    <x v="0"/>
    <x v="0"/>
    <n v="2004"/>
    <n v="3"/>
    <n v="96.06"/>
    <s v="Luxury"/>
    <s v="Brand E"/>
    <n v="31.61"/>
    <n v="9"/>
    <n v="863.85609999999997"/>
    <n v="3.0127610208816704"/>
  </r>
  <r>
    <x v="0"/>
    <x v="2"/>
    <x v="0"/>
    <x v="0"/>
    <x v="1"/>
    <n v="1988"/>
    <n v="1"/>
    <n v="464.03"/>
    <s v="Regular"/>
    <s v="Brand C"/>
    <n v="43.34"/>
    <n v="15"/>
    <n v="6959.8833999999997"/>
    <n v="3.0127639823624972"/>
  </r>
  <r>
    <x v="2"/>
    <x v="2"/>
    <x v="1"/>
    <x v="3"/>
    <x v="0"/>
    <n v="2009"/>
    <n v="5"/>
    <n v="124.51"/>
    <s v="Essential"/>
    <s v="Brand D"/>
    <n v="1"/>
    <n v="10"/>
    <n v="1244.1100000000001"/>
    <n v="3.0132311977715878"/>
  </r>
  <r>
    <x v="0"/>
    <x v="0"/>
    <x v="1"/>
    <x v="10"/>
    <x v="1"/>
    <n v="1999"/>
    <n v="1"/>
    <n v="20.83"/>
    <s v="Luxury"/>
    <s v="Brand D"/>
    <n v="39.700000000000003"/>
    <n v="18"/>
    <n v="374.33699999999993"/>
    <n v="3.0127699094497329"/>
  </r>
  <r>
    <x v="0"/>
    <x v="2"/>
    <x v="1"/>
    <x v="5"/>
    <x v="0"/>
    <n v="1989"/>
    <n v="5"/>
    <n v="302.74"/>
    <s v="Luxury"/>
    <s v="Brand E"/>
    <n v="23"/>
    <n v="20"/>
    <n v="6054.03"/>
    <n v="3.0132373432419879"/>
  </r>
  <r>
    <x v="0"/>
    <x v="0"/>
    <x v="1"/>
    <x v="12"/>
    <x v="3"/>
    <n v="1992"/>
    <n v="4"/>
    <n v="47.35"/>
    <s v="Essential"/>
    <s v="Brand B"/>
    <n v="15.45"/>
    <n v="4"/>
    <n v="188.55450000000002"/>
    <n v="3.0127758420441348"/>
  </r>
  <r>
    <x v="0"/>
    <x v="2"/>
    <x v="1"/>
    <x v="9"/>
    <x v="3"/>
    <n v="2011"/>
    <n v="2"/>
    <n v="11.82"/>
    <s v="Luxury"/>
    <s v="Brand B"/>
    <n v="37.54"/>
    <n v="4"/>
    <n v="46.6554"/>
    <n v="3.0125464684014869"/>
  </r>
  <r>
    <x v="2"/>
    <x v="2"/>
    <x v="1"/>
    <x v="11"/>
    <x v="0"/>
    <n v="1992"/>
    <n v="5"/>
    <n v="112.93"/>
    <s v="Luxury"/>
    <s v="Brand D"/>
    <n v="24.23"/>
    <n v="20"/>
    <n v="2257.8423000000003"/>
    <n v="3.0127817801533814"/>
  </r>
  <r>
    <x v="2"/>
    <x v="1"/>
    <x v="1"/>
    <x v="5"/>
    <x v="3"/>
    <n v="1999"/>
    <n v="2"/>
    <n v="83.97"/>
    <s v="Luxury"/>
    <s v="Brand A"/>
    <n v="43.96"/>
    <n v="16"/>
    <n v="1342.9595999999999"/>
    <n v="3.0123198512319851"/>
  </r>
  <r>
    <x v="2"/>
    <x v="0"/>
    <x v="0"/>
    <x v="12"/>
    <x v="3"/>
    <n v="2000"/>
    <n v="4"/>
    <n v="484.23"/>
    <s v="Essential"/>
    <s v="Brand E"/>
    <n v="16.989999999999998"/>
    <n v="1"/>
    <n v="483.3999"/>
    <n v="3.012555219716345"/>
  </r>
  <r>
    <x v="0"/>
    <x v="2"/>
    <x v="0"/>
    <x v="3"/>
    <x v="0"/>
    <n v="1993"/>
    <n v="4"/>
    <n v="355.33"/>
    <s v="Luxury"/>
    <s v="Brand D"/>
    <n v="26"/>
    <n v="10"/>
    <n v="3552.56"/>
    <n v="3.0123255813953489"/>
  </r>
  <r>
    <x v="0"/>
    <x v="1"/>
    <x v="0"/>
    <x v="8"/>
    <x v="3"/>
    <n v="1989"/>
    <n v="4"/>
    <n v="472.97"/>
    <s v="Regular"/>
    <s v="Brand A"/>
    <n v="38.28"/>
    <n v="3"/>
    <n v="1418.2928000000002"/>
    <n v="3.0120958362409862"/>
  </r>
  <r>
    <x v="0"/>
    <x v="2"/>
    <x v="0"/>
    <x v="12"/>
    <x v="2"/>
    <n v="1991"/>
    <n v="5"/>
    <n v="25.1"/>
    <s v="Essential"/>
    <s v="Brand B"/>
    <n v="22.68"/>
    <n v="1"/>
    <n v="24.326800000000002"/>
    <n v="3.0118659841786877"/>
  </r>
  <r>
    <x v="2"/>
    <x v="1"/>
    <x v="1"/>
    <x v="8"/>
    <x v="3"/>
    <n v="1997"/>
    <n v="5"/>
    <n v="283.81"/>
    <s v="Regular"/>
    <s v="Brand D"/>
    <n v="42.85"/>
    <n v="3"/>
    <n v="850.85850000000005"/>
    <n v="3.0114033046311381"/>
  </r>
  <r>
    <x v="0"/>
    <x v="2"/>
    <x v="0"/>
    <x v="5"/>
    <x v="0"/>
    <n v="1989"/>
    <n v="1"/>
    <n v="166.04"/>
    <s v="Regular"/>
    <s v="Brand A"/>
    <n v="3.59"/>
    <n v="4"/>
    <n v="663.19589999999994"/>
    <n v="3.0109404096834265"/>
  </r>
  <r>
    <x v="2"/>
    <x v="2"/>
    <x v="0"/>
    <x v="15"/>
    <x v="1"/>
    <n v="2021"/>
    <n v="4"/>
    <n v="237.79"/>
    <s v="Luxury"/>
    <s v="Brand D"/>
    <n v="46.66"/>
    <n v="7"/>
    <n v="1663.9965999999999"/>
    <n v="3.0114086146682189"/>
  </r>
  <r>
    <x v="0"/>
    <x v="0"/>
    <x v="1"/>
    <x v="8"/>
    <x v="3"/>
    <n v="1991"/>
    <n v="3"/>
    <n v="440.16"/>
    <s v="Regular"/>
    <s v="Brand B"/>
    <n v="10.47"/>
    <n v="3"/>
    <n v="1319.5847000000001"/>
    <n v="3.0111783884489984"/>
  </r>
  <r>
    <x v="2"/>
    <x v="1"/>
    <x v="0"/>
    <x v="13"/>
    <x v="1"/>
    <n v="1991"/>
    <n v="3"/>
    <n v="302.69"/>
    <s v="Luxury"/>
    <s v="Brand C"/>
    <n v="34.44"/>
    <n v="20"/>
    <n v="6053.1444000000001"/>
    <n v="3.0111809923130677"/>
  </r>
  <r>
    <x v="1"/>
    <x v="0"/>
    <x v="0"/>
    <x v="6"/>
    <x v="0"/>
    <n v="2021"/>
    <n v="2"/>
    <n v="204.86"/>
    <s v="Regular"/>
    <s v="Brand D"/>
    <n v="34.14"/>
    <n v="17"/>
    <n v="3481.9614000000001"/>
    <n v="3.0111835973904939"/>
  </r>
  <r>
    <x v="0"/>
    <x v="2"/>
    <x v="0"/>
    <x v="6"/>
    <x v="0"/>
    <n v="2004"/>
    <n v="3"/>
    <n v="129.93"/>
    <s v="Luxury"/>
    <s v="Brand C"/>
    <n v="17.29"/>
    <n v="5"/>
    <n v="648.82290000000012"/>
    <n v="3.0114192495921697"/>
  </r>
  <r>
    <x v="2"/>
    <x v="1"/>
    <x v="1"/>
    <x v="5"/>
    <x v="3"/>
    <n v="2015"/>
    <n v="4"/>
    <n v="463.17"/>
    <s v="Regular"/>
    <s v="Brand D"/>
    <n v="35.06"/>
    <n v="11"/>
    <n v="5094.2205999999996"/>
    <n v="3.0114219114219116"/>
  </r>
  <r>
    <x v="2"/>
    <x v="2"/>
    <x v="0"/>
    <x v="7"/>
    <x v="3"/>
    <n v="2018"/>
    <n v="5"/>
    <n v="401.43"/>
    <s v="Luxury"/>
    <s v="Brand C"/>
    <n v="15.2"/>
    <n v="8"/>
    <n v="3210.5920000000001"/>
    <n v="3.0111914199114014"/>
  </r>
  <r>
    <x v="1"/>
    <x v="1"/>
    <x v="0"/>
    <x v="13"/>
    <x v="0"/>
    <n v="1989"/>
    <n v="2"/>
    <n v="236.95"/>
    <s v="Regular"/>
    <s v="Brand A"/>
    <n v="40.15"/>
    <n v="13"/>
    <n v="3079.7514999999999"/>
    <n v="3.0107276119402986"/>
  </r>
  <r>
    <x v="0"/>
    <x v="1"/>
    <x v="1"/>
    <x v="14"/>
    <x v="3"/>
    <n v="1991"/>
    <n v="3"/>
    <n v="199.13"/>
    <s v="Luxury"/>
    <s v="Brand E"/>
    <n v="1.77"/>
    <n v="9"/>
    <n v="1791.1877000000002"/>
    <n v="3.0109633776533706"/>
  </r>
  <r>
    <x v="2"/>
    <x v="2"/>
    <x v="1"/>
    <x v="14"/>
    <x v="3"/>
    <n v="2012"/>
    <n v="2"/>
    <n v="328.39"/>
    <s v="Essential"/>
    <s v="Brand B"/>
    <n v="39.119999999999997"/>
    <n v="1"/>
    <n v="327.78120000000001"/>
    <n v="3.0109659356042933"/>
  </r>
  <r>
    <x v="1"/>
    <x v="2"/>
    <x v="1"/>
    <x v="10"/>
    <x v="0"/>
    <n v="2006"/>
    <n v="5"/>
    <n v="433.19"/>
    <s v="Regular"/>
    <s v="Brand C"/>
    <n v="33.76"/>
    <n v="18"/>
    <n v="7796.7575999999999"/>
    <n v="3.0112018669778298"/>
  </r>
  <r>
    <x v="0"/>
    <x v="2"/>
    <x v="1"/>
    <x v="9"/>
    <x v="2"/>
    <n v="2010"/>
    <n v="3"/>
    <n v="298.82"/>
    <s v="Essential"/>
    <s v="Brand B"/>
    <n v="21.17"/>
    <n v="3"/>
    <n v="895.67169999999999"/>
    <n v="3.0107376283846872"/>
  </r>
  <r>
    <x v="2"/>
    <x v="2"/>
    <x v="1"/>
    <x v="3"/>
    <x v="2"/>
    <n v="2004"/>
    <n v="1"/>
    <n v="154.66"/>
    <s v="Essential"/>
    <s v="Brand D"/>
    <n v="22.39"/>
    <n v="2"/>
    <n v="308.54390000000001"/>
    <n v="3.0107401354190988"/>
  </r>
  <r>
    <x v="2"/>
    <x v="0"/>
    <x v="0"/>
    <x v="11"/>
    <x v="0"/>
    <n v="2022"/>
    <n v="4"/>
    <n v="123.08"/>
    <s v="Regular"/>
    <s v="Brand E"/>
    <n v="45.59"/>
    <n v="19"/>
    <n v="2337.9758999999999"/>
    <n v="3.0112097150864083"/>
  </r>
  <r>
    <x v="1"/>
    <x v="0"/>
    <x v="0"/>
    <x v="4"/>
    <x v="2"/>
    <n v="2008"/>
    <n v="3"/>
    <n v="443.43"/>
    <s v="Essential"/>
    <s v="Brand C"/>
    <n v="44.37"/>
    <n v="6"/>
    <n v="2660.0236999999997"/>
    <n v="3.0109787432842792"/>
  </r>
  <r>
    <x v="2"/>
    <x v="1"/>
    <x v="0"/>
    <x v="9"/>
    <x v="0"/>
    <n v="1994"/>
    <n v="5"/>
    <n v="46.79"/>
    <s v="Luxury"/>
    <s v="Brand A"/>
    <n v="49.02"/>
    <n v="5"/>
    <n v="233.44019999999998"/>
    <n v="3.0109813084112149"/>
  </r>
  <r>
    <x v="2"/>
    <x v="0"/>
    <x v="0"/>
    <x v="15"/>
    <x v="3"/>
    <n v="2020"/>
    <n v="1"/>
    <n v="263.51"/>
    <s v="Essential"/>
    <s v="Brand E"/>
    <n v="33.340000000000003"/>
    <n v="4"/>
    <n v="1053.3733999999999"/>
    <n v="3.0105164758121057"/>
  </r>
  <r>
    <x v="1"/>
    <x v="0"/>
    <x v="1"/>
    <x v="11"/>
    <x v="3"/>
    <n v="2018"/>
    <n v="3"/>
    <n v="44.42"/>
    <s v="Regular"/>
    <s v="Brand E"/>
    <n v="34.090000000000003"/>
    <n v="2"/>
    <n v="88.180900000000008"/>
    <n v="3.0109864422627397"/>
  </r>
  <r>
    <x v="0"/>
    <x v="0"/>
    <x v="1"/>
    <x v="4"/>
    <x v="3"/>
    <n v="2011"/>
    <n v="4"/>
    <n v="95.16"/>
    <s v="Luxury"/>
    <s v="Brand D"/>
    <n v="40.19"/>
    <n v="8"/>
    <n v="760.68189999999993"/>
    <n v="3.0109890109890109"/>
  </r>
  <r>
    <x v="2"/>
    <x v="2"/>
    <x v="0"/>
    <x v="3"/>
    <x v="3"/>
    <n v="1997"/>
    <n v="3"/>
    <n v="186.07"/>
    <s v="Luxury"/>
    <s v="Brand A"/>
    <n v="16.64"/>
    <n v="10"/>
    <n v="1859.8663999999999"/>
    <n v="3.010757717492984"/>
  </r>
  <r>
    <x v="0"/>
    <x v="2"/>
    <x v="1"/>
    <x v="7"/>
    <x v="2"/>
    <n v="1996"/>
    <n v="5"/>
    <n v="43.01"/>
    <s v="Regular"/>
    <s v="Brand A"/>
    <n v="37.35"/>
    <n v="7"/>
    <n v="300.44349999999997"/>
    <n v="3.0107602339181287"/>
  </r>
  <r>
    <x v="0"/>
    <x v="1"/>
    <x v="1"/>
    <x v="14"/>
    <x v="3"/>
    <n v="2020"/>
    <n v="1"/>
    <n v="240.63"/>
    <s v="Luxury"/>
    <s v="Brand A"/>
    <n v="21.81"/>
    <n v="12"/>
    <n v="2886.7781"/>
    <n v="3.010294805802527"/>
  </r>
  <r>
    <x v="2"/>
    <x v="2"/>
    <x v="1"/>
    <x v="6"/>
    <x v="1"/>
    <n v="1991"/>
    <n v="1"/>
    <n v="322.01"/>
    <s v="Luxury"/>
    <s v="Brand C"/>
    <n v="45.96"/>
    <n v="2"/>
    <n v="643.4796"/>
    <n v="3.0107652703018957"/>
  </r>
  <r>
    <x v="2"/>
    <x v="2"/>
    <x v="1"/>
    <x v="8"/>
    <x v="0"/>
    <n v="1989"/>
    <n v="2"/>
    <n v="458.9"/>
    <s v="Essential"/>
    <s v="Brand E"/>
    <n v="4.37"/>
    <n v="14"/>
    <n v="6423.6436999999996"/>
    <n v="3.0112359550561796"/>
  </r>
  <r>
    <x v="0"/>
    <x v="1"/>
    <x v="1"/>
    <x v="0"/>
    <x v="0"/>
    <n v="1996"/>
    <n v="3"/>
    <n v="342.99"/>
    <s v="Essential"/>
    <s v="Brand B"/>
    <n v="41.76"/>
    <n v="13"/>
    <n v="4458.2875999999997"/>
    <n v="3.0114727230156872"/>
  </r>
  <r>
    <x v="0"/>
    <x v="2"/>
    <x v="0"/>
    <x v="14"/>
    <x v="2"/>
    <n v="2020"/>
    <n v="2"/>
    <n v="428.76"/>
    <s v="Luxury"/>
    <s v="Brand C"/>
    <n v="9.1300000000000008"/>
    <n v="11"/>
    <n v="4715.4512999999997"/>
    <n v="3.0114754098360654"/>
  </r>
  <r>
    <x v="2"/>
    <x v="0"/>
    <x v="0"/>
    <x v="7"/>
    <x v="1"/>
    <n v="1986"/>
    <n v="2"/>
    <n v="248.6"/>
    <s v="Essential"/>
    <s v="Brand E"/>
    <n v="42.77"/>
    <n v="20"/>
    <n v="4971.4277000000002"/>
    <n v="3.0117123448114311"/>
  </r>
  <r>
    <x v="2"/>
    <x v="2"/>
    <x v="1"/>
    <x v="0"/>
    <x v="0"/>
    <n v="1987"/>
    <n v="2"/>
    <n v="157.91999999999999"/>
    <s v="Luxury"/>
    <s v="Brand A"/>
    <n v="10.95"/>
    <n v="7"/>
    <n v="1104.5494999999999"/>
    <n v="3.0119493908153703"/>
  </r>
  <r>
    <x v="0"/>
    <x v="0"/>
    <x v="0"/>
    <x v="6"/>
    <x v="3"/>
    <n v="2016"/>
    <n v="2"/>
    <n v="192.63"/>
    <s v="Luxury"/>
    <s v="Brand B"/>
    <n v="5.25"/>
    <n v="19"/>
    <n v="3659.0224999999996"/>
    <n v="3.0121865479259431"/>
  </r>
  <r>
    <x v="2"/>
    <x v="1"/>
    <x v="1"/>
    <x v="5"/>
    <x v="2"/>
    <n v="1994"/>
    <n v="2"/>
    <n v="84.02"/>
    <s v="Essential"/>
    <s v="Brand A"/>
    <n v="45.75"/>
    <n v="16"/>
    <n v="1343.7774999999999"/>
    <n v="3.0124238162212844"/>
  </r>
  <r>
    <x v="0"/>
    <x v="0"/>
    <x v="0"/>
    <x v="13"/>
    <x v="1"/>
    <n v="2016"/>
    <n v="2"/>
    <n v="478.16"/>
    <s v="Regular"/>
    <s v="Brand D"/>
    <n v="35.29"/>
    <n v="4"/>
    <n v="1911.9929000000002"/>
    <n v="3.0126611957796015"/>
  </r>
  <r>
    <x v="0"/>
    <x v="1"/>
    <x v="1"/>
    <x v="0"/>
    <x v="2"/>
    <n v="2006"/>
    <n v="5"/>
    <n v="84.28"/>
    <s v="Luxury"/>
    <s v="Brand B"/>
    <n v="34.99"/>
    <n v="4"/>
    <n v="336.4699"/>
    <n v="3.0128986866791743"/>
  </r>
  <r>
    <x v="0"/>
    <x v="0"/>
    <x v="0"/>
    <x v="12"/>
    <x v="1"/>
    <n v="2009"/>
    <n v="2"/>
    <n v="185.69"/>
    <s v="Luxury"/>
    <s v="Brand C"/>
    <n v="28.28"/>
    <n v="17"/>
    <n v="3156.0128"/>
    <n v="3.0124325592305889"/>
  </r>
  <r>
    <x v="2"/>
    <x v="1"/>
    <x v="1"/>
    <x v="7"/>
    <x v="2"/>
    <n v="2010"/>
    <n v="3"/>
    <n v="198.6"/>
    <s v="Luxury"/>
    <s v="Brand E"/>
    <n v="20.96"/>
    <n v="3"/>
    <n v="595.00959999999998"/>
    <n v="3.0126701079305489"/>
  </r>
  <r>
    <x v="2"/>
    <x v="2"/>
    <x v="1"/>
    <x v="7"/>
    <x v="2"/>
    <n v="2016"/>
    <n v="2"/>
    <n v="285.93"/>
    <s v="Essential"/>
    <s v="Brand B"/>
    <n v="14.41"/>
    <n v="8"/>
    <n v="2286.5841"/>
    <n v="3.0126730814362825"/>
  </r>
  <r>
    <x v="2"/>
    <x v="0"/>
    <x v="0"/>
    <x v="2"/>
    <x v="0"/>
    <n v="2006"/>
    <n v="2"/>
    <n v="114.65"/>
    <s v="Essential"/>
    <s v="Brand C"/>
    <n v="40.409999999999997"/>
    <n v="14"/>
    <n v="1604.5041000000001"/>
    <n v="3.0129107981220655"/>
  </r>
  <r>
    <x v="2"/>
    <x v="1"/>
    <x v="1"/>
    <x v="8"/>
    <x v="1"/>
    <n v="1990"/>
    <n v="3"/>
    <n v="26.13"/>
    <s v="Luxury"/>
    <s v="Brand B"/>
    <n v="38.64"/>
    <n v="7"/>
    <n v="182.29640000000001"/>
    <n v="3.0131486264381309"/>
  </r>
  <r>
    <x v="1"/>
    <x v="0"/>
    <x v="1"/>
    <x v="6"/>
    <x v="2"/>
    <n v="2022"/>
    <n v="5"/>
    <n v="350.85"/>
    <s v="Regular"/>
    <s v="Brand C"/>
    <n v="0.09"/>
    <n v="1"/>
    <n v="349.85090000000002"/>
    <n v="3.0131517144199154"/>
  </r>
  <r>
    <x v="1"/>
    <x v="1"/>
    <x v="0"/>
    <x v="3"/>
    <x v="0"/>
    <n v="1985"/>
    <n v="3"/>
    <n v="162.52000000000001"/>
    <s v="Luxury"/>
    <s v="Brand D"/>
    <n v="25.39"/>
    <n v="14"/>
    <n v="2274.5339000000004"/>
    <n v="3.0126849894291756"/>
  </r>
  <r>
    <x v="1"/>
    <x v="2"/>
    <x v="0"/>
    <x v="9"/>
    <x v="3"/>
    <n v="2018"/>
    <n v="5"/>
    <n v="231.95"/>
    <s v="Luxury"/>
    <s v="Brand A"/>
    <n v="12.89"/>
    <n v="8"/>
    <n v="1854.7288999999998"/>
    <n v="3.0126879699248121"/>
  </r>
  <r>
    <x v="2"/>
    <x v="0"/>
    <x v="1"/>
    <x v="6"/>
    <x v="0"/>
    <n v="2015"/>
    <n v="5"/>
    <n v="115.3"/>
    <s v="Regular"/>
    <s v="Brand A"/>
    <n v="24.75"/>
    <n v="19"/>
    <n v="2189.9474999999998"/>
    <n v="3.0122209165687428"/>
  </r>
  <r>
    <x v="1"/>
    <x v="2"/>
    <x v="1"/>
    <x v="15"/>
    <x v="3"/>
    <n v="2003"/>
    <n v="2"/>
    <n v="53.43"/>
    <s v="Luxury"/>
    <s v="Brand C"/>
    <n v="42.52"/>
    <n v="1"/>
    <n v="52.855199999999996"/>
    <n v="3.0117536436295254"/>
  </r>
  <r>
    <x v="0"/>
    <x v="2"/>
    <x v="0"/>
    <x v="4"/>
    <x v="1"/>
    <n v="2007"/>
    <n v="4"/>
    <n v="447.85"/>
    <s v="Regular"/>
    <s v="Brand C"/>
    <n v="12.55"/>
    <n v="7"/>
    <n v="3134.0755000000004"/>
    <n v="3.0119915353867857"/>
  </r>
  <r>
    <x v="2"/>
    <x v="2"/>
    <x v="1"/>
    <x v="13"/>
    <x v="1"/>
    <n v="2005"/>
    <n v="5"/>
    <n v="181.04"/>
    <s v="Regular"/>
    <s v="Brand E"/>
    <n v="30.14"/>
    <n v="16"/>
    <n v="2895.9413999999997"/>
    <n v="3.0117591721542802"/>
  </r>
  <r>
    <x v="0"/>
    <x v="1"/>
    <x v="0"/>
    <x v="10"/>
    <x v="3"/>
    <n v="1991"/>
    <n v="4"/>
    <n v="325.57"/>
    <s v="Essential"/>
    <s v="Brand C"/>
    <n v="48.64"/>
    <n v="13"/>
    <n v="4231.8963999999996"/>
    <n v="3.0112914608327452"/>
  </r>
  <r>
    <x v="0"/>
    <x v="2"/>
    <x v="1"/>
    <x v="0"/>
    <x v="3"/>
    <n v="1986"/>
    <n v="4"/>
    <n v="112.62"/>
    <s v="Essential"/>
    <s v="Brand C"/>
    <n v="30.02"/>
    <n v="9"/>
    <n v="1012.8802000000001"/>
    <n v="3.0110588235294116"/>
  </r>
  <r>
    <x v="0"/>
    <x v="2"/>
    <x v="0"/>
    <x v="13"/>
    <x v="2"/>
    <n v="2016"/>
    <n v="2"/>
    <n v="366.21"/>
    <s v="Essential"/>
    <s v="Brand A"/>
    <n v="34.07"/>
    <n v="3"/>
    <n v="1097.9706999999999"/>
    <n v="3.010826076723935"/>
  </r>
  <r>
    <x v="1"/>
    <x v="1"/>
    <x v="0"/>
    <x v="14"/>
    <x v="3"/>
    <n v="1988"/>
    <n v="4"/>
    <n v="163.80000000000001"/>
    <s v="Luxury"/>
    <s v="Brand C"/>
    <n v="32.43"/>
    <n v="10"/>
    <n v="1637.3243"/>
    <n v="3.0110640301318266"/>
  </r>
  <r>
    <x v="2"/>
    <x v="1"/>
    <x v="1"/>
    <x v="9"/>
    <x v="0"/>
    <n v="1994"/>
    <n v="1"/>
    <n v="131.66"/>
    <s v="Luxury"/>
    <s v="Brand A"/>
    <n v="48.1"/>
    <n v="19"/>
    <n v="2501.0210000000002"/>
    <n v="3.0108311749470213"/>
  </r>
  <r>
    <x v="1"/>
    <x v="2"/>
    <x v="1"/>
    <x v="2"/>
    <x v="2"/>
    <n v="2018"/>
    <n v="4"/>
    <n v="317.77"/>
    <s v="Luxury"/>
    <s v="Brand A"/>
    <n v="21.03"/>
    <n v="2"/>
    <n v="634.75029999999992"/>
    <n v="3.0113047574187473"/>
  </r>
  <r>
    <x v="0"/>
    <x v="2"/>
    <x v="1"/>
    <x v="12"/>
    <x v="3"/>
    <n v="1996"/>
    <n v="1"/>
    <n v="271.92"/>
    <s v="Regular"/>
    <s v="Brand B"/>
    <n v="21.52"/>
    <n v="7"/>
    <n v="1902.6552000000001"/>
    <n v="3.0110718492343933"/>
  </r>
  <r>
    <x v="0"/>
    <x v="1"/>
    <x v="0"/>
    <x v="12"/>
    <x v="2"/>
    <n v="2018"/>
    <n v="3"/>
    <n v="94.89"/>
    <s v="Essential"/>
    <s v="Brand D"/>
    <n v="33.71"/>
    <n v="17"/>
    <n v="1612.4671000000001"/>
    <n v="3.011545711592837"/>
  </r>
  <r>
    <x v="2"/>
    <x v="1"/>
    <x v="0"/>
    <x v="12"/>
    <x v="2"/>
    <n v="2022"/>
    <n v="4"/>
    <n v="184.8"/>
    <s v="Essential"/>
    <s v="Brand D"/>
    <n v="43.92"/>
    <n v="15"/>
    <n v="2771.4391999999998"/>
    <n v="3.0115484327127033"/>
  </r>
  <r>
    <x v="0"/>
    <x v="1"/>
    <x v="0"/>
    <x v="14"/>
    <x v="0"/>
    <n v="1994"/>
    <n v="4"/>
    <n v="272.23"/>
    <s v="Luxury"/>
    <s v="Brand D"/>
    <n v="42.4"/>
    <n v="15"/>
    <n v="4082.8740000000003"/>
    <n v="3.0113154172560113"/>
  </r>
  <r>
    <x v="1"/>
    <x v="0"/>
    <x v="1"/>
    <x v="4"/>
    <x v="0"/>
    <n v="2002"/>
    <n v="3"/>
    <n v="314.44"/>
    <s v="Luxury"/>
    <s v="Brand E"/>
    <n v="3.7"/>
    <n v="7"/>
    <n v="2200.1169999999997"/>
    <n v="3.011082291912285"/>
  </r>
  <r>
    <x v="1"/>
    <x v="0"/>
    <x v="0"/>
    <x v="1"/>
    <x v="2"/>
    <n v="1991"/>
    <n v="4"/>
    <n v="210.64"/>
    <s v="Essential"/>
    <s v="Brand E"/>
    <n v="5.29"/>
    <n v="1"/>
    <n v="209.69289999999998"/>
    <n v="3.0110849056603772"/>
  </r>
  <r>
    <x v="1"/>
    <x v="2"/>
    <x v="1"/>
    <x v="10"/>
    <x v="0"/>
    <n v="2007"/>
    <n v="1"/>
    <n v="495.03"/>
    <s v="Essential"/>
    <s v="Brand A"/>
    <n v="23.2"/>
    <n v="8"/>
    <n v="3959.4719999999998"/>
    <n v="3.0108516159471574"/>
  </r>
  <r>
    <x v="0"/>
    <x v="2"/>
    <x v="1"/>
    <x v="5"/>
    <x v="0"/>
    <n v="2012"/>
    <n v="4"/>
    <n v="18.510000000000002"/>
    <s v="Essential"/>
    <s v="Brand D"/>
    <n v="14.1"/>
    <n v="19"/>
    <n v="350.83100000000007"/>
    <n v="3.0113260972156679"/>
  </r>
  <r>
    <x v="2"/>
    <x v="0"/>
    <x v="1"/>
    <x v="2"/>
    <x v="2"/>
    <n v="1992"/>
    <n v="4"/>
    <n v="451.88"/>
    <s v="Essential"/>
    <s v="Brand A"/>
    <n v="39.200000000000003"/>
    <n v="10"/>
    <n v="4518.192"/>
    <n v="3.0110927543072927"/>
  </r>
  <r>
    <x v="2"/>
    <x v="2"/>
    <x v="0"/>
    <x v="15"/>
    <x v="1"/>
    <n v="2010"/>
    <n v="4"/>
    <n v="420.14"/>
    <s v="Luxury"/>
    <s v="Brand B"/>
    <n v="2.36"/>
    <n v="17"/>
    <n v="7141.4036000000006"/>
    <n v="3.0108593012275731"/>
  </r>
  <r>
    <x v="1"/>
    <x v="1"/>
    <x v="1"/>
    <x v="11"/>
    <x v="0"/>
    <n v="1999"/>
    <n v="2"/>
    <n v="197.29"/>
    <s v="Essential"/>
    <s v="Brand B"/>
    <n v="14.3"/>
    <n v="5"/>
    <n v="985.59299999999996"/>
    <n v="3.0106257378984651"/>
  </r>
  <r>
    <x v="0"/>
    <x v="1"/>
    <x v="1"/>
    <x v="11"/>
    <x v="2"/>
    <n v="2007"/>
    <n v="2"/>
    <n v="114.28"/>
    <s v="Regular"/>
    <s v="Brand E"/>
    <n v="27.2"/>
    <n v="17"/>
    <n v="1942.0319999999999"/>
    <n v="3.0108644307982995"/>
  </r>
  <r>
    <x v="0"/>
    <x v="0"/>
    <x v="1"/>
    <x v="4"/>
    <x v="1"/>
    <n v="2022"/>
    <n v="1"/>
    <n v="401.2"/>
    <s v="Essential"/>
    <s v="Brand D"/>
    <n v="37.369999999999997"/>
    <n v="3"/>
    <n v="1202.9737"/>
    <n v="3.011103236475313"/>
  </r>
  <r>
    <x v="1"/>
    <x v="2"/>
    <x v="1"/>
    <x v="11"/>
    <x v="1"/>
    <n v="2021"/>
    <n v="2"/>
    <n v="63.3"/>
    <s v="Regular"/>
    <s v="Brand E"/>
    <n v="24.1"/>
    <n v="7"/>
    <n v="442.34099999999995"/>
    <n v="3.0115784499054818"/>
  </r>
  <r>
    <x v="0"/>
    <x v="1"/>
    <x v="0"/>
    <x v="2"/>
    <x v="3"/>
    <n v="1999"/>
    <n v="4"/>
    <n v="496.62"/>
    <s v="Essential"/>
    <s v="Brand A"/>
    <n v="12.53"/>
    <n v="1"/>
    <n v="495.74529999999999"/>
    <n v="3.0118175372252423"/>
  </r>
  <r>
    <x v="2"/>
    <x v="1"/>
    <x v="0"/>
    <x v="2"/>
    <x v="3"/>
    <n v="1995"/>
    <n v="5"/>
    <n v="257.77999999999997"/>
    <s v="Regular"/>
    <s v="Brand C"/>
    <n v="29.12"/>
    <n v="12"/>
    <n v="3092.6511999999998"/>
    <n v="3.0115839243498819"/>
  </r>
  <r>
    <x v="1"/>
    <x v="0"/>
    <x v="1"/>
    <x v="3"/>
    <x v="3"/>
    <n v="2014"/>
    <n v="3"/>
    <n v="58.95"/>
    <s v="Regular"/>
    <s v="Brand E"/>
    <n v="7.63"/>
    <n v="1"/>
    <n v="58.026300000000006"/>
    <n v="3.011113738472452"/>
  </r>
  <r>
    <x v="1"/>
    <x v="0"/>
    <x v="0"/>
    <x v="8"/>
    <x v="2"/>
    <n v="1987"/>
    <n v="2"/>
    <n v="327.02"/>
    <s v="Regular"/>
    <s v="Brand E"/>
    <n v="47.35"/>
    <n v="20"/>
    <n v="6539.8734999999997"/>
    <n v="3.0111163670766321"/>
  </r>
  <r>
    <x v="2"/>
    <x v="1"/>
    <x v="0"/>
    <x v="4"/>
    <x v="2"/>
    <n v="2014"/>
    <n v="4"/>
    <n v="173.77"/>
    <s v="Regular"/>
    <s v="Brand B"/>
    <n v="11.37"/>
    <n v="16"/>
    <n v="2779.4337"/>
    <n v="3.0113555713271825"/>
  </r>
  <r>
    <x v="0"/>
    <x v="0"/>
    <x v="0"/>
    <x v="3"/>
    <x v="3"/>
    <n v="2021"/>
    <n v="4"/>
    <n v="427.54"/>
    <s v="Luxury"/>
    <s v="Brand C"/>
    <n v="41.62"/>
    <n v="11"/>
    <n v="4702.3562000000002"/>
    <n v="3.0111216280170372"/>
  </r>
  <r>
    <x v="2"/>
    <x v="1"/>
    <x v="0"/>
    <x v="1"/>
    <x v="2"/>
    <n v="1993"/>
    <n v="5"/>
    <n v="402.8"/>
    <s v="Essential"/>
    <s v="Brand C"/>
    <n v="41.3"/>
    <n v="19"/>
    <n v="7652.6129999999994"/>
    <n v="3.0108875739644971"/>
  </r>
  <r>
    <x v="0"/>
    <x v="0"/>
    <x v="1"/>
    <x v="9"/>
    <x v="2"/>
    <n v="2003"/>
    <n v="2"/>
    <n v="341.72"/>
    <s v="Regular"/>
    <s v="Brand A"/>
    <n v="46.63"/>
    <n v="20"/>
    <n v="6833.8663000000006"/>
    <n v="3.0104166666666665"/>
  </r>
  <r>
    <x v="0"/>
    <x v="1"/>
    <x v="1"/>
    <x v="0"/>
    <x v="2"/>
    <n v="2015"/>
    <n v="3"/>
    <n v="258.47000000000003"/>
    <s v="Regular"/>
    <s v="Brand A"/>
    <n v="0.84"/>
    <n v="17"/>
    <n v="4392.9984000000004"/>
    <n v="3.0106559318020363"/>
  </r>
  <r>
    <x v="1"/>
    <x v="1"/>
    <x v="0"/>
    <x v="14"/>
    <x v="2"/>
    <n v="2009"/>
    <n v="1"/>
    <n v="420.55"/>
    <s v="Luxury"/>
    <s v="Brand D"/>
    <n v="13.18"/>
    <n v="10"/>
    <n v="4204.6318000000001"/>
    <n v="3.010658455708195"/>
  </r>
  <r>
    <x v="2"/>
    <x v="2"/>
    <x v="1"/>
    <x v="14"/>
    <x v="3"/>
    <n v="2002"/>
    <n v="2"/>
    <n v="439.08"/>
    <s v="Luxury"/>
    <s v="Brand E"/>
    <n v="12.84"/>
    <n v="8"/>
    <n v="3511.7683999999999"/>
    <n v="3.0111348021795785"/>
  </r>
  <r>
    <x v="0"/>
    <x v="0"/>
    <x v="0"/>
    <x v="13"/>
    <x v="2"/>
    <n v="2008"/>
    <n v="1"/>
    <n v="487.37"/>
    <s v="Regular"/>
    <s v="Brand A"/>
    <n v="41.97"/>
    <n v="2"/>
    <n v="974.15970000000004"/>
    <n v="3.0113744075829385"/>
  </r>
  <r>
    <x v="0"/>
    <x v="0"/>
    <x v="0"/>
    <x v="8"/>
    <x v="3"/>
    <n v="2006"/>
    <n v="4"/>
    <n v="245.85"/>
    <s v="Luxury"/>
    <s v="Brand C"/>
    <n v="3.8"/>
    <n v="10"/>
    <n v="2457.538"/>
    <n v="3.0118511495615077"/>
  </r>
  <r>
    <x v="1"/>
    <x v="0"/>
    <x v="0"/>
    <x v="7"/>
    <x v="0"/>
    <n v="2022"/>
    <n v="2"/>
    <n v="228.59"/>
    <s v="Essential"/>
    <s v="Brand B"/>
    <n v="16.29"/>
    <n v="2"/>
    <n v="456.34289999999999"/>
    <n v="3.0116168800379328"/>
  </r>
  <r>
    <x v="1"/>
    <x v="2"/>
    <x v="1"/>
    <x v="5"/>
    <x v="3"/>
    <n v="2008"/>
    <n v="1"/>
    <n v="284.58"/>
    <s v="Essential"/>
    <s v="Brand A"/>
    <n v="44.66"/>
    <n v="17"/>
    <n v="4837.3065999999999"/>
    <n v="3.0118567702157932"/>
  </r>
  <r>
    <x v="0"/>
    <x v="0"/>
    <x v="0"/>
    <x v="12"/>
    <x v="3"/>
    <n v="2018"/>
    <n v="1"/>
    <n v="497.58"/>
    <s v="Regular"/>
    <s v="Brand D"/>
    <n v="49.02"/>
    <n v="3"/>
    <n v="1492.2302"/>
    <n v="3.0123339658444022"/>
  </r>
  <r>
    <x v="0"/>
    <x v="2"/>
    <x v="0"/>
    <x v="0"/>
    <x v="3"/>
    <n v="2005"/>
    <n v="4"/>
    <n v="474.71"/>
    <s v="Essential"/>
    <s v="Brand A"/>
    <n v="14.08"/>
    <n v="19"/>
    <n v="9018.630799999999"/>
    <n v="3.012811387900356"/>
  </r>
  <r>
    <x v="2"/>
    <x v="0"/>
    <x v="0"/>
    <x v="7"/>
    <x v="0"/>
    <n v="2008"/>
    <n v="5"/>
    <n v="417.01"/>
    <s v="Regular"/>
    <s v="Brand B"/>
    <n v="34.090000000000003"/>
    <n v="16"/>
    <n v="6671.5009"/>
    <n v="3.0125771238728047"/>
  </r>
  <r>
    <x v="0"/>
    <x v="1"/>
    <x v="0"/>
    <x v="9"/>
    <x v="3"/>
    <n v="1985"/>
    <n v="5"/>
    <n v="388.13"/>
    <s v="Regular"/>
    <s v="Brand B"/>
    <n v="26.9"/>
    <n v="9"/>
    <n v="3492.4389999999999"/>
    <n v="3.0121053880845006"/>
  </r>
  <r>
    <x v="0"/>
    <x v="2"/>
    <x v="1"/>
    <x v="4"/>
    <x v="0"/>
    <n v="1997"/>
    <n v="2"/>
    <n v="365.47"/>
    <s v="Regular"/>
    <s v="Brand C"/>
    <n v="7.06"/>
    <n v="11"/>
    <n v="4019.2406000000001"/>
    <n v="3.0116334283000952"/>
  </r>
  <r>
    <x v="2"/>
    <x v="2"/>
    <x v="0"/>
    <x v="6"/>
    <x v="1"/>
    <n v="2019"/>
    <n v="4"/>
    <n v="386.95"/>
    <s v="Regular"/>
    <s v="Brand A"/>
    <n v="35.229999999999997"/>
    <n v="17"/>
    <n v="6577.5022999999992"/>
    <n v="3.0118736642127759"/>
  </r>
  <r>
    <x v="0"/>
    <x v="0"/>
    <x v="0"/>
    <x v="4"/>
    <x v="1"/>
    <n v="2017"/>
    <n v="2"/>
    <n v="330.53"/>
    <s v="Essential"/>
    <s v="Brand D"/>
    <n v="42.41"/>
    <n v="1"/>
    <n v="329.95409999999998"/>
    <n v="3.0116389548693587"/>
  </r>
  <r>
    <x v="0"/>
    <x v="2"/>
    <x v="0"/>
    <x v="10"/>
    <x v="3"/>
    <n v="2021"/>
    <n v="5"/>
    <n v="173.51"/>
    <s v="Essential"/>
    <s v="Brand A"/>
    <n v="33.520000000000003"/>
    <n v="12"/>
    <n v="2081.4551999999999"/>
    <n v="3.011879306248515"/>
  </r>
  <r>
    <x v="1"/>
    <x v="0"/>
    <x v="0"/>
    <x v="4"/>
    <x v="2"/>
    <n v="2001"/>
    <n v="5"/>
    <n v="495.61"/>
    <s v="Luxury"/>
    <s v="Brand A"/>
    <n v="27.43"/>
    <n v="6"/>
    <n v="2972.9342999999999"/>
    <n v="3.0114068441064639"/>
  </r>
  <r>
    <x v="2"/>
    <x v="1"/>
    <x v="0"/>
    <x v="7"/>
    <x v="2"/>
    <n v="1997"/>
    <n v="1"/>
    <n v="437.41"/>
    <s v="Regular"/>
    <s v="Brand D"/>
    <n v="29.44"/>
    <n v="4"/>
    <n v="1748.9344000000001"/>
    <n v="3.0109341573567865"/>
  </r>
  <r>
    <x v="0"/>
    <x v="0"/>
    <x v="0"/>
    <x v="9"/>
    <x v="3"/>
    <n v="2010"/>
    <n v="3"/>
    <n v="375.87"/>
    <s v="Regular"/>
    <s v="Brand C"/>
    <n v="33.840000000000003"/>
    <n v="15"/>
    <n v="5637.3883999999998"/>
    <n v="3.0114122681883022"/>
  </r>
  <r>
    <x v="1"/>
    <x v="0"/>
    <x v="0"/>
    <x v="14"/>
    <x v="2"/>
    <n v="1990"/>
    <n v="1"/>
    <n v="161.12"/>
    <s v="Luxury"/>
    <s v="Brand B"/>
    <n v="20.59"/>
    <n v="10"/>
    <n v="1610.4059"/>
    <n v="3.0114149821640903"/>
  </r>
  <r>
    <x v="2"/>
    <x v="1"/>
    <x v="1"/>
    <x v="9"/>
    <x v="2"/>
    <n v="2009"/>
    <n v="2"/>
    <n v="311.08999999999997"/>
    <s v="Luxury"/>
    <s v="Brand C"/>
    <n v="9.39"/>
    <n v="18"/>
    <n v="5598.7138999999997"/>
    <n v="3.011893434823977"/>
  </r>
  <r>
    <x v="1"/>
    <x v="0"/>
    <x v="1"/>
    <x v="8"/>
    <x v="0"/>
    <n v="1986"/>
    <n v="3"/>
    <n v="424.56"/>
    <s v="Regular"/>
    <s v="Brand A"/>
    <n v="29.26"/>
    <n v="10"/>
    <n v="4244.8926000000001"/>
    <n v="3.0121341898643825"/>
  </r>
  <r>
    <x v="1"/>
    <x v="0"/>
    <x v="1"/>
    <x v="13"/>
    <x v="1"/>
    <n v="1992"/>
    <n v="2"/>
    <n v="463.01"/>
    <s v="Regular"/>
    <s v="Brand D"/>
    <n v="45.77"/>
    <n v="10"/>
    <n v="4629.5577000000003"/>
    <n v="3.0121370775821039"/>
  </r>
  <r>
    <x v="0"/>
    <x v="1"/>
    <x v="0"/>
    <x v="0"/>
    <x v="1"/>
    <n v="2018"/>
    <n v="5"/>
    <n v="160.34"/>
    <s v="Essential"/>
    <s v="Brand C"/>
    <n v="6.99"/>
    <n v="20"/>
    <n v="3205.8699000000001"/>
    <n v="3.0123780052368483"/>
  </r>
  <r>
    <x v="2"/>
    <x v="0"/>
    <x v="0"/>
    <x v="1"/>
    <x v="3"/>
    <n v="2006"/>
    <n v="5"/>
    <n v="152.82"/>
    <s v="Regular"/>
    <s v="Brand B"/>
    <n v="14.41"/>
    <n v="19"/>
    <n v="2902.7240999999999"/>
    <n v="3.0119047619047619"/>
  </r>
  <r>
    <x v="1"/>
    <x v="0"/>
    <x v="0"/>
    <x v="1"/>
    <x v="2"/>
    <n v="2009"/>
    <n v="5"/>
    <n v="400.8"/>
    <s v="Essential"/>
    <s v="Brand C"/>
    <n v="43.99"/>
    <n v="8"/>
    <n v="3205.8398999999999"/>
    <n v="3.0114312931650393"/>
  </r>
  <r>
    <x v="1"/>
    <x v="0"/>
    <x v="0"/>
    <x v="6"/>
    <x v="1"/>
    <n v="1992"/>
    <n v="2"/>
    <n v="298.73"/>
    <s v="Regular"/>
    <s v="Brand A"/>
    <n v="20.07"/>
    <n v="12"/>
    <n v="3583.9607000000001"/>
    <n v="3.0109575988565984"/>
  </r>
  <r>
    <x v="1"/>
    <x v="2"/>
    <x v="0"/>
    <x v="7"/>
    <x v="1"/>
    <n v="2003"/>
    <n v="5"/>
    <n v="27.9"/>
    <s v="Luxury"/>
    <s v="Brand B"/>
    <n v="37.99"/>
    <n v="13"/>
    <n v="362.07990000000001"/>
    <n v="3.0111984751012626"/>
  </r>
  <r>
    <x v="1"/>
    <x v="0"/>
    <x v="0"/>
    <x v="10"/>
    <x v="2"/>
    <n v="2013"/>
    <n v="5"/>
    <n v="315"/>
    <s v="Essential"/>
    <s v="Brand D"/>
    <n v="22.82"/>
    <n v="19"/>
    <n v="5984.2281999999996"/>
    <n v="3.0107244995233557"/>
  </r>
  <r>
    <x v="0"/>
    <x v="0"/>
    <x v="1"/>
    <x v="10"/>
    <x v="2"/>
    <n v="1985"/>
    <n v="5"/>
    <n v="345.88"/>
    <s v="Regular"/>
    <s v="Brand D"/>
    <n v="23.32"/>
    <n v="12"/>
    <n v="4149.7931999999992"/>
    <n v="3.0102502979737782"/>
  </r>
  <r>
    <x v="1"/>
    <x v="2"/>
    <x v="1"/>
    <x v="11"/>
    <x v="3"/>
    <n v="1996"/>
    <n v="1"/>
    <n v="152.62"/>
    <s v="Luxury"/>
    <s v="Brand B"/>
    <n v="4.34"/>
    <n v="7"/>
    <n v="1067.3834000000002"/>
    <n v="3.0097758702908917"/>
  </r>
  <r>
    <x v="0"/>
    <x v="1"/>
    <x v="0"/>
    <x v="14"/>
    <x v="0"/>
    <n v="2012"/>
    <n v="5"/>
    <n v="257.8"/>
    <s v="Essential"/>
    <s v="Brand E"/>
    <n v="27.77"/>
    <n v="13"/>
    <n v="3350.6777000000002"/>
    <n v="3.01025518721679"/>
  </r>
  <r>
    <x v="0"/>
    <x v="2"/>
    <x v="0"/>
    <x v="15"/>
    <x v="3"/>
    <n v="1999"/>
    <n v="2"/>
    <n v="19.23"/>
    <s v="Regular"/>
    <s v="Brand D"/>
    <n v="33.89"/>
    <n v="18"/>
    <n v="345.47890000000001"/>
    <n v="3.0097805343511452"/>
  </r>
  <r>
    <x v="2"/>
    <x v="2"/>
    <x v="0"/>
    <x v="11"/>
    <x v="0"/>
    <n v="1986"/>
    <n v="2"/>
    <n v="184.48"/>
    <s v="Luxury"/>
    <s v="Brand B"/>
    <n v="20.69"/>
    <n v="7"/>
    <n v="1290.5668999999998"/>
    <n v="3.0100214745884037"/>
  </r>
  <r>
    <x v="2"/>
    <x v="2"/>
    <x v="1"/>
    <x v="15"/>
    <x v="2"/>
    <n v="2008"/>
    <n v="5"/>
    <n v="125.5"/>
    <s v="Regular"/>
    <s v="Brand B"/>
    <n v="45.09"/>
    <n v="13"/>
    <n v="1630.9509"/>
    <n v="3.0102625298329357"/>
  </r>
  <r>
    <x v="0"/>
    <x v="0"/>
    <x v="0"/>
    <x v="15"/>
    <x v="1"/>
    <n v="1993"/>
    <n v="5"/>
    <n v="148.38"/>
    <s v="Luxury"/>
    <s v="Brand C"/>
    <n v="17.420000000000002"/>
    <n v="10"/>
    <n v="1482.9741999999999"/>
    <n v="3.0097875387920743"/>
  </r>
  <r>
    <x v="2"/>
    <x v="1"/>
    <x v="0"/>
    <x v="15"/>
    <x v="0"/>
    <n v="1986"/>
    <n v="4"/>
    <n v="311.56"/>
    <s v="Luxury"/>
    <s v="Brand B"/>
    <n v="20.309999999999999"/>
    <n v="3"/>
    <n v="933.88310000000001"/>
    <n v="3.0093123209169055"/>
  </r>
  <r>
    <x v="1"/>
    <x v="1"/>
    <x v="0"/>
    <x v="8"/>
    <x v="3"/>
    <n v="1988"/>
    <n v="3"/>
    <n v="489.39"/>
    <s v="Essential"/>
    <s v="Brand E"/>
    <n v="16.850000000000001"/>
    <n v="9"/>
    <n v="4403.6785"/>
    <n v="3.0090757105326009"/>
  </r>
  <r>
    <x v="1"/>
    <x v="2"/>
    <x v="1"/>
    <x v="1"/>
    <x v="2"/>
    <n v="2015"/>
    <n v="5"/>
    <n v="452.17"/>
    <s v="Luxury"/>
    <s v="Brand E"/>
    <n v="34.200000000000003"/>
    <n v="2"/>
    <n v="903.68200000000002"/>
    <n v="3.0090778786430961"/>
  </r>
  <r>
    <x v="1"/>
    <x v="0"/>
    <x v="0"/>
    <x v="2"/>
    <x v="1"/>
    <n v="1994"/>
    <n v="2"/>
    <n v="342.35"/>
    <s v="Regular"/>
    <s v="Brand D"/>
    <n v="22.84"/>
    <n v="8"/>
    <n v="2738.0284000000001"/>
    <n v="3.0086021505376346"/>
  </r>
  <r>
    <x v="0"/>
    <x v="1"/>
    <x v="1"/>
    <x v="13"/>
    <x v="2"/>
    <n v="2018"/>
    <n v="1"/>
    <n v="188.56"/>
    <s v="Essential"/>
    <s v="Brand A"/>
    <n v="11.31"/>
    <n v="9"/>
    <n v="1696.1531"/>
    <n v="3.0088432122370938"/>
  </r>
  <r>
    <x v="1"/>
    <x v="0"/>
    <x v="0"/>
    <x v="0"/>
    <x v="1"/>
    <n v="2013"/>
    <n v="3"/>
    <n v="424.54"/>
    <s v="Luxury"/>
    <s v="Brand C"/>
    <n v="40.07"/>
    <n v="17"/>
    <n v="7216.5807000000004"/>
    <n v="3.009323452067894"/>
  </r>
  <r>
    <x v="1"/>
    <x v="1"/>
    <x v="0"/>
    <x v="12"/>
    <x v="2"/>
    <n v="1999"/>
    <n v="3"/>
    <n v="322.16000000000003"/>
    <s v="Essential"/>
    <s v="Brand D"/>
    <n v="41.72"/>
    <n v="4"/>
    <n v="1288.0572000000002"/>
    <n v="3.009325681492109"/>
  </r>
  <r>
    <x v="2"/>
    <x v="0"/>
    <x v="0"/>
    <x v="10"/>
    <x v="0"/>
    <n v="2021"/>
    <n v="4"/>
    <n v="41.1"/>
    <s v="Regular"/>
    <s v="Brand E"/>
    <n v="2.94"/>
    <n v="13"/>
    <n v="533.32940000000008"/>
    <n v="3.0093279119827794"/>
  </r>
  <r>
    <x v="0"/>
    <x v="0"/>
    <x v="0"/>
    <x v="1"/>
    <x v="0"/>
    <n v="1999"/>
    <n v="5"/>
    <n v="97.35"/>
    <s v="Essential"/>
    <s v="Brand C"/>
    <n v="49.76"/>
    <n v="19"/>
    <n v="1849.1475999999998"/>
    <n v="3.0090909090909093"/>
  </r>
  <r>
    <x v="2"/>
    <x v="0"/>
    <x v="1"/>
    <x v="10"/>
    <x v="1"/>
    <n v="2005"/>
    <n v="4"/>
    <n v="312.7"/>
    <s v="Luxury"/>
    <s v="Brand A"/>
    <n v="41.38"/>
    <n v="6"/>
    <n v="1875.6137999999999"/>
    <n v="3.0086145010768126"/>
  </r>
  <r>
    <x v="0"/>
    <x v="0"/>
    <x v="0"/>
    <x v="15"/>
    <x v="1"/>
    <n v="2012"/>
    <n v="3"/>
    <n v="167.13"/>
    <s v="Essential"/>
    <s v="Brand D"/>
    <n v="17.59"/>
    <n v="13"/>
    <n v="2171.8659000000002"/>
    <n v="3.0083772139779801"/>
  </r>
  <r>
    <x v="2"/>
    <x v="0"/>
    <x v="0"/>
    <x v="3"/>
    <x v="1"/>
    <n v="1994"/>
    <n v="4"/>
    <n v="199.71"/>
    <s v="Essential"/>
    <s v="Brand D"/>
    <n v="27.91"/>
    <n v="18"/>
    <n v="3594.0591000000004"/>
    <n v="3.0083792195355517"/>
  </r>
  <r>
    <x v="1"/>
    <x v="0"/>
    <x v="0"/>
    <x v="15"/>
    <x v="3"/>
    <n v="2006"/>
    <n v="5"/>
    <n v="15.86"/>
    <s v="Essential"/>
    <s v="Brand C"/>
    <n v="0.88"/>
    <n v="4"/>
    <n v="62.448799999999999"/>
    <n v="3.0081417624521074"/>
  </r>
  <r>
    <x v="0"/>
    <x v="1"/>
    <x v="1"/>
    <x v="5"/>
    <x v="3"/>
    <n v="1990"/>
    <n v="1"/>
    <n v="430.63"/>
    <s v="Luxury"/>
    <s v="Brand E"/>
    <n v="11.77"/>
    <n v="4"/>
    <n v="1721.6377"/>
    <n v="3.0076646706586825"/>
  </r>
  <r>
    <x v="0"/>
    <x v="2"/>
    <x v="0"/>
    <x v="11"/>
    <x v="1"/>
    <n v="2016"/>
    <n v="5"/>
    <n v="71.67"/>
    <s v="Regular"/>
    <s v="Brand B"/>
    <n v="3.22"/>
    <n v="4"/>
    <n v="285.7122"/>
    <n v="3.0081456636320079"/>
  </r>
  <r>
    <x v="1"/>
    <x v="1"/>
    <x v="1"/>
    <x v="6"/>
    <x v="2"/>
    <n v="2010"/>
    <n v="2"/>
    <n v="152.61000000000001"/>
    <s v="Regular"/>
    <s v="Brand D"/>
    <n v="24.91"/>
    <n v="12"/>
    <n v="1830.5691000000002"/>
    <n v="3.0076683441169423"/>
  </r>
  <r>
    <x v="1"/>
    <x v="1"/>
    <x v="1"/>
    <x v="10"/>
    <x v="2"/>
    <n v="2020"/>
    <n v="1"/>
    <n v="437.24"/>
    <s v="Luxury"/>
    <s v="Brand D"/>
    <n v="44.79"/>
    <n v="10"/>
    <n v="4371.8478999999998"/>
    <n v="3.0079098753595397"/>
  </r>
  <r>
    <x v="2"/>
    <x v="1"/>
    <x v="1"/>
    <x v="0"/>
    <x v="3"/>
    <n v="1998"/>
    <n v="5"/>
    <n v="337.92"/>
    <s v="Essential"/>
    <s v="Brand D"/>
    <n v="11.39"/>
    <n v="17"/>
    <n v="5743.7539000000006"/>
    <n v="3.008391273076001"/>
  </r>
  <r>
    <x v="1"/>
    <x v="2"/>
    <x v="0"/>
    <x v="7"/>
    <x v="3"/>
    <n v="1989"/>
    <n v="2"/>
    <n v="421.51"/>
    <s v="Regular"/>
    <s v="Brand B"/>
    <n v="30.62"/>
    <n v="17"/>
    <n v="7164.9762000000001"/>
    <n v="3.0079136690647483"/>
  </r>
  <r>
    <x v="1"/>
    <x v="1"/>
    <x v="0"/>
    <x v="15"/>
    <x v="1"/>
    <n v="2009"/>
    <n v="4"/>
    <n v="98.82"/>
    <s v="Regular"/>
    <s v="Brand A"/>
    <n v="27.05"/>
    <n v="14"/>
    <n v="1382.7505000000001"/>
    <n v="3.008155432957544"/>
  </r>
  <r>
    <x v="2"/>
    <x v="2"/>
    <x v="0"/>
    <x v="13"/>
    <x v="3"/>
    <n v="2019"/>
    <n v="4"/>
    <n v="49.21"/>
    <s v="Essential"/>
    <s v="Brand A"/>
    <n v="6.34"/>
    <n v="20"/>
    <n v="983.26340000000005"/>
    <n v="3.0079174664107486"/>
  </r>
  <r>
    <x v="1"/>
    <x v="0"/>
    <x v="0"/>
    <x v="15"/>
    <x v="3"/>
    <n v="2014"/>
    <n v="2"/>
    <n v="357.52"/>
    <s v="Essential"/>
    <s v="Brand C"/>
    <n v="10.94"/>
    <n v="7"/>
    <n v="2501.7493999999997"/>
    <n v="3.0076793856491482"/>
  </r>
  <r>
    <x v="2"/>
    <x v="1"/>
    <x v="0"/>
    <x v="14"/>
    <x v="1"/>
    <n v="1994"/>
    <n v="3"/>
    <n v="71.45"/>
    <s v="Luxury"/>
    <s v="Brand A"/>
    <n v="1.35"/>
    <n v="14"/>
    <n v="999.31350000000009"/>
    <n v="3.0079212674027844"/>
  </r>
  <r>
    <x v="0"/>
    <x v="1"/>
    <x v="1"/>
    <x v="6"/>
    <x v="1"/>
    <n v="2010"/>
    <n v="4"/>
    <n v="151.06"/>
    <s v="Essential"/>
    <s v="Brand B"/>
    <n v="36.69"/>
    <n v="8"/>
    <n v="1207.8469"/>
    <n v="3.0079231692677069"/>
  </r>
  <r>
    <x v="1"/>
    <x v="2"/>
    <x v="1"/>
    <x v="8"/>
    <x v="2"/>
    <n v="1991"/>
    <n v="3"/>
    <n v="61.51"/>
    <s v="Regular"/>
    <s v="Brand E"/>
    <n v="12.23"/>
    <n v="9"/>
    <n v="552.71230000000003"/>
    <n v="3.0076849183477425"/>
  </r>
  <r>
    <x v="2"/>
    <x v="2"/>
    <x v="1"/>
    <x v="3"/>
    <x v="2"/>
    <n v="2007"/>
    <n v="4"/>
    <n v="85.26"/>
    <s v="Regular"/>
    <s v="Brand A"/>
    <n v="7.86"/>
    <n v="19"/>
    <n v="1619.0186000000001"/>
    <n v="3.0076867643526302"/>
  </r>
  <r>
    <x v="1"/>
    <x v="1"/>
    <x v="1"/>
    <x v="7"/>
    <x v="1"/>
    <n v="2018"/>
    <n v="2"/>
    <n v="324.33"/>
    <s v="Regular"/>
    <s v="Brand A"/>
    <n v="23.04"/>
    <n v="19"/>
    <n v="6161.5003999999999"/>
    <n v="3.0074483421432006"/>
  </r>
  <r>
    <x v="0"/>
    <x v="1"/>
    <x v="0"/>
    <x v="8"/>
    <x v="0"/>
    <n v="2019"/>
    <n v="2"/>
    <n v="349.69"/>
    <s v="Luxury"/>
    <s v="Brand C"/>
    <n v="43.58"/>
    <n v="16"/>
    <n v="5594.4758000000002"/>
    <n v="3.007690459024273"/>
  </r>
  <r>
    <x v="1"/>
    <x v="2"/>
    <x v="0"/>
    <x v="1"/>
    <x v="3"/>
    <n v="2007"/>
    <n v="3"/>
    <n v="110.15"/>
    <s v="Luxury"/>
    <s v="Brand A"/>
    <n v="28.53"/>
    <n v="12"/>
    <n v="1321.0853000000002"/>
    <n v="3.0079326923076923"/>
  </r>
  <r>
    <x v="1"/>
    <x v="0"/>
    <x v="1"/>
    <x v="5"/>
    <x v="3"/>
    <n v="2008"/>
    <n v="2"/>
    <n v="350.8"/>
    <s v="Essential"/>
    <s v="Brand E"/>
    <n v="44.41"/>
    <n v="4"/>
    <n v="1402.6441"/>
    <n v="3.0079345996633808"/>
  </r>
  <r>
    <x v="1"/>
    <x v="1"/>
    <x v="1"/>
    <x v="0"/>
    <x v="0"/>
    <n v="1990"/>
    <n v="1"/>
    <n v="425.36"/>
    <s v="Regular"/>
    <s v="Brand B"/>
    <n v="42.29"/>
    <n v="13"/>
    <n v="5529.1028999999999"/>
    <n v="3.0081770081770083"/>
  </r>
  <r>
    <x v="0"/>
    <x v="0"/>
    <x v="1"/>
    <x v="4"/>
    <x v="3"/>
    <n v="2004"/>
    <n v="2"/>
    <n v="438.56"/>
    <s v="Regular"/>
    <s v="Brand A"/>
    <n v="5.68"/>
    <n v="6"/>
    <n v="2630.4168"/>
    <n v="3.008660091412076"/>
  </r>
  <r>
    <x v="1"/>
    <x v="0"/>
    <x v="1"/>
    <x v="4"/>
    <x v="1"/>
    <n v="2014"/>
    <n v="3"/>
    <n v="117.85"/>
    <s v="Regular"/>
    <s v="Brand C"/>
    <n v="9.49"/>
    <n v="3"/>
    <n v="352.64489999999995"/>
    <n v="3.0089027911453319"/>
  </r>
  <r>
    <x v="1"/>
    <x v="2"/>
    <x v="0"/>
    <x v="13"/>
    <x v="2"/>
    <n v="2021"/>
    <n v="5"/>
    <n v="235.45"/>
    <s v="Luxury"/>
    <s v="Brand C"/>
    <n v="23.93"/>
    <n v="5"/>
    <n v="1176.4893"/>
    <n v="3.0089049338146809"/>
  </r>
  <r>
    <x v="0"/>
    <x v="1"/>
    <x v="0"/>
    <x v="6"/>
    <x v="0"/>
    <n v="2022"/>
    <n v="4"/>
    <n v="459.41"/>
    <s v="Essential"/>
    <s v="Brand A"/>
    <n v="47.82"/>
    <n v="7"/>
    <n v="3215.3482000000004"/>
    <n v="3.0084256138661529"/>
  </r>
  <r>
    <x v="1"/>
    <x v="0"/>
    <x v="0"/>
    <x v="7"/>
    <x v="0"/>
    <n v="2013"/>
    <n v="5"/>
    <n v="493.4"/>
    <s v="Regular"/>
    <s v="Brand D"/>
    <n v="27.33"/>
    <n v="8"/>
    <n v="3946.4732999999997"/>
    <n v="3.0081868528774378"/>
  </r>
  <r>
    <x v="2"/>
    <x v="0"/>
    <x v="1"/>
    <x v="6"/>
    <x v="3"/>
    <n v="1995"/>
    <n v="4"/>
    <n v="105.85"/>
    <s v="Luxury"/>
    <s v="Brand B"/>
    <n v="0.43"/>
    <n v="9"/>
    <n v="951.65429999999992"/>
    <n v="3.0077071290944124"/>
  </r>
  <r>
    <x v="2"/>
    <x v="1"/>
    <x v="0"/>
    <x v="15"/>
    <x v="0"/>
    <n v="1995"/>
    <n v="3"/>
    <n v="311.5"/>
    <s v="Luxury"/>
    <s v="Brand E"/>
    <n v="24.08"/>
    <n v="16"/>
    <n v="4983.2407999999996"/>
    <n v="3.0074680799807276"/>
  </r>
  <r>
    <x v="1"/>
    <x v="2"/>
    <x v="0"/>
    <x v="13"/>
    <x v="0"/>
    <n v="2014"/>
    <n v="2"/>
    <n v="144.41"/>
    <s v="Regular"/>
    <s v="Brand B"/>
    <n v="13.41"/>
    <n v="13"/>
    <n v="1876.4640999999999"/>
    <n v="3.0074698795180721"/>
  </r>
  <r>
    <x v="1"/>
    <x v="0"/>
    <x v="0"/>
    <x v="8"/>
    <x v="2"/>
    <n v="2009"/>
    <n v="4"/>
    <n v="208.06"/>
    <s v="Essential"/>
    <s v="Brand C"/>
    <n v="48.19"/>
    <n v="10"/>
    <n v="2080.0819000000001"/>
    <n v="3.0077127018558687"/>
  </r>
  <r>
    <x v="2"/>
    <x v="1"/>
    <x v="1"/>
    <x v="12"/>
    <x v="3"/>
    <n v="2007"/>
    <n v="4"/>
    <n v="476.58"/>
    <s v="Regular"/>
    <s v="Brand D"/>
    <n v="8.0299999999999994"/>
    <n v="9"/>
    <n v="4288.3002999999999"/>
    <n v="3.0074734811957571"/>
  </r>
  <r>
    <x v="0"/>
    <x v="0"/>
    <x v="0"/>
    <x v="5"/>
    <x v="0"/>
    <n v="2007"/>
    <n v="5"/>
    <n v="280.99"/>
    <s v="Regular"/>
    <s v="Brand E"/>
    <n v="16.62"/>
    <n v="10"/>
    <n v="2809.0662000000002"/>
    <n v="3.0072341451651798"/>
  </r>
  <r>
    <x v="1"/>
    <x v="2"/>
    <x v="0"/>
    <x v="13"/>
    <x v="3"/>
    <n v="1993"/>
    <n v="1"/>
    <n v="491.97"/>
    <s v="Regular"/>
    <s v="Brand C"/>
    <n v="18.420000000000002"/>
    <n v="18"/>
    <n v="8854.6442000000006"/>
    <n v="3.0067534973468404"/>
  </r>
  <r>
    <x v="0"/>
    <x v="1"/>
    <x v="1"/>
    <x v="15"/>
    <x v="1"/>
    <n v="2021"/>
    <n v="4"/>
    <n v="314.49"/>
    <s v="Essential"/>
    <s v="Brand D"/>
    <n v="48.35"/>
    <n v="12"/>
    <n v="3773.3634999999999"/>
    <n v="3.0072376357056694"/>
  </r>
  <r>
    <x v="2"/>
    <x v="2"/>
    <x v="1"/>
    <x v="15"/>
    <x v="1"/>
    <n v="2004"/>
    <n v="3"/>
    <n v="190.62"/>
    <s v="Regular"/>
    <s v="Brand B"/>
    <n v="2.57"/>
    <n v="17"/>
    <n v="3239.5657000000001"/>
    <n v="3.0069980694980694"/>
  </r>
  <r>
    <x v="0"/>
    <x v="2"/>
    <x v="1"/>
    <x v="14"/>
    <x v="2"/>
    <n v="2017"/>
    <n v="2"/>
    <n v="95.35"/>
    <s v="Essential"/>
    <s v="Brand E"/>
    <n v="37.33"/>
    <n v="7"/>
    <n v="666.8232999999999"/>
    <n v="3.0069997586290129"/>
  </r>
  <r>
    <x v="2"/>
    <x v="0"/>
    <x v="1"/>
    <x v="8"/>
    <x v="2"/>
    <n v="1994"/>
    <n v="4"/>
    <n v="365.29"/>
    <s v="Luxury"/>
    <s v="Brand E"/>
    <n v="19.43"/>
    <n v="12"/>
    <n v="4382.6743000000006"/>
    <n v="3.0072428778367937"/>
  </r>
  <r>
    <x v="2"/>
    <x v="0"/>
    <x v="1"/>
    <x v="10"/>
    <x v="0"/>
    <n v="2006"/>
    <n v="5"/>
    <n v="371.18"/>
    <s v="Luxury"/>
    <s v="Brand C"/>
    <n v="0.34"/>
    <n v="14"/>
    <n v="5195.5234"/>
    <n v="3.0070031393383241"/>
  </r>
  <r>
    <x v="2"/>
    <x v="1"/>
    <x v="1"/>
    <x v="14"/>
    <x v="3"/>
    <n v="2002"/>
    <n v="5"/>
    <n v="447.2"/>
    <s v="Essential"/>
    <s v="Brand C"/>
    <n v="29.55"/>
    <n v="10"/>
    <n v="4471.2955000000002"/>
    <n v="3.0065217391304349"/>
  </r>
  <r>
    <x v="1"/>
    <x v="1"/>
    <x v="1"/>
    <x v="13"/>
    <x v="2"/>
    <n v="2003"/>
    <n v="4"/>
    <n v="367.26"/>
    <s v="Regular"/>
    <s v="Brand E"/>
    <n v="27.24"/>
    <n v="2"/>
    <n v="733.79239999999993"/>
    <n v="3.0060401063058708"/>
  </r>
  <r>
    <x v="0"/>
    <x v="0"/>
    <x v="0"/>
    <x v="10"/>
    <x v="1"/>
    <n v="2002"/>
    <n v="3"/>
    <n v="19.760000000000002"/>
    <s v="Essential"/>
    <s v="Brand D"/>
    <n v="8.2799999999999994"/>
    <n v="14"/>
    <n v="275.72280000000006"/>
    <n v="3.0057999033349443"/>
  </r>
  <r>
    <x v="0"/>
    <x v="0"/>
    <x v="0"/>
    <x v="2"/>
    <x v="3"/>
    <n v="1988"/>
    <n v="3"/>
    <n v="466.32"/>
    <s v="Essential"/>
    <s v="Brand A"/>
    <n v="25.38"/>
    <n v="17"/>
    <n v="7926.6938"/>
    <n v="3.0058013052936912"/>
  </r>
  <r>
    <x v="1"/>
    <x v="0"/>
    <x v="0"/>
    <x v="5"/>
    <x v="3"/>
    <n v="2011"/>
    <n v="5"/>
    <n v="264.81"/>
    <s v="Essential"/>
    <s v="Brand C"/>
    <n v="47.51"/>
    <n v="3"/>
    <n v="793.90510000000006"/>
    <n v="3.0058027079303673"/>
  </r>
  <r>
    <x v="2"/>
    <x v="0"/>
    <x v="0"/>
    <x v="5"/>
    <x v="3"/>
    <n v="2007"/>
    <n v="2"/>
    <n v="223.55"/>
    <s v="Regular"/>
    <s v="Brand A"/>
    <n v="22.3"/>
    <n v="17"/>
    <n v="3799.5730000000003"/>
    <n v="3.0053204353083434"/>
  </r>
  <r>
    <x v="1"/>
    <x v="0"/>
    <x v="1"/>
    <x v="13"/>
    <x v="0"/>
    <n v="2021"/>
    <n v="1"/>
    <n v="434.8"/>
    <s v="Luxury"/>
    <s v="Brand A"/>
    <n v="48.5"/>
    <n v="1"/>
    <n v="434.28500000000003"/>
    <n v="3.0055636187711658"/>
  </r>
  <r>
    <x v="2"/>
    <x v="2"/>
    <x v="1"/>
    <x v="15"/>
    <x v="1"/>
    <n v="2005"/>
    <n v="4"/>
    <n v="280.23"/>
    <s v="Essential"/>
    <s v="Brand A"/>
    <n v="20.350000000000001"/>
    <n v="8"/>
    <n v="2241.0435000000002"/>
    <n v="3.0060488749092671"/>
  </r>
  <r>
    <x v="2"/>
    <x v="1"/>
    <x v="1"/>
    <x v="5"/>
    <x v="3"/>
    <n v="2002"/>
    <n v="3"/>
    <n v="419.43"/>
    <s v="Regular"/>
    <s v="Brand B"/>
    <n v="40.049999999999997"/>
    <n v="13"/>
    <n v="5451.9904999999999"/>
    <n v="3.0058083252662149"/>
  </r>
  <r>
    <x v="0"/>
    <x v="1"/>
    <x v="1"/>
    <x v="14"/>
    <x v="2"/>
    <n v="1998"/>
    <n v="4"/>
    <n v="463.09"/>
    <s v="Regular"/>
    <s v="Brand D"/>
    <n v="2.5299999999999998"/>
    <n v="11"/>
    <n v="5093.0153"/>
    <n v="3.0058097312999275"/>
  </r>
  <r>
    <x v="0"/>
    <x v="2"/>
    <x v="0"/>
    <x v="11"/>
    <x v="3"/>
    <n v="1997"/>
    <n v="1"/>
    <n v="494.51"/>
    <s v="Essential"/>
    <s v="Brand B"/>
    <n v="33.26"/>
    <n v="11"/>
    <n v="5438.9425999999994"/>
    <n v="3.0055690072639227"/>
  </r>
  <r>
    <x v="1"/>
    <x v="1"/>
    <x v="1"/>
    <x v="11"/>
    <x v="2"/>
    <n v="2021"/>
    <n v="3"/>
    <n v="441.49"/>
    <s v="Regular"/>
    <s v="Brand D"/>
    <n v="36.619999999999997"/>
    <n v="6"/>
    <n v="2648.3062"/>
    <n v="3.0060547348026154"/>
  </r>
  <r>
    <x v="2"/>
    <x v="1"/>
    <x v="0"/>
    <x v="4"/>
    <x v="3"/>
    <n v="2017"/>
    <n v="5"/>
    <n v="499.46"/>
    <s v="Regular"/>
    <s v="Brand E"/>
    <n v="42.18"/>
    <n v="15"/>
    <n v="7491.3217999999997"/>
    <n v="3.0060562015503876"/>
  </r>
  <r>
    <x v="0"/>
    <x v="2"/>
    <x v="0"/>
    <x v="7"/>
    <x v="1"/>
    <n v="2005"/>
    <n v="3"/>
    <n v="382.54"/>
    <s v="Luxury"/>
    <s v="Brand E"/>
    <n v="29.66"/>
    <n v="15"/>
    <n v="5737.3966"/>
    <n v="3.0055730554882483"/>
  </r>
  <r>
    <x v="2"/>
    <x v="0"/>
    <x v="1"/>
    <x v="4"/>
    <x v="1"/>
    <n v="2005"/>
    <n v="3"/>
    <n v="123.08"/>
    <s v="Essential"/>
    <s v="Brand B"/>
    <n v="33.1"/>
    <n v="1"/>
    <n v="122.411"/>
    <n v="3.0055744062045564"/>
  </r>
  <r>
    <x v="2"/>
    <x v="2"/>
    <x v="1"/>
    <x v="9"/>
    <x v="2"/>
    <n v="2012"/>
    <n v="2"/>
    <n v="54.83"/>
    <s v="Regular"/>
    <s v="Brand E"/>
    <n v="16.34"/>
    <n v="19"/>
    <n v="1040.9333999999999"/>
    <n v="3.0055757575757576"/>
  </r>
  <r>
    <x v="1"/>
    <x v="1"/>
    <x v="1"/>
    <x v="14"/>
    <x v="2"/>
    <n v="2001"/>
    <n v="2"/>
    <n v="219.85"/>
    <s v="Essential"/>
    <s v="Brand C"/>
    <n v="23.93"/>
    <n v="4"/>
    <n v="878.63929999999993"/>
    <n v="3.0058195926285158"/>
  </r>
  <r>
    <x v="2"/>
    <x v="2"/>
    <x v="0"/>
    <x v="14"/>
    <x v="0"/>
    <n v="1988"/>
    <n v="4"/>
    <n v="469.19"/>
    <s v="Luxury"/>
    <s v="Brand B"/>
    <n v="27.3"/>
    <n v="5"/>
    <n v="2345.223"/>
    <n v="3.0060635459616782"/>
  </r>
  <r>
    <x v="2"/>
    <x v="0"/>
    <x v="1"/>
    <x v="14"/>
    <x v="3"/>
    <n v="2003"/>
    <n v="2"/>
    <n v="337.11"/>
    <s v="Luxury"/>
    <s v="Brand B"/>
    <n v="29.1"/>
    <n v="17"/>
    <n v="5730.1610000000001"/>
    <n v="3.0058224163027658"/>
  </r>
  <r>
    <x v="2"/>
    <x v="2"/>
    <x v="0"/>
    <x v="11"/>
    <x v="2"/>
    <n v="2007"/>
    <n v="4"/>
    <n v="294.29000000000002"/>
    <s v="Essential"/>
    <s v="Brand D"/>
    <n v="35.07"/>
    <n v="5"/>
    <n v="1470.8007"/>
    <n v="3.0060664887163311"/>
  </r>
  <r>
    <x v="2"/>
    <x v="0"/>
    <x v="0"/>
    <x v="1"/>
    <x v="3"/>
    <n v="2000"/>
    <n v="5"/>
    <n v="464.33"/>
    <s v="Luxury"/>
    <s v="Brand D"/>
    <n v="46.68"/>
    <n v="7"/>
    <n v="3249.7768000000001"/>
    <n v="3.0058252427184464"/>
  </r>
  <r>
    <x v="0"/>
    <x v="1"/>
    <x v="1"/>
    <x v="1"/>
    <x v="1"/>
    <n v="2006"/>
    <n v="4"/>
    <n v="462.82"/>
    <s v="Essential"/>
    <s v="Brand D"/>
    <n v="42.32"/>
    <n v="11"/>
    <n v="5090.4431999999997"/>
    <n v="3.005341102209274"/>
  </r>
  <r>
    <x v="0"/>
    <x v="2"/>
    <x v="1"/>
    <x v="14"/>
    <x v="3"/>
    <n v="2021"/>
    <n v="1"/>
    <n v="42.35"/>
    <s v="Essential"/>
    <s v="Brand C"/>
    <n v="15.11"/>
    <n v="4"/>
    <n v="168.55110000000002"/>
    <n v="3.0050995628946091"/>
  </r>
  <r>
    <x v="0"/>
    <x v="2"/>
    <x v="1"/>
    <x v="5"/>
    <x v="1"/>
    <n v="2015"/>
    <n v="2"/>
    <n v="106.65"/>
    <s v="Regular"/>
    <s v="Brand D"/>
    <n v="11.18"/>
    <n v="17"/>
    <n v="1812.1618000000001"/>
    <n v="3.005586592178771"/>
  </r>
  <r>
    <x v="1"/>
    <x v="0"/>
    <x v="1"/>
    <x v="11"/>
    <x v="3"/>
    <n v="2022"/>
    <n v="5"/>
    <n v="297.75"/>
    <s v="Regular"/>
    <s v="Brand C"/>
    <n v="40.369999999999997"/>
    <n v="10"/>
    <n v="2976.9036999999998"/>
    <n v="3.0058309037900877"/>
  </r>
  <r>
    <x v="2"/>
    <x v="2"/>
    <x v="1"/>
    <x v="11"/>
    <x v="3"/>
    <n v="1990"/>
    <n v="4"/>
    <n v="297.16000000000003"/>
    <s v="Essential"/>
    <s v="Brand B"/>
    <n v="0.27"/>
    <n v="5"/>
    <n v="1484.8027000000002"/>
    <n v="3.0053462940461726"/>
  </r>
  <r>
    <x v="0"/>
    <x v="2"/>
    <x v="0"/>
    <x v="8"/>
    <x v="2"/>
    <n v="2007"/>
    <n v="1"/>
    <n v="394.89"/>
    <s v="Regular"/>
    <s v="Brand B"/>
    <n v="33.950000000000003"/>
    <n v="4"/>
    <n v="1578.8995"/>
    <n v="3.005104521147302"/>
  </r>
  <r>
    <x v="0"/>
    <x v="1"/>
    <x v="1"/>
    <x v="12"/>
    <x v="1"/>
    <n v="1988"/>
    <n v="2"/>
    <n v="221.35"/>
    <s v="Luxury"/>
    <s v="Brand D"/>
    <n v="47.86"/>
    <n v="5"/>
    <n v="1106.2285999999999"/>
    <n v="3.0055920252856794"/>
  </r>
  <r>
    <x v="0"/>
    <x v="1"/>
    <x v="0"/>
    <x v="12"/>
    <x v="2"/>
    <n v="2020"/>
    <n v="5"/>
    <n v="411.86"/>
    <s v="Essential"/>
    <s v="Brand B"/>
    <n v="25.13"/>
    <n v="20"/>
    <n v="8236.4513000000006"/>
    <n v="3.0058365758754864"/>
  </r>
  <r>
    <x v="1"/>
    <x v="0"/>
    <x v="0"/>
    <x v="12"/>
    <x v="0"/>
    <n v="1993"/>
    <n v="3"/>
    <n v="26.16"/>
    <s v="Regular"/>
    <s v="Brand E"/>
    <n v="37.68"/>
    <n v="5"/>
    <n v="130.17680000000001"/>
    <n v="3.0053514959863779"/>
  </r>
  <r>
    <x v="0"/>
    <x v="1"/>
    <x v="1"/>
    <x v="5"/>
    <x v="3"/>
    <n v="1999"/>
    <n v="2"/>
    <n v="383.69"/>
    <s v="Regular"/>
    <s v="Brand C"/>
    <n v="42.87"/>
    <n v="13"/>
    <n v="4987.3987000000006"/>
    <n v="3.005352798053528"/>
  </r>
  <r>
    <x v="2"/>
    <x v="2"/>
    <x v="1"/>
    <x v="3"/>
    <x v="0"/>
    <n v="2010"/>
    <n v="5"/>
    <n v="160.46"/>
    <s v="Essential"/>
    <s v="Brand D"/>
    <n v="42.97"/>
    <n v="9"/>
    <n v="1443.5697"/>
    <n v="3.0055974689705525"/>
  </r>
  <r>
    <x v="0"/>
    <x v="2"/>
    <x v="1"/>
    <x v="12"/>
    <x v="3"/>
    <n v="2007"/>
    <n v="4"/>
    <n v="452.02"/>
    <s v="Luxury"/>
    <s v="Brand A"/>
    <n v="46.97"/>
    <n v="19"/>
    <n v="8587.8496999999988"/>
    <n v="3.005111976630964"/>
  </r>
  <r>
    <x v="0"/>
    <x v="1"/>
    <x v="0"/>
    <x v="4"/>
    <x v="0"/>
    <n v="1992"/>
    <n v="1"/>
    <n v="457.79"/>
    <s v="Luxury"/>
    <s v="Brand B"/>
    <n v="15.13"/>
    <n v="9"/>
    <n v="4119.261300000001"/>
    <n v="3.0048697345994642"/>
  </r>
  <r>
    <x v="1"/>
    <x v="2"/>
    <x v="1"/>
    <x v="4"/>
    <x v="1"/>
    <n v="2010"/>
    <n v="3"/>
    <n v="183.61"/>
    <s v="Essential"/>
    <s v="Brand B"/>
    <n v="40.5"/>
    <n v="9"/>
    <n v="1651.8950000000002"/>
    <n v="3.0053580126643937"/>
  </r>
  <r>
    <x v="0"/>
    <x v="2"/>
    <x v="0"/>
    <x v="12"/>
    <x v="2"/>
    <n v="1998"/>
    <n v="2"/>
    <n v="238.62"/>
    <s v="Regular"/>
    <s v="Brand E"/>
    <n v="20.22"/>
    <n v="3"/>
    <n v="715.06219999999996"/>
    <n v="3.0053593179049938"/>
  </r>
  <r>
    <x v="2"/>
    <x v="0"/>
    <x v="0"/>
    <x v="3"/>
    <x v="1"/>
    <n v="1995"/>
    <n v="2"/>
    <n v="340.13"/>
    <s v="Regular"/>
    <s v="Brand C"/>
    <n v="21.99"/>
    <n v="8"/>
    <n v="2720.2599"/>
    <n v="3.0056042884990255"/>
  </r>
  <r>
    <x v="0"/>
    <x v="0"/>
    <x v="1"/>
    <x v="9"/>
    <x v="1"/>
    <n v="2006"/>
    <n v="1"/>
    <n v="217.67"/>
    <s v="Luxury"/>
    <s v="Brand E"/>
    <n v="37.840000000000003"/>
    <n v="7"/>
    <n v="1523.0683999999999"/>
    <n v="3.0058493785035338"/>
  </r>
  <r>
    <x v="0"/>
    <x v="2"/>
    <x v="0"/>
    <x v="0"/>
    <x v="1"/>
    <n v="2006"/>
    <n v="4"/>
    <n v="484.9"/>
    <s v="Regular"/>
    <s v="Brand B"/>
    <n v="7.71"/>
    <n v="8"/>
    <n v="3878.2770999999998"/>
    <n v="3.006338371526085"/>
  </r>
  <r>
    <x v="0"/>
    <x v="2"/>
    <x v="1"/>
    <x v="12"/>
    <x v="0"/>
    <n v="2022"/>
    <n v="4"/>
    <n v="108.79"/>
    <s v="Luxury"/>
    <s v="Brand A"/>
    <n v="47.17"/>
    <n v="11"/>
    <n v="1196.1617000000001"/>
    <n v="3.0060960741282612"/>
  </r>
  <r>
    <x v="0"/>
    <x v="0"/>
    <x v="0"/>
    <x v="15"/>
    <x v="0"/>
    <n v="2007"/>
    <n v="4"/>
    <n v="270.99"/>
    <s v="Essential"/>
    <s v="Brand C"/>
    <n v="35.51"/>
    <n v="18"/>
    <n v="4877.1750999999995"/>
    <n v="3.0058536585365854"/>
  </r>
  <r>
    <x v="1"/>
    <x v="2"/>
    <x v="0"/>
    <x v="12"/>
    <x v="3"/>
    <n v="2006"/>
    <n v="5"/>
    <n v="122.43"/>
    <s v="Luxury"/>
    <s v="Brand D"/>
    <n v="37.92"/>
    <n v="11"/>
    <n v="1346.1092000000001"/>
    <n v="3.0056111246645525"/>
  </r>
  <r>
    <x v="2"/>
    <x v="2"/>
    <x v="0"/>
    <x v="4"/>
    <x v="1"/>
    <n v="1986"/>
    <n v="4"/>
    <n v="414.12"/>
    <s v="Regular"/>
    <s v="Brand C"/>
    <n v="18.100000000000001"/>
    <n v="5"/>
    <n v="2069.7809999999999"/>
    <n v="3.0051244509516839"/>
  </r>
  <r>
    <x v="2"/>
    <x v="1"/>
    <x v="1"/>
    <x v="5"/>
    <x v="2"/>
    <n v="1992"/>
    <n v="1"/>
    <n v="166.57"/>
    <s v="Regular"/>
    <s v="Brand B"/>
    <n v="47.24"/>
    <n v="7"/>
    <n v="1165.4624000000001"/>
    <n v="3.0048816206980717"/>
  </r>
  <r>
    <x v="1"/>
    <x v="0"/>
    <x v="0"/>
    <x v="1"/>
    <x v="0"/>
    <n v="2005"/>
    <n v="2"/>
    <n v="240.25"/>
    <s v="Luxury"/>
    <s v="Brand C"/>
    <n v="23.63"/>
    <n v="15"/>
    <n v="3602.9863"/>
    <n v="3.00537109375"/>
  </r>
  <r>
    <x v="2"/>
    <x v="0"/>
    <x v="1"/>
    <x v="1"/>
    <x v="3"/>
    <n v="1994"/>
    <n v="5"/>
    <n v="259.29000000000002"/>
    <s v="Essential"/>
    <s v="Brand E"/>
    <n v="27.79"/>
    <n v="7"/>
    <n v="1814.3079000000002"/>
    <n v="3.0056166056166056"/>
  </r>
  <r>
    <x v="0"/>
    <x v="0"/>
    <x v="0"/>
    <x v="0"/>
    <x v="3"/>
    <n v="1999"/>
    <n v="4"/>
    <n v="280.47000000000003"/>
    <s v="Essential"/>
    <s v="Brand C"/>
    <n v="3.43"/>
    <n v="18"/>
    <n v="5047.4943000000012"/>
    <n v="3.0051294577430387"/>
  </r>
  <r>
    <x v="0"/>
    <x v="0"/>
    <x v="1"/>
    <x v="9"/>
    <x v="1"/>
    <n v="2007"/>
    <n v="5"/>
    <n v="210.78"/>
    <s v="Regular"/>
    <s v="Brand C"/>
    <n v="27.43"/>
    <n v="14"/>
    <n v="2950.1943000000001"/>
    <n v="3.0048863913999511"/>
  </r>
  <r>
    <x v="0"/>
    <x v="2"/>
    <x v="0"/>
    <x v="15"/>
    <x v="1"/>
    <n v="2005"/>
    <n v="1"/>
    <n v="31.68"/>
    <s v="Essential"/>
    <s v="Brand D"/>
    <n v="34.01"/>
    <n v="9"/>
    <n v="284.46010000000001"/>
    <n v="3.0043988269794721"/>
  </r>
  <r>
    <x v="1"/>
    <x v="2"/>
    <x v="1"/>
    <x v="14"/>
    <x v="3"/>
    <n v="2005"/>
    <n v="3"/>
    <n v="105.46"/>
    <s v="Luxury"/>
    <s v="Brand A"/>
    <n v="23.19"/>
    <n v="11"/>
    <n v="1159.2918999999999"/>
    <n v="3.0048887802493276"/>
  </r>
  <r>
    <x v="1"/>
    <x v="1"/>
    <x v="1"/>
    <x v="8"/>
    <x v="3"/>
    <n v="1998"/>
    <n v="1"/>
    <n v="108.46"/>
    <s v="Regular"/>
    <s v="Brand A"/>
    <n v="45.09"/>
    <n v="17"/>
    <n v="1843.2709"/>
    <n v="3.0048899755501224"/>
  </r>
  <r>
    <x v="2"/>
    <x v="1"/>
    <x v="1"/>
    <x v="2"/>
    <x v="0"/>
    <n v="1989"/>
    <n v="5"/>
    <n v="199.35"/>
    <s v="Luxury"/>
    <s v="Brand C"/>
    <n v="38.39"/>
    <n v="12"/>
    <n v="2391.5838999999996"/>
    <n v="3.0053802885791145"/>
  </r>
  <r>
    <x v="1"/>
    <x v="2"/>
    <x v="1"/>
    <x v="4"/>
    <x v="1"/>
    <n v="1993"/>
    <n v="3"/>
    <n v="10.78"/>
    <s v="Regular"/>
    <s v="Brand C"/>
    <n v="2.31"/>
    <n v="13"/>
    <n v="139.16309999999999"/>
    <n v="3.0048923679060664"/>
  </r>
  <r>
    <x v="2"/>
    <x v="1"/>
    <x v="1"/>
    <x v="2"/>
    <x v="3"/>
    <n v="2019"/>
    <n v="1"/>
    <n v="87.79"/>
    <s v="Essential"/>
    <s v="Brand C"/>
    <n v="32.299999999999997"/>
    <n v="18"/>
    <n v="1579.5430000000001"/>
    <n v="3.0048935649620749"/>
  </r>
  <r>
    <x v="1"/>
    <x v="1"/>
    <x v="1"/>
    <x v="6"/>
    <x v="0"/>
    <n v="1999"/>
    <n v="1"/>
    <n v="284.86"/>
    <s v="Luxury"/>
    <s v="Brand D"/>
    <n v="34.75"/>
    <n v="10"/>
    <n v="2847.9475000000002"/>
    <n v="3.0053842388644152"/>
  </r>
  <r>
    <x v="2"/>
    <x v="0"/>
    <x v="0"/>
    <x v="4"/>
    <x v="0"/>
    <n v="2021"/>
    <n v="4"/>
    <n v="283.44"/>
    <s v="Regular"/>
    <s v="Brand E"/>
    <n v="12.74"/>
    <n v="9"/>
    <n v="2550.0873999999999"/>
    <n v="3.0058751529987759"/>
  </r>
  <r>
    <x v="1"/>
    <x v="2"/>
    <x v="1"/>
    <x v="3"/>
    <x v="3"/>
    <n v="2017"/>
    <n v="4"/>
    <n v="492.21"/>
    <s v="Luxury"/>
    <s v="Brand B"/>
    <n v="16.809999999999999"/>
    <n v="19"/>
    <n v="9351.1581000000006"/>
    <n v="3.0056317335945151"/>
  </r>
  <r>
    <x v="2"/>
    <x v="1"/>
    <x v="0"/>
    <x v="13"/>
    <x v="2"/>
    <n v="1999"/>
    <n v="3"/>
    <n v="84.18"/>
    <s v="Essential"/>
    <s v="Brand C"/>
    <n v="14.55"/>
    <n v="14"/>
    <n v="1177.6655000000001"/>
    <n v="3.0053881949546901"/>
  </r>
  <r>
    <x v="1"/>
    <x v="2"/>
    <x v="1"/>
    <x v="7"/>
    <x v="0"/>
    <n v="2011"/>
    <n v="1"/>
    <n v="123.46"/>
    <s v="Luxury"/>
    <s v="Brand A"/>
    <n v="3.44"/>
    <n v="11"/>
    <n v="1357.0944"/>
    <n v="3.0053895149436549"/>
  </r>
  <r>
    <x v="1"/>
    <x v="2"/>
    <x v="0"/>
    <x v="5"/>
    <x v="1"/>
    <n v="1997"/>
    <n v="1"/>
    <n v="280.82"/>
    <s v="Regular"/>
    <s v="Brand D"/>
    <n v="22.26"/>
    <n v="7"/>
    <n v="1964.9626000000001"/>
    <n v="3.005880911541289"/>
  </r>
  <r>
    <x v="1"/>
    <x v="0"/>
    <x v="1"/>
    <x v="10"/>
    <x v="2"/>
    <n v="1987"/>
    <n v="3"/>
    <n v="372.97"/>
    <s v="Luxury"/>
    <s v="Brand E"/>
    <n v="45.59"/>
    <n v="15"/>
    <n v="5594.0059000000001"/>
    <n v="3.0063725490196078"/>
  </r>
  <r>
    <x v="0"/>
    <x v="1"/>
    <x v="1"/>
    <x v="14"/>
    <x v="2"/>
    <n v="1992"/>
    <n v="3"/>
    <n v="340.84"/>
    <s v="Essential"/>
    <s v="Brand C"/>
    <n v="21.8"/>
    <n v="5"/>
    <n v="1703.4179999999999"/>
    <n v="3.0063741113017897"/>
  </r>
  <r>
    <x v="2"/>
    <x v="0"/>
    <x v="0"/>
    <x v="7"/>
    <x v="3"/>
    <n v="1986"/>
    <n v="1"/>
    <n v="492.41"/>
    <s v="Regular"/>
    <s v="Brand A"/>
    <n v="13.3"/>
    <n v="15"/>
    <n v="7385.2830000000004"/>
    <n v="3.0063756743501715"/>
  </r>
  <r>
    <x v="0"/>
    <x v="2"/>
    <x v="0"/>
    <x v="4"/>
    <x v="2"/>
    <n v="2020"/>
    <n v="2"/>
    <n v="117.03"/>
    <s v="Essential"/>
    <s v="Brand A"/>
    <n v="42.58"/>
    <n v="11"/>
    <n v="1286.7557999999999"/>
    <n v="3.0068677949472651"/>
  </r>
  <r>
    <x v="1"/>
    <x v="2"/>
    <x v="0"/>
    <x v="1"/>
    <x v="1"/>
    <n v="2021"/>
    <n v="5"/>
    <n v="257.66000000000003"/>
    <s v="Luxury"/>
    <s v="Brand A"/>
    <n v="16.850000000000001"/>
    <n v="7"/>
    <n v="1802.7885000000001"/>
    <n v="3.0071148184494603"/>
  </r>
  <r>
    <x v="0"/>
    <x v="0"/>
    <x v="1"/>
    <x v="3"/>
    <x v="2"/>
    <n v="2014"/>
    <n v="2"/>
    <n v="229.87"/>
    <s v="Luxury"/>
    <s v="Brand A"/>
    <n v="8.7200000000000006"/>
    <n v="19"/>
    <n v="4366.6171999999997"/>
    <n v="3.0066257668711658"/>
  </r>
  <r>
    <x v="1"/>
    <x v="0"/>
    <x v="1"/>
    <x v="8"/>
    <x v="2"/>
    <n v="2013"/>
    <n v="2"/>
    <n v="107.99"/>
    <s v="Luxury"/>
    <s v="Brand A"/>
    <n v="26.98"/>
    <n v="2"/>
    <n v="215.24979999999999"/>
    <n v="3.006872852233677"/>
  </r>
  <r>
    <x v="1"/>
    <x v="0"/>
    <x v="1"/>
    <x v="14"/>
    <x v="2"/>
    <n v="2014"/>
    <n v="5"/>
    <n v="236.46"/>
    <s v="Luxury"/>
    <s v="Brand C"/>
    <n v="35.33"/>
    <n v="8"/>
    <n v="1891.0333000000001"/>
    <n v="3.0071200589246256"/>
  </r>
  <r>
    <x v="0"/>
    <x v="1"/>
    <x v="1"/>
    <x v="0"/>
    <x v="2"/>
    <n v="1997"/>
    <n v="1"/>
    <n v="386.94"/>
    <s v="Regular"/>
    <s v="Brand E"/>
    <n v="29.6"/>
    <n v="14"/>
    <n v="5416.4560000000001"/>
    <n v="3.0066306483300589"/>
  </r>
  <r>
    <x v="2"/>
    <x v="2"/>
    <x v="0"/>
    <x v="12"/>
    <x v="0"/>
    <n v="1989"/>
    <n v="3"/>
    <n v="72.94"/>
    <s v="Luxury"/>
    <s v="Brand B"/>
    <n v="43.16"/>
    <n v="7"/>
    <n v="510.01159999999999"/>
    <n v="3.0071235568656349"/>
  </r>
  <r>
    <x v="2"/>
    <x v="2"/>
    <x v="1"/>
    <x v="14"/>
    <x v="0"/>
    <n v="2006"/>
    <n v="4"/>
    <n v="132.97999999999999"/>
    <s v="Luxury"/>
    <s v="Brand E"/>
    <n v="5.29"/>
    <n v="3"/>
    <n v="397.99289999999996"/>
    <n v="3.0071253071253072"/>
  </r>
  <r>
    <x v="2"/>
    <x v="0"/>
    <x v="0"/>
    <x v="4"/>
    <x v="0"/>
    <n v="2003"/>
    <n v="1"/>
    <n v="259.49"/>
    <s v="Regular"/>
    <s v="Brand D"/>
    <n v="46.3"/>
    <n v="8"/>
    <n v="2075.3830000000003"/>
    <n v="3.0068812976161219"/>
  </r>
  <r>
    <x v="0"/>
    <x v="1"/>
    <x v="0"/>
    <x v="10"/>
    <x v="2"/>
    <n v="2022"/>
    <n v="1"/>
    <n v="236.16"/>
    <s v="Regular"/>
    <s v="Brand E"/>
    <n v="35.9"/>
    <n v="7"/>
    <n v="1652.4789999999998"/>
    <n v="3.0073746312684366"/>
  </r>
  <r>
    <x v="1"/>
    <x v="2"/>
    <x v="0"/>
    <x v="6"/>
    <x v="0"/>
    <n v="2000"/>
    <n v="4"/>
    <n v="382.02"/>
    <s v="Luxury"/>
    <s v="Brand C"/>
    <n v="43.78"/>
    <n v="10"/>
    <n v="3819.6378"/>
    <n v="3.0078682075239733"/>
  </r>
  <r>
    <x v="0"/>
    <x v="1"/>
    <x v="1"/>
    <x v="10"/>
    <x v="2"/>
    <n v="2003"/>
    <n v="1"/>
    <n v="302.19"/>
    <s v="Luxury"/>
    <s v="Brand A"/>
    <n v="8.36"/>
    <n v="10"/>
    <n v="3020.9836"/>
    <n v="3.0076242006886376"/>
  </r>
  <r>
    <x v="1"/>
    <x v="2"/>
    <x v="1"/>
    <x v="14"/>
    <x v="0"/>
    <n v="1988"/>
    <n v="2"/>
    <n v="473.92"/>
    <s v="Regular"/>
    <s v="Brand C"/>
    <n v="46.1"/>
    <n v="12"/>
    <n v="5686.5010000000002"/>
    <n v="3.0081180811808119"/>
  </r>
  <r>
    <x v="0"/>
    <x v="1"/>
    <x v="0"/>
    <x v="4"/>
    <x v="2"/>
    <n v="2008"/>
    <n v="1"/>
    <n v="140.72"/>
    <s v="Regular"/>
    <s v="Brand D"/>
    <n v="25.41"/>
    <n v="12"/>
    <n v="1687.8941"/>
    <n v="3.0083661417322833"/>
  </r>
  <r>
    <x v="0"/>
    <x v="1"/>
    <x v="1"/>
    <x v="10"/>
    <x v="3"/>
    <n v="2004"/>
    <n v="3"/>
    <n v="57.23"/>
    <s v="Regular"/>
    <s v="Brand B"/>
    <n v="18"/>
    <n v="6"/>
    <n v="342.56"/>
    <n v="3.0088604479448682"/>
  </r>
  <r>
    <x v="0"/>
    <x v="0"/>
    <x v="0"/>
    <x v="9"/>
    <x v="3"/>
    <n v="1999"/>
    <n v="1"/>
    <n v="263.68"/>
    <s v="Luxury"/>
    <s v="Brand B"/>
    <n v="43.71"/>
    <n v="14"/>
    <n v="3690.9571000000001"/>
    <n v="3.0088626292466767"/>
  </r>
  <r>
    <x v="1"/>
    <x v="2"/>
    <x v="0"/>
    <x v="9"/>
    <x v="1"/>
    <n v="1989"/>
    <n v="5"/>
    <n v="401.5"/>
    <s v="Essential"/>
    <s v="Brand C"/>
    <n v="5.43"/>
    <n v="7"/>
    <n v="2809.5542999999998"/>
    <n v="3.0093573011573502"/>
  </r>
  <r>
    <x v="0"/>
    <x v="1"/>
    <x v="1"/>
    <x v="11"/>
    <x v="1"/>
    <n v="2016"/>
    <n v="1"/>
    <n v="84.25"/>
    <s v="Regular"/>
    <s v="Brand B"/>
    <n v="43.33"/>
    <n v="4"/>
    <n v="336.43329999999997"/>
    <n v="3.0088669950738915"/>
  </r>
  <r>
    <x v="1"/>
    <x v="1"/>
    <x v="0"/>
    <x v="1"/>
    <x v="2"/>
    <n v="2004"/>
    <n v="4"/>
    <n v="139.27000000000001"/>
    <s v="Luxury"/>
    <s v="Brand C"/>
    <n v="9.98"/>
    <n v="1"/>
    <n v="138.3698"/>
    <n v="3.0093619118009363"/>
  </r>
  <r>
    <x v="2"/>
    <x v="1"/>
    <x v="1"/>
    <x v="10"/>
    <x v="1"/>
    <n v="2017"/>
    <n v="3"/>
    <n v="258.24"/>
    <s v="Luxury"/>
    <s v="Brand C"/>
    <n v="47.33"/>
    <n v="1"/>
    <n v="257.7133"/>
    <n v="3.0091177920157715"/>
  </r>
  <r>
    <x v="0"/>
    <x v="0"/>
    <x v="0"/>
    <x v="9"/>
    <x v="0"/>
    <n v="2001"/>
    <n v="4"/>
    <n v="216.94"/>
    <s v="Essential"/>
    <s v="Brand E"/>
    <n v="4.25"/>
    <n v="20"/>
    <n v="4337.8424999999997"/>
    <n v="3.0091200394380082"/>
  </r>
  <r>
    <x v="2"/>
    <x v="0"/>
    <x v="0"/>
    <x v="5"/>
    <x v="0"/>
    <n v="1996"/>
    <n v="3"/>
    <n v="304.95999999999998"/>
    <s v="Essential"/>
    <s v="Brand E"/>
    <n v="49.34"/>
    <n v="12"/>
    <n v="3659.0133999999994"/>
    <n v="3.0088757396449703"/>
  </r>
  <r>
    <x v="2"/>
    <x v="0"/>
    <x v="1"/>
    <x v="14"/>
    <x v="3"/>
    <n v="1993"/>
    <n v="1"/>
    <n v="432.38"/>
    <s v="Essential"/>
    <s v="Brand C"/>
    <n v="47.19"/>
    <n v="12"/>
    <n v="5188.031899999999"/>
    <n v="3.0088779284833538"/>
  </r>
  <r>
    <x v="2"/>
    <x v="2"/>
    <x v="1"/>
    <x v="13"/>
    <x v="2"/>
    <n v="2016"/>
    <n v="2"/>
    <n v="99.15"/>
    <s v="Luxury"/>
    <s v="Brand A"/>
    <n v="25.28"/>
    <n v="17"/>
    <n v="1684.8028000000002"/>
    <n v="3.0093734583127776"/>
  </r>
  <r>
    <x v="0"/>
    <x v="1"/>
    <x v="0"/>
    <x v="1"/>
    <x v="2"/>
    <n v="2022"/>
    <n v="2"/>
    <n v="377.99"/>
    <s v="Luxury"/>
    <s v="Brand A"/>
    <n v="15.93"/>
    <n v="18"/>
    <n v="6802.9793"/>
    <n v="3.009622501850481"/>
  </r>
  <r>
    <x v="1"/>
    <x v="0"/>
    <x v="1"/>
    <x v="10"/>
    <x v="2"/>
    <n v="1995"/>
    <n v="1"/>
    <n v="183.61"/>
    <s v="Essential"/>
    <s v="Brand E"/>
    <n v="23"/>
    <n v="17"/>
    <n v="3120.6000000000004"/>
    <n v="3.0098716683119449"/>
  </r>
  <r>
    <x v="2"/>
    <x v="2"/>
    <x v="1"/>
    <x v="3"/>
    <x v="0"/>
    <n v="2006"/>
    <n v="2"/>
    <n v="241.6"/>
    <s v="Luxury"/>
    <s v="Brand A"/>
    <n v="14.32"/>
    <n v="2"/>
    <n v="482.34319999999997"/>
    <n v="3.0103678104171809"/>
  </r>
  <r>
    <x v="0"/>
    <x v="1"/>
    <x v="0"/>
    <x v="1"/>
    <x v="2"/>
    <n v="2001"/>
    <n v="1"/>
    <n v="377.4"/>
    <s v="Essential"/>
    <s v="Brand E"/>
    <n v="10.76"/>
    <n v="7"/>
    <n v="2640.9075999999995"/>
    <n v="3.0106172839506171"/>
  </r>
  <r>
    <x v="0"/>
    <x v="1"/>
    <x v="1"/>
    <x v="11"/>
    <x v="1"/>
    <n v="2011"/>
    <n v="2"/>
    <n v="428.41"/>
    <s v="Regular"/>
    <s v="Brand C"/>
    <n v="3.04"/>
    <n v="12"/>
    <n v="5139.9503999999997"/>
    <n v="3.0111138552729071"/>
  </r>
  <r>
    <x v="2"/>
    <x v="1"/>
    <x v="1"/>
    <x v="7"/>
    <x v="1"/>
    <n v="1989"/>
    <n v="2"/>
    <n v="496.6"/>
    <s v="Regular"/>
    <s v="Brand D"/>
    <n v="6.99"/>
    <n v="11"/>
    <n v="5461.6699000000008"/>
    <n v="3.0113636363636362"/>
  </r>
  <r>
    <x v="1"/>
    <x v="1"/>
    <x v="1"/>
    <x v="6"/>
    <x v="3"/>
    <n v="1985"/>
    <n v="2"/>
    <n v="489.12"/>
    <s v="Essential"/>
    <s v="Brand D"/>
    <n v="8.39"/>
    <n v="12"/>
    <n v="5868.5239000000001"/>
    <n v="3.0116135408944897"/>
  </r>
  <r>
    <x v="0"/>
    <x v="2"/>
    <x v="0"/>
    <x v="2"/>
    <x v="3"/>
    <n v="2003"/>
    <n v="2"/>
    <n v="298.52"/>
    <s v="Regular"/>
    <s v="Brand E"/>
    <n v="35.96"/>
    <n v="18"/>
    <n v="5372.7195999999994"/>
    <n v="3.0118635689569944"/>
  </r>
  <r>
    <x v="2"/>
    <x v="0"/>
    <x v="1"/>
    <x v="9"/>
    <x v="2"/>
    <n v="2012"/>
    <n v="4"/>
    <n v="181.34"/>
    <s v="Regular"/>
    <s v="Brand B"/>
    <n v="22.29"/>
    <n v="17"/>
    <n v="3082.0029000000004"/>
    <n v="3.0121137206427688"/>
  </r>
  <r>
    <x v="1"/>
    <x v="0"/>
    <x v="1"/>
    <x v="11"/>
    <x v="0"/>
    <n v="1996"/>
    <n v="3"/>
    <n v="192.07"/>
    <s v="Luxury"/>
    <s v="Brand A"/>
    <n v="39.85"/>
    <n v="4"/>
    <n v="767.67849999999999"/>
    <n v="3.0118694362017804"/>
  </r>
  <r>
    <x v="0"/>
    <x v="0"/>
    <x v="1"/>
    <x v="11"/>
    <x v="3"/>
    <n v="2020"/>
    <n v="3"/>
    <n v="325.35000000000002"/>
    <s v="Regular"/>
    <s v="Brand C"/>
    <n v="19"/>
    <n v="7"/>
    <n v="2276.6400000000003"/>
    <n v="3.0118723720009895"/>
  </r>
  <r>
    <x v="2"/>
    <x v="2"/>
    <x v="0"/>
    <x v="11"/>
    <x v="0"/>
    <n v="2001"/>
    <n v="3"/>
    <n v="408.24"/>
    <s v="Regular"/>
    <s v="Brand C"/>
    <n v="17"/>
    <n v="19"/>
    <n v="7755.7300000000005"/>
    <n v="3.011875309252845"/>
  </r>
  <r>
    <x v="1"/>
    <x v="1"/>
    <x v="0"/>
    <x v="14"/>
    <x v="0"/>
    <n v="2020"/>
    <n v="1"/>
    <n v="316.57"/>
    <s v="Essential"/>
    <s v="Brand A"/>
    <n v="39.68"/>
    <n v="6"/>
    <n v="1898.8168000000001"/>
    <n v="3.0118782479584261"/>
  </r>
  <r>
    <x v="2"/>
    <x v="0"/>
    <x v="0"/>
    <x v="10"/>
    <x v="3"/>
    <n v="2006"/>
    <n v="3"/>
    <n v="152.66"/>
    <s v="Luxury"/>
    <s v="Brand B"/>
    <n v="35.090000000000003"/>
    <n v="3"/>
    <n v="457.33090000000004"/>
    <n v="3.0123762376237622"/>
  </r>
  <r>
    <x v="0"/>
    <x v="2"/>
    <x v="1"/>
    <x v="13"/>
    <x v="2"/>
    <n v="1990"/>
    <n v="1"/>
    <n v="290.23"/>
    <s v="Essential"/>
    <s v="Brand E"/>
    <n v="37.81"/>
    <n v="7"/>
    <n v="2030.9881"/>
    <n v="3.0123793018073779"/>
  </r>
  <r>
    <x v="0"/>
    <x v="2"/>
    <x v="0"/>
    <x v="3"/>
    <x v="2"/>
    <n v="2002"/>
    <n v="4"/>
    <n v="29.42"/>
    <s v="Luxury"/>
    <s v="Brand E"/>
    <n v="19.48"/>
    <n v="1"/>
    <n v="28.614800000000002"/>
    <n v="3.0128776622090143"/>
  </r>
  <r>
    <x v="0"/>
    <x v="2"/>
    <x v="0"/>
    <x v="15"/>
    <x v="2"/>
    <n v="1989"/>
    <n v="2"/>
    <n v="157.72999999999999"/>
    <s v="Regular"/>
    <s v="Brand E"/>
    <n v="47.29"/>
    <n v="17"/>
    <n v="2680.8829000000001"/>
    <n v="3.0126331434233342"/>
  </r>
  <r>
    <x v="1"/>
    <x v="2"/>
    <x v="1"/>
    <x v="9"/>
    <x v="2"/>
    <n v="2000"/>
    <n v="3"/>
    <n v="217.53"/>
    <s v="Essential"/>
    <s v="Brand B"/>
    <n v="15.6"/>
    <n v="9"/>
    <n v="1956.9259999999999"/>
    <n v="3.0128840436075324"/>
  </r>
  <r>
    <x v="1"/>
    <x v="0"/>
    <x v="0"/>
    <x v="8"/>
    <x v="0"/>
    <n v="2020"/>
    <n v="3"/>
    <n v="219.19"/>
    <s v="Essential"/>
    <s v="Brand D"/>
    <n v="30.89"/>
    <n v="6"/>
    <n v="1314.4488999999999"/>
    <n v="3.0128872366790582"/>
  </r>
  <r>
    <x v="0"/>
    <x v="2"/>
    <x v="1"/>
    <x v="7"/>
    <x v="3"/>
    <n v="2010"/>
    <n v="1"/>
    <n v="324.58"/>
    <s v="Essential"/>
    <s v="Brand B"/>
    <n v="12.05"/>
    <n v="8"/>
    <n v="2595.7604999999999"/>
    <n v="3.012890431333664"/>
  </r>
  <r>
    <x v="0"/>
    <x v="2"/>
    <x v="1"/>
    <x v="13"/>
    <x v="2"/>
    <n v="2002"/>
    <n v="3"/>
    <n v="362.1"/>
    <s v="Luxury"/>
    <s v="Brand A"/>
    <n v="8.49"/>
    <n v="16"/>
    <n v="5792.6849000000002"/>
    <n v="3.0133895363253163"/>
  </r>
  <r>
    <x v="0"/>
    <x v="1"/>
    <x v="0"/>
    <x v="13"/>
    <x v="0"/>
    <n v="1994"/>
    <n v="3"/>
    <n v="315.92"/>
    <s v="Regular"/>
    <s v="Brand E"/>
    <n v="30.99"/>
    <n v="2"/>
    <n v="631.1499"/>
    <n v="3.0133928571428572"/>
  </r>
  <r>
    <x v="0"/>
    <x v="0"/>
    <x v="1"/>
    <x v="6"/>
    <x v="1"/>
    <n v="1989"/>
    <n v="3"/>
    <n v="358.56"/>
    <s v="Luxury"/>
    <s v="Brand C"/>
    <n v="41.63"/>
    <n v="14"/>
    <n v="5019.2563"/>
    <n v="3.0133961796080375"/>
  </r>
  <r>
    <x v="1"/>
    <x v="2"/>
    <x v="0"/>
    <x v="6"/>
    <x v="2"/>
    <n v="2018"/>
    <n v="1"/>
    <n v="107.65"/>
    <s v="Luxury"/>
    <s v="Brand C"/>
    <n v="1.67"/>
    <n v="10"/>
    <n v="1075.5166999999999"/>
    <n v="3.0133995037220842"/>
  </r>
  <r>
    <x v="0"/>
    <x v="2"/>
    <x v="1"/>
    <x v="6"/>
    <x v="0"/>
    <n v="2001"/>
    <n v="4"/>
    <n v="62.25"/>
    <s v="Regular"/>
    <s v="Brand A"/>
    <n v="12.4"/>
    <n v="3"/>
    <n v="185.874"/>
    <n v="3.0138992305783074"/>
  </r>
  <r>
    <x v="2"/>
    <x v="0"/>
    <x v="1"/>
    <x v="6"/>
    <x v="0"/>
    <n v="1989"/>
    <n v="4"/>
    <n v="129.51"/>
    <s v="Essential"/>
    <s v="Brand D"/>
    <n v="31.59"/>
    <n v="11"/>
    <n v="1423.9259"/>
    <n v="3.0136544190665342"/>
  </r>
  <r>
    <x v="0"/>
    <x v="1"/>
    <x v="1"/>
    <x v="15"/>
    <x v="2"/>
    <n v="2019"/>
    <n v="1"/>
    <n v="225.91"/>
    <s v="Regular"/>
    <s v="Brand D"/>
    <n v="31.35"/>
    <n v="7"/>
    <n v="1580.6834999999999"/>
    <n v="3.0134094859697047"/>
  </r>
  <r>
    <x v="0"/>
    <x v="2"/>
    <x v="0"/>
    <x v="15"/>
    <x v="1"/>
    <n v="1989"/>
    <n v="2"/>
    <n v="354.11"/>
    <s v="Essential"/>
    <s v="Brand C"/>
    <n v="15.67"/>
    <n v="20"/>
    <n v="7081.3567000000003"/>
    <n v="3.0139095876800797"/>
  </r>
  <r>
    <x v="1"/>
    <x v="2"/>
    <x v="0"/>
    <x v="5"/>
    <x v="3"/>
    <n v="2001"/>
    <n v="3"/>
    <n v="328.92"/>
    <s v="Essential"/>
    <s v="Brand E"/>
    <n v="46.18"/>
    <n v="3"/>
    <n v="986.22180000000003"/>
    <n v="3.0141614906832297"/>
  </r>
  <r>
    <x v="1"/>
    <x v="1"/>
    <x v="0"/>
    <x v="14"/>
    <x v="1"/>
    <n v="1990"/>
    <n v="5"/>
    <n v="449.18"/>
    <s v="Essential"/>
    <s v="Brand D"/>
    <n v="0.25"/>
    <n v="16"/>
    <n v="7185.8824999999997"/>
    <n v="3.0141650099403576"/>
  </r>
  <r>
    <x v="1"/>
    <x v="1"/>
    <x v="0"/>
    <x v="11"/>
    <x v="3"/>
    <n v="1997"/>
    <n v="4"/>
    <n v="244.75"/>
    <s v="Luxury"/>
    <s v="Brand E"/>
    <n v="25.07"/>
    <n v="17"/>
    <n v="4160.0006999999996"/>
    <n v="3.0136713895103155"/>
  </r>
  <r>
    <x v="0"/>
    <x v="0"/>
    <x v="0"/>
    <x v="7"/>
    <x v="2"/>
    <n v="2016"/>
    <n v="3"/>
    <n v="234.65"/>
    <s v="Regular"/>
    <s v="Brand D"/>
    <n v="2.2000000000000002"/>
    <n v="5"/>
    <n v="1172.2719999999999"/>
    <n v="3.0134261561412234"/>
  </r>
  <r>
    <x v="0"/>
    <x v="2"/>
    <x v="1"/>
    <x v="15"/>
    <x v="0"/>
    <n v="2010"/>
    <n v="2"/>
    <n v="169.82"/>
    <s v="Luxury"/>
    <s v="Brand E"/>
    <n v="4.79"/>
    <n v="12"/>
    <n v="2036.8878999999999"/>
    <n v="3.0134294951504601"/>
  </r>
  <r>
    <x v="2"/>
    <x v="2"/>
    <x v="0"/>
    <x v="0"/>
    <x v="0"/>
    <n v="2020"/>
    <n v="1"/>
    <n v="312.19"/>
    <s v="Regular"/>
    <s v="Brand B"/>
    <n v="19.760000000000002"/>
    <n v="9"/>
    <n v="2808.9076"/>
    <n v="3.0136815920398008"/>
  </r>
  <r>
    <x v="2"/>
    <x v="2"/>
    <x v="0"/>
    <x v="14"/>
    <x v="3"/>
    <n v="2020"/>
    <n v="2"/>
    <n v="238.09"/>
    <s v="Essential"/>
    <s v="Brand B"/>
    <n v="35.18"/>
    <n v="9"/>
    <n v="2142.1617999999999"/>
    <n v="3.0141826324956456"/>
  </r>
  <r>
    <x v="2"/>
    <x v="0"/>
    <x v="0"/>
    <x v="7"/>
    <x v="2"/>
    <n v="2018"/>
    <n v="4"/>
    <n v="60.52"/>
    <s v="Luxury"/>
    <s v="Brand B"/>
    <n v="38.68"/>
    <n v="16"/>
    <n v="967.70680000000004"/>
    <n v="3.0144350423096067"/>
  </r>
  <r>
    <x v="1"/>
    <x v="2"/>
    <x v="0"/>
    <x v="5"/>
    <x v="0"/>
    <n v="1986"/>
    <n v="1"/>
    <n v="396.11"/>
    <s v="Luxury"/>
    <s v="Brand D"/>
    <n v="10.7"/>
    <n v="5"/>
    <n v="1979.6570000000002"/>
    <n v="3.0141896938013444"/>
  </r>
  <r>
    <x v="0"/>
    <x v="0"/>
    <x v="0"/>
    <x v="15"/>
    <x v="0"/>
    <n v="1994"/>
    <n v="4"/>
    <n v="41.87"/>
    <s v="Regular"/>
    <s v="Brand C"/>
    <n v="12.17"/>
    <n v="17"/>
    <n v="710.9117"/>
    <n v="3.014691235059761"/>
  </r>
  <r>
    <x v="0"/>
    <x v="0"/>
    <x v="1"/>
    <x v="13"/>
    <x v="0"/>
    <n v="1991"/>
    <n v="5"/>
    <n v="235.87"/>
    <s v="Essential"/>
    <s v="Brand B"/>
    <n v="34.54"/>
    <n v="3"/>
    <n v="706.95540000000005"/>
    <n v="3.0144458281444582"/>
  </r>
  <r>
    <x v="1"/>
    <x v="2"/>
    <x v="1"/>
    <x v="12"/>
    <x v="1"/>
    <n v="2005"/>
    <n v="2"/>
    <n v="47.42"/>
    <s v="Regular"/>
    <s v="Brand D"/>
    <n v="22.52"/>
    <n v="17"/>
    <n v="805.36519999999996"/>
    <n v="3.0139511709018434"/>
  </r>
  <r>
    <x v="1"/>
    <x v="0"/>
    <x v="0"/>
    <x v="10"/>
    <x v="0"/>
    <n v="2006"/>
    <n v="2"/>
    <n v="309.45"/>
    <s v="Regular"/>
    <s v="Brand A"/>
    <n v="45.4"/>
    <n v="4"/>
    <n v="1237.2539999999999"/>
    <n v="3.0142038375280338"/>
  </r>
  <r>
    <x v="1"/>
    <x v="1"/>
    <x v="0"/>
    <x v="13"/>
    <x v="0"/>
    <n v="1987"/>
    <n v="1"/>
    <n v="349.23"/>
    <s v="Essential"/>
    <s v="Brand B"/>
    <n v="6.49"/>
    <n v="2"/>
    <n v="697.5249"/>
    <n v="3.0144566301096711"/>
  </r>
  <r>
    <x v="1"/>
    <x v="2"/>
    <x v="0"/>
    <x v="7"/>
    <x v="1"/>
    <n v="2006"/>
    <n v="3"/>
    <n v="124.05"/>
    <s v="Essential"/>
    <s v="Brand D"/>
    <n v="19.079999999999998"/>
    <n v="7"/>
    <n v="867.54079999999999"/>
    <n v="3.0149588631264024"/>
  </r>
  <r>
    <x v="2"/>
    <x v="0"/>
    <x v="0"/>
    <x v="1"/>
    <x v="3"/>
    <n v="2018"/>
    <n v="2"/>
    <n v="306.62"/>
    <s v="Regular"/>
    <s v="Brand A"/>
    <n v="12.01"/>
    <n v="5"/>
    <n v="1532.2201"/>
    <n v="3.0149625935162097"/>
  </r>
  <r>
    <x v="0"/>
    <x v="0"/>
    <x v="1"/>
    <x v="8"/>
    <x v="3"/>
    <n v="2004"/>
    <n v="1"/>
    <n v="226.12"/>
    <s v="Regular"/>
    <s v="Brand B"/>
    <n v="46.45"/>
    <n v="3"/>
    <n v="677.82450000000006"/>
    <n v="3.0152157645298079"/>
  </r>
  <r>
    <x v="0"/>
    <x v="0"/>
    <x v="1"/>
    <x v="3"/>
    <x v="1"/>
    <n v="1986"/>
    <n v="4"/>
    <n v="286.72000000000003"/>
    <s v="Regular"/>
    <s v="Brand B"/>
    <n v="30.05"/>
    <n v="13"/>
    <n v="3726.6605000000004"/>
    <n v="3.0157185628742513"/>
  </r>
  <r>
    <x v="2"/>
    <x v="0"/>
    <x v="1"/>
    <x v="14"/>
    <x v="2"/>
    <n v="1987"/>
    <n v="2"/>
    <n v="235.84"/>
    <s v="Luxury"/>
    <s v="Brand E"/>
    <n v="23.1"/>
    <n v="15"/>
    <n v="3536.8310000000001"/>
    <n v="3.015472922385825"/>
  </r>
  <r>
    <x v="2"/>
    <x v="2"/>
    <x v="0"/>
    <x v="11"/>
    <x v="1"/>
    <n v="1986"/>
    <n v="4"/>
    <n v="351.04"/>
    <s v="Essential"/>
    <s v="Brand B"/>
    <n v="17.260000000000002"/>
    <n v="4"/>
    <n v="1403.3326000000002"/>
    <n v="3.0157264103844232"/>
  </r>
  <r>
    <x v="0"/>
    <x v="1"/>
    <x v="0"/>
    <x v="1"/>
    <x v="0"/>
    <n v="1990"/>
    <n v="1"/>
    <n v="155.84"/>
    <s v="Essential"/>
    <s v="Brand C"/>
    <n v="45.11"/>
    <n v="13"/>
    <n v="2025.3711000000001"/>
    <n v="3.0154806491885142"/>
  </r>
  <r>
    <x v="0"/>
    <x v="0"/>
    <x v="0"/>
    <x v="0"/>
    <x v="1"/>
    <n v="1986"/>
    <n v="1"/>
    <n v="170.99"/>
    <s v="Luxury"/>
    <s v="Brand E"/>
    <n v="4.47"/>
    <n v="18"/>
    <n v="3076.8647000000001"/>
    <n v="3.0159840159840159"/>
  </r>
  <r>
    <x v="2"/>
    <x v="2"/>
    <x v="0"/>
    <x v="4"/>
    <x v="3"/>
    <n v="2012"/>
    <n v="3"/>
    <n v="419.45"/>
    <s v="Essential"/>
    <s v="Brand B"/>
    <n v="2.97"/>
    <n v="19"/>
    <n v="7968.5797000000002"/>
    <n v="3.0164876342742941"/>
  </r>
  <r>
    <x v="0"/>
    <x v="0"/>
    <x v="0"/>
    <x v="10"/>
    <x v="1"/>
    <n v="1996"/>
    <n v="5"/>
    <n v="133.76"/>
    <s v="Regular"/>
    <s v="Brand C"/>
    <n v="40.71"/>
    <n v="1"/>
    <n v="133.1671"/>
    <n v="3.0164917541229386"/>
  </r>
  <r>
    <x v="2"/>
    <x v="1"/>
    <x v="0"/>
    <x v="5"/>
    <x v="0"/>
    <n v="2002"/>
    <n v="5"/>
    <n v="338.31"/>
    <s v="Luxury"/>
    <s v="Brand C"/>
    <n v="36.39"/>
    <n v="9"/>
    <n v="3044.1538999999998"/>
    <n v="3.01599600099975"/>
  </r>
  <r>
    <x v="1"/>
    <x v="2"/>
    <x v="1"/>
    <x v="11"/>
    <x v="2"/>
    <n v="2020"/>
    <n v="3"/>
    <n v="186.19"/>
    <s v="Regular"/>
    <s v="Brand E"/>
    <n v="7.36"/>
    <n v="18"/>
    <n v="3350.4936000000002"/>
    <n v="3.0154999999999998"/>
  </r>
  <r>
    <x v="1"/>
    <x v="2"/>
    <x v="1"/>
    <x v="7"/>
    <x v="3"/>
    <n v="1989"/>
    <n v="2"/>
    <n v="279.60000000000002"/>
    <s v="Regular"/>
    <s v="Brand E"/>
    <n v="12.49"/>
    <n v="3"/>
    <n v="837.92490000000009"/>
    <n v="3.0155038759689923"/>
  </r>
  <r>
    <x v="1"/>
    <x v="0"/>
    <x v="1"/>
    <x v="3"/>
    <x v="3"/>
    <n v="2010"/>
    <n v="3"/>
    <n v="275.45999999999998"/>
    <s v="Luxury"/>
    <s v="Brand B"/>
    <n v="48.17"/>
    <n v="10"/>
    <n v="2754.0816999999997"/>
    <n v="3.0157578789394699"/>
  </r>
  <r>
    <x v="2"/>
    <x v="0"/>
    <x v="0"/>
    <x v="13"/>
    <x v="1"/>
    <n v="2017"/>
    <n v="5"/>
    <n v="354.96"/>
    <s v="Regular"/>
    <s v="Brand E"/>
    <n v="36.9"/>
    <n v="5"/>
    <n v="1774.1689999999999"/>
    <n v="3.0157618213660244"/>
  </r>
  <r>
    <x v="2"/>
    <x v="2"/>
    <x v="0"/>
    <x v="11"/>
    <x v="1"/>
    <n v="2018"/>
    <n v="4"/>
    <n v="21.52"/>
    <s v="Luxury"/>
    <s v="Brand E"/>
    <n v="6.27"/>
    <n v="17"/>
    <n v="364.90269999999998"/>
    <n v="3.0152652652652652"/>
  </r>
  <r>
    <x v="0"/>
    <x v="0"/>
    <x v="0"/>
    <x v="0"/>
    <x v="3"/>
    <n v="1991"/>
    <n v="3"/>
    <n v="45.43"/>
    <s v="Regular"/>
    <s v="Brand B"/>
    <n v="32.75"/>
    <n v="3"/>
    <n v="135.61749999999998"/>
    <n v="3.0150187734668337"/>
  </r>
  <r>
    <x v="1"/>
    <x v="1"/>
    <x v="0"/>
    <x v="3"/>
    <x v="1"/>
    <n v="2005"/>
    <n v="4"/>
    <n v="375.97"/>
    <s v="Regular"/>
    <s v="Brand D"/>
    <n v="42.77"/>
    <n v="8"/>
    <n v="3007.1877000000004"/>
    <n v="3.0150225338007011"/>
  </r>
  <r>
    <x v="1"/>
    <x v="0"/>
    <x v="1"/>
    <x v="11"/>
    <x v="2"/>
    <n v="1998"/>
    <n v="2"/>
    <n v="376.47"/>
    <s v="Regular"/>
    <s v="Brand C"/>
    <n v="20.2"/>
    <n v="6"/>
    <n v="2258.0220000000004"/>
    <n v="3.0147758577510642"/>
  </r>
  <r>
    <x v="2"/>
    <x v="1"/>
    <x v="1"/>
    <x v="11"/>
    <x v="2"/>
    <n v="2016"/>
    <n v="1"/>
    <n v="174.31"/>
    <s v="Regular"/>
    <s v="Brand A"/>
    <n v="29.41"/>
    <n v="7"/>
    <n v="1219.4641000000001"/>
    <n v="3.0150300601202407"/>
  </r>
  <r>
    <x v="2"/>
    <x v="0"/>
    <x v="0"/>
    <x v="5"/>
    <x v="0"/>
    <n v="1993"/>
    <n v="2"/>
    <n v="305.77999999999997"/>
    <s v="Regular"/>
    <s v="Brand C"/>
    <n v="29.22"/>
    <n v="9"/>
    <n v="2751.3121999999994"/>
    <n v="3.015534953645703"/>
  </r>
  <r>
    <x v="0"/>
    <x v="2"/>
    <x v="0"/>
    <x v="15"/>
    <x v="1"/>
    <n v="2014"/>
    <n v="4"/>
    <n v="95.15"/>
    <s v="Regular"/>
    <s v="Brand C"/>
    <n v="23.69"/>
    <n v="12"/>
    <n v="1141.0369000000003"/>
    <n v="3.0157894736842104"/>
  </r>
  <r>
    <x v="0"/>
    <x v="1"/>
    <x v="1"/>
    <x v="1"/>
    <x v="2"/>
    <n v="2005"/>
    <n v="5"/>
    <n v="78.72"/>
    <s v="Regular"/>
    <s v="Brand E"/>
    <n v="7.79"/>
    <n v="12"/>
    <n v="943.71789999999999"/>
    <n v="3.0155427425419905"/>
  </r>
  <r>
    <x v="0"/>
    <x v="0"/>
    <x v="1"/>
    <x v="2"/>
    <x v="2"/>
    <n v="2020"/>
    <n v="5"/>
    <n v="471.34"/>
    <s v="Luxury"/>
    <s v="Brand B"/>
    <n v="48.58"/>
    <n v="20"/>
    <n v="9426.2857999999997"/>
    <n v="3.0150451354062184"/>
  </r>
  <r>
    <x v="0"/>
    <x v="0"/>
    <x v="0"/>
    <x v="2"/>
    <x v="0"/>
    <n v="2017"/>
    <n v="5"/>
    <n v="285.12"/>
    <s v="Essential"/>
    <s v="Brand B"/>
    <n v="10.73"/>
    <n v="9"/>
    <n v="2565.1873000000001"/>
    <n v="3.0145472786556309"/>
  </r>
  <r>
    <x v="0"/>
    <x v="1"/>
    <x v="1"/>
    <x v="1"/>
    <x v="1"/>
    <n v="2007"/>
    <n v="2"/>
    <n v="235.45"/>
    <s v="Regular"/>
    <s v="Brand A"/>
    <n v="23.82"/>
    <n v="13"/>
    <n v="3060.0881999999997"/>
    <n v="3.0140491721023581"/>
  </r>
  <r>
    <x v="2"/>
    <x v="2"/>
    <x v="0"/>
    <x v="12"/>
    <x v="2"/>
    <n v="1989"/>
    <n v="5"/>
    <n v="482.31"/>
    <s v="Luxury"/>
    <s v="Brand C"/>
    <n v="2.1"/>
    <n v="15"/>
    <n v="7233.6709999999994"/>
    <n v="3.0143036386449182"/>
  </r>
  <r>
    <x v="1"/>
    <x v="1"/>
    <x v="0"/>
    <x v="7"/>
    <x v="2"/>
    <n v="2005"/>
    <n v="4"/>
    <n v="96.14"/>
    <s v="Essential"/>
    <s v="Brand D"/>
    <n v="0.99"/>
    <n v="10"/>
    <n v="960.40989999999999"/>
    <n v="3.0138052208835342"/>
  </r>
  <r>
    <x v="2"/>
    <x v="1"/>
    <x v="0"/>
    <x v="12"/>
    <x v="1"/>
    <n v="1995"/>
    <n v="4"/>
    <n v="404.62"/>
    <s v="Luxury"/>
    <s v="Brand B"/>
    <n v="17.100000000000001"/>
    <n v="18"/>
    <n v="7282.3310000000001"/>
    <n v="3.0135576198845091"/>
  </r>
  <r>
    <x v="0"/>
    <x v="1"/>
    <x v="1"/>
    <x v="2"/>
    <x v="0"/>
    <n v="2011"/>
    <n v="2"/>
    <n v="303.05"/>
    <s v="Luxury"/>
    <s v="Brand D"/>
    <n v="28.61"/>
    <n v="2"/>
    <n v="605.38610000000006"/>
    <n v="3.013309894525364"/>
  </r>
  <r>
    <x v="2"/>
    <x v="1"/>
    <x v="1"/>
    <x v="9"/>
    <x v="2"/>
    <n v="1995"/>
    <n v="5"/>
    <n v="304.97000000000003"/>
    <s v="Essential"/>
    <s v="Brand D"/>
    <n v="19.03"/>
    <n v="5"/>
    <n v="1524.0403000000001"/>
    <n v="3.0135644310474756"/>
  </r>
  <r>
    <x v="0"/>
    <x v="2"/>
    <x v="0"/>
    <x v="6"/>
    <x v="3"/>
    <n v="1990"/>
    <n v="2"/>
    <n v="226.28"/>
    <s v="Regular"/>
    <s v="Brand E"/>
    <n v="27.9"/>
    <n v="9"/>
    <n v="2035.799"/>
    <n v="3.013065326633166"/>
  </r>
  <r>
    <x v="0"/>
    <x v="2"/>
    <x v="0"/>
    <x v="15"/>
    <x v="3"/>
    <n v="1996"/>
    <n v="1"/>
    <n v="61.59"/>
    <s v="Essential"/>
    <s v="Brand B"/>
    <n v="12.41"/>
    <n v="11"/>
    <n v="676.61410000000001"/>
    <n v="3.0133199296305606"/>
  </r>
  <r>
    <x v="1"/>
    <x v="0"/>
    <x v="0"/>
    <x v="2"/>
    <x v="2"/>
    <n v="2001"/>
    <n v="5"/>
    <n v="484.44"/>
    <s v="Luxury"/>
    <s v="Brand D"/>
    <n v="2.6"/>
    <n v="10"/>
    <n v="4843.4259999999995"/>
    <n v="3.0138260432378079"/>
  </r>
  <r>
    <x v="2"/>
    <x v="1"/>
    <x v="0"/>
    <x v="2"/>
    <x v="3"/>
    <n v="1991"/>
    <n v="3"/>
    <n v="100.78"/>
    <s v="Essential"/>
    <s v="Brand B"/>
    <n v="30.06"/>
    <n v="4"/>
    <n v="402.42059999999998"/>
    <n v="3.013326628111642"/>
  </r>
  <r>
    <x v="1"/>
    <x v="0"/>
    <x v="0"/>
    <x v="15"/>
    <x v="3"/>
    <n v="2001"/>
    <n v="4"/>
    <n v="394.44"/>
    <s v="Essential"/>
    <s v="Brand E"/>
    <n v="32.86"/>
    <n v="8"/>
    <n v="3154.8485999999998"/>
    <n v="3.0133299798792756"/>
  </r>
  <r>
    <x v="2"/>
    <x v="0"/>
    <x v="0"/>
    <x v="9"/>
    <x v="2"/>
    <n v="1993"/>
    <n v="4"/>
    <n v="71.53"/>
    <s v="Regular"/>
    <s v="Brand E"/>
    <n v="45.47"/>
    <n v="11"/>
    <n v="786.28470000000004"/>
    <n v="3.0130817610062892"/>
  </r>
  <r>
    <x v="0"/>
    <x v="2"/>
    <x v="1"/>
    <x v="13"/>
    <x v="0"/>
    <n v="1988"/>
    <n v="1"/>
    <n v="284.64999999999998"/>
    <s v="Luxury"/>
    <s v="Brand B"/>
    <n v="28.14"/>
    <n v="16"/>
    <n v="4553.6813999999995"/>
    <n v="3.0128334172118771"/>
  </r>
  <r>
    <x v="0"/>
    <x v="0"/>
    <x v="0"/>
    <x v="10"/>
    <x v="0"/>
    <n v="1998"/>
    <n v="1"/>
    <n v="319.18"/>
    <s v="Luxury"/>
    <s v="Brand A"/>
    <n v="4.51"/>
    <n v="17"/>
    <n v="5425.1051000000007"/>
    <n v="3.0133400453058141"/>
  </r>
  <r>
    <x v="0"/>
    <x v="2"/>
    <x v="0"/>
    <x v="1"/>
    <x v="2"/>
    <n v="2000"/>
    <n v="5"/>
    <n v="193.42"/>
    <s v="Luxury"/>
    <s v="Brand B"/>
    <n v="19.850000000000001"/>
    <n v="12"/>
    <n v="2320.2384999999999"/>
    <n v="3.0138469284994964"/>
  </r>
  <r>
    <x v="2"/>
    <x v="2"/>
    <x v="1"/>
    <x v="11"/>
    <x v="2"/>
    <n v="1988"/>
    <n v="5"/>
    <n v="352.79"/>
    <s v="Regular"/>
    <s v="Brand B"/>
    <n v="16.850000000000001"/>
    <n v="2"/>
    <n v="704.74850000000004"/>
    <n v="3.013346764039285"/>
  </r>
  <r>
    <x v="2"/>
    <x v="1"/>
    <x v="0"/>
    <x v="4"/>
    <x v="3"/>
    <n v="1999"/>
    <n v="3"/>
    <n v="337.68"/>
    <s v="Essential"/>
    <s v="Brand E"/>
    <n v="37.4"/>
    <n v="14"/>
    <n v="4726.8940000000002"/>
    <n v="3.0128463476070531"/>
  </r>
  <r>
    <x v="1"/>
    <x v="2"/>
    <x v="0"/>
    <x v="6"/>
    <x v="1"/>
    <n v="1998"/>
    <n v="3"/>
    <n v="63.06"/>
    <s v="Regular"/>
    <s v="Brand C"/>
    <n v="0.47"/>
    <n v="12"/>
    <n v="755.72469999999998"/>
    <n v="3.0128495842781557"/>
  </r>
  <r>
    <x v="1"/>
    <x v="0"/>
    <x v="1"/>
    <x v="3"/>
    <x v="2"/>
    <n v="2013"/>
    <n v="4"/>
    <n v="86.64"/>
    <s v="Regular"/>
    <s v="Brand A"/>
    <n v="43.55"/>
    <n v="11"/>
    <n v="952.47550000000001"/>
    <n v="3.012852822580645"/>
  </r>
  <r>
    <x v="1"/>
    <x v="1"/>
    <x v="0"/>
    <x v="0"/>
    <x v="1"/>
    <n v="2000"/>
    <n v="5"/>
    <n v="42.87"/>
    <s v="Essential"/>
    <s v="Brand C"/>
    <n v="4.43"/>
    <n v="13"/>
    <n v="556.35429999999997"/>
    <n v="3.0126039828585833"/>
  </r>
  <r>
    <x v="2"/>
    <x v="0"/>
    <x v="0"/>
    <x v="6"/>
    <x v="2"/>
    <n v="2007"/>
    <n v="2"/>
    <n v="350.4"/>
    <s v="Essential"/>
    <s v="Brand A"/>
    <n v="15.27"/>
    <n v="3"/>
    <n v="1050.3526999999999"/>
    <n v="3.0121028744326779"/>
  </r>
  <r>
    <x v="0"/>
    <x v="2"/>
    <x v="1"/>
    <x v="10"/>
    <x v="1"/>
    <n v="2003"/>
    <n v="2"/>
    <n v="116.02"/>
    <s v="Essential"/>
    <s v="Brand A"/>
    <n v="20.86"/>
    <n v="14"/>
    <n v="1623.4885999999999"/>
    <n v="3.012358133669609"/>
  </r>
  <r>
    <x v="2"/>
    <x v="1"/>
    <x v="1"/>
    <x v="4"/>
    <x v="3"/>
    <n v="1996"/>
    <n v="4"/>
    <n v="417.29"/>
    <s v="Regular"/>
    <s v="Brand B"/>
    <n v="14.57"/>
    <n v="2"/>
    <n v="833.72570000000007"/>
    <n v="3.0126135216952572"/>
  </r>
  <r>
    <x v="1"/>
    <x v="1"/>
    <x v="1"/>
    <x v="9"/>
    <x v="2"/>
    <n v="1987"/>
    <n v="5"/>
    <n v="438.37"/>
    <s v="Luxury"/>
    <s v="Brand C"/>
    <n v="35.58"/>
    <n v="7"/>
    <n v="3067.9458"/>
    <n v="3.0123643704264444"/>
  </r>
  <r>
    <x v="2"/>
    <x v="1"/>
    <x v="1"/>
    <x v="10"/>
    <x v="1"/>
    <n v="2018"/>
    <n v="3"/>
    <n v="445.27"/>
    <s v="Essential"/>
    <s v="Brand D"/>
    <n v="21.48"/>
    <n v="5"/>
    <n v="2225.5648000000001"/>
    <n v="3.0118626956082788"/>
  </r>
  <r>
    <x v="2"/>
    <x v="1"/>
    <x v="0"/>
    <x v="3"/>
    <x v="3"/>
    <n v="1985"/>
    <n v="2"/>
    <n v="462.32"/>
    <s v="Essential"/>
    <s v="Brand A"/>
    <n v="29.09"/>
    <n v="13"/>
    <n v="6009.4508999999998"/>
    <n v="3.0118656904822014"/>
  </r>
  <r>
    <x v="0"/>
    <x v="2"/>
    <x v="1"/>
    <x v="0"/>
    <x v="1"/>
    <n v="1990"/>
    <n v="5"/>
    <n v="19.600000000000001"/>
    <s v="Regular"/>
    <s v="Brand E"/>
    <n v="20.7"/>
    <n v="11"/>
    <n v="214.80700000000002"/>
    <n v="3.0121212121212122"/>
  </r>
  <r>
    <x v="2"/>
    <x v="1"/>
    <x v="1"/>
    <x v="7"/>
    <x v="2"/>
    <n v="2011"/>
    <n v="2"/>
    <n v="148.08000000000001"/>
    <s v="Luxury"/>
    <s v="Brand A"/>
    <n v="2.37"/>
    <n v="17"/>
    <n v="2516.3837000000003"/>
    <n v="3.0116190957312452"/>
  </r>
  <r>
    <x v="2"/>
    <x v="1"/>
    <x v="1"/>
    <x v="14"/>
    <x v="2"/>
    <n v="1991"/>
    <n v="2"/>
    <n v="245.23"/>
    <s v="Essential"/>
    <s v="Brand E"/>
    <n v="12.77"/>
    <n v="9"/>
    <n v="2206.1976999999997"/>
    <n v="3.0118746841839314"/>
  </r>
  <r>
    <x v="2"/>
    <x v="1"/>
    <x v="0"/>
    <x v="12"/>
    <x v="1"/>
    <n v="1992"/>
    <n v="2"/>
    <n v="399.3"/>
    <s v="Essential"/>
    <s v="Brand B"/>
    <n v="47.99"/>
    <n v="12"/>
    <n v="4791.0799000000006"/>
    <n v="3.0121304018195603"/>
  </r>
  <r>
    <x v="2"/>
    <x v="0"/>
    <x v="0"/>
    <x v="6"/>
    <x v="3"/>
    <n v="1998"/>
    <n v="1"/>
    <n v="121.47"/>
    <s v="Essential"/>
    <s v="Brand D"/>
    <n v="2.4"/>
    <n v="8"/>
    <n v="970.78399999999999"/>
    <n v="3.0123862487360973"/>
  </r>
  <r>
    <x v="1"/>
    <x v="0"/>
    <x v="0"/>
    <x v="1"/>
    <x v="3"/>
    <n v="2021"/>
    <n v="4"/>
    <n v="392.84"/>
    <s v="Luxury"/>
    <s v="Brand D"/>
    <n v="32.01"/>
    <n v="11"/>
    <n v="4320.5600999999997"/>
    <n v="3.0128950695322376"/>
  </r>
  <r>
    <x v="1"/>
    <x v="1"/>
    <x v="0"/>
    <x v="6"/>
    <x v="1"/>
    <n v="2010"/>
    <n v="5"/>
    <n v="294.26"/>
    <s v="Regular"/>
    <s v="Brand C"/>
    <n v="23.02"/>
    <n v="14"/>
    <n v="4118.8701999999994"/>
    <n v="3.0126454223571066"/>
  </r>
  <r>
    <x v="1"/>
    <x v="0"/>
    <x v="0"/>
    <x v="8"/>
    <x v="1"/>
    <n v="2001"/>
    <n v="1"/>
    <n v="128.28"/>
    <s v="Luxury"/>
    <s v="Brand E"/>
    <n v="35.94"/>
    <n v="4"/>
    <n v="512.47940000000006"/>
    <n v="3.0121426764482671"/>
  </r>
  <r>
    <x v="1"/>
    <x v="0"/>
    <x v="0"/>
    <x v="14"/>
    <x v="2"/>
    <n v="1987"/>
    <n v="4"/>
    <n v="146.38999999999999"/>
    <s v="Essential"/>
    <s v="Brand D"/>
    <n v="13.42"/>
    <n v="7"/>
    <n v="1023.8642"/>
    <n v="3.0126518218623484"/>
  </r>
  <r>
    <x v="2"/>
    <x v="1"/>
    <x v="0"/>
    <x v="6"/>
    <x v="0"/>
    <n v="2002"/>
    <n v="1"/>
    <n v="121.06"/>
    <s v="Essential"/>
    <s v="Brand D"/>
    <n v="27.96"/>
    <n v="7"/>
    <n v="846.69960000000003"/>
    <n v="3.0124019235636545"/>
  </r>
  <r>
    <x v="0"/>
    <x v="0"/>
    <x v="1"/>
    <x v="1"/>
    <x v="1"/>
    <n v="2017"/>
    <n v="3"/>
    <n v="419.51"/>
    <s v="Regular"/>
    <s v="Brand A"/>
    <n v="7.51"/>
    <n v="20"/>
    <n v="8389.2751000000007"/>
    <n v="3.0129113924050634"/>
  </r>
  <r>
    <x v="0"/>
    <x v="0"/>
    <x v="1"/>
    <x v="7"/>
    <x v="2"/>
    <n v="1990"/>
    <n v="5"/>
    <n v="464.47"/>
    <s v="Luxury"/>
    <s v="Brand B"/>
    <n v="8.48"/>
    <n v="10"/>
    <n v="4643.7848000000004"/>
    <n v="3.0129146619397318"/>
  </r>
  <r>
    <x v="2"/>
    <x v="1"/>
    <x v="1"/>
    <x v="2"/>
    <x v="3"/>
    <n v="2013"/>
    <n v="4"/>
    <n v="211.17"/>
    <s v="Luxury"/>
    <s v="Brand B"/>
    <n v="9.17"/>
    <n v="4"/>
    <n v="843.7716999999999"/>
    <n v="3.0124113475177303"/>
  </r>
  <r>
    <x v="2"/>
    <x v="2"/>
    <x v="0"/>
    <x v="6"/>
    <x v="2"/>
    <n v="1993"/>
    <n v="4"/>
    <n v="499.22"/>
    <s v="Essential"/>
    <s v="Brand C"/>
    <n v="35.619999999999997"/>
    <n v="1"/>
    <n v="498.57620000000003"/>
    <n v="3.0121611350392703"/>
  </r>
  <r>
    <x v="1"/>
    <x v="2"/>
    <x v="0"/>
    <x v="5"/>
    <x v="0"/>
    <n v="1993"/>
    <n v="3"/>
    <n v="37.520000000000003"/>
    <s v="Luxury"/>
    <s v="Brand C"/>
    <n v="22.12"/>
    <n v="19"/>
    <n v="712.10120000000006"/>
    <n v="3.0119107957425242"/>
  </r>
  <r>
    <x v="2"/>
    <x v="2"/>
    <x v="0"/>
    <x v="10"/>
    <x v="1"/>
    <n v="2000"/>
    <n v="3"/>
    <n v="42.88"/>
    <s v="Essential"/>
    <s v="Brand B"/>
    <n v="3.49"/>
    <n v="3"/>
    <n v="127.67490000000001"/>
    <n v="3.0119138149556401"/>
  </r>
  <r>
    <x v="1"/>
    <x v="0"/>
    <x v="1"/>
    <x v="2"/>
    <x v="1"/>
    <n v="2017"/>
    <n v="4"/>
    <n v="61.62"/>
    <s v="Luxury"/>
    <s v="Brand E"/>
    <n v="44.6"/>
    <n v="16"/>
    <n v="985.36599999999999"/>
    <n v="3.0119168356997972"/>
  </r>
  <r>
    <x v="0"/>
    <x v="1"/>
    <x v="1"/>
    <x v="14"/>
    <x v="0"/>
    <n v="2013"/>
    <n v="2"/>
    <n v="233.33"/>
    <s v="Essential"/>
    <s v="Brand D"/>
    <n v="7.95"/>
    <n v="14"/>
    <n v="3265.6995000000002"/>
    <n v="3.0116662439766677"/>
  </r>
  <r>
    <x v="1"/>
    <x v="2"/>
    <x v="1"/>
    <x v="12"/>
    <x v="3"/>
    <n v="2013"/>
    <n v="1"/>
    <n v="105.28"/>
    <s v="Regular"/>
    <s v="Brand B"/>
    <n v="39.15"/>
    <n v="2"/>
    <n v="209.95150000000001"/>
    <n v="3.0119228817858956"/>
  </r>
  <r>
    <x v="2"/>
    <x v="0"/>
    <x v="0"/>
    <x v="12"/>
    <x v="3"/>
    <n v="2017"/>
    <n v="5"/>
    <n v="212.64"/>
    <s v="Essential"/>
    <s v="Brand A"/>
    <n v="19.579999999999998"/>
    <n v="16"/>
    <n v="3401.4357999999997"/>
    <n v="3.0124333925399647"/>
  </r>
  <r>
    <x v="0"/>
    <x v="1"/>
    <x v="1"/>
    <x v="3"/>
    <x v="2"/>
    <n v="1986"/>
    <n v="1"/>
    <n v="144.1"/>
    <s v="Regular"/>
    <s v="Brand B"/>
    <n v="3.44"/>
    <n v="8"/>
    <n v="1151.8344"/>
    <n v="3.0119289340101525"/>
  </r>
  <r>
    <x v="1"/>
    <x v="1"/>
    <x v="1"/>
    <x v="4"/>
    <x v="3"/>
    <n v="2002"/>
    <n v="2"/>
    <n v="359.54"/>
    <s v="Essential"/>
    <s v="Brand D"/>
    <n v="8.65"/>
    <n v="9"/>
    <n v="3234.9465"/>
    <n v="3.0124397055090126"/>
  </r>
  <r>
    <x v="1"/>
    <x v="1"/>
    <x v="1"/>
    <x v="11"/>
    <x v="3"/>
    <n v="1994"/>
    <n v="3"/>
    <n v="53.7"/>
    <s v="Essential"/>
    <s v="Brand C"/>
    <n v="16.350000000000001"/>
    <n v="14"/>
    <n v="750.96350000000007"/>
    <n v="3.0126968004062977"/>
  </r>
  <r>
    <x v="2"/>
    <x v="2"/>
    <x v="1"/>
    <x v="5"/>
    <x v="1"/>
    <n v="2013"/>
    <n v="2"/>
    <n v="390.46"/>
    <s v="Essential"/>
    <s v="Brand C"/>
    <n v="31.42"/>
    <n v="15"/>
    <n v="5856.2141999999994"/>
    <n v="3.0127000254000507"/>
  </r>
  <r>
    <x v="1"/>
    <x v="0"/>
    <x v="0"/>
    <x v="1"/>
    <x v="1"/>
    <n v="1991"/>
    <n v="5"/>
    <n v="362.92"/>
    <s v="Regular"/>
    <s v="Brand C"/>
    <n v="12.41"/>
    <n v="10"/>
    <n v="3628.3241000000003"/>
    <n v="3.0129573170731709"/>
  </r>
  <r>
    <x v="1"/>
    <x v="0"/>
    <x v="0"/>
    <x v="6"/>
    <x v="3"/>
    <n v="1997"/>
    <n v="1"/>
    <n v="365.1"/>
    <s v="Essential"/>
    <s v="Brand C"/>
    <n v="40.07"/>
    <n v="19"/>
    <n v="6936.3007000000007"/>
    <n v="3.0124523506988563"/>
  </r>
  <r>
    <x v="1"/>
    <x v="2"/>
    <x v="1"/>
    <x v="9"/>
    <x v="0"/>
    <n v="2008"/>
    <n v="2"/>
    <n v="126.2"/>
    <s v="Essential"/>
    <s v="Brand E"/>
    <n v="13.61"/>
    <n v="3"/>
    <n v="377.73610000000002"/>
    <n v="3.0129639044229792"/>
  </r>
  <r>
    <x v="1"/>
    <x v="0"/>
    <x v="0"/>
    <x v="9"/>
    <x v="0"/>
    <n v="1993"/>
    <n v="2"/>
    <n v="189.39"/>
    <s v="Regular"/>
    <s v="Brand B"/>
    <n v="47.09"/>
    <n v="15"/>
    <n v="2840.3208999999997"/>
    <n v="3.0132214594457158"/>
  </r>
  <r>
    <x v="2"/>
    <x v="1"/>
    <x v="1"/>
    <x v="7"/>
    <x v="0"/>
    <n v="1986"/>
    <n v="4"/>
    <n v="146.65"/>
    <s v="Luxury"/>
    <s v="Brand C"/>
    <n v="10.42"/>
    <n v="17"/>
    <n v="2492.1542000000004"/>
    <n v="3.0134791454730419"/>
  </r>
  <r>
    <x v="1"/>
    <x v="1"/>
    <x v="1"/>
    <x v="4"/>
    <x v="2"/>
    <n v="2010"/>
    <n v="1"/>
    <n v="408.13"/>
    <s v="Regular"/>
    <s v="Brand E"/>
    <n v="33.090000000000003"/>
    <n v="16"/>
    <n v="6529.4108999999999"/>
    <n v="3.0132281862121597"/>
  </r>
  <r>
    <x v="1"/>
    <x v="0"/>
    <x v="1"/>
    <x v="11"/>
    <x v="1"/>
    <n v="1993"/>
    <n v="2"/>
    <n v="300.14999999999998"/>
    <s v="Regular"/>
    <s v="Brand B"/>
    <n v="40.840000000000003"/>
    <n v="13"/>
    <n v="3901.3583999999996"/>
    <n v="3.0137404580152674"/>
  </r>
  <r>
    <x v="2"/>
    <x v="1"/>
    <x v="1"/>
    <x v="11"/>
    <x v="0"/>
    <n v="1992"/>
    <n v="4"/>
    <n v="242.01"/>
    <s v="Regular"/>
    <s v="Brand B"/>
    <n v="46.27"/>
    <n v="2"/>
    <n v="483.48269999999997"/>
    <n v="3.0139984728938662"/>
  </r>
  <r>
    <x v="2"/>
    <x v="2"/>
    <x v="1"/>
    <x v="4"/>
    <x v="0"/>
    <n v="2001"/>
    <n v="5"/>
    <n v="194.04"/>
    <s v="Luxury"/>
    <s v="Brand A"/>
    <n v="28.75"/>
    <n v="17"/>
    <n v="3297.9674999999997"/>
    <n v="3.0137474541751526"/>
  </r>
  <r>
    <x v="0"/>
    <x v="0"/>
    <x v="1"/>
    <x v="3"/>
    <x v="2"/>
    <n v="1998"/>
    <n v="1"/>
    <n v="126.19"/>
    <s v="Luxury"/>
    <s v="Brand C"/>
    <n v="28.22"/>
    <n v="5"/>
    <n v="630.23220000000003"/>
    <n v="3.0132416603004839"/>
  </r>
  <r>
    <x v="0"/>
    <x v="0"/>
    <x v="0"/>
    <x v="10"/>
    <x v="3"/>
    <n v="1985"/>
    <n v="5"/>
    <n v="444.16"/>
    <s v="Regular"/>
    <s v="Brand C"/>
    <n v="15.58"/>
    <n v="14"/>
    <n v="6217.3958000000011"/>
    <n v="3.0137544574630666"/>
  </r>
  <r>
    <x v="0"/>
    <x v="0"/>
    <x v="0"/>
    <x v="13"/>
    <x v="0"/>
    <n v="2015"/>
    <n v="1"/>
    <n v="68.3"/>
    <s v="Luxury"/>
    <s v="Brand D"/>
    <n v="11.2"/>
    <n v="8"/>
    <n v="545.51199999999994"/>
    <n v="3.0132484076433119"/>
  </r>
  <r>
    <x v="1"/>
    <x v="1"/>
    <x v="1"/>
    <x v="13"/>
    <x v="1"/>
    <n v="1990"/>
    <n v="2"/>
    <n v="79.23"/>
    <s v="Luxury"/>
    <s v="Brand C"/>
    <n v="28"/>
    <n v="1"/>
    <n v="78.510000000000005"/>
    <n v="3.0137614678899083"/>
  </r>
  <r>
    <x v="0"/>
    <x v="2"/>
    <x v="0"/>
    <x v="2"/>
    <x v="1"/>
    <n v="2009"/>
    <n v="1"/>
    <n v="81.319999999999993"/>
    <s v="Regular"/>
    <s v="Brand D"/>
    <n v="9.86"/>
    <n v="2"/>
    <n v="161.73859999999999"/>
    <n v="3.0140198827427991"/>
  </r>
  <r>
    <x v="0"/>
    <x v="1"/>
    <x v="0"/>
    <x v="13"/>
    <x v="0"/>
    <n v="2017"/>
    <n v="3"/>
    <n v="470.31"/>
    <s v="Essential"/>
    <s v="Brand B"/>
    <n v="40.46"/>
    <n v="17"/>
    <n v="7994.6746000000003"/>
    <n v="3.014533401325854"/>
  </r>
  <r>
    <x v="0"/>
    <x v="2"/>
    <x v="1"/>
    <x v="1"/>
    <x v="3"/>
    <n v="2013"/>
    <n v="1"/>
    <n v="192.6"/>
    <s v="Essential"/>
    <s v="Brand A"/>
    <n v="45.93"/>
    <n v="9"/>
    <n v="1732.8592999999998"/>
    <n v="3.0145371078806429"/>
  </r>
  <r>
    <x v="2"/>
    <x v="1"/>
    <x v="0"/>
    <x v="12"/>
    <x v="3"/>
    <n v="1990"/>
    <n v="3"/>
    <n v="127.37"/>
    <s v="Regular"/>
    <s v="Brand A"/>
    <n v="15.63"/>
    <n v="20"/>
    <n v="2546.5563000000002"/>
    <n v="3.0150510204081633"/>
  </r>
  <r>
    <x v="2"/>
    <x v="2"/>
    <x v="1"/>
    <x v="12"/>
    <x v="3"/>
    <n v="2010"/>
    <n v="5"/>
    <n v="419.85"/>
    <s v="Luxury"/>
    <s v="Brand B"/>
    <n v="13.7"/>
    <n v="6"/>
    <n v="2518.2370000000005"/>
    <n v="3.0150548609339118"/>
  </r>
  <r>
    <x v="2"/>
    <x v="2"/>
    <x v="0"/>
    <x v="10"/>
    <x v="0"/>
    <n v="2002"/>
    <n v="2"/>
    <n v="251.97"/>
    <s v="Essential"/>
    <s v="Brand A"/>
    <n v="46.59"/>
    <n v="14"/>
    <n v="3527.0459000000001"/>
    <n v="3.0145482388973965"/>
  </r>
  <r>
    <x v="0"/>
    <x v="1"/>
    <x v="0"/>
    <x v="14"/>
    <x v="2"/>
    <n v="1999"/>
    <n v="5"/>
    <n v="95.97"/>
    <s v="Essential"/>
    <s v="Brand B"/>
    <n v="15.09"/>
    <n v="5"/>
    <n v="479.0009"/>
    <n v="3.0148072504467707"/>
  </r>
  <r>
    <x v="1"/>
    <x v="0"/>
    <x v="0"/>
    <x v="10"/>
    <x v="1"/>
    <n v="2008"/>
    <n v="4"/>
    <n v="477.51"/>
    <s v="Essential"/>
    <s v="Brand A"/>
    <n v="4.8600000000000003"/>
    <n v="3"/>
    <n v="1431.5786000000001"/>
    <n v="3.0143003064351377"/>
  </r>
  <r>
    <x v="1"/>
    <x v="0"/>
    <x v="0"/>
    <x v="3"/>
    <x v="3"/>
    <n v="1991"/>
    <n v="4"/>
    <n v="417.53"/>
    <s v="Essential"/>
    <s v="Brand E"/>
    <n v="5.52"/>
    <n v="4"/>
    <n v="1669.1751999999999"/>
    <n v="3.0140485312899106"/>
  </r>
  <r>
    <x v="0"/>
    <x v="0"/>
    <x v="1"/>
    <x v="2"/>
    <x v="0"/>
    <n v="1999"/>
    <n v="5"/>
    <n v="88.66"/>
    <s v="Luxury"/>
    <s v="Brand E"/>
    <n v="26.17"/>
    <n v="19"/>
    <n v="1683.8017"/>
    <n v="3.0137966274910579"/>
  </r>
  <r>
    <x v="2"/>
    <x v="1"/>
    <x v="0"/>
    <x v="7"/>
    <x v="1"/>
    <n v="2011"/>
    <n v="3"/>
    <n v="293.39999999999998"/>
    <s v="Essential"/>
    <s v="Brand E"/>
    <n v="25.1"/>
    <n v="11"/>
    <n v="3226.6509999999998"/>
    <n v="3.0132890365448506"/>
  </r>
  <r>
    <x v="2"/>
    <x v="2"/>
    <x v="1"/>
    <x v="8"/>
    <x v="2"/>
    <n v="2016"/>
    <n v="5"/>
    <n v="156.94999999999999"/>
    <s v="Regular"/>
    <s v="Brand D"/>
    <n v="19.88"/>
    <n v="3"/>
    <n v="470.04879999999997"/>
    <n v="3.0132924335378322"/>
  </r>
  <r>
    <x v="2"/>
    <x v="0"/>
    <x v="0"/>
    <x v="12"/>
    <x v="0"/>
    <n v="2013"/>
    <n v="4"/>
    <n v="377.56"/>
    <s v="Luxury"/>
    <s v="Brand C"/>
    <n v="43.71"/>
    <n v="5"/>
    <n v="1887.2371000000001"/>
    <n v="3.0127844541038096"/>
  </r>
  <r>
    <x v="2"/>
    <x v="1"/>
    <x v="1"/>
    <x v="2"/>
    <x v="3"/>
    <n v="2017"/>
    <n v="5"/>
    <n v="97.44"/>
    <s v="Luxury"/>
    <s v="Brand A"/>
    <n v="46.85"/>
    <n v="14"/>
    <n v="1363.6284999999998"/>
    <n v="3.012531969309463"/>
  </r>
  <r>
    <x v="1"/>
    <x v="2"/>
    <x v="1"/>
    <x v="1"/>
    <x v="2"/>
    <n v="2020"/>
    <n v="3"/>
    <n v="332.13"/>
    <s v="Regular"/>
    <s v="Brand D"/>
    <n v="17.309999999999999"/>
    <n v="10"/>
    <n v="3320.4731000000002"/>
    <n v="3.0120235354310565"/>
  </r>
  <r>
    <x v="1"/>
    <x v="0"/>
    <x v="0"/>
    <x v="8"/>
    <x v="0"/>
    <n v="2018"/>
    <n v="5"/>
    <n v="453.59"/>
    <s v="Regular"/>
    <s v="Brand B"/>
    <n v="38.119999999999997"/>
    <n v="6"/>
    <n v="2720.9211999999998"/>
    <n v="3.012026612077789"/>
  </r>
  <r>
    <x v="1"/>
    <x v="1"/>
    <x v="0"/>
    <x v="4"/>
    <x v="3"/>
    <n v="2005"/>
    <n v="1"/>
    <n v="267.67"/>
    <s v="Regular"/>
    <s v="Brand B"/>
    <n v="14.38"/>
    <n v="12"/>
    <n v="3211.1837999999998"/>
    <n v="3.0115177885845918"/>
  </r>
  <r>
    <x v="2"/>
    <x v="1"/>
    <x v="0"/>
    <x v="10"/>
    <x v="3"/>
    <n v="1998"/>
    <n v="1"/>
    <n v="464.77"/>
    <s v="Essential"/>
    <s v="Brand E"/>
    <n v="24.58"/>
    <n v="8"/>
    <n v="3717.4058"/>
    <n v="3.0120327700972864"/>
  </r>
  <r>
    <x v="1"/>
    <x v="0"/>
    <x v="1"/>
    <x v="10"/>
    <x v="1"/>
    <n v="2005"/>
    <n v="2"/>
    <n v="181.25"/>
    <s v="Essential"/>
    <s v="Brand D"/>
    <n v="17.48"/>
    <n v="15"/>
    <n v="2717.9247999999998"/>
    <n v="3.0125480153649167"/>
  </r>
  <r>
    <x v="1"/>
    <x v="2"/>
    <x v="0"/>
    <x v="3"/>
    <x v="0"/>
    <n v="1995"/>
    <n v="3"/>
    <n v="189.88"/>
    <s v="Essential"/>
    <s v="Brand B"/>
    <n v="17.13"/>
    <n v="17"/>
    <n v="3227.1313"/>
    <n v="3.0128073770491803"/>
  </r>
  <r>
    <x v="1"/>
    <x v="2"/>
    <x v="0"/>
    <x v="9"/>
    <x v="3"/>
    <n v="1987"/>
    <n v="2"/>
    <n v="273.54000000000002"/>
    <s v="Luxury"/>
    <s v="Brand D"/>
    <n v="27.89"/>
    <n v="1"/>
    <n v="272.81890000000004"/>
    <n v="3.0128106584678451"/>
  </r>
  <r>
    <x v="1"/>
    <x v="0"/>
    <x v="0"/>
    <x v="5"/>
    <x v="3"/>
    <n v="2005"/>
    <n v="3"/>
    <n v="175.57"/>
    <s v="Regular"/>
    <s v="Brand E"/>
    <n v="15.32"/>
    <n v="19"/>
    <n v="3334.9832000000001"/>
    <n v="3.0130702203997948"/>
  </r>
  <r>
    <x v="2"/>
    <x v="2"/>
    <x v="1"/>
    <x v="15"/>
    <x v="3"/>
    <n v="2007"/>
    <n v="2"/>
    <n v="433.53"/>
    <s v="Luxury"/>
    <s v="Brand C"/>
    <n v="14.17"/>
    <n v="11"/>
    <n v="4767.9717000000001"/>
    <n v="3.0130735708792615"/>
  </r>
  <r>
    <x v="1"/>
    <x v="0"/>
    <x v="1"/>
    <x v="10"/>
    <x v="3"/>
    <n v="2011"/>
    <n v="1"/>
    <n v="334.94"/>
    <s v="Essential"/>
    <s v="Brand B"/>
    <n v="15.94"/>
    <n v="20"/>
    <n v="6697.9593999999997"/>
    <n v="3.0133333333333332"/>
  </r>
  <r>
    <x v="0"/>
    <x v="1"/>
    <x v="0"/>
    <x v="12"/>
    <x v="1"/>
    <n v="1998"/>
    <n v="5"/>
    <n v="35.71"/>
    <s v="Luxury"/>
    <s v="Brand C"/>
    <n v="11.43"/>
    <n v="1"/>
    <n v="34.824300000000001"/>
    <n v="3.0138497050525777"/>
  </r>
  <r>
    <x v="1"/>
    <x v="1"/>
    <x v="0"/>
    <x v="11"/>
    <x v="1"/>
    <n v="1991"/>
    <n v="1"/>
    <n v="249.62"/>
    <s v="Luxury"/>
    <s v="Brand E"/>
    <n v="28.33"/>
    <n v="11"/>
    <n v="2745.1033000000002"/>
    <n v="3.0133401744484352"/>
  </r>
  <r>
    <x v="0"/>
    <x v="1"/>
    <x v="0"/>
    <x v="15"/>
    <x v="1"/>
    <n v="1998"/>
    <n v="3"/>
    <n v="321.38"/>
    <s v="Regular"/>
    <s v="Brand A"/>
    <n v="11.86"/>
    <n v="10"/>
    <n v="3212.9186"/>
    <n v="3.0138568129330254"/>
  </r>
  <r>
    <x v="1"/>
    <x v="1"/>
    <x v="1"/>
    <x v="10"/>
    <x v="0"/>
    <n v="1991"/>
    <n v="2"/>
    <n v="26.86"/>
    <s v="Essential"/>
    <s v="Brand A"/>
    <n v="29.64"/>
    <n v="12"/>
    <n v="321.6164"/>
    <n v="3.0138603696098563"/>
  </r>
  <r>
    <x v="1"/>
    <x v="1"/>
    <x v="1"/>
    <x v="4"/>
    <x v="2"/>
    <n v="1989"/>
    <n v="2"/>
    <n v="182.05"/>
    <s v="Regular"/>
    <s v="Brand B"/>
    <n v="36.39"/>
    <n v="15"/>
    <n v="2730.1138999999998"/>
    <n v="3.0141206675224645"/>
  </r>
  <r>
    <x v="1"/>
    <x v="2"/>
    <x v="1"/>
    <x v="6"/>
    <x v="1"/>
    <n v="2015"/>
    <n v="1"/>
    <n v="239.77"/>
    <s v="Regular"/>
    <s v="Brand D"/>
    <n v="36.74"/>
    <n v="1"/>
    <n v="239.13740000000001"/>
    <n v="3.014381099126862"/>
  </r>
  <r>
    <x v="1"/>
    <x v="1"/>
    <x v="1"/>
    <x v="5"/>
    <x v="0"/>
    <n v="2019"/>
    <n v="3"/>
    <n v="288.49"/>
    <s v="Essential"/>
    <s v="Brand D"/>
    <n v="13.54"/>
    <n v="5"/>
    <n v="1441.5853999999999"/>
    <n v="3.0148985358335474"/>
  </r>
  <r>
    <x v="1"/>
    <x v="0"/>
    <x v="0"/>
    <x v="6"/>
    <x v="3"/>
    <n v="1995"/>
    <n v="3"/>
    <n v="60.85"/>
    <s v="Essential"/>
    <s v="Brand D"/>
    <n v="46.04"/>
    <n v="2"/>
    <n v="121.16040000000001"/>
    <n v="3.0149023638232273"/>
  </r>
  <r>
    <x v="1"/>
    <x v="1"/>
    <x v="1"/>
    <x v="15"/>
    <x v="1"/>
    <n v="2009"/>
    <n v="4"/>
    <n v="407.21"/>
    <s v="Luxury"/>
    <s v="Brand E"/>
    <n v="38.26"/>
    <n v="14"/>
    <n v="5700.3225999999995"/>
    <n v="3.0149061937805191"/>
  </r>
  <r>
    <x v="0"/>
    <x v="0"/>
    <x v="0"/>
    <x v="15"/>
    <x v="2"/>
    <n v="2017"/>
    <n v="1"/>
    <n v="267.7"/>
    <s v="Luxury"/>
    <s v="Brand B"/>
    <n v="49.71"/>
    <n v="9"/>
    <n v="2408.7970999999998"/>
    <n v="3.0146529562982005"/>
  </r>
  <r>
    <x v="2"/>
    <x v="2"/>
    <x v="0"/>
    <x v="10"/>
    <x v="1"/>
    <n v="2014"/>
    <n v="5"/>
    <n v="292.32"/>
    <s v="Regular"/>
    <s v="Brand C"/>
    <n v="3.05"/>
    <n v="6"/>
    <n v="1752.9505000000001"/>
    <n v="3.0151709951144254"/>
  </r>
  <r>
    <x v="0"/>
    <x v="0"/>
    <x v="1"/>
    <x v="8"/>
    <x v="3"/>
    <n v="2015"/>
    <n v="1"/>
    <n v="281.22000000000003"/>
    <s v="Luxury"/>
    <s v="Brand B"/>
    <n v="12.59"/>
    <n v="5"/>
    <n v="1405.2259000000001"/>
    <n v="3.0146604938271606"/>
  </r>
  <r>
    <x v="0"/>
    <x v="2"/>
    <x v="1"/>
    <x v="2"/>
    <x v="0"/>
    <n v="2015"/>
    <n v="3"/>
    <n v="486.56"/>
    <s v="Essential"/>
    <s v="Brand B"/>
    <n v="22.05"/>
    <n v="2"/>
    <n v="972.34050000000002"/>
    <n v="3.0151788011319782"/>
  </r>
  <r>
    <x v="0"/>
    <x v="1"/>
    <x v="0"/>
    <x v="3"/>
    <x v="1"/>
    <n v="1990"/>
    <n v="3"/>
    <n v="423.34"/>
    <s v="Regular"/>
    <s v="Brand D"/>
    <n v="7.79"/>
    <n v="19"/>
    <n v="8042.5378999999994"/>
    <n v="3.0151827071538859"/>
  </r>
  <r>
    <x v="1"/>
    <x v="2"/>
    <x v="1"/>
    <x v="14"/>
    <x v="2"/>
    <n v="2011"/>
    <n v="3"/>
    <n v="136.04"/>
    <s v="Essential"/>
    <s v="Brand B"/>
    <n v="40.33"/>
    <n v="9"/>
    <n v="1223.7632999999998"/>
    <n v="3.0151866151866153"/>
  </r>
  <r>
    <x v="1"/>
    <x v="0"/>
    <x v="0"/>
    <x v="10"/>
    <x v="0"/>
    <n v="2015"/>
    <n v="3"/>
    <n v="111.42"/>
    <s v="Essential"/>
    <s v="Brand A"/>
    <n v="23.41"/>
    <n v="17"/>
    <n v="1893.3741"/>
    <n v="3.0151905252317199"/>
  </r>
  <r>
    <x v="0"/>
    <x v="2"/>
    <x v="1"/>
    <x v="6"/>
    <x v="2"/>
    <n v="2021"/>
    <n v="5"/>
    <n v="472.74"/>
    <s v="Essential"/>
    <s v="Brand C"/>
    <n v="5.01"/>
    <n v="7"/>
    <n v="3308.2301000000002"/>
    <n v="3.0151944372907544"/>
  </r>
  <r>
    <x v="0"/>
    <x v="0"/>
    <x v="0"/>
    <x v="12"/>
    <x v="2"/>
    <n v="2017"/>
    <n v="3"/>
    <n v="194.39"/>
    <s v="Regular"/>
    <s v="Brand B"/>
    <n v="9.0399999999999991"/>
    <n v="14"/>
    <n v="2720.5504000000001"/>
    <n v="3.0146831530139102"/>
  </r>
  <r>
    <x v="2"/>
    <x v="1"/>
    <x v="0"/>
    <x v="6"/>
    <x v="0"/>
    <n v="2016"/>
    <n v="3"/>
    <n v="345.7"/>
    <s v="Essential"/>
    <s v="Brand B"/>
    <n v="10.01"/>
    <n v="15"/>
    <n v="5184.6000999999997"/>
    <n v="3.0146869363566093"/>
  </r>
  <r>
    <x v="2"/>
    <x v="1"/>
    <x v="1"/>
    <x v="13"/>
    <x v="2"/>
    <n v="2002"/>
    <n v="5"/>
    <n v="83.75"/>
    <s v="Regular"/>
    <s v="Brand C"/>
    <n v="36.67"/>
    <n v="19"/>
    <n v="1590.6167"/>
    <n v="3.0146907216494845"/>
  </r>
  <r>
    <x v="0"/>
    <x v="1"/>
    <x v="0"/>
    <x v="15"/>
    <x v="2"/>
    <n v="1988"/>
    <n v="2"/>
    <n v="286.95999999999998"/>
    <s v="Regular"/>
    <s v="Brand B"/>
    <n v="8.16"/>
    <n v="18"/>
    <n v="5164.3616000000002"/>
    <n v="3.014178912090745"/>
  </r>
  <r>
    <x v="0"/>
    <x v="0"/>
    <x v="1"/>
    <x v="2"/>
    <x v="3"/>
    <n v="2017"/>
    <n v="3"/>
    <n v="223.02"/>
    <s v="Regular"/>
    <s v="Brand E"/>
    <n v="2.58"/>
    <n v="4"/>
    <n v="891.10580000000004"/>
    <n v="3.0144404332129966"/>
  </r>
  <r>
    <x v="1"/>
    <x v="1"/>
    <x v="0"/>
    <x v="1"/>
    <x v="1"/>
    <n v="1989"/>
    <n v="2"/>
    <n v="12.73"/>
    <s v="Regular"/>
    <s v="Brand C"/>
    <n v="29.69"/>
    <n v="8"/>
    <n v="101.1369"/>
    <n v="3.0144441578540109"/>
  </r>
  <r>
    <x v="0"/>
    <x v="2"/>
    <x v="1"/>
    <x v="10"/>
    <x v="0"/>
    <n v="2000"/>
    <n v="2"/>
    <n v="413.51"/>
    <s v="Luxury"/>
    <s v="Brand C"/>
    <n v="37.229999999999997"/>
    <n v="13"/>
    <n v="5375.0023000000001"/>
    <n v="3.0147058823529411"/>
  </r>
  <r>
    <x v="0"/>
    <x v="0"/>
    <x v="1"/>
    <x v="11"/>
    <x v="1"/>
    <n v="2007"/>
    <n v="1"/>
    <n v="409.33"/>
    <s v="Essential"/>
    <s v="Brand E"/>
    <n v="11.42"/>
    <n v="15"/>
    <n v="6139.0641999999998"/>
    <n v="3.0149677419354837"/>
  </r>
  <r>
    <x v="2"/>
    <x v="2"/>
    <x v="1"/>
    <x v="13"/>
    <x v="1"/>
    <n v="1986"/>
    <n v="4"/>
    <n v="66.86"/>
    <s v="Regular"/>
    <s v="Brand E"/>
    <n v="31.06"/>
    <n v="13"/>
    <n v="868.49059999999997"/>
    <n v="3.0154878678368613"/>
  </r>
  <r>
    <x v="1"/>
    <x v="1"/>
    <x v="1"/>
    <x v="7"/>
    <x v="1"/>
    <n v="2021"/>
    <n v="1"/>
    <n v="163.5"/>
    <s v="Essential"/>
    <s v="Brand A"/>
    <n v="38.799999999999997"/>
    <n v="17"/>
    <n v="2778.8879999999999"/>
    <n v="3.0152336689904469"/>
  </r>
  <r>
    <x v="0"/>
    <x v="0"/>
    <x v="1"/>
    <x v="3"/>
    <x v="3"/>
    <n v="2022"/>
    <n v="2"/>
    <n v="446.19"/>
    <s v="Regular"/>
    <s v="Brand B"/>
    <n v="7.75"/>
    <n v="16"/>
    <n v="7138.1175000000003"/>
    <n v="3.0157541322314048"/>
  </r>
  <r>
    <x v="0"/>
    <x v="1"/>
    <x v="0"/>
    <x v="11"/>
    <x v="1"/>
    <n v="2008"/>
    <n v="3"/>
    <n v="71.430000000000007"/>
    <s v="Essential"/>
    <s v="Brand E"/>
    <n v="36.270000000000003"/>
    <n v="11"/>
    <n v="785.09270000000004"/>
    <n v="3.0160165331955566"/>
  </r>
  <r>
    <x v="0"/>
    <x v="2"/>
    <x v="1"/>
    <x v="9"/>
    <x v="0"/>
    <n v="2003"/>
    <n v="2"/>
    <n v="67.31"/>
    <s v="Luxury"/>
    <s v="Brand D"/>
    <n v="29.43"/>
    <n v="2"/>
    <n v="133.9143"/>
    <n v="3.0160206718346254"/>
  </r>
  <r>
    <x v="0"/>
    <x v="2"/>
    <x v="1"/>
    <x v="5"/>
    <x v="1"/>
    <n v="2000"/>
    <n v="5"/>
    <n v="298.52"/>
    <s v="Essential"/>
    <s v="Brand A"/>
    <n v="18.22"/>
    <n v="15"/>
    <n v="4476.9821999999995"/>
    <n v="3.016283277332644"/>
  </r>
  <r>
    <x v="0"/>
    <x v="2"/>
    <x v="1"/>
    <x v="4"/>
    <x v="2"/>
    <n v="2021"/>
    <n v="1"/>
    <n v="84.26"/>
    <s v="Luxury"/>
    <s v="Brand E"/>
    <n v="2.16"/>
    <n v="18"/>
    <n v="1515.7016000000001"/>
    <n v="3.0157704239917269"/>
  </r>
  <r>
    <x v="2"/>
    <x v="1"/>
    <x v="0"/>
    <x v="15"/>
    <x v="2"/>
    <n v="2002"/>
    <n v="1"/>
    <n v="130.38"/>
    <s v="Regular"/>
    <s v="Brand D"/>
    <n v="13.47"/>
    <n v="20"/>
    <n v="2606.7347"/>
    <n v="3.0162916989914663"/>
  </r>
  <r>
    <x v="0"/>
    <x v="0"/>
    <x v="0"/>
    <x v="10"/>
    <x v="2"/>
    <n v="2015"/>
    <n v="5"/>
    <n v="137.79"/>
    <s v="Regular"/>
    <s v="Brand A"/>
    <n v="13.1"/>
    <n v="14"/>
    <n v="1928.191"/>
    <n v="3.0168132436627006"/>
  </r>
  <r>
    <x v="2"/>
    <x v="2"/>
    <x v="0"/>
    <x v="15"/>
    <x v="3"/>
    <n v="2002"/>
    <n v="1"/>
    <n v="460.55"/>
    <s v="Luxury"/>
    <s v="Brand B"/>
    <n v="23.77"/>
    <n v="19"/>
    <n v="8749.6877000000004"/>
    <n v="3.016300129366106"/>
  </r>
  <r>
    <x v="0"/>
    <x v="2"/>
    <x v="0"/>
    <x v="11"/>
    <x v="3"/>
    <n v="2012"/>
    <n v="4"/>
    <n v="281.8"/>
    <s v="Luxury"/>
    <s v="Brand D"/>
    <n v="6.2"/>
    <n v="16"/>
    <n v="4507.8620000000001"/>
    <n v="3.0168219461697721"/>
  </r>
  <r>
    <x v="0"/>
    <x v="1"/>
    <x v="0"/>
    <x v="6"/>
    <x v="2"/>
    <n v="1998"/>
    <n v="2"/>
    <n v="188.83"/>
    <s v="Luxury"/>
    <s v="Brand B"/>
    <n v="21.65"/>
    <n v="4"/>
    <n v="754.53650000000005"/>
    <n v="3.016567434636293"/>
  </r>
  <r>
    <x v="2"/>
    <x v="2"/>
    <x v="1"/>
    <x v="8"/>
    <x v="0"/>
    <n v="1994"/>
    <n v="1"/>
    <n v="391.49"/>
    <s v="Essential"/>
    <s v="Brand A"/>
    <n v="49.41"/>
    <n v="7"/>
    <n v="2739.9241000000002"/>
    <n v="3.0168306576903161"/>
  </r>
  <r>
    <x v="2"/>
    <x v="1"/>
    <x v="1"/>
    <x v="4"/>
    <x v="0"/>
    <n v="1991"/>
    <n v="4"/>
    <n v="184.39"/>
    <s v="Luxury"/>
    <s v="Brand B"/>
    <n v="21.9"/>
    <n v="9"/>
    <n v="1658.7289999999998"/>
    <n v="3.0173530173530172"/>
  </r>
  <r>
    <x v="1"/>
    <x v="1"/>
    <x v="0"/>
    <x v="15"/>
    <x v="2"/>
    <n v="2004"/>
    <n v="3"/>
    <n v="18.600000000000001"/>
    <s v="Luxury"/>
    <s v="Brand E"/>
    <n v="28.09"/>
    <n v="1"/>
    <n v="17.8809"/>
    <n v="3.0170984455958547"/>
  </r>
  <r>
    <x v="2"/>
    <x v="1"/>
    <x v="1"/>
    <x v="9"/>
    <x v="1"/>
    <n v="2014"/>
    <n v="3"/>
    <n v="86.53"/>
    <s v="Regular"/>
    <s v="Brand E"/>
    <n v="4.22"/>
    <n v="1"/>
    <n v="85.572199999999995"/>
    <n v="3.017102876392848"/>
  </r>
  <r>
    <x v="2"/>
    <x v="0"/>
    <x v="0"/>
    <x v="4"/>
    <x v="0"/>
    <n v="1998"/>
    <n v="3"/>
    <n v="66.47"/>
    <s v="Luxury"/>
    <s v="Brand E"/>
    <n v="45.96"/>
    <n v="16"/>
    <n v="1062.9795999999999"/>
    <n v="3.0171073094867809"/>
  </r>
  <r>
    <x v="2"/>
    <x v="1"/>
    <x v="0"/>
    <x v="12"/>
    <x v="3"/>
    <n v="2007"/>
    <n v="2"/>
    <n v="181.73"/>
    <s v="Luxury"/>
    <s v="Brand A"/>
    <n v="31.44"/>
    <n v="10"/>
    <n v="1816.6143999999999"/>
    <n v="3.0171117448794398"/>
  </r>
  <r>
    <x v="1"/>
    <x v="0"/>
    <x v="1"/>
    <x v="7"/>
    <x v="3"/>
    <n v="1986"/>
    <n v="4"/>
    <n v="343.22"/>
    <s v="Regular"/>
    <s v="Brand D"/>
    <n v="21.81"/>
    <n v="2"/>
    <n v="685.6581000000001"/>
    <n v="3.0173755186721993"/>
  </r>
  <r>
    <x v="1"/>
    <x v="2"/>
    <x v="0"/>
    <x v="8"/>
    <x v="0"/>
    <n v="1991"/>
    <n v="3"/>
    <n v="391.05"/>
    <s v="Essential"/>
    <s v="Brand C"/>
    <n v="38.520000000000003"/>
    <n v="2"/>
    <n v="781.48520000000008"/>
    <n v="3.0171206225680933"/>
  </r>
  <r>
    <x v="1"/>
    <x v="1"/>
    <x v="0"/>
    <x v="15"/>
    <x v="3"/>
    <n v="1998"/>
    <n v="1"/>
    <n v="367.62"/>
    <s v="Essential"/>
    <s v="Brand C"/>
    <n v="9.5299999999999994"/>
    <n v="10"/>
    <n v="3675.2952999999998"/>
    <n v="3.01712506486767"/>
  </r>
  <r>
    <x v="0"/>
    <x v="0"/>
    <x v="1"/>
    <x v="2"/>
    <x v="1"/>
    <n v="2007"/>
    <n v="5"/>
    <n v="200.97"/>
    <s v="Luxury"/>
    <s v="Brand B"/>
    <n v="31.32"/>
    <n v="17"/>
    <n v="3415.8031999999998"/>
    <n v="3.0176485855177781"/>
  </r>
  <r>
    <x v="2"/>
    <x v="2"/>
    <x v="1"/>
    <x v="5"/>
    <x v="2"/>
    <n v="2005"/>
    <n v="4"/>
    <n v="361.17"/>
    <s v="Luxury"/>
    <s v="Brand E"/>
    <n v="15.79"/>
    <n v="1"/>
    <n v="360.3279"/>
    <n v="3.0171339563862927"/>
  </r>
  <r>
    <x v="2"/>
    <x v="2"/>
    <x v="1"/>
    <x v="12"/>
    <x v="0"/>
    <n v="1993"/>
    <n v="2"/>
    <n v="217.89"/>
    <s v="Regular"/>
    <s v="Brand B"/>
    <n v="16.32"/>
    <n v="17"/>
    <n v="3703.2931999999996"/>
    <n v="3.0168787327966764"/>
  </r>
  <r>
    <x v="1"/>
    <x v="1"/>
    <x v="0"/>
    <x v="9"/>
    <x v="2"/>
    <n v="1993"/>
    <n v="5"/>
    <n v="366.18"/>
    <s v="Regular"/>
    <s v="Brand E"/>
    <n v="49.31"/>
    <n v="7"/>
    <n v="2562.7531000000004"/>
    <n v="3.0171428571428573"/>
  </r>
  <r>
    <x v="1"/>
    <x v="1"/>
    <x v="1"/>
    <x v="8"/>
    <x v="1"/>
    <n v="1985"/>
    <n v="4"/>
    <n v="75.099999999999994"/>
    <s v="Regular"/>
    <s v="Brand D"/>
    <n v="45.58"/>
    <n v="18"/>
    <n v="1351.2557999999999"/>
    <n v="3.0166276955053259"/>
  </r>
  <r>
    <x v="1"/>
    <x v="1"/>
    <x v="0"/>
    <x v="13"/>
    <x v="0"/>
    <n v="1987"/>
    <n v="3"/>
    <n v="178.68"/>
    <s v="Essential"/>
    <s v="Brand A"/>
    <n v="10.23"/>
    <n v="3"/>
    <n v="535.14229999999998"/>
    <n v="3.0163721413721412"/>
  </r>
  <r>
    <x v="2"/>
    <x v="1"/>
    <x v="1"/>
    <x v="12"/>
    <x v="1"/>
    <n v="1998"/>
    <n v="5"/>
    <n v="483.33"/>
    <s v="Regular"/>
    <s v="Brand C"/>
    <n v="38.06"/>
    <n v="7"/>
    <n v="3382.6905999999999"/>
    <n v="3.0163763971926176"/>
  </r>
  <r>
    <x v="0"/>
    <x v="0"/>
    <x v="1"/>
    <x v="9"/>
    <x v="2"/>
    <n v="2017"/>
    <n v="4"/>
    <n v="312.14999999999998"/>
    <s v="Essential"/>
    <s v="Brand A"/>
    <n v="11.52"/>
    <n v="7"/>
    <n v="2184.1651999999999"/>
    <n v="3.0158606344253771"/>
  </r>
  <r>
    <x v="1"/>
    <x v="0"/>
    <x v="1"/>
    <x v="5"/>
    <x v="1"/>
    <n v="1994"/>
    <n v="3"/>
    <n v="94.23"/>
    <s v="Regular"/>
    <s v="Brand D"/>
    <n v="22.71"/>
    <n v="12"/>
    <n v="1129.9871000000001"/>
    <n v="3.0156046814044215"/>
  </r>
  <r>
    <x v="0"/>
    <x v="0"/>
    <x v="0"/>
    <x v="0"/>
    <x v="3"/>
    <n v="1991"/>
    <n v="1"/>
    <n v="12.48"/>
    <s v="Regular"/>
    <s v="Brand C"/>
    <n v="3.5"/>
    <n v="12"/>
    <n v="148.79499999999999"/>
    <n v="3.0156087408949013"/>
  </r>
  <r>
    <x v="1"/>
    <x v="1"/>
    <x v="1"/>
    <x v="8"/>
    <x v="3"/>
    <n v="1985"/>
    <n v="1"/>
    <n v="456.49"/>
    <s v="Regular"/>
    <s v="Brand A"/>
    <n v="39.18"/>
    <n v="14"/>
    <n v="6390.2518000000009"/>
    <n v="3.0161332292479832"/>
  </r>
  <r>
    <x v="2"/>
    <x v="2"/>
    <x v="0"/>
    <x v="15"/>
    <x v="0"/>
    <n v="2018"/>
    <n v="4"/>
    <n v="127.08"/>
    <s v="Regular"/>
    <s v="Brand C"/>
    <n v="49.99"/>
    <n v="16"/>
    <n v="2032.7799"/>
    <n v="3.0166579906298803"/>
  </r>
  <r>
    <x v="0"/>
    <x v="2"/>
    <x v="1"/>
    <x v="14"/>
    <x v="3"/>
    <n v="1989"/>
    <n v="3"/>
    <n v="46.84"/>
    <s v="Luxury"/>
    <s v="Brand C"/>
    <n v="1.54"/>
    <n v="12"/>
    <n v="561.09540000000004"/>
    <n v="3.0164019786513929"/>
  </r>
  <r>
    <x v="1"/>
    <x v="2"/>
    <x v="0"/>
    <x v="11"/>
    <x v="2"/>
    <n v="2019"/>
    <n v="1"/>
    <n v="60.82"/>
    <s v="Regular"/>
    <s v="Brand D"/>
    <n v="19.34"/>
    <n v="9"/>
    <n v="546.57339999999999"/>
    <n v="3.0164062500000002"/>
  </r>
  <r>
    <x v="2"/>
    <x v="2"/>
    <x v="0"/>
    <x v="5"/>
    <x v="0"/>
    <n v="2021"/>
    <n v="2"/>
    <n v="248.95"/>
    <s v="Regular"/>
    <s v="Brand C"/>
    <n v="22.13"/>
    <n v="3"/>
    <n v="746.07129999999995"/>
    <n v="3.0169314925761919"/>
  </r>
  <r>
    <x v="2"/>
    <x v="0"/>
    <x v="0"/>
    <x v="11"/>
    <x v="1"/>
    <n v="2018"/>
    <n v="3"/>
    <n v="233.43"/>
    <s v="Luxury"/>
    <s v="Brand D"/>
    <n v="14.22"/>
    <n v="7"/>
    <n v="1633.1522"/>
    <n v="3.017196456487754"/>
  </r>
  <r>
    <x v="2"/>
    <x v="2"/>
    <x v="0"/>
    <x v="6"/>
    <x v="0"/>
    <n v="1993"/>
    <n v="4"/>
    <n v="222.12"/>
    <s v="Luxury"/>
    <s v="Brand B"/>
    <n v="16.850000000000001"/>
    <n v="20"/>
    <n v="4441.5684999999994"/>
    <n v="3.0172009382329947"/>
  </r>
  <r>
    <x v="2"/>
    <x v="2"/>
    <x v="0"/>
    <x v="8"/>
    <x v="0"/>
    <n v="1987"/>
    <n v="3"/>
    <n v="496.17"/>
    <s v="Regular"/>
    <s v="Brand A"/>
    <n v="32.520000000000003"/>
    <n v="14"/>
    <n v="6945.7052000000003"/>
    <n v="3.0169447340980189"/>
  </r>
  <r>
    <x v="2"/>
    <x v="0"/>
    <x v="0"/>
    <x v="0"/>
    <x v="3"/>
    <n v="2008"/>
    <n v="2"/>
    <n v="271.17"/>
    <s v="Essential"/>
    <s v="Brand C"/>
    <n v="21.84"/>
    <n v="10"/>
    <n v="2710.9184000000005"/>
    <n v="3.0169491525423728"/>
  </r>
  <r>
    <x v="2"/>
    <x v="2"/>
    <x v="1"/>
    <x v="12"/>
    <x v="0"/>
    <n v="2022"/>
    <n v="5"/>
    <n v="67.760000000000005"/>
    <s v="Regular"/>
    <s v="Brand A"/>
    <n v="14.91"/>
    <n v="10"/>
    <n v="676.7491"/>
    <n v="3.0172143974960877"/>
  </r>
  <r>
    <x v="1"/>
    <x v="0"/>
    <x v="0"/>
    <x v="15"/>
    <x v="2"/>
    <n v="2013"/>
    <n v="4"/>
    <n v="160.41999999999999"/>
    <s v="Regular"/>
    <s v="Brand D"/>
    <n v="6.59"/>
    <n v="5"/>
    <n v="801.16589999999997"/>
    <n v="3.0166971040960084"/>
  </r>
  <r>
    <x v="2"/>
    <x v="1"/>
    <x v="0"/>
    <x v="1"/>
    <x v="1"/>
    <n v="2004"/>
    <n v="3"/>
    <n v="365.09"/>
    <s v="Regular"/>
    <s v="Brand C"/>
    <n v="19.47"/>
    <n v="1"/>
    <n v="364.28469999999999"/>
    <n v="3.0164405010438413"/>
  </r>
  <r>
    <x v="1"/>
    <x v="0"/>
    <x v="1"/>
    <x v="1"/>
    <x v="1"/>
    <n v="2009"/>
    <n v="3"/>
    <n v="286.49"/>
    <s v="Regular"/>
    <s v="Brand E"/>
    <n v="9.2899999999999991"/>
    <n v="10"/>
    <n v="2863.9929000000002"/>
    <n v="3.0164447924823805"/>
  </r>
  <r>
    <x v="2"/>
    <x v="1"/>
    <x v="0"/>
    <x v="0"/>
    <x v="2"/>
    <n v="1993"/>
    <n v="3"/>
    <n v="191.63"/>
    <s v="Essential"/>
    <s v="Brand E"/>
    <n v="46.01"/>
    <n v="15"/>
    <n v="2873.9100999999996"/>
    <n v="3.01644908616188"/>
  </r>
  <r>
    <x v="0"/>
    <x v="1"/>
    <x v="1"/>
    <x v="5"/>
    <x v="1"/>
    <n v="2012"/>
    <n v="2"/>
    <n v="411.77"/>
    <s v="Essential"/>
    <s v="Brand D"/>
    <n v="38.06"/>
    <n v="8"/>
    <n v="3293.5405999999998"/>
    <n v="3.0164533820840949"/>
  </r>
  <r>
    <x v="0"/>
    <x v="1"/>
    <x v="1"/>
    <x v="14"/>
    <x v="3"/>
    <n v="1988"/>
    <n v="4"/>
    <n v="184.87"/>
    <s v="Regular"/>
    <s v="Brand A"/>
    <n v="32.67"/>
    <n v="14"/>
    <n v="2587.5067000000004"/>
    <n v="3.0167189132706373"/>
  </r>
  <r>
    <x v="1"/>
    <x v="1"/>
    <x v="1"/>
    <x v="6"/>
    <x v="3"/>
    <n v="1987"/>
    <n v="5"/>
    <n v="196.21"/>
    <s v="Essential"/>
    <s v="Brand C"/>
    <n v="16.260000000000002"/>
    <n v="3"/>
    <n v="587.79259999999999"/>
    <n v="3.0164619806637054"/>
  </r>
  <r>
    <x v="2"/>
    <x v="0"/>
    <x v="1"/>
    <x v="15"/>
    <x v="2"/>
    <n v="1996"/>
    <n v="5"/>
    <n v="316.19"/>
    <s v="Luxury"/>
    <s v="Brand B"/>
    <n v="13.24"/>
    <n v="12"/>
    <n v="3793.4123999999997"/>
    <n v="3.0159435441714586"/>
  </r>
  <r>
    <x v="0"/>
    <x v="1"/>
    <x v="0"/>
    <x v="12"/>
    <x v="1"/>
    <n v="1987"/>
    <n v="3"/>
    <n v="332.76"/>
    <s v="Essential"/>
    <s v="Brand B"/>
    <n v="1.47"/>
    <n v="12"/>
    <n v="3992.1347000000001"/>
    <n v="3.0154248366013072"/>
  </r>
  <r>
    <x v="0"/>
    <x v="1"/>
    <x v="0"/>
    <x v="10"/>
    <x v="0"/>
    <n v="1990"/>
    <n v="4"/>
    <n v="396.14"/>
    <s v="Regular"/>
    <s v="Brand E"/>
    <n v="28.43"/>
    <n v="16"/>
    <n v="6337.5243"/>
    <n v="3.0154288702928871"/>
  </r>
  <r>
    <x v="1"/>
    <x v="1"/>
    <x v="0"/>
    <x v="14"/>
    <x v="1"/>
    <n v="2016"/>
    <n v="1"/>
    <n v="79.319999999999993"/>
    <s v="Luxury"/>
    <s v="Brand D"/>
    <n v="29.69"/>
    <n v="7"/>
    <n v="554.53690000000006"/>
    <n v="3.0151713314151189"/>
  </r>
  <r>
    <x v="2"/>
    <x v="1"/>
    <x v="1"/>
    <x v="13"/>
    <x v="0"/>
    <n v="1989"/>
    <n v="1"/>
    <n v="85.81"/>
    <s v="Regular"/>
    <s v="Brand C"/>
    <n v="40.33"/>
    <n v="10"/>
    <n v="857.50329999999997"/>
    <n v="3.0156985871271584"/>
  </r>
  <r>
    <x v="1"/>
    <x v="0"/>
    <x v="1"/>
    <x v="11"/>
    <x v="0"/>
    <n v="2018"/>
    <n v="4"/>
    <n v="233.17"/>
    <s v="Regular"/>
    <s v="Brand E"/>
    <n v="26.69"/>
    <n v="5"/>
    <n v="1165.1169"/>
    <n v="3.0162261188170638"/>
  </r>
  <r>
    <x v="0"/>
    <x v="2"/>
    <x v="1"/>
    <x v="12"/>
    <x v="3"/>
    <n v="1999"/>
    <n v="1"/>
    <n v="483.5"/>
    <s v="Essential"/>
    <s v="Brand B"/>
    <n v="43.25"/>
    <n v="9"/>
    <n v="4350.9324999999999"/>
    <n v="3.0159685863874346"/>
  </r>
  <r>
    <x v="2"/>
    <x v="2"/>
    <x v="1"/>
    <x v="1"/>
    <x v="2"/>
    <n v="2014"/>
    <n v="4"/>
    <n v="66.64"/>
    <s v="Essential"/>
    <s v="Brand A"/>
    <n v="20.54"/>
    <n v="8"/>
    <n v="532.32540000000006"/>
    <n v="3.0164964650432049"/>
  </r>
  <r>
    <x v="2"/>
    <x v="1"/>
    <x v="0"/>
    <x v="9"/>
    <x v="3"/>
    <n v="2000"/>
    <n v="3"/>
    <n v="158.59"/>
    <s v="Essential"/>
    <s v="Brand C"/>
    <n v="2.39"/>
    <n v="20"/>
    <n v="3170.8239000000003"/>
    <n v="3.0162388685175485"/>
  </r>
  <r>
    <x v="2"/>
    <x v="1"/>
    <x v="0"/>
    <x v="2"/>
    <x v="0"/>
    <n v="1987"/>
    <n v="2"/>
    <n v="333.35"/>
    <s v="Essential"/>
    <s v="Brand C"/>
    <n v="11.83"/>
    <n v="4"/>
    <n v="1332.5183000000002"/>
    <n v="3.0162431228713649"/>
  </r>
  <r>
    <x v="2"/>
    <x v="1"/>
    <x v="0"/>
    <x v="14"/>
    <x v="0"/>
    <n v="1998"/>
    <n v="5"/>
    <n v="499.32"/>
    <s v="Essential"/>
    <s v="Brand E"/>
    <n v="18.37"/>
    <n v="11"/>
    <n v="5491.7036999999991"/>
    <n v="3.016509433962264"/>
  </r>
  <r>
    <x v="0"/>
    <x v="0"/>
    <x v="1"/>
    <x v="10"/>
    <x v="1"/>
    <n v="1991"/>
    <n v="4"/>
    <n v="171.27"/>
    <s v="Regular"/>
    <s v="Brand B"/>
    <n v="41"/>
    <n v="17"/>
    <n v="2911"/>
    <n v="3.0159895150720839"/>
  </r>
  <r>
    <x v="0"/>
    <x v="2"/>
    <x v="0"/>
    <x v="3"/>
    <x v="1"/>
    <n v="2014"/>
    <n v="5"/>
    <n v="187.83"/>
    <s v="Regular"/>
    <s v="Brand E"/>
    <n v="4.8499999999999996"/>
    <n v="20"/>
    <n v="3755.6485000000002"/>
    <n v="3.0157315154693234"/>
  </r>
  <r>
    <x v="2"/>
    <x v="2"/>
    <x v="0"/>
    <x v="9"/>
    <x v="2"/>
    <n v="1989"/>
    <n v="4"/>
    <n v="478.6"/>
    <s v="Essential"/>
    <s v="Brand E"/>
    <n v="16.28"/>
    <n v="1"/>
    <n v="477.76280000000003"/>
    <n v="3.0152111198531339"/>
  </r>
  <r>
    <x v="1"/>
    <x v="1"/>
    <x v="0"/>
    <x v="3"/>
    <x v="1"/>
    <n v="2001"/>
    <n v="4"/>
    <n v="497.52"/>
    <s v="Regular"/>
    <s v="Brand E"/>
    <n v="27.41"/>
    <n v="9"/>
    <n v="4476.9540999999999"/>
    <n v="3.0149527806925498"/>
  </r>
  <r>
    <x v="0"/>
    <x v="1"/>
    <x v="0"/>
    <x v="11"/>
    <x v="1"/>
    <n v="1986"/>
    <n v="1"/>
    <n v="348.99"/>
    <s v="Luxury"/>
    <s v="Brand A"/>
    <n v="48.35"/>
    <n v="18"/>
    <n v="6281.3035"/>
    <n v="3.0146943059564419"/>
  </r>
  <r>
    <x v="1"/>
    <x v="1"/>
    <x v="0"/>
    <x v="2"/>
    <x v="0"/>
    <n v="1989"/>
    <n v="4"/>
    <n v="367.37"/>
    <s v="Luxury"/>
    <s v="Brand D"/>
    <n v="39.85"/>
    <n v="9"/>
    <n v="3305.7284999999997"/>
    <n v="3.0152230971128611"/>
  </r>
  <r>
    <x v="2"/>
    <x v="1"/>
    <x v="0"/>
    <x v="13"/>
    <x v="1"/>
    <n v="2020"/>
    <n v="5"/>
    <n v="39.56"/>
    <s v="Essential"/>
    <s v="Brand A"/>
    <n v="29.08"/>
    <n v="17"/>
    <n v="671.81079999999997"/>
    <n v="3.0149645576266737"/>
  </r>
  <r>
    <x v="0"/>
    <x v="2"/>
    <x v="1"/>
    <x v="1"/>
    <x v="2"/>
    <n v="2012"/>
    <n v="1"/>
    <n v="431.79"/>
    <s v="Essential"/>
    <s v="Brand C"/>
    <n v="31.14"/>
    <n v="4"/>
    <n v="1726.4714000000001"/>
    <n v="3.0144432773109244"/>
  </r>
  <r>
    <x v="0"/>
    <x v="1"/>
    <x v="1"/>
    <x v="9"/>
    <x v="3"/>
    <n v="2010"/>
    <n v="5"/>
    <n v="190.66"/>
    <s v="Essential"/>
    <s v="Brand E"/>
    <n v="9.0299999999999994"/>
    <n v="11"/>
    <n v="2096.3502999999996"/>
    <n v="3.0149724192277385"/>
  </r>
  <r>
    <x v="0"/>
    <x v="1"/>
    <x v="0"/>
    <x v="10"/>
    <x v="2"/>
    <n v="1999"/>
    <n v="4"/>
    <n v="57.06"/>
    <s v="Regular"/>
    <s v="Brand E"/>
    <n v="44.48"/>
    <n v="5"/>
    <n v="284.7448"/>
    <n v="3.0144508670520231"/>
  </r>
  <r>
    <x v="1"/>
    <x v="1"/>
    <x v="0"/>
    <x v="0"/>
    <x v="0"/>
    <n v="1997"/>
    <n v="2"/>
    <n v="272.55"/>
    <s v="Essential"/>
    <s v="Brand C"/>
    <n v="17.559999999999999"/>
    <n v="20"/>
    <n v="5450.1755999999996"/>
    <n v="3.0141918528252298"/>
  </r>
  <r>
    <x v="0"/>
    <x v="2"/>
    <x v="0"/>
    <x v="11"/>
    <x v="2"/>
    <n v="2008"/>
    <n v="1"/>
    <n v="333.81"/>
    <s v="Regular"/>
    <s v="Brand D"/>
    <n v="5.34"/>
    <n v="13"/>
    <n v="4338.5833999999995"/>
    <n v="3.0144584647739223"/>
  </r>
  <r>
    <x v="1"/>
    <x v="2"/>
    <x v="0"/>
    <x v="9"/>
    <x v="3"/>
    <n v="1994"/>
    <n v="3"/>
    <n v="390.53"/>
    <s v="Essential"/>
    <s v="Brand D"/>
    <n v="21.67"/>
    <n v="3"/>
    <n v="1170.8066999999999"/>
    <n v="3.0149881672363925"/>
  </r>
  <r>
    <x v="2"/>
    <x v="2"/>
    <x v="0"/>
    <x v="7"/>
    <x v="0"/>
    <n v="2008"/>
    <n v="4"/>
    <n v="474.29"/>
    <s v="Essential"/>
    <s v="Brand B"/>
    <n v="46.97"/>
    <n v="6"/>
    <n v="2845.2097000000003"/>
    <n v="3.014992109416097"/>
  </r>
  <r>
    <x v="0"/>
    <x v="0"/>
    <x v="0"/>
    <x v="4"/>
    <x v="1"/>
    <n v="1989"/>
    <n v="5"/>
    <n v="47.01"/>
    <s v="Luxury"/>
    <s v="Brand C"/>
    <n v="21.83"/>
    <n v="14"/>
    <n v="657.35829999999999"/>
    <n v="3.0147329650092081"/>
  </r>
  <r>
    <x v="0"/>
    <x v="2"/>
    <x v="1"/>
    <x v="3"/>
    <x v="1"/>
    <n v="2005"/>
    <n v="5"/>
    <n v="281.60000000000002"/>
    <s v="Essential"/>
    <s v="Brand E"/>
    <n v="32.75"/>
    <n v="3"/>
    <n v="844.12750000000005"/>
    <n v="3.0142105263157895"/>
  </r>
  <r>
    <x v="0"/>
    <x v="2"/>
    <x v="0"/>
    <x v="10"/>
    <x v="0"/>
    <n v="2019"/>
    <n v="1"/>
    <n v="172.92"/>
    <s v="Essential"/>
    <s v="Brand A"/>
    <n v="37.25"/>
    <n v="15"/>
    <n v="2593.1724999999997"/>
    <n v="3.0136878125822584"/>
  </r>
  <r>
    <x v="0"/>
    <x v="0"/>
    <x v="0"/>
    <x v="1"/>
    <x v="1"/>
    <n v="2005"/>
    <n v="2"/>
    <n v="300.14"/>
    <s v="Luxury"/>
    <s v="Brand D"/>
    <n v="8.5500000000000007"/>
    <n v="3"/>
    <n v="899.50549999999998"/>
    <n v="3.014218009478673"/>
  </r>
  <r>
    <x v="2"/>
    <x v="1"/>
    <x v="0"/>
    <x v="14"/>
    <x v="3"/>
    <n v="2020"/>
    <n v="3"/>
    <n v="34.28"/>
    <s v="Regular"/>
    <s v="Brand D"/>
    <n v="9.11"/>
    <n v="2"/>
    <n v="67.6511"/>
    <n v="3.0144851198314457"/>
  </r>
  <r>
    <x v="0"/>
    <x v="2"/>
    <x v="0"/>
    <x v="8"/>
    <x v="3"/>
    <n v="2013"/>
    <n v="3"/>
    <n v="110.29"/>
    <s v="Essential"/>
    <s v="Brand E"/>
    <n v="33.46"/>
    <n v="16"/>
    <n v="1763.9746"/>
    <n v="3.0144889357218125"/>
  </r>
  <r>
    <x v="2"/>
    <x v="0"/>
    <x v="0"/>
    <x v="7"/>
    <x v="3"/>
    <n v="2011"/>
    <n v="3"/>
    <n v="258.64999999999998"/>
    <s v="Luxury"/>
    <s v="Brand B"/>
    <n v="22.89"/>
    <n v="11"/>
    <n v="2844.3788999999997"/>
    <n v="3.0144927536231885"/>
  </r>
  <r>
    <x v="0"/>
    <x v="0"/>
    <x v="0"/>
    <x v="10"/>
    <x v="1"/>
    <n v="1988"/>
    <n v="3"/>
    <n v="197.87"/>
    <s v="Essential"/>
    <s v="Brand E"/>
    <n v="45.37"/>
    <n v="9"/>
    <n v="1780.2837"/>
    <n v="3.0144965735371638"/>
  </r>
  <r>
    <x v="1"/>
    <x v="1"/>
    <x v="0"/>
    <x v="1"/>
    <x v="1"/>
    <n v="2018"/>
    <n v="4"/>
    <n v="431.33"/>
    <s v="Regular"/>
    <s v="Brand B"/>
    <n v="16.3"/>
    <n v="3"/>
    <n v="1293.153"/>
    <n v="3.0145003954653307"/>
  </r>
  <r>
    <x v="2"/>
    <x v="0"/>
    <x v="0"/>
    <x v="8"/>
    <x v="1"/>
    <n v="2010"/>
    <n v="5"/>
    <n v="213.68"/>
    <s v="Luxury"/>
    <s v="Brand A"/>
    <n v="11.57"/>
    <n v="12"/>
    <n v="2563.2756999999997"/>
    <n v="3.0142405063291138"/>
  </r>
  <r>
    <x v="2"/>
    <x v="1"/>
    <x v="1"/>
    <x v="1"/>
    <x v="2"/>
    <n v="1995"/>
    <n v="5"/>
    <n v="337.42"/>
    <s v="Essential"/>
    <s v="Brand B"/>
    <n v="1.95"/>
    <n v="9"/>
    <n v="3035.7995000000001"/>
    <n v="3.0137166974413083"/>
  </r>
  <r>
    <x v="0"/>
    <x v="2"/>
    <x v="0"/>
    <x v="14"/>
    <x v="1"/>
    <n v="2019"/>
    <n v="1"/>
    <n v="243.98"/>
    <s v="Essential"/>
    <s v="Brand E"/>
    <n v="15.75"/>
    <n v="12"/>
    <n v="2926.9174999999996"/>
    <n v="3.0131926121372032"/>
  </r>
  <r>
    <x v="1"/>
    <x v="0"/>
    <x v="1"/>
    <x v="5"/>
    <x v="1"/>
    <n v="2008"/>
    <n v="4"/>
    <n v="451.04"/>
    <s v="Essential"/>
    <s v="Brand C"/>
    <n v="22.33"/>
    <n v="7"/>
    <n v="3156.5033000000003"/>
    <n v="3.0137239377144365"/>
  </r>
  <r>
    <x v="2"/>
    <x v="0"/>
    <x v="1"/>
    <x v="4"/>
    <x v="3"/>
    <n v="2006"/>
    <n v="5"/>
    <n v="365.21"/>
    <s v="Essential"/>
    <s v="Brand E"/>
    <n v="33.31"/>
    <n v="6"/>
    <n v="2190.5930999999996"/>
    <n v="3.0134635691657867"/>
  </r>
  <r>
    <x v="1"/>
    <x v="1"/>
    <x v="0"/>
    <x v="3"/>
    <x v="3"/>
    <n v="2010"/>
    <n v="3"/>
    <n v="394.28"/>
    <s v="Essential"/>
    <s v="Brand B"/>
    <n v="33.21"/>
    <n v="11"/>
    <n v="4336.4120999999996"/>
    <n v="3.0129390018484288"/>
  </r>
  <r>
    <x v="1"/>
    <x v="0"/>
    <x v="1"/>
    <x v="8"/>
    <x v="1"/>
    <n v="2017"/>
    <n v="3"/>
    <n v="340.08"/>
    <s v="Regular"/>
    <s v="Brand A"/>
    <n v="37.42"/>
    <n v="19"/>
    <n v="6460.8941999999997"/>
    <n v="3.012942419440042"/>
  </r>
  <r>
    <x v="0"/>
    <x v="2"/>
    <x v="1"/>
    <x v="10"/>
    <x v="1"/>
    <n v="2010"/>
    <n v="1"/>
    <n v="430.53"/>
    <s v="Regular"/>
    <s v="Brand B"/>
    <n v="10.18"/>
    <n v="16"/>
    <n v="6887.5817999999999"/>
    <n v="3.0129458388375165"/>
  </r>
  <r>
    <x v="0"/>
    <x v="2"/>
    <x v="0"/>
    <x v="5"/>
    <x v="0"/>
    <n v="2009"/>
    <n v="2"/>
    <n v="177.58"/>
    <s v="Regular"/>
    <s v="Brand C"/>
    <n v="38.51"/>
    <n v="15"/>
    <n v="2663.0851000000002"/>
    <n v="3.0134778012684991"/>
  </r>
  <r>
    <x v="1"/>
    <x v="1"/>
    <x v="0"/>
    <x v="5"/>
    <x v="1"/>
    <n v="2012"/>
    <n v="1"/>
    <n v="168.23"/>
    <s v="Essential"/>
    <s v="Brand C"/>
    <n v="25.26"/>
    <n v="16"/>
    <n v="2690.9325999999996"/>
    <n v="3.0137457044673539"/>
  </r>
  <r>
    <x v="1"/>
    <x v="1"/>
    <x v="0"/>
    <x v="15"/>
    <x v="1"/>
    <n v="2014"/>
    <n v="5"/>
    <n v="277.8"/>
    <s v="Regular"/>
    <s v="Brand B"/>
    <n v="49.55"/>
    <n v="13"/>
    <n v="3610.8955000000001"/>
    <n v="3.0142781597038604"/>
  </r>
  <r>
    <x v="1"/>
    <x v="1"/>
    <x v="0"/>
    <x v="13"/>
    <x v="3"/>
    <n v="2014"/>
    <n v="2"/>
    <n v="370.23"/>
    <s v="Essential"/>
    <s v="Brand B"/>
    <n v="24.88"/>
    <n v="4"/>
    <n v="1480.1688000000001"/>
    <n v="3.0137529754033325"/>
  </r>
  <r>
    <x v="2"/>
    <x v="0"/>
    <x v="1"/>
    <x v="13"/>
    <x v="0"/>
    <n v="2016"/>
    <n v="2"/>
    <n v="142.12"/>
    <s v="Essential"/>
    <s v="Brand D"/>
    <n v="41.77"/>
    <n v="11"/>
    <n v="1562.7377000000001"/>
    <n v="3.0140211640211638"/>
  </r>
  <r>
    <x v="1"/>
    <x v="1"/>
    <x v="1"/>
    <x v="10"/>
    <x v="1"/>
    <n v="2001"/>
    <n v="4"/>
    <n v="169.66"/>
    <s v="Regular"/>
    <s v="Brand A"/>
    <n v="42.87"/>
    <n v="16"/>
    <n v="2713.9886999999999"/>
    <n v="3.0142894945752845"/>
  </r>
  <r>
    <x v="1"/>
    <x v="2"/>
    <x v="1"/>
    <x v="12"/>
    <x v="0"/>
    <n v="2010"/>
    <n v="1"/>
    <n v="230.54"/>
    <s v="Essential"/>
    <s v="Brand C"/>
    <n v="30.65"/>
    <n v="20"/>
    <n v="4610.1064999999999"/>
    <n v="3.014028586553732"/>
  </r>
  <r>
    <x v="1"/>
    <x v="1"/>
    <x v="1"/>
    <x v="12"/>
    <x v="3"/>
    <n v="1999"/>
    <n v="5"/>
    <n v="300.05"/>
    <s v="Essential"/>
    <s v="Brand B"/>
    <n v="16.63"/>
    <n v="15"/>
    <n v="4499.9162999999999"/>
    <n v="3.0145618215514958"/>
  </r>
  <r>
    <x v="1"/>
    <x v="0"/>
    <x v="0"/>
    <x v="4"/>
    <x v="2"/>
    <n v="1989"/>
    <n v="1"/>
    <n v="305.81"/>
    <s v="Luxury"/>
    <s v="Brand A"/>
    <n v="29.86"/>
    <n v="20"/>
    <n v="6115.4985999999999"/>
    <n v="3.0140360169491527"/>
  </r>
  <r>
    <x v="2"/>
    <x v="1"/>
    <x v="1"/>
    <x v="13"/>
    <x v="1"/>
    <n v="2001"/>
    <n v="5"/>
    <n v="301.51"/>
    <s v="Luxury"/>
    <s v="Brand A"/>
    <n v="11.48"/>
    <n v="17"/>
    <n v="5124.7848000000004"/>
    <n v="3.0145695364238412"/>
  </r>
  <r>
    <x v="0"/>
    <x v="2"/>
    <x v="0"/>
    <x v="3"/>
    <x v="2"/>
    <n v="2004"/>
    <n v="1"/>
    <n v="132.91999999999999"/>
    <s v="Luxury"/>
    <s v="Brand C"/>
    <n v="11.43"/>
    <n v="9"/>
    <n v="1195.3942999999999"/>
    <n v="3.0140434552199258"/>
  </r>
  <r>
    <x v="0"/>
    <x v="2"/>
    <x v="0"/>
    <x v="8"/>
    <x v="0"/>
    <n v="2005"/>
    <n v="1"/>
    <n v="329.83"/>
    <s v="Essential"/>
    <s v="Brand A"/>
    <n v="41"/>
    <n v="3"/>
    <n v="988.9"/>
    <n v="3.0145772594752187"/>
  </r>
  <r>
    <x v="2"/>
    <x v="2"/>
    <x v="1"/>
    <x v="15"/>
    <x v="2"/>
    <n v="1993"/>
    <n v="5"/>
    <n v="18.39"/>
    <s v="Essential"/>
    <s v="Brand C"/>
    <n v="45.97"/>
    <n v="17"/>
    <n v="312.08969999999999"/>
    <n v="3.0151113467656416"/>
  </r>
  <r>
    <x v="1"/>
    <x v="2"/>
    <x v="1"/>
    <x v="8"/>
    <x v="2"/>
    <n v="2010"/>
    <n v="1"/>
    <n v="206.73"/>
    <s v="Luxury"/>
    <s v="Brand B"/>
    <n v="22.84"/>
    <n v="1"/>
    <n v="205.95839999999998"/>
    <n v="3.0145849907186424"/>
  </r>
  <r>
    <x v="1"/>
    <x v="2"/>
    <x v="1"/>
    <x v="6"/>
    <x v="3"/>
    <n v="2000"/>
    <n v="4"/>
    <n v="116.89"/>
    <s v="Luxury"/>
    <s v="Brand D"/>
    <n v="49.96"/>
    <n v="19"/>
    <n v="2220.4096"/>
    <n v="3.0151193633952253"/>
  </r>
  <r>
    <x v="1"/>
    <x v="2"/>
    <x v="1"/>
    <x v="9"/>
    <x v="3"/>
    <n v="2011"/>
    <n v="5"/>
    <n v="155.55000000000001"/>
    <s v="Luxury"/>
    <s v="Brand A"/>
    <n v="43.45"/>
    <n v="9"/>
    <n v="1399.3845000000001"/>
    <n v="3.0148580525338287"/>
  </r>
  <r>
    <x v="2"/>
    <x v="2"/>
    <x v="1"/>
    <x v="6"/>
    <x v="1"/>
    <n v="2022"/>
    <n v="4"/>
    <n v="245.09"/>
    <s v="Essential"/>
    <s v="Brand D"/>
    <n v="48.91"/>
    <n v="19"/>
    <n v="4656.1990999999998"/>
    <n v="3.0143312101910826"/>
  </r>
  <r>
    <x v="2"/>
    <x v="1"/>
    <x v="0"/>
    <x v="6"/>
    <x v="0"/>
    <n v="2019"/>
    <n v="4"/>
    <n v="369.95"/>
    <s v="Luxury"/>
    <s v="Brand A"/>
    <n v="31.74"/>
    <n v="17"/>
    <n v="6288.4673999999995"/>
    <n v="3.0140695513671356"/>
  </r>
  <r>
    <x v="2"/>
    <x v="0"/>
    <x v="0"/>
    <x v="6"/>
    <x v="3"/>
    <n v="2018"/>
    <n v="3"/>
    <n v="393.98"/>
    <s v="Luxury"/>
    <s v="Brand E"/>
    <n v="24.27"/>
    <n v="10"/>
    <n v="3939.0427"/>
    <n v="3.0138077535847052"/>
  </r>
  <r>
    <x v="1"/>
    <x v="2"/>
    <x v="0"/>
    <x v="4"/>
    <x v="2"/>
    <n v="2013"/>
    <n v="3"/>
    <n v="26.58"/>
    <s v="Essential"/>
    <s v="Brand B"/>
    <n v="11.87"/>
    <n v="10"/>
    <n v="264.91869999999994"/>
    <n v="3.0138114209827358"/>
  </r>
  <r>
    <x v="2"/>
    <x v="1"/>
    <x v="0"/>
    <x v="10"/>
    <x v="1"/>
    <n v="1995"/>
    <n v="4"/>
    <n v="478.32"/>
    <s v="Luxury"/>
    <s v="Brand D"/>
    <n v="6.53"/>
    <n v="12"/>
    <n v="5738.9053000000004"/>
    <n v="3.013815090329437"/>
  </r>
  <r>
    <x v="2"/>
    <x v="2"/>
    <x v="0"/>
    <x v="10"/>
    <x v="3"/>
    <n v="2002"/>
    <n v="2"/>
    <n v="277.83999999999997"/>
    <s v="Regular"/>
    <s v="Brand D"/>
    <n v="27.26"/>
    <n v="8"/>
    <n v="2221.9925999999996"/>
    <n v="3.0135530162104702"/>
  </r>
  <r>
    <x v="1"/>
    <x v="2"/>
    <x v="1"/>
    <x v="11"/>
    <x v="1"/>
    <n v="2012"/>
    <n v="4"/>
    <n v="411.59"/>
    <s v="Regular"/>
    <s v="Brand B"/>
    <n v="41.3"/>
    <n v="19"/>
    <n v="7819.6229999999987"/>
    <n v="3.0138224348750664"/>
  </r>
  <r>
    <x v="1"/>
    <x v="1"/>
    <x v="0"/>
    <x v="0"/>
    <x v="1"/>
    <n v="2004"/>
    <n v="2"/>
    <n v="342.16"/>
    <s v="Essential"/>
    <s v="Brand C"/>
    <n v="36.76"/>
    <n v="18"/>
    <n v="6158.2475999999997"/>
    <n v="3.0135602233448551"/>
  </r>
  <r>
    <x v="0"/>
    <x v="1"/>
    <x v="0"/>
    <x v="8"/>
    <x v="3"/>
    <n v="2007"/>
    <n v="5"/>
    <n v="363"/>
    <s v="Luxury"/>
    <s v="Brand C"/>
    <n v="0.6"/>
    <n v="13"/>
    <n v="4718.0060000000003"/>
    <n v="3.0138297872340427"/>
  </r>
  <r>
    <x v="0"/>
    <x v="2"/>
    <x v="1"/>
    <x v="2"/>
    <x v="2"/>
    <n v="1987"/>
    <n v="3"/>
    <n v="489.9"/>
    <s v="Essential"/>
    <s v="Brand D"/>
    <n v="12.86"/>
    <n v="17"/>
    <n v="8327.4285999999993"/>
    <n v="3.0133014099494546"/>
  </r>
  <r>
    <x v="0"/>
    <x v="0"/>
    <x v="1"/>
    <x v="7"/>
    <x v="3"/>
    <n v="2021"/>
    <n v="3"/>
    <n v="329.69"/>
    <s v="Regular"/>
    <s v="Brand D"/>
    <n v="19.170000000000002"/>
    <n v="11"/>
    <n v="3625.7817"/>
    <n v="3.0133049494411921"/>
  </r>
  <r>
    <x v="0"/>
    <x v="1"/>
    <x v="1"/>
    <x v="2"/>
    <x v="0"/>
    <n v="2005"/>
    <n v="4"/>
    <n v="47.69"/>
    <s v="Luxury"/>
    <s v="Brand C"/>
    <n v="15.95"/>
    <n v="16"/>
    <n v="762.19949999999994"/>
    <n v="3.0133084908171415"/>
  </r>
  <r>
    <x v="1"/>
    <x v="2"/>
    <x v="1"/>
    <x v="11"/>
    <x v="1"/>
    <n v="2015"/>
    <n v="1"/>
    <n v="360.81"/>
    <s v="Regular"/>
    <s v="Brand C"/>
    <n v="22.59"/>
    <n v="16"/>
    <n v="5772.1859000000004"/>
    <n v="3.013045793397231"/>
  </r>
  <r>
    <x v="1"/>
    <x v="2"/>
    <x v="1"/>
    <x v="13"/>
    <x v="2"/>
    <n v="1992"/>
    <n v="1"/>
    <n v="80.94"/>
    <s v="Luxury"/>
    <s v="Brand E"/>
    <n v="21.99"/>
    <n v="19"/>
    <n v="1537.0799"/>
    <n v="3.0135818908122505"/>
  </r>
  <r>
    <x v="2"/>
    <x v="1"/>
    <x v="1"/>
    <x v="1"/>
    <x v="0"/>
    <n v="1996"/>
    <n v="2"/>
    <n v="198.18"/>
    <s v="Essential"/>
    <s v="Brand E"/>
    <n v="39.76"/>
    <n v="17"/>
    <n v="3368.4575999999997"/>
    <n v="3.0141182738412362"/>
  </r>
  <r>
    <x v="2"/>
    <x v="2"/>
    <x v="1"/>
    <x v="8"/>
    <x v="0"/>
    <n v="1985"/>
    <n v="4"/>
    <n v="300.42"/>
    <s v="Essential"/>
    <s v="Brand E"/>
    <n v="26.75"/>
    <n v="1"/>
    <n v="299.6875"/>
    <n v="3.014388489208633"/>
  </r>
  <r>
    <x v="2"/>
    <x v="2"/>
    <x v="1"/>
    <x v="4"/>
    <x v="3"/>
    <n v="2004"/>
    <n v="4"/>
    <n v="34.35"/>
    <s v="Essential"/>
    <s v="Brand E"/>
    <n v="39.090000000000003"/>
    <n v="11"/>
    <n v="377.24090000000001"/>
    <n v="3.0141257995735606"/>
  </r>
  <r>
    <x v="1"/>
    <x v="0"/>
    <x v="1"/>
    <x v="1"/>
    <x v="3"/>
    <n v="2006"/>
    <n v="1"/>
    <n v="203.31"/>
    <s v="Regular"/>
    <s v="Brand C"/>
    <n v="22.51"/>
    <n v="6"/>
    <n v="1219.0851000000002"/>
    <n v="3.0138629698747001"/>
  </r>
  <r>
    <x v="0"/>
    <x v="2"/>
    <x v="1"/>
    <x v="3"/>
    <x v="3"/>
    <n v="2018"/>
    <n v="2"/>
    <n v="322.45"/>
    <s v="Essential"/>
    <s v="Brand D"/>
    <n v="0.18"/>
    <n v="4"/>
    <n v="1288.8018"/>
    <n v="3.0144000000000002"/>
  </r>
  <r>
    <x v="0"/>
    <x v="1"/>
    <x v="0"/>
    <x v="14"/>
    <x v="3"/>
    <n v="1995"/>
    <n v="3"/>
    <n v="328.79"/>
    <s v="Essential"/>
    <s v="Brand C"/>
    <n v="46.49"/>
    <n v="13"/>
    <n v="4273.7349000000004"/>
    <n v="3.0146705788210189"/>
  </r>
  <r>
    <x v="2"/>
    <x v="0"/>
    <x v="1"/>
    <x v="13"/>
    <x v="1"/>
    <n v="2020"/>
    <n v="5"/>
    <n v="219.96"/>
    <s v="Essential"/>
    <s v="Brand B"/>
    <n v="38.4"/>
    <n v="9"/>
    <n v="1979.0240000000001"/>
    <n v="3.0146744930629668"/>
  </r>
  <r>
    <x v="0"/>
    <x v="0"/>
    <x v="1"/>
    <x v="4"/>
    <x v="2"/>
    <n v="2002"/>
    <n v="3"/>
    <n v="129.72999999999999"/>
    <s v="Regular"/>
    <s v="Brand B"/>
    <n v="9.4600000000000009"/>
    <n v="10"/>
    <n v="1296.3945999999999"/>
    <n v="3.0141446490525752"/>
  </r>
  <r>
    <x v="0"/>
    <x v="1"/>
    <x v="1"/>
    <x v="14"/>
    <x v="2"/>
    <n v="1991"/>
    <n v="3"/>
    <n v="498.51"/>
    <s v="Luxury"/>
    <s v="Brand A"/>
    <n v="27.12"/>
    <n v="19"/>
    <n v="9470.9611999999997"/>
    <n v="3.0141484249866526"/>
  </r>
  <r>
    <x v="0"/>
    <x v="2"/>
    <x v="0"/>
    <x v="13"/>
    <x v="0"/>
    <n v="2001"/>
    <n v="1"/>
    <n v="287.52"/>
    <s v="Luxury"/>
    <s v="Brand B"/>
    <n v="13.65"/>
    <n v="5"/>
    <n v="1436.7365"/>
    <n v="3.0141522029372498"/>
  </r>
  <r>
    <x v="2"/>
    <x v="2"/>
    <x v="0"/>
    <x v="3"/>
    <x v="1"/>
    <n v="2013"/>
    <n v="3"/>
    <n v="329.1"/>
    <s v="Regular"/>
    <s v="Brand E"/>
    <n v="23.15"/>
    <n v="10"/>
    <n v="3290.2314999999999"/>
    <n v="3.0146901709401708"/>
  </r>
  <r>
    <x v="0"/>
    <x v="1"/>
    <x v="1"/>
    <x v="10"/>
    <x v="1"/>
    <n v="1986"/>
    <n v="2"/>
    <n v="116.14"/>
    <s v="Regular"/>
    <s v="Brand A"/>
    <n v="23.37"/>
    <n v="8"/>
    <n v="928.3537"/>
    <n v="3.0146940956452042"/>
  </r>
  <r>
    <x v="2"/>
    <x v="2"/>
    <x v="1"/>
    <x v="0"/>
    <x v="2"/>
    <n v="2017"/>
    <n v="2"/>
    <n v="37.700000000000003"/>
    <s v="Luxury"/>
    <s v="Brand E"/>
    <n v="42.66"/>
    <n v="18"/>
    <n v="678.02660000000003"/>
    <n v="3.0149652592196685"/>
  </r>
  <r>
    <x v="1"/>
    <x v="2"/>
    <x v="0"/>
    <x v="9"/>
    <x v="1"/>
    <n v="2020"/>
    <n v="5"/>
    <n v="476.39"/>
    <s v="Essential"/>
    <s v="Brand B"/>
    <n v="14.78"/>
    <n v="2"/>
    <n v="951.92779999999993"/>
    <n v="3.0152365677626305"/>
  </r>
  <r>
    <x v="0"/>
    <x v="0"/>
    <x v="1"/>
    <x v="9"/>
    <x v="1"/>
    <n v="2007"/>
    <n v="5"/>
    <n v="196.25"/>
    <s v="Regular"/>
    <s v="Brand C"/>
    <n v="18.41"/>
    <n v="6"/>
    <n v="1176.6840999999999"/>
    <n v="3.0147058823529411"/>
  </r>
  <r>
    <x v="2"/>
    <x v="1"/>
    <x v="0"/>
    <x v="4"/>
    <x v="1"/>
    <n v="1991"/>
    <n v="4"/>
    <n v="496.08"/>
    <s v="Luxury"/>
    <s v="Brand D"/>
    <n v="0.6"/>
    <n v="1"/>
    <n v="495.08599999999996"/>
    <n v="3.0141749130783633"/>
  </r>
  <r>
    <x v="0"/>
    <x v="0"/>
    <x v="1"/>
    <x v="12"/>
    <x v="0"/>
    <n v="2020"/>
    <n v="2"/>
    <n v="264.32"/>
    <s v="Luxury"/>
    <s v="Brand A"/>
    <n v="44.35"/>
    <n v="12"/>
    <n v="3171.2835"/>
    <n v="3.0139111824505083"/>
  </r>
  <r>
    <x v="2"/>
    <x v="0"/>
    <x v="0"/>
    <x v="4"/>
    <x v="1"/>
    <n v="2000"/>
    <n v="1"/>
    <n v="212.17"/>
    <s v="Regular"/>
    <s v="Brand A"/>
    <n v="7.3"/>
    <n v="11"/>
    <n v="2332.9429999999998"/>
    <n v="3.0141824993310142"/>
  </r>
  <r>
    <x v="0"/>
    <x v="2"/>
    <x v="0"/>
    <x v="11"/>
    <x v="2"/>
    <n v="1991"/>
    <n v="4"/>
    <n v="296.61"/>
    <s v="Luxury"/>
    <s v="Brand E"/>
    <n v="10.74"/>
    <n v="3"/>
    <n v="888.93740000000003"/>
    <n v="3.0147216274089934"/>
  </r>
  <r>
    <x v="2"/>
    <x v="0"/>
    <x v="0"/>
    <x v="10"/>
    <x v="2"/>
    <n v="1999"/>
    <n v="5"/>
    <n v="239.87"/>
    <s v="Essential"/>
    <s v="Brand C"/>
    <n v="22.64"/>
    <n v="6"/>
    <n v="1438.4464"/>
    <n v="3.0144578313253012"/>
  </r>
  <r>
    <x v="1"/>
    <x v="0"/>
    <x v="1"/>
    <x v="12"/>
    <x v="2"/>
    <n v="2011"/>
    <n v="2"/>
    <n v="366.76"/>
    <s v="Regular"/>
    <s v="Brand E"/>
    <n v="31.48"/>
    <n v="2"/>
    <n v="732.83479999999997"/>
    <n v="3.0139260846277449"/>
  </r>
  <r>
    <x v="2"/>
    <x v="1"/>
    <x v="1"/>
    <x v="8"/>
    <x v="0"/>
    <n v="2019"/>
    <n v="1"/>
    <n v="130.33000000000001"/>
    <s v="Luxury"/>
    <s v="Brand C"/>
    <n v="0.02"/>
    <n v="14"/>
    <n v="1823.6202000000001"/>
    <n v="3.0141976962228769"/>
  </r>
  <r>
    <x v="1"/>
    <x v="1"/>
    <x v="0"/>
    <x v="11"/>
    <x v="2"/>
    <n v="2006"/>
    <n v="1"/>
    <n v="13.95"/>
    <s v="Luxury"/>
    <s v="Brand A"/>
    <n v="32.549999999999997"/>
    <n v="9"/>
    <n v="124.8755"/>
    <n v="3.014737406216506"/>
  </r>
  <r>
    <x v="0"/>
    <x v="2"/>
    <x v="0"/>
    <x v="14"/>
    <x v="0"/>
    <n v="1999"/>
    <n v="5"/>
    <n v="401.57"/>
    <s v="Luxury"/>
    <s v="Brand D"/>
    <n v="3.78"/>
    <n v="7"/>
    <n v="2810.0277999999998"/>
    <n v="3.0152774055213079"/>
  </r>
  <r>
    <x v="0"/>
    <x v="1"/>
    <x v="0"/>
    <x v="1"/>
    <x v="0"/>
    <n v="1987"/>
    <n v="2"/>
    <n v="265.83999999999997"/>
    <s v="Regular"/>
    <s v="Brand C"/>
    <n v="1.77"/>
    <n v="7"/>
    <n v="1859.8977"/>
    <n v="3.0147453083109919"/>
  </r>
  <r>
    <x v="2"/>
    <x v="1"/>
    <x v="1"/>
    <x v="3"/>
    <x v="0"/>
    <n v="1998"/>
    <n v="2"/>
    <n v="127.29"/>
    <s v="Essential"/>
    <s v="Brand E"/>
    <n v="42.87"/>
    <n v="6"/>
    <n v="763.16870000000006"/>
    <n v="3.0150174309466347"/>
  </r>
  <r>
    <x v="1"/>
    <x v="0"/>
    <x v="0"/>
    <x v="6"/>
    <x v="1"/>
    <n v="2022"/>
    <n v="3"/>
    <n v="186"/>
    <s v="Regular"/>
    <s v="Brand D"/>
    <n v="30.09"/>
    <n v="15"/>
    <n v="2789.3009000000002"/>
    <n v="3.0152896995708156"/>
  </r>
  <r>
    <x v="2"/>
    <x v="0"/>
    <x v="0"/>
    <x v="15"/>
    <x v="0"/>
    <n v="2011"/>
    <n v="2"/>
    <n v="409.77"/>
    <s v="Regular"/>
    <s v="Brand B"/>
    <n v="19.93"/>
    <n v="14"/>
    <n v="5735.9793"/>
    <n v="3.0152938019855111"/>
  </r>
  <r>
    <x v="1"/>
    <x v="2"/>
    <x v="0"/>
    <x v="9"/>
    <x v="2"/>
    <n v="2019"/>
    <n v="2"/>
    <n v="362.95"/>
    <s v="Luxury"/>
    <s v="Brand C"/>
    <n v="21.3"/>
    <n v="4"/>
    <n v="1451.0129999999999"/>
    <n v="3.0155662909286098"/>
  </r>
  <r>
    <x v="1"/>
    <x v="1"/>
    <x v="0"/>
    <x v="0"/>
    <x v="1"/>
    <n v="2001"/>
    <n v="2"/>
    <n v="476.11"/>
    <s v="Essential"/>
    <s v="Brand D"/>
    <n v="4.28"/>
    <n v="1"/>
    <n v="475.15280000000001"/>
    <n v="3.0158389261744967"/>
  </r>
  <r>
    <x v="1"/>
    <x v="1"/>
    <x v="1"/>
    <x v="0"/>
    <x v="0"/>
    <n v="1995"/>
    <n v="4"/>
    <n v="318.26"/>
    <s v="Luxury"/>
    <s v="Brand B"/>
    <n v="45.5"/>
    <n v="12"/>
    <n v="3818.5749999999998"/>
    <n v="3.0161117078410311"/>
  </r>
  <r>
    <x v="2"/>
    <x v="1"/>
    <x v="0"/>
    <x v="5"/>
    <x v="1"/>
    <n v="2011"/>
    <n v="1"/>
    <n v="193.19"/>
    <s v="Regular"/>
    <s v="Brand A"/>
    <n v="46.62"/>
    <n v="15"/>
    <n v="2897.3161999999998"/>
    <n v="3.0158474348643569"/>
  </r>
  <r>
    <x v="1"/>
    <x v="2"/>
    <x v="1"/>
    <x v="5"/>
    <x v="2"/>
    <n v="2018"/>
    <n v="5"/>
    <n v="105.02"/>
    <s v="Essential"/>
    <s v="Brand B"/>
    <n v="35.409999999999997"/>
    <n v="6"/>
    <n v="629.47410000000002"/>
    <n v="3.0163890381515315"/>
  </r>
  <r>
    <x v="0"/>
    <x v="1"/>
    <x v="0"/>
    <x v="10"/>
    <x v="2"/>
    <n v="1996"/>
    <n v="5"/>
    <n v="305.83"/>
    <s v="Luxury"/>
    <s v="Brand D"/>
    <n v="4.8499999999999996"/>
    <n v="1"/>
    <n v="304.87849999999997"/>
    <n v="3.0158559527008868"/>
  </r>
  <r>
    <x v="0"/>
    <x v="2"/>
    <x v="0"/>
    <x v="8"/>
    <x v="2"/>
    <n v="1986"/>
    <n v="3"/>
    <n v="274.44"/>
    <s v="Essential"/>
    <s v="Brand D"/>
    <n v="48.96"/>
    <n v="10"/>
    <n v="2743.8896"/>
    <n v="3.0153225806451611"/>
  </r>
  <r>
    <x v="0"/>
    <x v="2"/>
    <x v="0"/>
    <x v="6"/>
    <x v="3"/>
    <n v="1993"/>
    <n v="2"/>
    <n v="297.97000000000003"/>
    <s v="Luxury"/>
    <s v="Brand E"/>
    <n v="46.11"/>
    <n v="13"/>
    <n v="3873.0711000000006"/>
    <n v="3.0153267007260016"/>
  </r>
  <r>
    <x v="1"/>
    <x v="0"/>
    <x v="1"/>
    <x v="0"/>
    <x v="3"/>
    <n v="1998"/>
    <n v="2"/>
    <n v="441.23"/>
    <s v="Luxury"/>
    <s v="Brand A"/>
    <n v="43.86"/>
    <n v="6"/>
    <n v="2646.8186000000001"/>
    <n v="3.0155997848305542"/>
  </r>
  <r>
    <x v="2"/>
    <x v="0"/>
    <x v="0"/>
    <x v="3"/>
    <x v="2"/>
    <n v="2020"/>
    <n v="3"/>
    <n v="414.45"/>
    <s v="Essential"/>
    <s v="Brand C"/>
    <n v="0.25"/>
    <n v="19"/>
    <n v="7873.5524999999998"/>
    <n v="3.0158730158730158"/>
  </r>
  <r>
    <x v="2"/>
    <x v="1"/>
    <x v="1"/>
    <x v="10"/>
    <x v="2"/>
    <n v="1986"/>
    <n v="4"/>
    <n v="35.700000000000003"/>
    <s v="Regular"/>
    <s v="Brand C"/>
    <n v="48.73"/>
    <n v="6"/>
    <n v="213.68730000000002"/>
    <n v="3.0158772874058126"/>
  </r>
  <r>
    <x v="2"/>
    <x v="0"/>
    <x v="1"/>
    <x v="12"/>
    <x v="3"/>
    <n v="1989"/>
    <n v="2"/>
    <n v="88.99"/>
    <s v="Luxury"/>
    <s v="Brand B"/>
    <n v="48.9"/>
    <n v="10"/>
    <n v="889.38900000000001"/>
    <n v="3.0156123822341856"/>
  </r>
  <r>
    <x v="1"/>
    <x v="1"/>
    <x v="1"/>
    <x v="13"/>
    <x v="0"/>
    <n v="2010"/>
    <n v="2"/>
    <n v="199.97"/>
    <s v="Regular"/>
    <s v="Brand C"/>
    <n v="47.03"/>
    <n v="2"/>
    <n v="399.41030000000001"/>
    <n v="3.0158858373721054"/>
  </r>
  <r>
    <x v="1"/>
    <x v="0"/>
    <x v="0"/>
    <x v="11"/>
    <x v="2"/>
    <n v="1990"/>
    <n v="2"/>
    <n v="421.91"/>
    <s v="Regular"/>
    <s v="Brand D"/>
    <n v="22.91"/>
    <n v="10"/>
    <n v="4218.3290999999999"/>
    <n v="3.0161594398060867"/>
  </r>
  <r>
    <x v="1"/>
    <x v="1"/>
    <x v="1"/>
    <x v="5"/>
    <x v="2"/>
    <n v="1994"/>
    <n v="1"/>
    <n v="418.95"/>
    <s v="Regular"/>
    <s v="Brand B"/>
    <n v="23.2"/>
    <n v="7"/>
    <n v="2931.8820000000001"/>
    <n v="3.0164331896551726"/>
  </r>
  <r>
    <x v="2"/>
    <x v="0"/>
    <x v="1"/>
    <x v="1"/>
    <x v="1"/>
    <n v="1987"/>
    <n v="5"/>
    <n v="392.87"/>
    <s v="Regular"/>
    <s v="Brand B"/>
    <n v="10.74"/>
    <n v="5"/>
    <n v="1963.4574"/>
    <n v="3.0169765561843169"/>
  </r>
  <r>
    <x v="0"/>
    <x v="0"/>
    <x v="0"/>
    <x v="5"/>
    <x v="3"/>
    <n v="1987"/>
    <n v="2"/>
    <n v="419.76"/>
    <s v="Essential"/>
    <s v="Brand D"/>
    <n v="23.77"/>
    <n v="4"/>
    <n v="1678.2776999999999"/>
    <n v="3.0164420485175203"/>
  </r>
  <r>
    <x v="0"/>
    <x v="2"/>
    <x v="1"/>
    <x v="8"/>
    <x v="0"/>
    <n v="2001"/>
    <n v="1"/>
    <n v="191.05"/>
    <s v="Luxury"/>
    <s v="Brand A"/>
    <n v="20.9"/>
    <n v="7"/>
    <n v="1336.5590000000002"/>
    <n v="3.0167160959827446"/>
  </r>
  <r>
    <x v="2"/>
    <x v="0"/>
    <x v="1"/>
    <x v="6"/>
    <x v="1"/>
    <n v="1996"/>
    <n v="3"/>
    <n v="97.93"/>
    <s v="Essential"/>
    <s v="Brand B"/>
    <n v="48.62"/>
    <n v="6"/>
    <n v="587.06620000000009"/>
    <n v="3.0172599784250269"/>
  </r>
  <r>
    <x v="1"/>
    <x v="2"/>
    <x v="1"/>
    <x v="13"/>
    <x v="2"/>
    <n v="2018"/>
    <n v="2"/>
    <n v="213.51"/>
    <s v="Regular"/>
    <s v="Brand C"/>
    <n v="27.55"/>
    <n v="6"/>
    <n v="1280.3354999999999"/>
    <n v="3.0172646344753171"/>
  </r>
  <r>
    <x v="2"/>
    <x v="1"/>
    <x v="0"/>
    <x v="7"/>
    <x v="0"/>
    <n v="1991"/>
    <n v="4"/>
    <n v="497.38"/>
    <s v="Luxury"/>
    <s v="Brand C"/>
    <n v="44.73"/>
    <n v="5"/>
    <n v="2486.3472999999999"/>
    <n v="3.0175391257420401"/>
  </r>
  <r>
    <x v="1"/>
    <x v="0"/>
    <x v="0"/>
    <x v="6"/>
    <x v="0"/>
    <n v="1985"/>
    <n v="3"/>
    <n v="99.54"/>
    <s v="Regular"/>
    <s v="Brand B"/>
    <n v="5.18"/>
    <n v="18"/>
    <n v="1790.7718"/>
    <n v="3.0172739541160594"/>
  </r>
  <r>
    <x v="2"/>
    <x v="2"/>
    <x v="0"/>
    <x v="6"/>
    <x v="0"/>
    <n v="2006"/>
    <n v="1"/>
    <n v="18.28"/>
    <s v="Essential"/>
    <s v="Brand D"/>
    <n v="7.23"/>
    <n v="17"/>
    <n v="309.83229999999998"/>
    <n v="3.0172786177105833"/>
  </r>
  <r>
    <x v="1"/>
    <x v="0"/>
    <x v="0"/>
    <x v="14"/>
    <x v="0"/>
    <n v="2008"/>
    <n v="1"/>
    <n v="414.59"/>
    <s v="Regular"/>
    <s v="Brand D"/>
    <n v="36.97"/>
    <n v="17"/>
    <n v="7047.3996999999999"/>
    <n v="3.0178233864434243"/>
  </r>
  <r>
    <x v="1"/>
    <x v="1"/>
    <x v="0"/>
    <x v="4"/>
    <x v="1"/>
    <n v="2010"/>
    <n v="5"/>
    <n v="24.12"/>
    <s v="Luxury"/>
    <s v="Brand B"/>
    <n v="34.96"/>
    <n v="11"/>
    <n v="264.6696"/>
    <n v="3.018368449486764"/>
  </r>
  <r>
    <x v="0"/>
    <x v="2"/>
    <x v="1"/>
    <x v="1"/>
    <x v="2"/>
    <n v="2012"/>
    <n v="2"/>
    <n v="93.76"/>
    <s v="Luxury"/>
    <s v="Brand B"/>
    <n v="13.86"/>
    <n v="10"/>
    <n v="936.73860000000002"/>
    <n v="3.0178330181032154"/>
  </r>
  <r>
    <x v="0"/>
    <x v="0"/>
    <x v="1"/>
    <x v="9"/>
    <x v="3"/>
    <n v="2019"/>
    <n v="2"/>
    <n v="99.98"/>
    <s v="Regular"/>
    <s v="Brand D"/>
    <n v="38.200000000000003"/>
    <n v="10"/>
    <n v="999.18200000000002"/>
    <n v="3.018108108108108"/>
  </r>
  <r>
    <x v="2"/>
    <x v="1"/>
    <x v="0"/>
    <x v="13"/>
    <x v="3"/>
    <n v="2004"/>
    <n v="4"/>
    <n v="74.47"/>
    <s v="Regular"/>
    <s v="Brand C"/>
    <n v="27.82"/>
    <n v="17"/>
    <n v="1265.2682"/>
    <n v="3.0183833468504999"/>
  </r>
  <r>
    <x v="0"/>
    <x v="1"/>
    <x v="0"/>
    <x v="12"/>
    <x v="0"/>
    <n v="1986"/>
    <n v="4"/>
    <n v="383.07"/>
    <s v="Luxury"/>
    <s v="Brand E"/>
    <n v="6.02"/>
    <n v="2"/>
    <n v="765.2002"/>
    <n v="3.0181179015684152"/>
  </r>
  <r>
    <x v="2"/>
    <x v="1"/>
    <x v="1"/>
    <x v="4"/>
    <x v="2"/>
    <n v="2015"/>
    <n v="3"/>
    <n v="366.87"/>
    <s v="Luxury"/>
    <s v="Brand B"/>
    <n v="16.55"/>
    <n v="17"/>
    <n v="6235.9555"/>
    <n v="3.0178523126859615"/>
  </r>
  <r>
    <x v="0"/>
    <x v="2"/>
    <x v="0"/>
    <x v="14"/>
    <x v="0"/>
    <n v="2018"/>
    <n v="5"/>
    <n v="103.14"/>
    <s v="Regular"/>
    <s v="Brand C"/>
    <n v="14.74"/>
    <n v="14"/>
    <n v="1443.1074000000001"/>
    <n v="3.0178571428571428"/>
  </r>
  <r>
    <x v="1"/>
    <x v="1"/>
    <x v="1"/>
    <x v="2"/>
    <x v="3"/>
    <n v="2020"/>
    <n v="3"/>
    <n v="270.29000000000002"/>
    <s v="Essential"/>
    <s v="Brand E"/>
    <n v="7.25"/>
    <n v="17"/>
    <n v="4594.0025000000005"/>
    <n v="3.0173207036535858"/>
  </r>
  <r>
    <x v="2"/>
    <x v="0"/>
    <x v="1"/>
    <x v="8"/>
    <x v="3"/>
    <n v="2001"/>
    <n v="1"/>
    <n v="415.35"/>
    <s v="Regular"/>
    <s v="Brand D"/>
    <n v="4.42"/>
    <n v="5"/>
    <n v="2075.7941999999998"/>
    <n v="3.0173253925284245"/>
  </r>
  <r>
    <x v="0"/>
    <x v="2"/>
    <x v="1"/>
    <x v="11"/>
    <x v="1"/>
    <n v="2000"/>
    <n v="1"/>
    <n v="442.68"/>
    <s v="Regular"/>
    <s v="Brand B"/>
    <n v="14.57"/>
    <n v="18"/>
    <n v="7967.3856999999998"/>
    <n v="3.0178716490658002"/>
  </r>
  <r>
    <x v="2"/>
    <x v="2"/>
    <x v="1"/>
    <x v="8"/>
    <x v="1"/>
    <n v="1994"/>
    <n v="5"/>
    <n v="169.66"/>
    <s v="Essential"/>
    <s v="Brand C"/>
    <n v="49.54"/>
    <n v="18"/>
    <n v="3053.3753999999999"/>
    <n v="3.0184182015167931"/>
  </r>
  <r>
    <x v="1"/>
    <x v="1"/>
    <x v="0"/>
    <x v="10"/>
    <x v="2"/>
    <n v="2014"/>
    <n v="3"/>
    <n v="147.9"/>
    <s v="Luxury"/>
    <s v="Brand D"/>
    <n v="13.49"/>
    <n v="15"/>
    <n v="2217.6349"/>
    <n v="3.0178813329720944"/>
  </r>
  <r>
    <x v="1"/>
    <x v="2"/>
    <x v="0"/>
    <x v="15"/>
    <x v="3"/>
    <n v="2001"/>
    <n v="1"/>
    <n v="384.88"/>
    <s v="Regular"/>
    <s v="Brand B"/>
    <n v="38.9"/>
    <n v="20"/>
    <n v="7696.9890000000005"/>
    <n v="3.0178861788617888"/>
  </r>
  <r>
    <x v="1"/>
    <x v="0"/>
    <x v="1"/>
    <x v="9"/>
    <x v="2"/>
    <n v="2012"/>
    <n v="1"/>
    <n v="295.77"/>
    <s v="Regular"/>
    <s v="Brand D"/>
    <n v="43.24"/>
    <n v="6"/>
    <n v="1774.0523999999998"/>
    <n v="3.0184331797235022"/>
  </r>
  <r>
    <x v="0"/>
    <x v="2"/>
    <x v="0"/>
    <x v="7"/>
    <x v="2"/>
    <n v="1999"/>
    <n v="1"/>
    <n v="416.76"/>
    <s v="Regular"/>
    <s v="Brand C"/>
    <n v="20.11"/>
    <n v="20"/>
    <n v="8334.401100000001"/>
    <n v="3.0189804772234274"/>
  </r>
  <r>
    <x v="2"/>
    <x v="0"/>
    <x v="1"/>
    <x v="13"/>
    <x v="1"/>
    <n v="1994"/>
    <n v="5"/>
    <n v="138.9"/>
    <s v="Luxury"/>
    <s v="Brand C"/>
    <n v="5.91"/>
    <n v="10"/>
    <n v="1388.0590999999999"/>
    <n v="3.0195280716029291"/>
  </r>
  <r>
    <x v="1"/>
    <x v="1"/>
    <x v="1"/>
    <x v="12"/>
    <x v="0"/>
    <n v="1991"/>
    <n v="4"/>
    <n v="407.49"/>
    <s v="Essential"/>
    <s v="Brand A"/>
    <n v="7.9"/>
    <n v="8"/>
    <n v="3258.9990000000003"/>
    <n v="3.0189907759088443"/>
  </r>
  <r>
    <x v="2"/>
    <x v="2"/>
    <x v="1"/>
    <x v="2"/>
    <x v="3"/>
    <n v="2011"/>
    <n v="1"/>
    <n v="178.24"/>
    <s v="Essential"/>
    <s v="Brand B"/>
    <n v="48.63"/>
    <n v="17"/>
    <n v="3029.5663"/>
    <n v="3.0187245590230667"/>
  </r>
  <r>
    <x v="2"/>
    <x v="2"/>
    <x v="0"/>
    <x v="6"/>
    <x v="3"/>
    <n v="2021"/>
    <n v="5"/>
    <n v="100.09"/>
    <s v="Luxury"/>
    <s v="Brand D"/>
    <n v="2.69"/>
    <n v="16"/>
    <n v="1600.4669000000001"/>
    <n v="3.0192725298588492"/>
  </r>
  <r>
    <x v="1"/>
    <x v="2"/>
    <x v="1"/>
    <x v="12"/>
    <x v="1"/>
    <n v="2008"/>
    <n v="2"/>
    <n v="288.62"/>
    <s v="Luxury"/>
    <s v="Brand D"/>
    <n v="0.18"/>
    <n v="11"/>
    <n v="3173.8218000000002"/>
    <n v="3.0187347271246265"/>
  </r>
  <r>
    <x v="1"/>
    <x v="1"/>
    <x v="0"/>
    <x v="5"/>
    <x v="2"/>
    <n v="2012"/>
    <n v="4"/>
    <n v="451.39"/>
    <s v="Regular"/>
    <s v="Brand D"/>
    <n v="18.84"/>
    <n v="12"/>
    <n v="5415.8684000000003"/>
    <n v="3.0190114068441063"/>
  </r>
  <r>
    <x v="0"/>
    <x v="0"/>
    <x v="1"/>
    <x v="7"/>
    <x v="0"/>
    <n v="2011"/>
    <n v="3"/>
    <n v="369.29"/>
    <s v="Regular"/>
    <s v="Brand E"/>
    <n v="13.3"/>
    <n v="6"/>
    <n v="2214.873"/>
    <n v="3.0187449062754688"/>
  </r>
  <r>
    <x v="1"/>
    <x v="0"/>
    <x v="1"/>
    <x v="7"/>
    <x v="1"/>
    <n v="2007"/>
    <n v="5"/>
    <n v="70.010000000000005"/>
    <s v="Regular"/>
    <s v="Brand E"/>
    <n v="30.84"/>
    <n v="5"/>
    <n v="349.35840000000002"/>
    <n v="3.0187499999999998"/>
  </r>
  <r>
    <x v="0"/>
    <x v="0"/>
    <x v="1"/>
    <x v="9"/>
    <x v="1"/>
    <n v="1991"/>
    <n v="4"/>
    <n v="122.56"/>
    <s v="Regular"/>
    <s v="Brand E"/>
    <n v="41.96"/>
    <n v="11"/>
    <n v="1347.5796"/>
    <n v="3.0182114705082901"/>
  </r>
  <r>
    <x v="2"/>
    <x v="2"/>
    <x v="0"/>
    <x v="13"/>
    <x v="2"/>
    <n v="2008"/>
    <n v="2"/>
    <n v="181.09"/>
    <s v="Luxury"/>
    <s v="Brand C"/>
    <n v="14.98"/>
    <n v="18"/>
    <n v="3258.7698"/>
    <n v="3.0179445350734095"/>
  </r>
  <r>
    <x v="2"/>
    <x v="2"/>
    <x v="1"/>
    <x v="3"/>
    <x v="3"/>
    <n v="1989"/>
    <n v="2"/>
    <n v="199.21"/>
    <s v="Luxury"/>
    <s v="Brand C"/>
    <n v="35.270000000000003"/>
    <n v="6"/>
    <n v="1194.6126999999999"/>
    <n v="3.0182213761218386"/>
  </r>
  <r>
    <x v="1"/>
    <x v="1"/>
    <x v="0"/>
    <x v="2"/>
    <x v="3"/>
    <n v="2014"/>
    <n v="5"/>
    <n v="205.59"/>
    <s v="Regular"/>
    <s v="Brand C"/>
    <n v="9.66"/>
    <n v="2"/>
    <n v="410.27660000000003"/>
    <n v="3.0184983677910773"/>
  </r>
  <r>
    <x v="2"/>
    <x v="0"/>
    <x v="1"/>
    <x v="12"/>
    <x v="3"/>
    <n v="1986"/>
    <n v="3"/>
    <n v="324.14999999999998"/>
    <s v="Essential"/>
    <s v="Brand D"/>
    <n v="9.89"/>
    <n v="18"/>
    <n v="5833.7988999999998"/>
    <n v="3.0179591836734696"/>
  </r>
  <r>
    <x v="1"/>
    <x v="1"/>
    <x v="1"/>
    <x v="12"/>
    <x v="0"/>
    <n v="1990"/>
    <n v="3"/>
    <n v="446.13"/>
    <s v="Essential"/>
    <s v="Brand E"/>
    <n v="32.950000000000003"/>
    <n v="1"/>
    <n v="445.45949999999999"/>
    <n v="3.0179640718562872"/>
  </r>
  <r>
    <x v="1"/>
    <x v="1"/>
    <x v="0"/>
    <x v="2"/>
    <x v="0"/>
    <n v="1990"/>
    <n v="4"/>
    <n v="90.02"/>
    <s v="Essential"/>
    <s v="Brand D"/>
    <n v="43.82"/>
    <n v="4"/>
    <n v="359.51819999999998"/>
    <n v="3.0179689627007895"/>
  </r>
  <r>
    <x v="0"/>
    <x v="2"/>
    <x v="1"/>
    <x v="11"/>
    <x v="2"/>
    <n v="2004"/>
    <n v="2"/>
    <n v="342"/>
    <s v="Essential"/>
    <s v="Brand A"/>
    <n v="17.7"/>
    <n v="1"/>
    <n v="341.17700000000002"/>
    <n v="3.0177015250544663"/>
  </r>
  <r>
    <x v="1"/>
    <x v="0"/>
    <x v="1"/>
    <x v="4"/>
    <x v="1"/>
    <n v="2022"/>
    <n v="4"/>
    <n v="25.42"/>
    <s v="Regular"/>
    <s v="Brand E"/>
    <n v="29.38"/>
    <n v="10"/>
    <n v="253.49380000000002"/>
    <n v="3.0179787523835468"/>
  </r>
  <r>
    <x v="0"/>
    <x v="1"/>
    <x v="1"/>
    <x v="6"/>
    <x v="2"/>
    <n v="1992"/>
    <n v="2"/>
    <n v="373.91"/>
    <s v="Regular"/>
    <s v="Brand E"/>
    <n v="9.2899999999999991"/>
    <n v="4"/>
    <n v="1494.7329000000002"/>
    <n v="3.0177111716621252"/>
  </r>
  <r>
    <x v="2"/>
    <x v="0"/>
    <x v="0"/>
    <x v="8"/>
    <x v="0"/>
    <n v="2010"/>
    <n v="5"/>
    <n v="223.6"/>
    <s v="Regular"/>
    <s v="Brand D"/>
    <n v="25.68"/>
    <n v="18"/>
    <n v="4024.0567999999998"/>
    <n v="3.0179885527391659"/>
  </r>
  <r>
    <x v="2"/>
    <x v="2"/>
    <x v="0"/>
    <x v="0"/>
    <x v="2"/>
    <n v="1990"/>
    <n v="4"/>
    <n v="95.59"/>
    <s v="Regular"/>
    <s v="Brand B"/>
    <n v="27.32"/>
    <n v="6"/>
    <n v="572.81319999999994"/>
    <n v="3.0174482006543077"/>
  </r>
  <r>
    <x v="2"/>
    <x v="1"/>
    <x v="0"/>
    <x v="8"/>
    <x v="3"/>
    <n v="1998"/>
    <n v="3"/>
    <n v="286.89"/>
    <s v="Regular"/>
    <s v="Brand B"/>
    <n v="17.03"/>
    <n v="16"/>
    <n v="4589.4102999999996"/>
    <n v="3.0171802563403327"/>
  </r>
  <r>
    <x v="0"/>
    <x v="1"/>
    <x v="1"/>
    <x v="10"/>
    <x v="0"/>
    <n v="2014"/>
    <n v="3"/>
    <n v="422.66"/>
    <s v="Regular"/>
    <s v="Brand A"/>
    <n v="44.52"/>
    <n v="6"/>
    <n v="2535.4052000000001"/>
    <n v="3.0171849427168578"/>
  </r>
  <r>
    <x v="2"/>
    <x v="1"/>
    <x v="1"/>
    <x v="0"/>
    <x v="3"/>
    <n v="1994"/>
    <n v="2"/>
    <n v="128.54"/>
    <s v="Luxury"/>
    <s v="Brand E"/>
    <n v="35.78"/>
    <n v="9"/>
    <n v="1156.2177999999999"/>
    <n v="3.0171896316507505"/>
  </r>
  <r>
    <x v="2"/>
    <x v="1"/>
    <x v="1"/>
    <x v="11"/>
    <x v="3"/>
    <n v="1987"/>
    <n v="1"/>
    <n v="183.22"/>
    <s v="Luxury"/>
    <s v="Brand B"/>
    <n v="35.799999999999997"/>
    <n v="5"/>
    <n v="915.45799999999997"/>
    <n v="3.017467248908297"/>
  </r>
  <r>
    <x v="2"/>
    <x v="0"/>
    <x v="1"/>
    <x v="15"/>
    <x v="0"/>
    <n v="2008"/>
    <n v="1"/>
    <n v="17.14"/>
    <s v="Essential"/>
    <s v="Brand E"/>
    <n v="28.81"/>
    <n v="10"/>
    <n v="170.68810000000002"/>
    <n v="3.0180180180180178"/>
  </r>
  <r>
    <x v="0"/>
    <x v="2"/>
    <x v="0"/>
    <x v="10"/>
    <x v="2"/>
    <n v="2018"/>
    <n v="4"/>
    <n v="132.05000000000001"/>
    <s v="Luxury"/>
    <s v="Brand E"/>
    <n v="47.16"/>
    <n v="19"/>
    <n v="2508.4216000000001"/>
    <n v="3.0185690879300928"/>
  </r>
  <r>
    <x v="0"/>
    <x v="1"/>
    <x v="0"/>
    <x v="0"/>
    <x v="0"/>
    <n v="2018"/>
    <n v="3"/>
    <n v="232.6"/>
    <s v="Luxury"/>
    <s v="Brand D"/>
    <n v="29.42"/>
    <n v="10"/>
    <n v="2325.2941999999998"/>
    <n v="3.0183010106528272"/>
  </r>
  <r>
    <x v="1"/>
    <x v="1"/>
    <x v="0"/>
    <x v="11"/>
    <x v="3"/>
    <n v="2009"/>
    <n v="4"/>
    <n v="367.86"/>
    <s v="Essential"/>
    <s v="Brand C"/>
    <n v="48.24"/>
    <n v="5"/>
    <n v="1838.7824000000003"/>
    <n v="3.0183060109289617"/>
  </r>
  <r>
    <x v="2"/>
    <x v="1"/>
    <x v="1"/>
    <x v="13"/>
    <x v="2"/>
    <n v="1988"/>
    <n v="5"/>
    <n v="141.62"/>
    <s v="Regular"/>
    <s v="Brand D"/>
    <n v="49.88"/>
    <n v="2"/>
    <n v="282.73880000000003"/>
    <n v="3.0180377152227384"/>
  </r>
  <r>
    <x v="2"/>
    <x v="0"/>
    <x v="0"/>
    <x v="7"/>
    <x v="0"/>
    <n v="2000"/>
    <n v="1"/>
    <n v="493.97"/>
    <s v="Essential"/>
    <s v="Brand B"/>
    <n v="32.47"/>
    <n v="14"/>
    <n v="6914.9047"/>
    <n v="3.0174958993985785"/>
  </r>
  <r>
    <x v="1"/>
    <x v="1"/>
    <x v="1"/>
    <x v="14"/>
    <x v="0"/>
    <n v="2019"/>
    <n v="1"/>
    <n v="199.4"/>
    <s v="Essential"/>
    <s v="Brand B"/>
    <n v="19.77"/>
    <n v="10"/>
    <n v="1993.1976999999999"/>
    <n v="3.0180475799835933"/>
  </r>
  <r>
    <x v="2"/>
    <x v="1"/>
    <x v="0"/>
    <x v="11"/>
    <x v="3"/>
    <n v="1992"/>
    <n v="2"/>
    <n v="458.04"/>
    <s v="Luxury"/>
    <s v="Brand A"/>
    <n v="36.520000000000003"/>
    <n v="7"/>
    <n v="3205.6452000000004"/>
    <n v="3.0185995623632387"/>
  </r>
  <r>
    <x v="1"/>
    <x v="1"/>
    <x v="1"/>
    <x v="13"/>
    <x v="1"/>
    <n v="1998"/>
    <n v="4"/>
    <n v="196.79"/>
    <s v="Luxury"/>
    <s v="Brand B"/>
    <n v="25.57"/>
    <n v="8"/>
    <n v="1573.5756999999999"/>
    <n v="3.018878248974008"/>
  </r>
  <r>
    <x v="0"/>
    <x v="2"/>
    <x v="1"/>
    <x v="12"/>
    <x v="2"/>
    <n v="1993"/>
    <n v="5"/>
    <n v="200.79"/>
    <s v="Luxury"/>
    <s v="Brand D"/>
    <n v="37.020000000000003"/>
    <n v="7"/>
    <n v="1404.9002"/>
    <n v="3.0186097427476737"/>
  </r>
  <r>
    <x v="0"/>
    <x v="2"/>
    <x v="0"/>
    <x v="14"/>
    <x v="1"/>
    <n v="2017"/>
    <n v="5"/>
    <n v="411.04"/>
    <s v="Luxury"/>
    <s v="Brand B"/>
    <n v="6"/>
    <n v="3"/>
    <n v="1232.18"/>
    <n v="3.0180673419107582"/>
  </r>
  <r>
    <x v="1"/>
    <x v="2"/>
    <x v="1"/>
    <x v="12"/>
    <x v="0"/>
    <n v="1987"/>
    <n v="2"/>
    <n v="10.65"/>
    <s v="Regular"/>
    <s v="Brand E"/>
    <n v="37.32"/>
    <n v="15"/>
    <n v="159.1232"/>
    <n v="3.0175246440306682"/>
  </r>
  <r>
    <x v="1"/>
    <x v="1"/>
    <x v="1"/>
    <x v="10"/>
    <x v="2"/>
    <n v="2013"/>
    <n v="2"/>
    <n v="377.53"/>
    <s v="Luxury"/>
    <s v="Brand E"/>
    <n v="39.65"/>
    <n v="17"/>
    <n v="6417.4064999999991"/>
    <n v="3.0178033415502603"/>
  </r>
  <r>
    <x v="0"/>
    <x v="0"/>
    <x v="1"/>
    <x v="15"/>
    <x v="3"/>
    <n v="1985"/>
    <n v="4"/>
    <n v="468.49"/>
    <s v="Luxury"/>
    <s v="Brand B"/>
    <n v="25"/>
    <n v="16"/>
    <n v="7495.09"/>
    <n v="3.018082191780822"/>
  </r>
  <r>
    <x v="1"/>
    <x v="1"/>
    <x v="0"/>
    <x v="1"/>
    <x v="3"/>
    <n v="2004"/>
    <n v="4"/>
    <n v="242.49"/>
    <s v="Regular"/>
    <s v="Brand A"/>
    <n v="6.59"/>
    <n v="15"/>
    <n v="3636.4159000000004"/>
    <n v="3.0178130994793095"/>
  </r>
  <r>
    <x v="0"/>
    <x v="0"/>
    <x v="1"/>
    <x v="5"/>
    <x v="0"/>
    <n v="2003"/>
    <n v="1"/>
    <n v="27.33"/>
    <s v="Regular"/>
    <s v="Brand C"/>
    <n v="31.77"/>
    <n v="3"/>
    <n v="81.307699999999997"/>
    <n v="3.0175438596491229"/>
  </r>
  <r>
    <x v="0"/>
    <x v="1"/>
    <x v="1"/>
    <x v="3"/>
    <x v="3"/>
    <n v="1991"/>
    <n v="3"/>
    <n v="124.29"/>
    <s v="Essential"/>
    <s v="Brand E"/>
    <n v="45.57"/>
    <n v="6"/>
    <n v="745.19569999999999"/>
    <n v="3.0180970660817108"/>
  </r>
  <r>
    <x v="2"/>
    <x v="2"/>
    <x v="0"/>
    <x v="12"/>
    <x v="2"/>
    <n v="1998"/>
    <n v="5"/>
    <n v="61.12"/>
    <s v="Luxury"/>
    <s v="Brand B"/>
    <n v="20.94"/>
    <n v="13"/>
    <n v="793.76939999999991"/>
    <n v="3.0181020296215029"/>
  </r>
  <r>
    <x v="2"/>
    <x v="2"/>
    <x v="1"/>
    <x v="14"/>
    <x v="2"/>
    <n v="1994"/>
    <n v="4"/>
    <n v="203.35"/>
    <s v="Essential"/>
    <s v="Brand D"/>
    <n v="16.82"/>
    <n v="16"/>
    <n v="3252.7682"/>
    <n v="3.0175582990397807"/>
  </r>
  <r>
    <x v="0"/>
    <x v="1"/>
    <x v="0"/>
    <x v="0"/>
    <x v="1"/>
    <n v="2017"/>
    <n v="2"/>
    <n v="357.57"/>
    <s v="Luxury"/>
    <s v="Brand E"/>
    <n v="6.37"/>
    <n v="18"/>
    <n v="6435.3236999999999"/>
    <n v="3.0172886937431396"/>
  </r>
  <r>
    <x v="2"/>
    <x v="0"/>
    <x v="1"/>
    <x v="15"/>
    <x v="3"/>
    <n v="1990"/>
    <n v="3"/>
    <n v="299.86"/>
    <s v="Essential"/>
    <s v="Brand E"/>
    <n v="40.119999999999997"/>
    <n v="7"/>
    <n v="2098.4211999999998"/>
    <n v="3.0175679385122152"/>
  </r>
  <r>
    <x v="1"/>
    <x v="2"/>
    <x v="1"/>
    <x v="0"/>
    <x v="3"/>
    <n v="2014"/>
    <n v="1"/>
    <n v="91.08"/>
    <s v="Regular"/>
    <s v="Brand C"/>
    <n v="3.74"/>
    <n v="10"/>
    <n v="909.8374"/>
    <n v="3.0175727622185611"/>
  </r>
  <r>
    <x v="2"/>
    <x v="1"/>
    <x v="1"/>
    <x v="12"/>
    <x v="1"/>
    <n v="2005"/>
    <n v="1"/>
    <n v="371.55"/>
    <s v="Essential"/>
    <s v="Brand A"/>
    <n v="48.3"/>
    <n v="18"/>
    <n v="6687.3830000000007"/>
    <n v="3.0181268882175227"/>
  </r>
  <r>
    <x v="1"/>
    <x v="2"/>
    <x v="1"/>
    <x v="12"/>
    <x v="1"/>
    <n v="2021"/>
    <n v="1"/>
    <n v="387.71"/>
    <s v="Essential"/>
    <s v="Brand C"/>
    <n v="3.36"/>
    <n v="6"/>
    <n v="2325.2936"/>
    <n v="3.0186813186813186"/>
  </r>
  <r>
    <x v="0"/>
    <x v="1"/>
    <x v="1"/>
    <x v="14"/>
    <x v="2"/>
    <n v="2022"/>
    <n v="2"/>
    <n v="464.45"/>
    <s v="Essential"/>
    <s v="Brand A"/>
    <n v="27.41"/>
    <n v="1"/>
    <n v="463.72409999999996"/>
    <n v="3.0192360538609506"/>
  </r>
  <r>
    <x v="2"/>
    <x v="2"/>
    <x v="0"/>
    <x v="10"/>
    <x v="1"/>
    <n v="1995"/>
    <n v="3"/>
    <n v="451.85"/>
    <s v="Luxury"/>
    <s v="Brand E"/>
    <n v="13.68"/>
    <n v="4"/>
    <n v="1806.5368000000001"/>
    <n v="3.019516217702034"/>
  </r>
  <r>
    <x v="1"/>
    <x v="0"/>
    <x v="1"/>
    <x v="1"/>
    <x v="1"/>
    <n v="2017"/>
    <n v="4"/>
    <n v="430.13"/>
    <s v="Regular"/>
    <s v="Brand B"/>
    <n v="42.51"/>
    <n v="10"/>
    <n v="4300.7251000000006"/>
    <n v="3.0195215837228484"/>
  </r>
  <r>
    <x v="2"/>
    <x v="0"/>
    <x v="1"/>
    <x v="7"/>
    <x v="0"/>
    <n v="1994"/>
    <n v="2"/>
    <n v="87.08"/>
    <s v="Regular"/>
    <s v="Brand B"/>
    <n v="12.54"/>
    <n v="7"/>
    <n v="608.68539999999996"/>
    <n v="3.0192519251925192"/>
  </r>
  <r>
    <x v="1"/>
    <x v="2"/>
    <x v="0"/>
    <x v="1"/>
    <x v="3"/>
    <n v="2010"/>
    <n v="1"/>
    <n v="412.59"/>
    <s v="Luxury"/>
    <s v="Brand D"/>
    <n v="30.88"/>
    <n v="12"/>
    <n v="4950.3887999999997"/>
    <n v="3.0195323246217329"/>
  </r>
  <r>
    <x v="2"/>
    <x v="0"/>
    <x v="0"/>
    <x v="5"/>
    <x v="2"/>
    <n v="2022"/>
    <n v="2"/>
    <n v="444.74"/>
    <s v="Essential"/>
    <s v="Brand A"/>
    <n v="29.2"/>
    <n v="12"/>
    <n v="5336.1720000000005"/>
    <n v="3.0200880572372042"/>
  </r>
  <r>
    <x v="2"/>
    <x v="2"/>
    <x v="0"/>
    <x v="2"/>
    <x v="1"/>
    <n v="2018"/>
    <n v="2"/>
    <n v="478.96"/>
    <s v="Regular"/>
    <s v="Brand B"/>
    <n v="49.11"/>
    <n v="12"/>
    <n v="5747.0110999999997"/>
    <n v="3.0203688411780898"/>
  </r>
  <r>
    <x v="0"/>
    <x v="1"/>
    <x v="0"/>
    <x v="7"/>
    <x v="2"/>
    <n v="1992"/>
    <n v="2"/>
    <n v="390.74"/>
    <s v="Essential"/>
    <s v="Brand A"/>
    <n v="25.46"/>
    <n v="13"/>
    <n v="5078.8746000000001"/>
    <n v="3.0206497797356828"/>
  </r>
  <r>
    <x v="0"/>
    <x v="0"/>
    <x v="0"/>
    <x v="3"/>
    <x v="2"/>
    <n v="2009"/>
    <n v="1"/>
    <n v="441.31"/>
    <s v="Essential"/>
    <s v="Brand E"/>
    <n v="46.31"/>
    <n v="11"/>
    <n v="4853.8730999999998"/>
    <n v="3.0209308730377304"/>
  </r>
  <r>
    <x v="2"/>
    <x v="2"/>
    <x v="1"/>
    <x v="10"/>
    <x v="0"/>
    <n v="2009"/>
    <n v="2"/>
    <n v="13.76"/>
    <s v="Regular"/>
    <s v="Brand C"/>
    <n v="3.08"/>
    <n v="1"/>
    <n v="12.790799999999999"/>
    <n v="3.0214876033057849"/>
  </r>
  <r>
    <x v="2"/>
    <x v="2"/>
    <x v="1"/>
    <x v="12"/>
    <x v="2"/>
    <n v="2020"/>
    <n v="5"/>
    <n v="116.99"/>
    <s v="Luxury"/>
    <s v="Brand E"/>
    <n v="27.16"/>
    <n v="12"/>
    <n v="1403.1515999999999"/>
    <n v="3.0217690823918435"/>
  </r>
  <r>
    <x v="0"/>
    <x v="0"/>
    <x v="0"/>
    <x v="3"/>
    <x v="2"/>
    <n v="1985"/>
    <n v="5"/>
    <n v="215.41"/>
    <s v="Luxury"/>
    <s v="Brand D"/>
    <n v="38.42"/>
    <n v="19"/>
    <n v="4092.1741999999999"/>
    <n v="3.0212238147739803"/>
  </r>
  <r>
    <x v="1"/>
    <x v="1"/>
    <x v="1"/>
    <x v="6"/>
    <x v="1"/>
    <n v="1990"/>
    <n v="3"/>
    <n v="283.82"/>
    <s v="Luxury"/>
    <s v="Brand D"/>
    <n v="41.85"/>
    <n v="13"/>
    <n v="3689.0785000000001"/>
    <n v="3.0206782464846982"/>
  </r>
  <r>
    <x v="1"/>
    <x v="0"/>
    <x v="1"/>
    <x v="8"/>
    <x v="3"/>
    <n v="1993"/>
    <n v="5"/>
    <n v="111.91"/>
    <s v="Essential"/>
    <s v="Brand D"/>
    <n v="44.2"/>
    <n v="10"/>
    <n v="1118.5419999999999"/>
    <n v="3.0206839492553779"/>
  </r>
  <r>
    <x v="0"/>
    <x v="0"/>
    <x v="1"/>
    <x v="6"/>
    <x v="2"/>
    <n v="2013"/>
    <n v="1"/>
    <n v="297.5"/>
    <s v="Regular"/>
    <s v="Brand A"/>
    <n v="33.69"/>
    <n v="9"/>
    <n v="2676.8368999999998"/>
    <n v="3.0201379310344829"/>
  </r>
  <r>
    <x v="2"/>
    <x v="1"/>
    <x v="1"/>
    <x v="12"/>
    <x v="0"/>
    <n v="2014"/>
    <n v="4"/>
    <n v="422.71"/>
    <s v="Essential"/>
    <s v="Brand A"/>
    <n v="10.37"/>
    <n v="1"/>
    <n v="421.81369999999998"/>
    <n v="3.0206953642384105"/>
  </r>
  <r>
    <x v="0"/>
    <x v="2"/>
    <x v="0"/>
    <x v="10"/>
    <x v="2"/>
    <n v="2010"/>
    <n v="1"/>
    <n v="382.49"/>
    <s v="Regular"/>
    <s v="Brand B"/>
    <n v="49.3"/>
    <n v="16"/>
    <n v="6119.3330000000005"/>
    <n v="3.0204250621032296"/>
  </r>
  <r>
    <x v="1"/>
    <x v="0"/>
    <x v="0"/>
    <x v="3"/>
    <x v="3"/>
    <n v="1998"/>
    <n v="1"/>
    <n v="350.76"/>
    <s v="Essential"/>
    <s v="Brand C"/>
    <n v="38.4"/>
    <n v="5"/>
    <n v="1753.184"/>
    <n v="3.0209828823854226"/>
  </r>
  <r>
    <x v="0"/>
    <x v="0"/>
    <x v="0"/>
    <x v="6"/>
    <x v="1"/>
    <n v="2014"/>
    <n v="3"/>
    <n v="138.34"/>
    <s v="Luxury"/>
    <s v="Brand D"/>
    <n v="44.46"/>
    <n v="12"/>
    <n v="1659.5246"/>
    <n v="3.0215410107705054"/>
  </r>
  <r>
    <x v="1"/>
    <x v="0"/>
    <x v="1"/>
    <x v="12"/>
    <x v="1"/>
    <n v="2002"/>
    <n v="5"/>
    <n v="194.54"/>
    <s v="Regular"/>
    <s v="Brand C"/>
    <n v="33.380000000000003"/>
    <n v="19"/>
    <n v="3695.5937999999996"/>
    <n v="3.0215469613259667"/>
  </r>
  <r>
    <x v="2"/>
    <x v="1"/>
    <x v="0"/>
    <x v="4"/>
    <x v="0"/>
    <n v="1991"/>
    <n v="1"/>
    <n v="431.52"/>
    <s v="Essential"/>
    <s v="Brand E"/>
    <n v="45.53"/>
    <n v="13"/>
    <n v="5609.2152999999998"/>
    <n v="3.0210002763194255"/>
  </r>
  <r>
    <x v="2"/>
    <x v="2"/>
    <x v="0"/>
    <x v="12"/>
    <x v="1"/>
    <n v="1985"/>
    <n v="5"/>
    <n v="305.08999999999997"/>
    <s v="Essential"/>
    <s v="Brand E"/>
    <n v="23.23"/>
    <n v="11"/>
    <n v="3355.2222999999999"/>
    <n v="3.0215588723051408"/>
  </r>
  <r>
    <x v="0"/>
    <x v="1"/>
    <x v="0"/>
    <x v="3"/>
    <x v="3"/>
    <n v="1995"/>
    <n v="2"/>
    <n v="139.91"/>
    <s v="Regular"/>
    <s v="Brand C"/>
    <n v="46.13"/>
    <n v="17"/>
    <n v="2377.9312999999997"/>
    <n v="3.0210118883052255"/>
  </r>
  <r>
    <x v="0"/>
    <x v="1"/>
    <x v="1"/>
    <x v="6"/>
    <x v="1"/>
    <n v="2016"/>
    <n v="2"/>
    <n v="136.82"/>
    <s v="Luxury"/>
    <s v="Brand A"/>
    <n v="15.67"/>
    <n v="10"/>
    <n v="1367.3566999999998"/>
    <n v="3.0212942477876106"/>
  </r>
  <r>
    <x v="1"/>
    <x v="2"/>
    <x v="1"/>
    <x v="14"/>
    <x v="3"/>
    <n v="1993"/>
    <n v="4"/>
    <n v="296.76"/>
    <s v="Regular"/>
    <s v="Brand E"/>
    <n v="19.82"/>
    <n v="8"/>
    <n v="2373.2781999999997"/>
    <n v="3.0215767634854771"/>
  </r>
  <r>
    <x v="1"/>
    <x v="0"/>
    <x v="0"/>
    <x v="15"/>
    <x v="0"/>
    <n v="1985"/>
    <n v="1"/>
    <n v="200.56"/>
    <s v="Luxury"/>
    <s v="Brand B"/>
    <n v="30.8"/>
    <n v="16"/>
    <n v="3208.268"/>
    <n v="3.021306032097399"/>
  </r>
  <r>
    <x v="0"/>
    <x v="2"/>
    <x v="1"/>
    <x v="0"/>
    <x v="3"/>
    <n v="1994"/>
    <n v="2"/>
    <n v="149.30000000000001"/>
    <s v="Regular"/>
    <s v="Brand B"/>
    <n v="35.090000000000003"/>
    <n v="4"/>
    <n v="596.55090000000007"/>
    <n v="3.0218654857459177"/>
  </r>
  <r>
    <x v="1"/>
    <x v="0"/>
    <x v="1"/>
    <x v="9"/>
    <x v="2"/>
    <n v="2021"/>
    <n v="4"/>
    <n v="358.34"/>
    <s v="Essential"/>
    <s v="Brand B"/>
    <n v="39.86"/>
    <n v="11"/>
    <n v="3941.1385999999998"/>
    <n v="3.0221483942414173"/>
  </r>
  <r>
    <x v="1"/>
    <x v="1"/>
    <x v="1"/>
    <x v="12"/>
    <x v="3"/>
    <n v="1998"/>
    <n v="1"/>
    <n v="474.46"/>
    <s v="Luxury"/>
    <s v="Brand B"/>
    <n v="14.44"/>
    <n v="17"/>
    <n v="8064.9643999999998"/>
    <n v="3.0218775962337303"/>
  </r>
  <r>
    <x v="2"/>
    <x v="1"/>
    <x v="1"/>
    <x v="5"/>
    <x v="2"/>
    <n v="1986"/>
    <n v="1"/>
    <n v="179.78"/>
    <s v="Essential"/>
    <s v="Brand C"/>
    <n v="7.22"/>
    <n v="9"/>
    <n v="1617.0922"/>
    <n v="3.0224376731301938"/>
  </r>
  <r>
    <x v="2"/>
    <x v="0"/>
    <x v="0"/>
    <x v="10"/>
    <x v="1"/>
    <n v="1996"/>
    <n v="5"/>
    <n v="371.18"/>
    <s v="Luxury"/>
    <s v="Brand B"/>
    <n v="35.82"/>
    <n v="17"/>
    <n v="6309.4182000000001"/>
    <n v="3.0229980604045443"/>
  </r>
  <r>
    <x v="2"/>
    <x v="2"/>
    <x v="1"/>
    <x v="0"/>
    <x v="2"/>
    <n v="2018"/>
    <n v="4"/>
    <n v="382.96"/>
    <s v="Essential"/>
    <s v="Brand D"/>
    <n v="9.94"/>
    <n v="1"/>
    <n v="382.05939999999998"/>
    <n v="3.022450110864745"/>
  </r>
  <r>
    <x v="1"/>
    <x v="1"/>
    <x v="1"/>
    <x v="5"/>
    <x v="0"/>
    <n v="2012"/>
    <n v="4"/>
    <n v="125.36"/>
    <s v="Luxury"/>
    <s v="Brand E"/>
    <n v="7.83"/>
    <n v="2"/>
    <n v="249.79830000000001"/>
    <n v="3.0221790962018296"/>
  </r>
  <r>
    <x v="2"/>
    <x v="0"/>
    <x v="1"/>
    <x v="9"/>
    <x v="1"/>
    <n v="2013"/>
    <n v="3"/>
    <n v="490.11"/>
    <s v="Regular"/>
    <s v="Brand C"/>
    <n v="21.41"/>
    <n v="14"/>
    <n v="6860.7541000000001"/>
    <n v="3.0219079312257349"/>
  </r>
  <r>
    <x v="1"/>
    <x v="2"/>
    <x v="0"/>
    <x v="0"/>
    <x v="1"/>
    <n v="2002"/>
    <n v="4"/>
    <n v="206.45"/>
    <s v="Essential"/>
    <s v="Brand A"/>
    <n v="20.309999999999999"/>
    <n v="16"/>
    <n v="3302.4031"/>
    <n v="3.0219140083217755"/>
  </r>
  <r>
    <x v="2"/>
    <x v="0"/>
    <x v="0"/>
    <x v="1"/>
    <x v="1"/>
    <n v="1997"/>
    <n v="5"/>
    <n v="159.07"/>
    <s v="Luxury"/>
    <s v="Brand C"/>
    <n v="41.65"/>
    <n v="6"/>
    <n v="953.8365"/>
    <n v="3.0216426193118755"/>
  </r>
  <r>
    <x v="1"/>
    <x v="1"/>
    <x v="0"/>
    <x v="14"/>
    <x v="3"/>
    <n v="1986"/>
    <n v="2"/>
    <n v="340.26"/>
    <s v="Luxury"/>
    <s v="Brand A"/>
    <n v="15.35"/>
    <n v="11"/>
    <n v="3742.0134999999996"/>
    <n v="3.0210935331668054"/>
  </r>
  <r>
    <x v="1"/>
    <x v="1"/>
    <x v="1"/>
    <x v="9"/>
    <x v="3"/>
    <n v="2021"/>
    <n v="1"/>
    <n v="93.47"/>
    <s v="Essential"/>
    <s v="Brand A"/>
    <n v="30.26"/>
    <n v="16"/>
    <n v="1494.8226"/>
    <n v="3.0213770127706829"/>
  </r>
  <r>
    <x v="2"/>
    <x v="1"/>
    <x v="0"/>
    <x v="6"/>
    <x v="3"/>
    <n v="2019"/>
    <n v="4"/>
    <n v="162.46"/>
    <s v="Regular"/>
    <s v="Brand E"/>
    <n v="18.149999999999999"/>
    <n v="12"/>
    <n v="1948.7014999999999"/>
    <n v="3.021938350458206"/>
  </r>
  <r>
    <x v="2"/>
    <x v="0"/>
    <x v="1"/>
    <x v="14"/>
    <x v="3"/>
    <n v="2015"/>
    <n v="2"/>
    <n v="453.35"/>
    <s v="Regular"/>
    <s v="Brand D"/>
    <n v="30.86"/>
    <n v="19"/>
    <n v="8612.9585999999999"/>
    <n v="3.0216666666666665"/>
  </r>
  <r>
    <x v="0"/>
    <x v="0"/>
    <x v="0"/>
    <x v="4"/>
    <x v="1"/>
    <n v="2011"/>
    <n v="3"/>
    <n v="497.08"/>
    <s v="Essential"/>
    <s v="Brand E"/>
    <n v="36.229999999999997"/>
    <n v="4"/>
    <n v="1987.6822999999999"/>
    <n v="3.0219505418171715"/>
  </r>
  <r>
    <x v="2"/>
    <x v="0"/>
    <x v="0"/>
    <x v="13"/>
    <x v="0"/>
    <n v="2013"/>
    <n v="4"/>
    <n v="217.67"/>
    <s v="Essential"/>
    <s v="Brand A"/>
    <n v="23.4"/>
    <n v="5"/>
    <n v="1087.5839999999998"/>
    <n v="3.0219566425792106"/>
  </r>
  <r>
    <x v="2"/>
    <x v="0"/>
    <x v="0"/>
    <x v="6"/>
    <x v="2"/>
    <n v="2006"/>
    <n v="2"/>
    <n v="324.79000000000002"/>
    <s v="Regular"/>
    <s v="Brand D"/>
    <n v="10.34"/>
    <n v="19"/>
    <n v="6170.1134000000002"/>
    <n v="3.0216847372810673"/>
  </r>
  <r>
    <x v="0"/>
    <x v="2"/>
    <x v="1"/>
    <x v="10"/>
    <x v="2"/>
    <n v="2002"/>
    <n v="3"/>
    <n v="55.76"/>
    <s v="Regular"/>
    <s v="Brand B"/>
    <n v="39.630000000000003"/>
    <n v="19"/>
    <n v="1058.8363000000002"/>
    <n v="3.021968854282536"/>
  </r>
  <r>
    <x v="1"/>
    <x v="0"/>
    <x v="1"/>
    <x v="1"/>
    <x v="2"/>
    <n v="2008"/>
    <n v="4"/>
    <n v="313.27999999999997"/>
    <s v="Luxury"/>
    <s v="Brand B"/>
    <n v="27.34"/>
    <n v="7"/>
    <n v="2192.2334000000001"/>
    <n v="3.0219749652294854"/>
  </r>
  <r>
    <x v="1"/>
    <x v="0"/>
    <x v="0"/>
    <x v="9"/>
    <x v="3"/>
    <n v="2014"/>
    <n v="5"/>
    <n v="335.46"/>
    <s v="Luxury"/>
    <s v="Brand E"/>
    <n v="37.5"/>
    <n v="11"/>
    <n v="3689.4349999999999"/>
    <n v="3.021702838063439"/>
  </r>
  <r>
    <x v="0"/>
    <x v="0"/>
    <x v="0"/>
    <x v="6"/>
    <x v="3"/>
    <n v="2012"/>
    <n v="1"/>
    <n v="481.98"/>
    <s v="Luxury"/>
    <s v="Brand B"/>
    <n v="15.01"/>
    <n v="18"/>
    <n v="8674.7901000000002"/>
    <n v="3.0211522404675759"/>
  </r>
  <r>
    <x v="0"/>
    <x v="0"/>
    <x v="1"/>
    <x v="13"/>
    <x v="1"/>
    <n v="2003"/>
    <n v="1"/>
    <n v="463.65"/>
    <s v="Luxury"/>
    <s v="Brand C"/>
    <n v="14.99"/>
    <n v="15"/>
    <n v="6953.8999000000003"/>
    <n v="3.0217149220489978"/>
  </r>
  <r>
    <x v="2"/>
    <x v="0"/>
    <x v="1"/>
    <x v="8"/>
    <x v="3"/>
    <n v="2020"/>
    <n v="1"/>
    <n v="62.96"/>
    <s v="Luxury"/>
    <s v="Brand D"/>
    <n v="6.85"/>
    <n v="14"/>
    <n v="880.50850000000003"/>
    <n v="3.0222779170147591"/>
  </r>
  <r>
    <x v="1"/>
    <x v="2"/>
    <x v="0"/>
    <x v="2"/>
    <x v="0"/>
    <n v="2017"/>
    <n v="3"/>
    <n v="107.06"/>
    <s v="Regular"/>
    <s v="Brand D"/>
    <n v="35.840000000000003"/>
    <n v="3"/>
    <n v="320.53840000000002"/>
    <n v="3.022841225626741"/>
  </r>
  <r>
    <x v="1"/>
    <x v="2"/>
    <x v="1"/>
    <x v="10"/>
    <x v="2"/>
    <n v="1997"/>
    <n v="3"/>
    <n v="76.81"/>
    <s v="Regular"/>
    <s v="Brand B"/>
    <n v="42.15"/>
    <n v="7"/>
    <n v="537.09150000000011"/>
    <n v="3.022847589857899"/>
  </r>
  <r>
    <x v="0"/>
    <x v="2"/>
    <x v="1"/>
    <x v="5"/>
    <x v="0"/>
    <n v="2012"/>
    <n v="4"/>
    <n v="431.49"/>
    <s v="Essential"/>
    <s v="Brand D"/>
    <n v="33.51"/>
    <n v="11"/>
    <n v="4745.7251000000006"/>
    <n v="3.0228539576365665"/>
  </r>
  <r>
    <x v="2"/>
    <x v="1"/>
    <x v="1"/>
    <x v="15"/>
    <x v="1"/>
    <n v="1985"/>
    <n v="5"/>
    <n v="118.32"/>
    <s v="Essential"/>
    <s v="Brand A"/>
    <n v="33.15"/>
    <n v="4"/>
    <n v="472.61149999999998"/>
    <n v="3.0225815444661275"/>
  </r>
  <r>
    <x v="0"/>
    <x v="0"/>
    <x v="0"/>
    <x v="6"/>
    <x v="1"/>
    <n v="2022"/>
    <n v="2"/>
    <n v="252.14"/>
    <s v="Regular"/>
    <s v="Brand D"/>
    <n v="48.97"/>
    <n v="2"/>
    <n v="503.7697"/>
    <n v="3.0220301171221418"/>
  </r>
  <r>
    <x v="0"/>
    <x v="0"/>
    <x v="1"/>
    <x v="6"/>
    <x v="3"/>
    <n v="2000"/>
    <n v="4"/>
    <n v="185.4"/>
    <s v="Regular"/>
    <s v="Brand A"/>
    <n v="6.67"/>
    <n v="2"/>
    <n v="369.86670000000004"/>
    <n v="3.0223152022315203"/>
  </r>
  <r>
    <x v="0"/>
    <x v="0"/>
    <x v="0"/>
    <x v="13"/>
    <x v="3"/>
    <n v="1991"/>
    <n v="1"/>
    <n v="100.77"/>
    <s v="Luxury"/>
    <s v="Brand D"/>
    <n v="48.99"/>
    <n v="8"/>
    <n v="805.6499"/>
    <n v="3.0220424107142856"/>
  </r>
  <r>
    <x v="1"/>
    <x v="2"/>
    <x v="0"/>
    <x v="0"/>
    <x v="1"/>
    <n v="1999"/>
    <n v="4"/>
    <n v="294.23"/>
    <s v="Essential"/>
    <s v="Brand E"/>
    <n v="39.04"/>
    <n v="6"/>
    <n v="1764.7704000000001"/>
    <n v="3.0226067541166621"/>
  </r>
  <r>
    <x v="1"/>
    <x v="2"/>
    <x v="0"/>
    <x v="12"/>
    <x v="1"/>
    <n v="2009"/>
    <n v="3"/>
    <n v="357.17"/>
    <s v="Luxury"/>
    <s v="Brand D"/>
    <n v="20.03"/>
    <n v="10"/>
    <n v="3570.9003000000002"/>
    <n v="3.0223338916806255"/>
  </r>
  <r>
    <x v="0"/>
    <x v="0"/>
    <x v="1"/>
    <x v="15"/>
    <x v="0"/>
    <n v="1993"/>
    <n v="5"/>
    <n v="215.66"/>
    <s v="Regular"/>
    <s v="Brand C"/>
    <n v="3.9"/>
    <n v="20"/>
    <n v="4312.2389999999996"/>
    <n v="3.0223401284557387"/>
  </r>
  <r>
    <x v="2"/>
    <x v="1"/>
    <x v="0"/>
    <x v="7"/>
    <x v="0"/>
    <n v="2002"/>
    <n v="4"/>
    <n v="297.27999999999997"/>
    <s v="Luxury"/>
    <s v="Brand A"/>
    <n v="42.08"/>
    <n v="4"/>
    <n v="1188.5408"/>
    <n v="3.0217877094972065"/>
  </r>
  <r>
    <x v="1"/>
    <x v="2"/>
    <x v="1"/>
    <x v="1"/>
    <x v="1"/>
    <n v="2003"/>
    <n v="5"/>
    <n v="453.47"/>
    <s v="Luxury"/>
    <s v="Brand C"/>
    <n v="45.26"/>
    <n v="20"/>
    <n v="9068.852600000002"/>
    <n v="3.0215143894942722"/>
  </r>
  <r>
    <x v="2"/>
    <x v="2"/>
    <x v="1"/>
    <x v="11"/>
    <x v="3"/>
    <n v="2012"/>
    <n v="1"/>
    <n v="120.64"/>
    <s v="Regular"/>
    <s v="Brand B"/>
    <n v="34.14"/>
    <n v="9"/>
    <n v="1085.1014"/>
    <n v="3.0209614309670205"/>
  </r>
  <r>
    <x v="1"/>
    <x v="2"/>
    <x v="0"/>
    <x v="6"/>
    <x v="2"/>
    <n v="2001"/>
    <n v="1"/>
    <n v="41.22"/>
    <s v="Regular"/>
    <s v="Brand D"/>
    <n v="28.28"/>
    <n v="19"/>
    <n v="782.4627999999999"/>
    <n v="3.0215264187866926"/>
  </r>
  <r>
    <x v="2"/>
    <x v="1"/>
    <x v="1"/>
    <x v="5"/>
    <x v="2"/>
    <n v="1995"/>
    <n v="4"/>
    <n v="218.53"/>
    <s v="Regular"/>
    <s v="Brand B"/>
    <n v="6.76"/>
    <n v="8"/>
    <n v="1747.3076000000001"/>
    <n v="3.0220917225950781"/>
  </r>
  <r>
    <x v="0"/>
    <x v="1"/>
    <x v="1"/>
    <x v="15"/>
    <x v="1"/>
    <n v="2009"/>
    <n v="5"/>
    <n v="344.83"/>
    <s v="Regular"/>
    <s v="Brand B"/>
    <n v="19.61"/>
    <n v="15"/>
    <n v="5171.6460999999999"/>
    <n v="3.021818181818182"/>
  </r>
  <r>
    <x v="0"/>
    <x v="1"/>
    <x v="1"/>
    <x v="6"/>
    <x v="0"/>
    <n v="2021"/>
    <n v="2"/>
    <n v="129.63999999999999"/>
    <s v="Essential"/>
    <s v="Brand A"/>
    <n v="7.81"/>
    <n v="16"/>
    <n v="2073.3181"/>
    <n v="3.021264689423615"/>
  </r>
  <r>
    <x v="1"/>
    <x v="2"/>
    <x v="1"/>
    <x v="3"/>
    <x v="0"/>
    <n v="2015"/>
    <n v="5"/>
    <n v="25.55"/>
    <s v="Essential"/>
    <s v="Brand B"/>
    <n v="2.65"/>
    <n v="15"/>
    <n v="382.2765"/>
    <n v="3.0215505177721802"/>
  </r>
  <r>
    <x v="2"/>
    <x v="0"/>
    <x v="1"/>
    <x v="8"/>
    <x v="0"/>
    <n v="1986"/>
    <n v="3"/>
    <n v="59.98"/>
    <s v="Essential"/>
    <s v="Brand D"/>
    <n v="30.52"/>
    <n v="15"/>
    <n v="899.00519999999995"/>
    <n v="3.0209966405375139"/>
  </r>
  <r>
    <x v="1"/>
    <x v="1"/>
    <x v="0"/>
    <x v="6"/>
    <x v="3"/>
    <n v="2019"/>
    <n v="2"/>
    <n v="314.69"/>
    <s v="Luxury"/>
    <s v="Brand A"/>
    <n v="27.32"/>
    <n v="16"/>
    <n v="5034.3131999999996"/>
    <n v="3.0210025203024364"/>
  </r>
  <r>
    <x v="1"/>
    <x v="1"/>
    <x v="1"/>
    <x v="9"/>
    <x v="2"/>
    <n v="1991"/>
    <n v="4"/>
    <n v="30.4"/>
    <s v="Luxury"/>
    <s v="Brand E"/>
    <n v="9.26"/>
    <n v="6"/>
    <n v="181.49259999999998"/>
    <n v="3.0212885154061624"/>
  </r>
  <r>
    <x v="0"/>
    <x v="1"/>
    <x v="0"/>
    <x v="0"/>
    <x v="2"/>
    <n v="2009"/>
    <n v="3"/>
    <n v="228.21"/>
    <s v="Essential"/>
    <s v="Brand E"/>
    <n v="8.15"/>
    <n v="19"/>
    <n v="4335.0715"/>
    <n v="3.0210142897170074"/>
  </r>
  <r>
    <x v="2"/>
    <x v="2"/>
    <x v="1"/>
    <x v="10"/>
    <x v="2"/>
    <n v="1986"/>
    <n v="1"/>
    <n v="441.48"/>
    <s v="Regular"/>
    <s v="Brand C"/>
    <n v="0.66"/>
    <n v="12"/>
    <n v="5296.7665999999999"/>
    <n v="3.0210201793721971"/>
  </r>
  <r>
    <x v="0"/>
    <x v="2"/>
    <x v="1"/>
    <x v="2"/>
    <x v="3"/>
    <n v="2009"/>
    <n v="5"/>
    <n v="470.23"/>
    <s v="Luxury"/>
    <s v="Brand A"/>
    <n v="16.13"/>
    <n v="11"/>
    <n v="5171.6913000000004"/>
    <n v="3.0215867675918138"/>
  </r>
  <r>
    <x v="2"/>
    <x v="0"/>
    <x v="0"/>
    <x v="7"/>
    <x v="2"/>
    <n v="1995"/>
    <n v="3"/>
    <n v="267.68"/>
    <s v="Luxury"/>
    <s v="Brand D"/>
    <n v="15.83"/>
    <n v="3"/>
    <n v="802.19830000000002"/>
    <n v="3.0210319685922604"/>
  </r>
  <r>
    <x v="1"/>
    <x v="2"/>
    <x v="1"/>
    <x v="6"/>
    <x v="2"/>
    <n v="2020"/>
    <n v="5"/>
    <n v="253.64"/>
    <s v="Regular"/>
    <s v="Brand C"/>
    <n v="47.97"/>
    <n v="13"/>
    <n v="3296.7996999999996"/>
    <n v="3.021037868162693"/>
  </r>
  <r>
    <x v="1"/>
    <x v="2"/>
    <x v="0"/>
    <x v="6"/>
    <x v="2"/>
    <n v="2017"/>
    <n v="2"/>
    <n v="40.590000000000003"/>
    <s v="Luxury"/>
    <s v="Brand E"/>
    <n v="40.67"/>
    <n v="13"/>
    <n v="527.07670000000007"/>
    <n v="3.0204826038159371"/>
  </r>
  <r>
    <x v="1"/>
    <x v="0"/>
    <x v="1"/>
    <x v="1"/>
    <x v="3"/>
    <n v="2004"/>
    <n v="4"/>
    <n v="449.91"/>
    <s v="Essential"/>
    <s v="Brand A"/>
    <n v="34.659999999999997"/>
    <n v="15"/>
    <n v="6747.9966000000004"/>
    <n v="3.0207690148751052"/>
  </r>
  <r>
    <x v="1"/>
    <x v="0"/>
    <x v="0"/>
    <x v="9"/>
    <x v="2"/>
    <n v="1985"/>
    <n v="1"/>
    <n v="406.53"/>
    <s v="Essential"/>
    <s v="Brand B"/>
    <n v="45.97"/>
    <n v="9"/>
    <n v="3658.2296999999994"/>
    <n v="3.0204941044357101"/>
  </r>
  <r>
    <x v="2"/>
    <x v="2"/>
    <x v="0"/>
    <x v="3"/>
    <x v="1"/>
    <n v="2019"/>
    <n v="5"/>
    <n v="233.05"/>
    <s v="Luxury"/>
    <s v="Brand C"/>
    <n v="37.82"/>
    <n v="10"/>
    <n v="2329.8782000000001"/>
    <n v="3.0210614995787699"/>
  </r>
  <r>
    <x v="1"/>
    <x v="0"/>
    <x v="1"/>
    <x v="10"/>
    <x v="1"/>
    <n v="2001"/>
    <n v="5"/>
    <n v="122.08"/>
    <s v="Luxury"/>
    <s v="Brand A"/>
    <n v="6.56"/>
    <n v="1"/>
    <n v="121.1456"/>
    <n v="3.0205056179775283"/>
  </r>
  <r>
    <x v="1"/>
    <x v="2"/>
    <x v="0"/>
    <x v="11"/>
    <x v="0"/>
    <n v="2004"/>
    <n v="2"/>
    <n v="492.38"/>
    <s v="Essential"/>
    <s v="Brand B"/>
    <n v="17.89"/>
    <n v="1"/>
    <n v="491.55889999999999"/>
    <n v="3.0199494239955045"/>
  </r>
  <r>
    <x v="1"/>
    <x v="0"/>
    <x v="0"/>
    <x v="13"/>
    <x v="3"/>
    <n v="1985"/>
    <n v="5"/>
    <n v="238.56"/>
    <s v="Luxury"/>
    <s v="Brand C"/>
    <n v="20.47"/>
    <n v="2"/>
    <n v="476.32470000000001"/>
    <n v="3.0202360876897134"/>
  </r>
  <r>
    <x v="0"/>
    <x v="0"/>
    <x v="0"/>
    <x v="3"/>
    <x v="0"/>
    <n v="1994"/>
    <n v="4"/>
    <n v="266.67"/>
    <s v="Regular"/>
    <s v="Brand D"/>
    <n v="38.21"/>
    <n v="9"/>
    <n v="2399.4121"/>
    <n v="3.0196795052010121"/>
  </r>
  <r>
    <x v="2"/>
    <x v="0"/>
    <x v="1"/>
    <x v="6"/>
    <x v="0"/>
    <n v="2021"/>
    <n v="1"/>
    <n v="313.08999999999997"/>
    <s v="Essential"/>
    <s v="Brand C"/>
    <n v="43.22"/>
    <n v="5"/>
    <n v="1564.8821999999998"/>
    <n v="3.0194038245219348"/>
  </r>
  <r>
    <x v="1"/>
    <x v="1"/>
    <x v="1"/>
    <x v="3"/>
    <x v="2"/>
    <n v="2009"/>
    <n v="5"/>
    <n v="218.21"/>
    <s v="Essential"/>
    <s v="Brand B"/>
    <n v="35.28"/>
    <n v="9"/>
    <n v="1963.2428"/>
    <n v="3.019971870604782"/>
  </r>
  <r>
    <x v="2"/>
    <x v="0"/>
    <x v="0"/>
    <x v="13"/>
    <x v="1"/>
    <n v="2017"/>
    <n v="2"/>
    <n v="365.64"/>
    <s v="Luxury"/>
    <s v="Brand E"/>
    <n v="21.85"/>
    <n v="9"/>
    <n v="3289.9784999999997"/>
    <n v="3.0194147439504784"/>
  </r>
  <r>
    <x v="1"/>
    <x v="2"/>
    <x v="1"/>
    <x v="5"/>
    <x v="3"/>
    <n v="2020"/>
    <n v="2"/>
    <n v="487.54"/>
    <s v="Regular"/>
    <s v="Brand A"/>
    <n v="3.74"/>
    <n v="2"/>
    <n v="974.11740000000009"/>
    <n v="3.0197016605685336"/>
  </r>
  <r>
    <x v="1"/>
    <x v="2"/>
    <x v="1"/>
    <x v="9"/>
    <x v="1"/>
    <n v="1997"/>
    <n v="4"/>
    <n v="332.66"/>
    <s v="Regular"/>
    <s v="Brand E"/>
    <n v="11.72"/>
    <n v="20"/>
    <n v="6652.3172000000004"/>
    <n v="3.0199887387387387"/>
  </r>
  <r>
    <x v="2"/>
    <x v="1"/>
    <x v="0"/>
    <x v="11"/>
    <x v="0"/>
    <n v="2021"/>
    <n v="2"/>
    <n v="52.69"/>
    <s v="Essential"/>
    <s v="Brand B"/>
    <n v="16.149999999999999"/>
    <n v="6"/>
    <n v="315.30149999999998"/>
    <n v="3.0197127569698679"/>
  </r>
  <r>
    <x v="2"/>
    <x v="1"/>
    <x v="0"/>
    <x v="0"/>
    <x v="2"/>
    <n v="2006"/>
    <n v="4"/>
    <n v="145.28"/>
    <s v="Regular"/>
    <s v="Brand A"/>
    <n v="36.61"/>
    <n v="9"/>
    <n v="1306.8860999999999"/>
    <n v="3.02"/>
  </r>
  <r>
    <x v="2"/>
    <x v="0"/>
    <x v="0"/>
    <x v="8"/>
    <x v="2"/>
    <n v="1994"/>
    <n v="5"/>
    <n v="148.86000000000001"/>
    <s v="Luxury"/>
    <s v="Brand C"/>
    <n v="19.18"/>
    <n v="20"/>
    <n v="2976.3918000000003"/>
    <n v="3.0197238658777121"/>
  </r>
  <r>
    <x v="2"/>
    <x v="2"/>
    <x v="1"/>
    <x v="2"/>
    <x v="2"/>
    <n v="1993"/>
    <n v="5"/>
    <n v="353.82"/>
    <s v="Regular"/>
    <s v="Brand B"/>
    <n v="11.69"/>
    <n v="18"/>
    <n v="6367.8769000000002"/>
    <n v="3.0191657271702366"/>
  </r>
  <r>
    <x v="2"/>
    <x v="1"/>
    <x v="1"/>
    <x v="3"/>
    <x v="1"/>
    <n v="2017"/>
    <n v="4"/>
    <n v="467.03"/>
    <s v="Luxury"/>
    <s v="Brand A"/>
    <n v="37.83"/>
    <n v="19"/>
    <n v="8872.9483"/>
    <n v="3.0186072737524667"/>
  </r>
  <r>
    <x v="2"/>
    <x v="1"/>
    <x v="0"/>
    <x v="15"/>
    <x v="0"/>
    <n v="1991"/>
    <n v="1"/>
    <n v="296.49"/>
    <s v="Regular"/>
    <s v="Brand D"/>
    <n v="47.7"/>
    <n v="16"/>
    <n v="4743.317"/>
    <n v="3.0183305132543712"/>
  </r>
  <r>
    <x v="2"/>
    <x v="2"/>
    <x v="1"/>
    <x v="12"/>
    <x v="0"/>
    <n v="1988"/>
    <n v="4"/>
    <n v="211.37"/>
    <s v="Luxury"/>
    <s v="Brand B"/>
    <n v="44.17"/>
    <n v="18"/>
    <n v="3804.1016999999997"/>
    <n v="3.0188998589562765"/>
  </r>
  <r>
    <x v="1"/>
    <x v="0"/>
    <x v="0"/>
    <x v="7"/>
    <x v="1"/>
    <n v="2009"/>
    <n v="3"/>
    <n v="131.88999999999999"/>
    <s v="Luxury"/>
    <s v="Brand B"/>
    <n v="49.68"/>
    <n v="18"/>
    <n v="2373.5167999999994"/>
    <n v="3.0186230248306996"/>
  </r>
  <r>
    <x v="1"/>
    <x v="2"/>
    <x v="1"/>
    <x v="9"/>
    <x v="2"/>
    <n v="1991"/>
    <n v="5"/>
    <n v="352.44"/>
    <s v="Essential"/>
    <s v="Brand B"/>
    <n v="32.94"/>
    <n v="18"/>
    <n v="6343.2493999999997"/>
    <n v="3.0186282811176968"/>
  </r>
  <r>
    <x v="0"/>
    <x v="1"/>
    <x v="0"/>
    <x v="7"/>
    <x v="2"/>
    <n v="2013"/>
    <n v="1"/>
    <n v="445.62"/>
    <s v="Regular"/>
    <s v="Brand E"/>
    <n v="17.13"/>
    <n v="8"/>
    <n v="3564.1313"/>
    <n v="3.0180688876341049"/>
  </r>
  <r>
    <x v="2"/>
    <x v="0"/>
    <x v="1"/>
    <x v="12"/>
    <x v="0"/>
    <n v="2004"/>
    <n v="2"/>
    <n v="192.02"/>
    <s v="Luxury"/>
    <s v="Brand B"/>
    <n v="15.6"/>
    <n v="6"/>
    <n v="1151.2760000000001"/>
    <n v="3.0186388025981361"/>
  </r>
  <r>
    <x v="0"/>
    <x v="0"/>
    <x v="1"/>
    <x v="2"/>
    <x v="1"/>
    <n v="2010"/>
    <n v="1"/>
    <n v="103.34"/>
    <s v="Regular"/>
    <s v="Brand A"/>
    <n v="37.369999999999997"/>
    <n v="2"/>
    <n v="206.05370000000002"/>
    <n v="3.0189265536723164"/>
  </r>
  <r>
    <x v="1"/>
    <x v="2"/>
    <x v="1"/>
    <x v="5"/>
    <x v="3"/>
    <n v="1991"/>
    <n v="4"/>
    <n v="90.24"/>
    <s v="Essential"/>
    <s v="Brand A"/>
    <n v="8.94"/>
    <n v="19"/>
    <n v="1713.6494"/>
    <n v="3.0194970330601865"/>
  </r>
  <r>
    <x v="2"/>
    <x v="1"/>
    <x v="1"/>
    <x v="10"/>
    <x v="1"/>
    <n v="2003"/>
    <n v="4"/>
    <n v="284.89"/>
    <s v="Essential"/>
    <s v="Brand C"/>
    <n v="41.84"/>
    <n v="5"/>
    <n v="1423.8683999999998"/>
    <n v="3.0192198982475977"/>
  </r>
  <r>
    <x v="0"/>
    <x v="0"/>
    <x v="0"/>
    <x v="8"/>
    <x v="1"/>
    <n v="2015"/>
    <n v="5"/>
    <n v="159.62"/>
    <s v="Regular"/>
    <s v="Brand C"/>
    <n v="30.27"/>
    <n v="8"/>
    <n v="1276.2627"/>
    <n v="3.0189426067288663"/>
  </r>
  <r>
    <x v="1"/>
    <x v="0"/>
    <x v="0"/>
    <x v="8"/>
    <x v="2"/>
    <n v="2005"/>
    <n v="2"/>
    <n v="297.89999999999998"/>
    <s v="Essential"/>
    <s v="Brand C"/>
    <n v="17.75"/>
    <n v="5"/>
    <n v="1488.6775"/>
    <n v="3.0183823529411766"/>
  </r>
  <r>
    <x v="1"/>
    <x v="0"/>
    <x v="1"/>
    <x v="8"/>
    <x v="3"/>
    <n v="2011"/>
    <n v="1"/>
    <n v="95.39"/>
    <s v="Essential"/>
    <s v="Brand D"/>
    <n v="40.67"/>
    <n v="6"/>
    <n v="571.74670000000003"/>
    <n v="3.0186704384724186"/>
  </r>
  <r>
    <x v="2"/>
    <x v="1"/>
    <x v="1"/>
    <x v="3"/>
    <x v="2"/>
    <n v="2014"/>
    <n v="3"/>
    <n v="352.29"/>
    <s v="Regular"/>
    <s v="Brand A"/>
    <n v="7.75"/>
    <n v="19"/>
    <n v="6692.5875000000005"/>
    <n v="3.0192416525183927"/>
  </r>
  <r>
    <x v="0"/>
    <x v="1"/>
    <x v="0"/>
    <x v="8"/>
    <x v="2"/>
    <n v="1995"/>
    <n v="3"/>
    <n v="216.43"/>
    <s v="Essential"/>
    <s v="Brand B"/>
    <n v="0.66"/>
    <n v="2"/>
    <n v="431.86660000000001"/>
    <n v="3.0192470987829041"/>
  </r>
  <r>
    <x v="2"/>
    <x v="2"/>
    <x v="0"/>
    <x v="15"/>
    <x v="2"/>
    <n v="1991"/>
    <n v="3"/>
    <n v="280.69"/>
    <s v="Essential"/>
    <s v="Brand B"/>
    <n v="12.39"/>
    <n v="17"/>
    <n v="4770.8538999999992"/>
    <n v="3.0192525481313703"/>
  </r>
  <r>
    <x v="2"/>
    <x v="2"/>
    <x v="1"/>
    <x v="0"/>
    <x v="3"/>
    <n v="1987"/>
    <n v="4"/>
    <n v="284.24"/>
    <s v="Regular"/>
    <s v="Brand C"/>
    <n v="21.71"/>
    <n v="14"/>
    <n v="3978.5771"/>
    <n v="3.0192580005664116"/>
  </r>
  <r>
    <x v="2"/>
    <x v="1"/>
    <x v="0"/>
    <x v="5"/>
    <x v="1"/>
    <n v="2007"/>
    <n v="2"/>
    <n v="133"/>
    <s v="Luxury"/>
    <s v="Brand A"/>
    <n v="12.67"/>
    <n v="13"/>
    <n v="1728.1267"/>
    <n v="3.0189801699716714"/>
  </r>
  <r>
    <x v="0"/>
    <x v="2"/>
    <x v="0"/>
    <x v="14"/>
    <x v="2"/>
    <n v="2019"/>
    <n v="3"/>
    <n v="221.61"/>
    <s v="Luxury"/>
    <s v="Brand D"/>
    <n v="14.13"/>
    <n v="9"/>
    <n v="1993.6313000000002"/>
    <n v="3.019268914706716"/>
  </r>
  <r>
    <x v="0"/>
    <x v="0"/>
    <x v="0"/>
    <x v="14"/>
    <x v="0"/>
    <n v="1995"/>
    <n v="1"/>
    <n v="133.16"/>
    <s v="Essential"/>
    <s v="Brand E"/>
    <n v="8.4"/>
    <n v="14"/>
    <n v="1863.3240000000001"/>
    <n v="3.0192743764172336"/>
  </r>
  <r>
    <x v="2"/>
    <x v="1"/>
    <x v="0"/>
    <x v="14"/>
    <x v="3"/>
    <n v="2011"/>
    <n v="1"/>
    <n v="479.98"/>
    <s v="Luxury"/>
    <s v="Brand D"/>
    <n v="44.91"/>
    <n v="10"/>
    <n v="4799.2491"/>
    <n v="3.0198468953785085"/>
  </r>
  <r>
    <x v="2"/>
    <x v="0"/>
    <x v="0"/>
    <x v="7"/>
    <x v="3"/>
    <n v="2002"/>
    <n v="1"/>
    <n v="307.61"/>
    <s v="Essential"/>
    <s v="Brand A"/>
    <n v="0.38"/>
    <n v="14"/>
    <n v="4305.5438000000004"/>
    <n v="3.0204197390811118"/>
  </r>
  <r>
    <x v="0"/>
    <x v="0"/>
    <x v="0"/>
    <x v="15"/>
    <x v="3"/>
    <n v="1999"/>
    <n v="3"/>
    <n v="401.54"/>
    <s v="Regular"/>
    <s v="Brand A"/>
    <n v="28.35"/>
    <n v="5"/>
    <n v="2006.9835"/>
    <n v="3.0209929078014186"/>
  </r>
  <r>
    <x v="1"/>
    <x v="0"/>
    <x v="1"/>
    <x v="12"/>
    <x v="2"/>
    <n v="2001"/>
    <n v="3"/>
    <n v="68.7"/>
    <s v="Luxury"/>
    <s v="Brand C"/>
    <n v="6.21"/>
    <n v="19"/>
    <n v="1304.3621000000001"/>
    <n v="3.0209988649262201"/>
  </r>
  <r>
    <x v="2"/>
    <x v="1"/>
    <x v="1"/>
    <x v="9"/>
    <x v="0"/>
    <n v="2009"/>
    <n v="1"/>
    <n v="213.27"/>
    <s v="Essential"/>
    <s v="Brand A"/>
    <n v="3.27"/>
    <n v="17"/>
    <n v="3624.6227000000003"/>
    <n v="3.0210048254328696"/>
  </r>
  <r>
    <x v="0"/>
    <x v="2"/>
    <x v="1"/>
    <x v="4"/>
    <x v="3"/>
    <n v="1999"/>
    <n v="2"/>
    <n v="82.14"/>
    <s v="Luxury"/>
    <s v="Brand D"/>
    <n v="12.8"/>
    <n v="11"/>
    <n v="902.66800000000001"/>
    <n v="3.021578648495173"/>
  </r>
  <r>
    <x v="1"/>
    <x v="0"/>
    <x v="1"/>
    <x v="3"/>
    <x v="0"/>
    <n v="2018"/>
    <n v="1"/>
    <n v="93.4"/>
    <s v="Luxury"/>
    <s v="Brand C"/>
    <n v="19.23"/>
    <n v="7"/>
    <n v="652.99230000000011"/>
    <n v="3.0218687872763419"/>
  </r>
  <r>
    <x v="2"/>
    <x v="2"/>
    <x v="0"/>
    <x v="9"/>
    <x v="1"/>
    <n v="2008"/>
    <n v="5"/>
    <n v="128.66999999999999"/>
    <s v="Luxury"/>
    <s v="Brand D"/>
    <n v="26.76"/>
    <n v="12"/>
    <n v="1543.3075999999999"/>
    <n v="3.0224431818181818"/>
  </r>
  <r>
    <x v="1"/>
    <x v="1"/>
    <x v="0"/>
    <x v="0"/>
    <x v="0"/>
    <n v="1986"/>
    <n v="2"/>
    <n v="190.49"/>
    <s v="Essential"/>
    <s v="Brand A"/>
    <n v="18.829999999999998"/>
    <n v="14"/>
    <n v="2666.0482999999999"/>
    <n v="3.0218812162546178"/>
  </r>
  <r>
    <x v="0"/>
    <x v="1"/>
    <x v="1"/>
    <x v="2"/>
    <x v="0"/>
    <n v="1986"/>
    <n v="1"/>
    <n v="66.37"/>
    <s v="Regular"/>
    <s v="Brand C"/>
    <n v="39"/>
    <n v="12"/>
    <n v="795.83"/>
    <n v="3.0221716884593519"/>
  </r>
  <r>
    <x v="0"/>
    <x v="0"/>
    <x v="1"/>
    <x v="7"/>
    <x v="3"/>
    <n v="2015"/>
    <n v="1"/>
    <n v="197.13"/>
    <s v="Essential"/>
    <s v="Brand C"/>
    <n v="34.72"/>
    <n v="11"/>
    <n v="2167.7772"/>
    <n v="3.0227466590844472"/>
  </r>
  <r>
    <x v="2"/>
    <x v="1"/>
    <x v="0"/>
    <x v="2"/>
    <x v="3"/>
    <n v="2010"/>
    <n v="4"/>
    <n v="72.22"/>
    <s v="Essential"/>
    <s v="Brand E"/>
    <n v="19.66"/>
    <n v="8"/>
    <n v="576.95659999999998"/>
    <n v="3.0233219567690557"/>
  </r>
  <r>
    <x v="2"/>
    <x v="1"/>
    <x v="0"/>
    <x v="10"/>
    <x v="2"/>
    <n v="1991"/>
    <n v="4"/>
    <n v="440.91"/>
    <s v="Regular"/>
    <s v="Brand B"/>
    <n v="39.64"/>
    <n v="17"/>
    <n v="7494.8663999999999"/>
    <n v="3.0230440967283072"/>
  </r>
  <r>
    <x v="1"/>
    <x v="1"/>
    <x v="0"/>
    <x v="3"/>
    <x v="3"/>
    <n v="2020"/>
    <n v="3"/>
    <n v="59.55"/>
    <s v="Essential"/>
    <s v="Brand D"/>
    <n v="45.93"/>
    <n v="1"/>
    <n v="59.009299999999996"/>
    <n v="3.0227660785429711"/>
  </r>
  <r>
    <x v="1"/>
    <x v="1"/>
    <x v="0"/>
    <x v="9"/>
    <x v="2"/>
    <n v="2014"/>
    <n v="2"/>
    <n v="101.63"/>
    <s v="Regular"/>
    <s v="Brand A"/>
    <n v="4.91"/>
    <n v="19"/>
    <n v="1930.0190999999998"/>
    <n v="3.022772559066325"/>
  </r>
  <r>
    <x v="2"/>
    <x v="1"/>
    <x v="0"/>
    <x v="13"/>
    <x v="1"/>
    <n v="2017"/>
    <n v="2"/>
    <n v="151.94999999999999"/>
    <s v="Regular"/>
    <s v="Brand D"/>
    <n v="28.5"/>
    <n v="13"/>
    <n v="1974.635"/>
    <n v="3.0230637813211847"/>
  </r>
  <r>
    <x v="1"/>
    <x v="0"/>
    <x v="0"/>
    <x v="3"/>
    <x v="1"/>
    <n v="2009"/>
    <n v="2"/>
    <n v="353.71"/>
    <s v="Luxury"/>
    <s v="Brand C"/>
    <n v="37.44"/>
    <n v="12"/>
    <n v="4243.8943999999992"/>
    <n v="3.0233551694673881"/>
  </r>
  <r>
    <x v="0"/>
    <x v="0"/>
    <x v="0"/>
    <x v="9"/>
    <x v="0"/>
    <n v="2005"/>
    <n v="4"/>
    <n v="456.93"/>
    <s v="Regular"/>
    <s v="Brand B"/>
    <n v="19.91"/>
    <n v="15"/>
    <n v="6853.1490999999996"/>
    <n v="3.0236467236467237"/>
  </r>
  <r>
    <x v="0"/>
    <x v="2"/>
    <x v="0"/>
    <x v="7"/>
    <x v="2"/>
    <n v="2022"/>
    <n v="1"/>
    <n v="361.64"/>
    <s v="Regular"/>
    <s v="Brand E"/>
    <n v="31.44"/>
    <n v="16"/>
    <n v="5785.5544"/>
    <n v="3.023368481048732"/>
  </r>
  <r>
    <x v="0"/>
    <x v="2"/>
    <x v="1"/>
    <x v="1"/>
    <x v="3"/>
    <n v="1999"/>
    <n v="5"/>
    <n v="433.6"/>
    <s v="Regular"/>
    <s v="Brand D"/>
    <n v="35.85"/>
    <n v="13"/>
    <n v="5636.1585000000005"/>
    <n v="3.0239452679589509"/>
  </r>
  <r>
    <x v="2"/>
    <x v="2"/>
    <x v="1"/>
    <x v="3"/>
    <x v="2"/>
    <n v="1995"/>
    <n v="5"/>
    <n v="467.66"/>
    <s v="Essential"/>
    <s v="Brand B"/>
    <n v="21.95"/>
    <n v="5"/>
    <n v="2337.5195000000003"/>
    <n v="3.0233818078129455"/>
  </r>
  <r>
    <x v="2"/>
    <x v="0"/>
    <x v="1"/>
    <x v="15"/>
    <x v="0"/>
    <n v="1986"/>
    <n v="5"/>
    <n v="475.34"/>
    <s v="Essential"/>
    <s v="Brand E"/>
    <n v="46.3"/>
    <n v="2"/>
    <n v="950.14299999999992"/>
    <n v="3.02281802624073"/>
  </r>
  <r>
    <x v="1"/>
    <x v="1"/>
    <x v="1"/>
    <x v="9"/>
    <x v="3"/>
    <n v="1994"/>
    <n v="4"/>
    <n v="103.59"/>
    <s v="Regular"/>
    <s v="Brand E"/>
    <n v="15.47"/>
    <n v="4"/>
    <n v="413.5147"/>
    <n v="3.0222539229671899"/>
  </r>
  <r>
    <x v="0"/>
    <x v="0"/>
    <x v="0"/>
    <x v="8"/>
    <x v="2"/>
    <n v="2001"/>
    <n v="5"/>
    <n v="226.78"/>
    <s v="Regular"/>
    <s v="Brand B"/>
    <n v="10.1"/>
    <n v="19"/>
    <n v="4307.9209999999994"/>
    <n v="3.0219748858447488"/>
  </r>
  <r>
    <x v="1"/>
    <x v="0"/>
    <x v="1"/>
    <x v="5"/>
    <x v="3"/>
    <n v="1996"/>
    <n v="4"/>
    <n v="248.61"/>
    <s v="Luxury"/>
    <s v="Brand C"/>
    <n v="17.850000000000001"/>
    <n v="18"/>
    <n v="4474.1585000000005"/>
    <n v="3.0214102198115902"/>
  </r>
  <r>
    <x v="1"/>
    <x v="2"/>
    <x v="0"/>
    <x v="5"/>
    <x v="3"/>
    <n v="2013"/>
    <n v="2"/>
    <n v="242.85"/>
    <s v="Luxury"/>
    <s v="Brand A"/>
    <n v="19.73"/>
    <n v="6"/>
    <n v="1456.2973"/>
    <n v="3.0211307824100513"/>
  </r>
  <r>
    <x v="1"/>
    <x v="1"/>
    <x v="1"/>
    <x v="8"/>
    <x v="2"/>
    <n v="2002"/>
    <n v="5"/>
    <n v="45.33"/>
    <s v="Essential"/>
    <s v="Brand D"/>
    <n v="47.81"/>
    <n v="20"/>
    <n v="906.07809999999995"/>
    <n v="3.0214224507283634"/>
  </r>
  <r>
    <x v="1"/>
    <x v="1"/>
    <x v="1"/>
    <x v="10"/>
    <x v="3"/>
    <n v="1987"/>
    <n v="3"/>
    <n v="43.09"/>
    <s v="Luxury"/>
    <s v="Brand D"/>
    <n v="10.98"/>
    <n v="20"/>
    <n v="860.90980000000002"/>
    <n v="3.0208571428571429"/>
  </r>
  <r>
    <x v="2"/>
    <x v="0"/>
    <x v="0"/>
    <x v="4"/>
    <x v="0"/>
    <n v="1995"/>
    <n v="1"/>
    <n v="74.62"/>
    <s v="Luxury"/>
    <s v="Brand B"/>
    <n v="12.64"/>
    <n v="18"/>
    <n v="1342.2864000000002"/>
    <n v="3.0208631037439266"/>
  </r>
  <r>
    <x v="1"/>
    <x v="0"/>
    <x v="1"/>
    <x v="15"/>
    <x v="3"/>
    <n v="2002"/>
    <n v="5"/>
    <n v="78.930000000000007"/>
    <s v="Luxury"/>
    <s v="Brand E"/>
    <n v="25.95"/>
    <n v="16"/>
    <n v="1262.1395"/>
    <n v="3.021440823327616"/>
  </r>
  <r>
    <x v="2"/>
    <x v="1"/>
    <x v="0"/>
    <x v="3"/>
    <x v="2"/>
    <n v="1999"/>
    <n v="1"/>
    <n v="156.24"/>
    <s v="Regular"/>
    <s v="Brand C"/>
    <n v="21.71"/>
    <n v="4"/>
    <n v="624.1771"/>
    <n v="3.0208750357449241"/>
  </r>
  <r>
    <x v="1"/>
    <x v="1"/>
    <x v="0"/>
    <x v="6"/>
    <x v="0"/>
    <n v="2006"/>
    <n v="3"/>
    <n v="233.18"/>
    <s v="Regular"/>
    <s v="Brand E"/>
    <n v="0.43"/>
    <n v="11"/>
    <n v="2563.9843000000001"/>
    <n v="3.0214530892448512"/>
  </r>
  <r>
    <x v="2"/>
    <x v="0"/>
    <x v="0"/>
    <x v="11"/>
    <x v="3"/>
    <n v="1987"/>
    <n v="2"/>
    <n v="150.43"/>
    <s v="Luxury"/>
    <s v="Brand D"/>
    <n v="15.14"/>
    <n v="7"/>
    <n v="1052.1614"/>
    <n v="3.0214592274678114"/>
  </r>
  <r>
    <x v="1"/>
    <x v="1"/>
    <x v="0"/>
    <x v="1"/>
    <x v="1"/>
    <n v="1989"/>
    <n v="3"/>
    <n v="222.45"/>
    <s v="Luxury"/>
    <s v="Brand E"/>
    <n v="8.14"/>
    <n v="17"/>
    <n v="3780.7313999999997"/>
    <n v="3.0217515741270748"/>
  </r>
  <r>
    <x v="2"/>
    <x v="1"/>
    <x v="0"/>
    <x v="12"/>
    <x v="0"/>
    <n v="2016"/>
    <n v="2"/>
    <n v="415.03"/>
    <s v="Luxury"/>
    <s v="Brand B"/>
    <n v="6.31"/>
    <n v="17"/>
    <n v="7054.5730999999996"/>
    <n v="3.0217578013169195"/>
  </r>
  <r>
    <x v="1"/>
    <x v="0"/>
    <x v="1"/>
    <x v="1"/>
    <x v="2"/>
    <n v="2004"/>
    <n v="1"/>
    <n v="33.770000000000003"/>
    <s v="Luxury"/>
    <s v="Brand C"/>
    <n v="29.48"/>
    <n v="18"/>
    <n v="607.15480000000002"/>
    <n v="3.0220504009163802"/>
  </r>
  <r>
    <x v="1"/>
    <x v="0"/>
    <x v="0"/>
    <x v="10"/>
    <x v="2"/>
    <n v="1995"/>
    <n v="5"/>
    <n v="139.78"/>
    <s v="Regular"/>
    <s v="Brand C"/>
    <n v="15.15"/>
    <n v="1"/>
    <n v="138.9315"/>
    <n v="3.0226296190203379"/>
  </r>
  <r>
    <x v="1"/>
    <x v="0"/>
    <x v="0"/>
    <x v="10"/>
    <x v="2"/>
    <n v="1992"/>
    <n v="2"/>
    <n v="91.15"/>
    <s v="Essential"/>
    <s v="Brand A"/>
    <n v="41.01"/>
    <n v="18"/>
    <n v="1640.1101000000001"/>
    <n v="3.0220630372492838"/>
  </r>
  <r>
    <x v="0"/>
    <x v="2"/>
    <x v="0"/>
    <x v="7"/>
    <x v="3"/>
    <n v="2021"/>
    <n v="5"/>
    <n v="72.13"/>
    <s v="Essential"/>
    <s v="Brand E"/>
    <n v="9.4"/>
    <n v="5"/>
    <n v="359.74399999999997"/>
    <n v="3.0223559759243335"/>
  </r>
  <r>
    <x v="1"/>
    <x v="2"/>
    <x v="0"/>
    <x v="0"/>
    <x v="2"/>
    <n v="2007"/>
    <n v="2"/>
    <n v="321.63"/>
    <s v="Regular"/>
    <s v="Brand B"/>
    <n v="35.44"/>
    <n v="10"/>
    <n v="3215.6544000000004"/>
    <n v="3.0217889908256881"/>
  </r>
  <r>
    <x v="2"/>
    <x v="2"/>
    <x v="1"/>
    <x v="6"/>
    <x v="1"/>
    <n v="2013"/>
    <n v="4"/>
    <n v="419.16"/>
    <s v="Regular"/>
    <s v="Brand C"/>
    <n v="20.059999999999999"/>
    <n v="6"/>
    <n v="2514.1606000000002"/>
    <n v="3.0220820189274447"/>
  </r>
  <r>
    <x v="0"/>
    <x v="1"/>
    <x v="0"/>
    <x v="3"/>
    <x v="1"/>
    <n v="2018"/>
    <n v="4"/>
    <n v="290.10000000000002"/>
    <s v="Essential"/>
    <s v="Brand E"/>
    <n v="49.29"/>
    <n v="12"/>
    <n v="3480.6929000000005"/>
    <n v="3.0218014916810096"/>
  </r>
  <r>
    <x v="1"/>
    <x v="0"/>
    <x v="0"/>
    <x v="15"/>
    <x v="0"/>
    <n v="2017"/>
    <n v="5"/>
    <n v="294.86"/>
    <s v="Luxury"/>
    <s v="Brand C"/>
    <n v="26"/>
    <n v="3"/>
    <n v="883.84"/>
    <n v="3.0215208034433285"/>
  </r>
  <r>
    <x v="1"/>
    <x v="1"/>
    <x v="1"/>
    <x v="7"/>
    <x v="0"/>
    <n v="2021"/>
    <n v="3"/>
    <n v="246.54"/>
    <s v="Regular"/>
    <s v="Brand A"/>
    <n v="10.220000000000001"/>
    <n v="4"/>
    <n v="985.26220000000001"/>
    <n v="3.0209529276693456"/>
  </r>
  <r>
    <x v="1"/>
    <x v="2"/>
    <x v="1"/>
    <x v="9"/>
    <x v="1"/>
    <n v="2007"/>
    <n v="1"/>
    <n v="411.17"/>
    <s v="Luxury"/>
    <s v="Brand C"/>
    <n v="34.36"/>
    <n v="6"/>
    <n v="2466.3636000000001"/>
    <n v="3.0209589434395636"/>
  </r>
  <r>
    <x v="1"/>
    <x v="1"/>
    <x v="0"/>
    <x v="6"/>
    <x v="1"/>
    <n v="2003"/>
    <n v="3"/>
    <n v="110.94"/>
    <s v="Regular"/>
    <s v="Brand A"/>
    <n v="9.39"/>
    <n v="8"/>
    <n v="886.61389999999994"/>
    <n v="3.0215393452039057"/>
  </r>
  <r>
    <x v="1"/>
    <x v="0"/>
    <x v="0"/>
    <x v="15"/>
    <x v="1"/>
    <n v="2012"/>
    <n v="1"/>
    <n v="152.47"/>
    <s v="Luxury"/>
    <s v="Brand E"/>
    <n v="26.58"/>
    <n v="9"/>
    <n v="1371.4957999999999"/>
    <n v="3.0215455328928469"/>
  </r>
  <r>
    <x v="1"/>
    <x v="0"/>
    <x v="1"/>
    <x v="11"/>
    <x v="0"/>
    <n v="1999"/>
    <n v="5"/>
    <n v="397.84"/>
    <s v="Essential"/>
    <s v="Brand A"/>
    <n v="43.53"/>
    <n v="18"/>
    <n v="7160.5553"/>
    <n v="3.0221264367816092"/>
  </r>
  <r>
    <x v="0"/>
    <x v="0"/>
    <x v="0"/>
    <x v="7"/>
    <x v="0"/>
    <n v="1991"/>
    <n v="4"/>
    <n v="212.56"/>
    <s v="Essential"/>
    <s v="Brand D"/>
    <n v="28.44"/>
    <n v="2"/>
    <n v="424.40440000000001"/>
    <n v="3.0215579189422246"/>
  </r>
  <r>
    <x v="1"/>
    <x v="2"/>
    <x v="1"/>
    <x v="10"/>
    <x v="1"/>
    <n v="1993"/>
    <n v="5"/>
    <n v="97.48"/>
    <s v="Essential"/>
    <s v="Brand E"/>
    <n v="33.659999999999997"/>
    <n v="14"/>
    <n v="1364.0566000000001"/>
    <n v="3.021276595744681"/>
  </r>
  <r>
    <x v="2"/>
    <x v="1"/>
    <x v="1"/>
    <x v="13"/>
    <x v="3"/>
    <n v="1998"/>
    <n v="5"/>
    <n v="388.94"/>
    <s v="Luxury"/>
    <s v="Brand E"/>
    <n v="36.659999999999997"/>
    <n v="5"/>
    <n v="1944.0666000000001"/>
    <n v="3.020707506471096"/>
  </r>
  <r>
    <x v="0"/>
    <x v="1"/>
    <x v="0"/>
    <x v="9"/>
    <x v="2"/>
    <n v="1987"/>
    <n v="3"/>
    <n v="297.76"/>
    <s v="Luxury"/>
    <s v="Brand C"/>
    <n v="21.67"/>
    <n v="6"/>
    <n v="1785.7766999999999"/>
    <n v="3.0201380897583427"/>
  </r>
  <r>
    <x v="1"/>
    <x v="2"/>
    <x v="1"/>
    <x v="2"/>
    <x v="3"/>
    <n v="2020"/>
    <n v="1"/>
    <n v="430.09"/>
    <s v="Essential"/>
    <s v="Brand C"/>
    <n v="6.04"/>
    <n v="1"/>
    <n v="429.15039999999999"/>
    <n v="3.0201438848920863"/>
  </r>
  <r>
    <x v="0"/>
    <x v="2"/>
    <x v="0"/>
    <x v="9"/>
    <x v="2"/>
    <n v="2011"/>
    <n v="3"/>
    <n v="438.15"/>
    <s v="Regular"/>
    <s v="Brand B"/>
    <n v="35.65"/>
    <n v="13"/>
    <n v="5695.3064999999997"/>
    <n v="3.0207253886010363"/>
  </r>
  <r>
    <x v="1"/>
    <x v="0"/>
    <x v="0"/>
    <x v="0"/>
    <x v="0"/>
    <n v="2004"/>
    <n v="4"/>
    <n v="337.54"/>
    <s v="Essential"/>
    <s v="Brand B"/>
    <n v="47.27"/>
    <n v="18"/>
    <n v="6075.1927000000005"/>
    <n v="3.0207313561762166"/>
  </r>
  <r>
    <x v="2"/>
    <x v="0"/>
    <x v="0"/>
    <x v="12"/>
    <x v="0"/>
    <n v="1998"/>
    <n v="5"/>
    <n v="337.45"/>
    <s v="Essential"/>
    <s v="Brand B"/>
    <n v="25.73"/>
    <n v="6"/>
    <n v="2023.9572999999998"/>
    <n v="3.0204493087557602"/>
  </r>
  <r>
    <x v="2"/>
    <x v="2"/>
    <x v="1"/>
    <x v="13"/>
    <x v="3"/>
    <n v="2001"/>
    <n v="2"/>
    <n v="306.18"/>
    <s v="Luxury"/>
    <s v="Brand C"/>
    <n v="14"/>
    <n v="4"/>
    <n v="1223.8600000000001"/>
    <n v="3.0198789974070874"/>
  </r>
  <r>
    <x v="1"/>
    <x v="1"/>
    <x v="0"/>
    <x v="13"/>
    <x v="2"/>
    <n v="1991"/>
    <n v="2"/>
    <n v="365.63"/>
    <s v="Luxury"/>
    <s v="Brand C"/>
    <n v="42.13"/>
    <n v="19"/>
    <n v="6946.3913000000002"/>
    <n v="3.0201729106628243"/>
  </r>
  <r>
    <x v="2"/>
    <x v="2"/>
    <x v="0"/>
    <x v="0"/>
    <x v="3"/>
    <n v="1992"/>
    <n v="3"/>
    <n v="235.2"/>
    <s v="Regular"/>
    <s v="Brand A"/>
    <n v="26.69"/>
    <n v="4"/>
    <n v="940.06689999999992"/>
    <n v="3.0204669933698471"/>
  </r>
  <r>
    <x v="0"/>
    <x v="1"/>
    <x v="0"/>
    <x v="15"/>
    <x v="2"/>
    <n v="2008"/>
    <n v="5"/>
    <n v="196.22"/>
    <s v="Essential"/>
    <s v="Brand B"/>
    <n v="36.119999999999997"/>
    <n v="14"/>
    <n v="2746.4411999999998"/>
    <n v="3.0204728950403692"/>
  </r>
  <r>
    <x v="1"/>
    <x v="2"/>
    <x v="0"/>
    <x v="15"/>
    <x v="1"/>
    <n v="1987"/>
    <n v="1"/>
    <n v="151"/>
    <s v="Regular"/>
    <s v="Brand D"/>
    <n v="40.020000000000003"/>
    <n v="1"/>
    <n v="150.40020000000001"/>
    <n v="3.0199019325064898"/>
  </r>
  <r>
    <x v="1"/>
    <x v="2"/>
    <x v="0"/>
    <x v="9"/>
    <x v="3"/>
    <n v="2006"/>
    <n v="4"/>
    <n v="60.51"/>
    <s v="Regular"/>
    <s v="Brand B"/>
    <n v="11.2"/>
    <n v="3"/>
    <n v="180.642"/>
    <n v="3.0204847085978073"/>
  </r>
  <r>
    <x v="0"/>
    <x v="0"/>
    <x v="0"/>
    <x v="2"/>
    <x v="1"/>
    <n v="2015"/>
    <n v="5"/>
    <n v="404.75"/>
    <s v="Regular"/>
    <s v="Brand C"/>
    <n v="21.76"/>
    <n v="12"/>
    <n v="4856.2175999999999"/>
    <n v="3.0202020202020203"/>
  </r>
  <r>
    <x v="1"/>
    <x v="2"/>
    <x v="0"/>
    <x v="4"/>
    <x v="2"/>
    <n v="2009"/>
    <n v="5"/>
    <n v="362.85"/>
    <s v="Luxury"/>
    <s v="Brand A"/>
    <n v="43.12"/>
    <n v="20"/>
    <n v="7256.4312"/>
    <n v="3.0196304849884528"/>
  </r>
  <r>
    <x v="1"/>
    <x v="2"/>
    <x v="0"/>
    <x v="12"/>
    <x v="3"/>
    <n v="1996"/>
    <n v="3"/>
    <n v="102.34"/>
    <s v="Essential"/>
    <s v="Brand D"/>
    <n v="36.450000000000003"/>
    <n v="11"/>
    <n v="1125.1044999999999"/>
    <n v="3.0190586196939071"/>
  </r>
  <r>
    <x v="0"/>
    <x v="1"/>
    <x v="0"/>
    <x v="9"/>
    <x v="1"/>
    <n v="1994"/>
    <n v="1"/>
    <n v="188.87"/>
    <s v="Luxury"/>
    <s v="Brand C"/>
    <n v="39.06"/>
    <n v="8"/>
    <n v="1510.3506"/>
    <n v="3.0190641247833621"/>
  </r>
  <r>
    <x v="0"/>
    <x v="2"/>
    <x v="1"/>
    <x v="11"/>
    <x v="0"/>
    <n v="2020"/>
    <n v="3"/>
    <n v="13.53"/>
    <s v="Luxury"/>
    <s v="Brand B"/>
    <n v="0.17"/>
    <n v="18"/>
    <n v="242.54169999999999"/>
    <n v="3.0196475007223347"/>
  </r>
  <r>
    <x v="0"/>
    <x v="1"/>
    <x v="0"/>
    <x v="1"/>
    <x v="1"/>
    <n v="2014"/>
    <n v="3"/>
    <n v="86.44"/>
    <s v="Essential"/>
    <s v="Brand D"/>
    <n v="36.18"/>
    <n v="20"/>
    <n v="1728.1617999999999"/>
    <n v="3.0196531791907515"/>
  </r>
  <r>
    <x v="0"/>
    <x v="1"/>
    <x v="1"/>
    <x v="11"/>
    <x v="2"/>
    <n v="2021"/>
    <n v="3"/>
    <n v="371.23"/>
    <s v="Luxury"/>
    <s v="Brand C"/>
    <n v="27.59"/>
    <n v="2"/>
    <n v="741.73590000000002"/>
    <n v="3.019658860942469"/>
  </r>
  <r>
    <x v="0"/>
    <x v="0"/>
    <x v="0"/>
    <x v="15"/>
    <x v="3"/>
    <n v="1992"/>
    <n v="3"/>
    <n v="115.31"/>
    <s v="Essential"/>
    <s v="Brand D"/>
    <n v="9.68"/>
    <n v="5"/>
    <n v="575.64679999999998"/>
    <n v="3.0196645459803353"/>
  </r>
  <r>
    <x v="1"/>
    <x v="2"/>
    <x v="1"/>
    <x v="10"/>
    <x v="0"/>
    <n v="1996"/>
    <n v="2"/>
    <n v="226.2"/>
    <s v="Essential"/>
    <s v="Brand B"/>
    <n v="18.03"/>
    <n v="12"/>
    <n v="2713.5802999999996"/>
    <n v="3.0196702343072026"/>
  </r>
  <r>
    <x v="1"/>
    <x v="2"/>
    <x v="0"/>
    <x v="8"/>
    <x v="1"/>
    <n v="2012"/>
    <n v="2"/>
    <n v="313.81"/>
    <s v="Luxury"/>
    <s v="Brand E"/>
    <n v="47.85"/>
    <n v="12"/>
    <n v="3765.1985000000004"/>
    <n v="3.0199652777777777"/>
  </r>
  <r>
    <x v="0"/>
    <x v="2"/>
    <x v="0"/>
    <x v="4"/>
    <x v="0"/>
    <n v="2014"/>
    <n v="5"/>
    <n v="320.61"/>
    <s v="Luxury"/>
    <s v="Brand E"/>
    <n v="34.07"/>
    <n v="7"/>
    <n v="2243.6107000000002"/>
    <n v="3.0202604920405212"/>
  </r>
  <r>
    <x v="0"/>
    <x v="0"/>
    <x v="0"/>
    <x v="10"/>
    <x v="1"/>
    <n v="2020"/>
    <n v="3"/>
    <n v="189.23"/>
    <s v="Regular"/>
    <s v="Brand A"/>
    <n v="6.92"/>
    <n v="19"/>
    <n v="3594.4391999999998"/>
    <n v="3.0196873190503766"/>
  </r>
  <r>
    <x v="1"/>
    <x v="1"/>
    <x v="0"/>
    <x v="12"/>
    <x v="2"/>
    <n v="1996"/>
    <n v="3"/>
    <n v="354.63"/>
    <s v="Essential"/>
    <s v="Brand E"/>
    <n v="20.32"/>
    <n v="7"/>
    <n v="2481.6131999999998"/>
    <n v="3.0196930205618302"/>
  </r>
  <r>
    <x v="1"/>
    <x v="2"/>
    <x v="0"/>
    <x v="15"/>
    <x v="2"/>
    <n v="2013"/>
    <n v="1"/>
    <n v="134.91999999999999"/>
    <s v="Essential"/>
    <s v="Brand D"/>
    <n v="27.32"/>
    <n v="1"/>
    <n v="134.19319999999999"/>
    <n v="3.0196987253765935"/>
  </r>
  <r>
    <x v="1"/>
    <x v="1"/>
    <x v="1"/>
    <x v="2"/>
    <x v="3"/>
    <n v="2014"/>
    <n v="1"/>
    <n v="151.08000000000001"/>
    <s v="Regular"/>
    <s v="Brand E"/>
    <n v="47.47"/>
    <n v="2"/>
    <n v="301.63470000000001"/>
    <n v="3.020283975659229"/>
  </r>
  <r>
    <x v="1"/>
    <x v="0"/>
    <x v="0"/>
    <x v="0"/>
    <x v="0"/>
    <n v="2018"/>
    <n v="4"/>
    <n v="440.5"/>
    <s v="Luxury"/>
    <s v="Brand B"/>
    <n v="6.79"/>
    <n v="16"/>
    <n v="7047.0679"/>
    <n v="3.0208695652173914"/>
  </r>
  <r>
    <x v="2"/>
    <x v="1"/>
    <x v="0"/>
    <x v="7"/>
    <x v="3"/>
    <n v="2016"/>
    <n v="5"/>
    <n v="335.86"/>
    <s v="Essential"/>
    <s v="Brand E"/>
    <n v="27.37"/>
    <n v="13"/>
    <n v="4365.4537"/>
    <n v="3.0205856770078285"/>
  </r>
  <r>
    <x v="2"/>
    <x v="1"/>
    <x v="0"/>
    <x v="15"/>
    <x v="0"/>
    <n v="2014"/>
    <n v="1"/>
    <n v="450.21"/>
    <s v="Luxury"/>
    <s v="Brand B"/>
    <n v="29.55"/>
    <n v="16"/>
    <n v="7202.6554999999998"/>
    <n v="3.0200116009280742"/>
  </r>
  <r>
    <x v="2"/>
    <x v="2"/>
    <x v="0"/>
    <x v="13"/>
    <x v="1"/>
    <n v="2019"/>
    <n v="1"/>
    <n v="115.9"/>
    <s v="Regular"/>
    <s v="Brand E"/>
    <n v="9.9499999999999993"/>
    <n v="7"/>
    <n v="810.3995000000001"/>
    <n v="3.0205976211198142"/>
  </r>
  <r>
    <x v="2"/>
    <x v="2"/>
    <x v="1"/>
    <x v="0"/>
    <x v="0"/>
    <n v="2012"/>
    <n v="2"/>
    <n v="378.63"/>
    <s v="Regular"/>
    <s v="Brand A"/>
    <n v="35.409999999999997"/>
    <n v="17"/>
    <n v="6436.0640999999996"/>
    <n v="3.0211839814277424"/>
  </r>
  <r>
    <x v="0"/>
    <x v="1"/>
    <x v="1"/>
    <x v="5"/>
    <x v="2"/>
    <n v="2022"/>
    <n v="1"/>
    <n v="346.26"/>
    <s v="Regular"/>
    <s v="Brand B"/>
    <n v="5.81"/>
    <n v="14"/>
    <n v="4846.6980999999996"/>
    <n v="3.021480406386067"/>
  </r>
  <r>
    <x v="2"/>
    <x v="2"/>
    <x v="0"/>
    <x v="1"/>
    <x v="3"/>
    <n v="1987"/>
    <n v="2"/>
    <n v="287.3"/>
    <s v="Luxury"/>
    <s v="Brand C"/>
    <n v="39.04"/>
    <n v="19"/>
    <n v="5458.0904"/>
    <n v="3.0220673635307782"/>
  </r>
  <r>
    <x v="0"/>
    <x v="0"/>
    <x v="0"/>
    <x v="4"/>
    <x v="1"/>
    <n v="1993"/>
    <n v="5"/>
    <n v="435.62"/>
    <s v="Regular"/>
    <s v="Brand B"/>
    <n v="26.31"/>
    <n v="10"/>
    <n v="4355.4630999999999"/>
    <n v="3.0223642172523961"/>
  </r>
  <r>
    <x v="2"/>
    <x v="0"/>
    <x v="0"/>
    <x v="10"/>
    <x v="1"/>
    <n v="1985"/>
    <n v="1"/>
    <n v="308.39"/>
    <s v="Luxury"/>
    <s v="Brand B"/>
    <n v="12.63"/>
    <n v="17"/>
    <n v="5241.7563"/>
    <n v="3.0217896571760603"/>
  </r>
  <r>
    <x v="1"/>
    <x v="1"/>
    <x v="0"/>
    <x v="7"/>
    <x v="3"/>
    <n v="2000"/>
    <n v="4"/>
    <n v="476.08"/>
    <s v="Regular"/>
    <s v="Brand B"/>
    <n v="40.659999999999997"/>
    <n v="9"/>
    <n v="4284.1266000000005"/>
    <n v="3.0223772159256028"/>
  </r>
  <r>
    <x v="2"/>
    <x v="0"/>
    <x v="1"/>
    <x v="5"/>
    <x v="2"/>
    <n v="1990"/>
    <n v="5"/>
    <n v="118.8"/>
    <s v="Essential"/>
    <s v="Brand A"/>
    <n v="0.88"/>
    <n v="3"/>
    <n v="355.40879999999999"/>
    <n v="3.0220930232558141"/>
  </r>
  <r>
    <x v="0"/>
    <x v="2"/>
    <x v="1"/>
    <x v="13"/>
    <x v="3"/>
    <n v="2014"/>
    <n v="5"/>
    <n v="209.84"/>
    <s v="Luxury"/>
    <s v="Brand E"/>
    <n v="39.72"/>
    <n v="4"/>
    <n v="838.75720000000001"/>
    <n v="3.0215178831055538"/>
  </r>
  <r>
    <x v="2"/>
    <x v="2"/>
    <x v="1"/>
    <x v="13"/>
    <x v="3"/>
    <n v="2011"/>
    <n v="4"/>
    <n v="401.26"/>
    <s v="Regular"/>
    <s v="Brand A"/>
    <n v="48.61"/>
    <n v="7"/>
    <n v="2808.3060999999998"/>
    <n v="3.0209424083769632"/>
  </r>
  <r>
    <x v="1"/>
    <x v="2"/>
    <x v="0"/>
    <x v="15"/>
    <x v="2"/>
    <n v="1999"/>
    <n v="4"/>
    <n v="425.7"/>
    <s v="Luxury"/>
    <s v="Brand E"/>
    <n v="39.81"/>
    <n v="2"/>
    <n v="850.79809999999998"/>
    <n v="3.0206575501891186"/>
  </r>
  <r>
    <x v="1"/>
    <x v="1"/>
    <x v="0"/>
    <x v="10"/>
    <x v="3"/>
    <n v="2006"/>
    <n v="1"/>
    <n v="148.4"/>
    <s v="Regular"/>
    <s v="Brand D"/>
    <n v="20.89"/>
    <n v="16"/>
    <n v="2373.6089000000002"/>
    <n v="3.0203725261932481"/>
  </r>
  <r>
    <x v="1"/>
    <x v="2"/>
    <x v="1"/>
    <x v="10"/>
    <x v="3"/>
    <n v="2008"/>
    <n v="1"/>
    <n v="441.05"/>
    <s v="Luxury"/>
    <s v="Brand D"/>
    <n v="38.92"/>
    <n v="16"/>
    <n v="7056.1891999999998"/>
    <n v="3.0209606986899562"/>
  </r>
  <r>
    <x v="0"/>
    <x v="0"/>
    <x v="0"/>
    <x v="4"/>
    <x v="1"/>
    <n v="1989"/>
    <n v="2"/>
    <n v="38.979999999999997"/>
    <s v="Regular"/>
    <s v="Brand B"/>
    <n v="43.63"/>
    <n v="13"/>
    <n v="506.17629999999997"/>
    <n v="3.0215492137449038"/>
  </r>
  <r>
    <x v="2"/>
    <x v="2"/>
    <x v="1"/>
    <x v="3"/>
    <x v="0"/>
    <n v="2008"/>
    <n v="4"/>
    <n v="68.599999999999994"/>
    <s v="Regular"/>
    <s v="Brand B"/>
    <n v="31.28"/>
    <n v="18"/>
    <n v="1234.1127999999999"/>
    <n v="3.0218467812408973"/>
  </r>
  <r>
    <x v="1"/>
    <x v="0"/>
    <x v="0"/>
    <x v="1"/>
    <x v="0"/>
    <n v="1996"/>
    <n v="2"/>
    <n v="15.12"/>
    <s v="Essential"/>
    <s v="Brand A"/>
    <n v="29.52"/>
    <n v="18"/>
    <n v="271.45519999999999"/>
    <n v="3.0215617715617715"/>
  </r>
  <r>
    <x v="1"/>
    <x v="2"/>
    <x v="1"/>
    <x v="11"/>
    <x v="1"/>
    <n v="2019"/>
    <n v="4"/>
    <n v="335.95"/>
    <s v="Regular"/>
    <s v="Brand D"/>
    <n v="9.64"/>
    <n v="20"/>
    <n v="6718.0964000000004"/>
    <n v="3.021859516176042"/>
  </r>
  <r>
    <x v="2"/>
    <x v="1"/>
    <x v="0"/>
    <x v="10"/>
    <x v="1"/>
    <n v="2011"/>
    <n v="2"/>
    <n v="148.80000000000001"/>
    <s v="Luxury"/>
    <s v="Brand D"/>
    <n v="35.67"/>
    <n v="9"/>
    <n v="1338.5567000000001"/>
    <n v="3.0215743440233238"/>
  </r>
  <r>
    <x v="0"/>
    <x v="2"/>
    <x v="0"/>
    <x v="13"/>
    <x v="1"/>
    <n v="1991"/>
    <n v="1"/>
    <n v="121.19"/>
    <s v="Regular"/>
    <s v="Brand A"/>
    <n v="9.2200000000000006"/>
    <n v="3"/>
    <n v="362.66219999999998"/>
    <n v="3.0218722659667541"/>
  </r>
  <r>
    <x v="1"/>
    <x v="1"/>
    <x v="1"/>
    <x v="15"/>
    <x v="0"/>
    <n v="2007"/>
    <n v="4"/>
    <n v="65.92"/>
    <s v="Regular"/>
    <s v="Brand D"/>
    <n v="7.01"/>
    <n v="11"/>
    <n v="724.19010000000003"/>
    <n v="3.0224620770128356"/>
  </r>
  <r>
    <x v="0"/>
    <x v="1"/>
    <x v="0"/>
    <x v="13"/>
    <x v="0"/>
    <n v="1996"/>
    <n v="5"/>
    <n v="283.58"/>
    <s v="Regular"/>
    <s v="Brand E"/>
    <n v="12.28"/>
    <n v="16"/>
    <n v="4536.4027999999998"/>
    <n v="3.0221768310475636"/>
  </r>
  <r>
    <x v="0"/>
    <x v="1"/>
    <x v="1"/>
    <x v="5"/>
    <x v="3"/>
    <n v="2012"/>
    <n v="3"/>
    <n v="430.78"/>
    <s v="Essential"/>
    <s v="Brand E"/>
    <n v="29.13"/>
    <n v="5"/>
    <n v="2153.1912999999995"/>
    <n v="3.0215995329830707"/>
  </r>
  <r>
    <x v="1"/>
    <x v="2"/>
    <x v="0"/>
    <x v="3"/>
    <x v="2"/>
    <n v="2017"/>
    <n v="3"/>
    <n v="227.31"/>
    <s v="Essential"/>
    <s v="Brand D"/>
    <n v="6.2"/>
    <n v="13"/>
    <n v="2954.0920000000001"/>
    <n v="3.0216058394160585"/>
  </r>
  <r>
    <x v="1"/>
    <x v="0"/>
    <x v="0"/>
    <x v="13"/>
    <x v="0"/>
    <n v="1986"/>
    <n v="4"/>
    <n v="83.1"/>
    <s v="Luxury"/>
    <s v="Brand D"/>
    <n v="17.100000000000001"/>
    <n v="20"/>
    <n v="1661.171"/>
    <n v="3.0216121495327104"/>
  </r>
  <r>
    <x v="2"/>
    <x v="0"/>
    <x v="1"/>
    <x v="8"/>
    <x v="2"/>
    <n v="1992"/>
    <n v="1"/>
    <n v="419.35"/>
    <s v="Luxury"/>
    <s v="Brand C"/>
    <n v="46.71"/>
    <n v="12"/>
    <n v="5031.6671000000006"/>
    <n v="3.021326321939819"/>
  </r>
  <r>
    <x v="0"/>
    <x v="2"/>
    <x v="0"/>
    <x v="11"/>
    <x v="2"/>
    <n v="2008"/>
    <n v="3"/>
    <n v="358.47"/>
    <s v="Luxury"/>
    <s v="Brand E"/>
    <n v="48.66"/>
    <n v="3"/>
    <n v="1074.8966"/>
    <n v="3.0219170075978958"/>
  </r>
  <r>
    <x v="1"/>
    <x v="0"/>
    <x v="0"/>
    <x v="6"/>
    <x v="2"/>
    <n v="2015"/>
    <n v="4"/>
    <n v="355.65"/>
    <s v="Essential"/>
    <s v="Brand B"/>
    <n v="11.5"/>
    <n v="6"/>
    <n v="2133.0149999999994"/>
    <n v="3.0219234142063724"/>
  </r>
  <r>
    <x v="1"/>
    <x v="0"/>
    <x v="1"/>
    <x v="10"/>
    <x v="0"/>
    <n v="1999"/>
    <n v="3"/>
    <n v="39.92"/>
    <s v="Regular"/>
    <s v="Brand B"/>
    <n v="17.309999999999999"/>
    <n v="17"/>
    <n v="677.81309999999996"/>
    <n v="3.0216374269005848"/>
  </r>
  <r>
    <x v="2"/>
    <x v="0"/>
    <x v="0"/>
    <x v="10"/>
    <x v="0"/>
    <n v="1987"/>
    <n v="4"/>
    <n v="96.6"/>
    <s v="Luxury"/>
    <s v="Brand E"/>
    <n v="1.83"/>
    <n v="10"/>
    <n v="965.01829999999995"/>
    <n v="3.0216437554840598"/>
  </r>
  <r>
    <x v="2"/>
    <x v="0"/>
    <x v="1"/>
    <x v="12"/>
    <x v="1"/>
    <n v="1999"/>
    <n v="4"/>
    <n v="73.319999999999993"/>
    <s v="Luxury"/>
    <s v="Brand B"/>
    <n v="35.909999999999997"/>
    <n v="17"/>
    <n v="1245.7990999999997"/>
    <n v="3.021357519016969"/>
  </r>
  <r>
    <x v="1"/>
    <x v="2"/>
    <x v="1"/>
    <x v="4"/>
    <x v="2"/>
    <n v="1989"/>
    <n v="3"/>
    <n v="494.27"/>
    <s v="Essential"/>
    <s v="Brand C"/>
    <n v="22.97"/>
    <n v="12"/>
    <n v="5930.4696999999996"/>
    <n v="3.0210711150131693"/>
  </r>
  <r>
    <x v="1"/>
    <x v="2"/>
    <x v="0"/>
    <x v="12"/>
    <x v="3"/>
    <n v="1990"/>
    <n v="3"/>
    <n v="99.78"/>
    <s v="Regular"/>
    <s v="Brand D"/>
    <n v="30.03"/>
    <n v="2"/>
    <n v="198.8603"/>
    <n v="3.0210772833723651"/>
  </r>
  <r>
    <x v="2"/>
    <x v="0"/>
    <x v="0"/>
    <x v="15"/>
    <x v="3"/>
    <n v="2014"/>
    <n v="1"/>
    <n v="198.63"/>
    <s v="Luxury"/>
    <s v="Brand B"/>
    <n v="17.510000000000002"/>
    <n v="12"/>
    <n v="2382.7350999999999"/>
    <n v="3.0210834553440704"/>
  </r>
  <r>
    <x v="1"/>
    <x v="0"/>
    <x v="0"/>
    <x v="14"/>
    <x v="2"/>
    <n v="2003"/>
    <n v="4"/>
    <n v="423.56"/>
    <s v="Essential"/>
    <s v="Brand D"/>
    <n v="36.89"/>
    <n v="20"/>
    <n v="8470.5689000000002"/>
    <n v="3.0216754540128883"/>
  </r>
  <r>
    <x v="0"/>
    <x v="0"/>
    <x v="1"/>
    <x v="8"/>
    <x v="2"/>
    <n v="1986"/>
    <n v="3"/>
    <n v="62.3"/>
    <s v="Regular"/>
    <s v="Brand C"/>
    <n v="2.13"/>
    <n v="16"/>
    <n v="995.82129999999995"/>
    <n v="3.0213888075007325"/>
  </r>
  <r>
    <x v="1"/>
    <x v="0"/>
    <x v="0"/>
    <x v="7"/>
    <x v="1"/>
    <n v="1993"/>
    <n v="3"/>
    <n v="68.08"/>
    <s v="Luxury"/>
    <s v="Brand B"/>
    <n v="7.33"/>
    <n v="6"/>
    <n v="407.55330000000004"/>
    <n v="3.0213950762016411"/>
  </r>
  <r>
    <x v="1"/>
    <x v="1"/>
    <x v="0"/>
    <x v="6"/>
    <x v="2"/>
    <n v="2013"/>
    <n v="4"/>
    <n v="327.98"/>
    <s v="Luxury"/>
    <s v="Brand B"/>
    <n v="35.86"/>
    <n v="5"/>
    <n v="1639.2586000000001"/>
    <n v="3.0214013485781295"/>
  </r>
  <r>
    <x v="1"/>
    <x v="2"/>
    <x v="1"/>
    <x v="9"/>
    <x v="0"/>
    <n v="1995"/>
    <n v="2"/>
    <n v="70.16"/>
    <s v="Essential"/>
    <s v="Brand E"/>
    <n v="1.35"/>
    <n v="11"/>
    <n v="770.77350000000001"/>
    <n v="3.0211143695014662"/>
  </r>
  <r>
    <x v="1"/>
    <x v="0"/>
    <x v="1"/>
    <x v="12"/>
    <x v="2"/>
    <n v="1986"/>
    <n v="5"/>
    <n v="467.52"/>
    <s v="Essential"/>
    <s v="Brand A"/>
    <n v="1.3"/>
    <n v="13"/>
    <n v="6076.7730000000001"/>
    <n v="3.0214139043707831"/>
  </r>
  <r>
    <x v="1"/>
    <x v="0"/>
    <x v="1"/>
    <x v="5"/>
    <x v="1"/>
    <n v="2020"/>
    <n v="4"/>
    <n v="79.69"/>
    <s v="Essential"/>
    <s v="Brand C"/>
    <n v="19.61"/>
    <n v="4"/>
    <n v="317.95609999999999"/>
    <n v="3.0208333333333335"/>
  </r>
  <r>
    <x v="1"/>
    <x v="1"/>
    <x v="0"/>
    <x v="6"/>
    <x v="0"/>
    <n v="2004"/>
    <n v="4"/>
    <n v="337.84"/>
    <s v="Luxury"/>
    <s v="Brand B"/>
    <n v="28.67"/>
    <n v="6"/>
    <n v="2026.3267000000001"/>
    <n v="3.0205459348400354"/>
  </r>
  <r>
    <x v="1"/>
    <x v="1"/>
    <x v="0"/>
    <x v="11"/>
    <x v="1"/>
    <n v="2022"/>
    <n v="1"/>
    <n v="203.6"/>
    <s v="Essential"/>
    <s v="Brand D"/>
    <n v="14.49"/>
    <n v="16"/>
    <n v="3256.7448999999997"/>
    <n v="3.0202583675866119"/>
  </r>
  <r>
    <x v="0"/>
    <x v="2"/>
    <x v="0"/>
    <x v="5"/>
    <x v="3"/>
    <n v="2004"/>
    <n v="2"/>
    <n v="429.48"/>
    <s v="Luxury"/>
    <s v="Brand A"/>
    <n v="43.13"/>
    <n v="14"/>
    <n v="6012.1513000000004"/>
    <n v="3.0208516886930985"/>
  </r>
  <r>
    <x v="0"/>
    <x v="2"/>
    <x v="1"/>
    <x v="10"/>
    <x v="2"/>
    <n v="1989"/>
    <n v="2"/>
    <n v="128.12"/>
    <s v="Essential"/>
    <s v="Brand E"/>
    <n v="11.34"/>
    <n v="5"/>
    <n v="639.71339999999998"/>
    <n v="3.0211515863689775"/>
  </r>
  <r>
    <x v="0"/>
    <x v="0"/>
    <x v="1"/>
    <x v="0"/>
    <x v="2"/>
    <n v="2000"/>
    <n v="5"/>
    <n v="179.3"/>
    <s v="Regular"/>
    <s v="Brand A"/>
    <n v="4.5"/>
    <n v="5"/>
    <n v="895.54499999999996"/>
    <n v="3.0214516602997357"/>
  </r>
  <r>
    <x v="0"/>
    <x v="1"/>
    <x v="1"/>
    <x v="13"/>
    <x v="2"/>
    <n v="2006"/>
    <n v="5"/>
    <n v="69.88"/>
    <s v="Luxury"/>
    <s v="Brand C"/>
    <n v="12.9"/>
    <n v="1"/>
    <n v="69.009"/>
    <n v="3.020870076425632"/>
  </r>
  <r>
    <x v="1"/>
    <x v="0"/>
    <x v="1"/>
    <x v="1"/>
    <x v="2"/>
    <n v="2019"/>
    <n v="4"/>
    <n v="286.29000000000002"/>
    <s v="Regular"/>
    <s v="Brand A"/>
    <n v="5.0999999999999996"/>
    <n v="4"/>
    <n v="1144.211"/>
    <n v="3.0202881505439576"/>
  </r>
  <r>
    <x v="1"/>
    <x v="0"/>
    <x v="1"/>
    <x v="0"/>
    <x v="2"/>
    <n v="1985"/>
    <n v="1"/>
    <n v="404.47"/>
    <s v="Luxury"/>
    <s v="Brand B"/>
    <n v="10.5"/>
    <n v="15"/>
    <n v="6066.1549999999997"/>
    <n v="3.02"/>
  </r>
  <r>
    <x v="1"/>
    <x v="0"/>
    <x v="1"/>
    <x v="3"/>
    <x v="1"/>
    <n v="1987"/>
    <n v="5"/>
    <n v="72.709999999999994"/>
    <s v="Luxury"/>
    <s v="Brand C"/>
    <n v="9.43"/>
    <n v="16"/>
    <n v="1162.4542999999999"/>
    <n v="3.0205942924389526"/>
  </r>
  <r>
    <x v="1"/>
    <x v="1"/>
    <x v="1"/>
    <x v="13"/>
    <x v="3"/>
    <n v="2000"/>
    <n v="2"/>
    <n v="95.77"/>
    <s v="Regular"/>
    <s v="Brand D"/>
    <n v="18.21"/>
    <n v="16"/>
    <n v="1531.5020999999999"/>
    <n v="3.0200117716303709"/>
  </r>
  <r>
    <x v="0"/>
    <x v="2"/>
    <x v="1"/>
    <x v="1"/>
    <x v="3"/>
    <n v="2014"/>
    <n v="3"/>
    <n v="97.66"/>
    <s v="Essential"/>
    <s v="Brand A"/>
    <n v="23.21"/>
    <n v="6"/>
    <n v="585.19209999999998"/>
    <n v="3.0203120400353254"/>
  </r>
  <r>
    <x v="2"/>
    <x v="2"/>
    <x v="0"/>
    <x v="15"/>
    <x v="2"/>
    <n v="2016"/>
    <n v="3"/>
    <n v="246.05"/>
    <s v="Luxury"/>
    <s v="Brand A"/>
    <n v="27.95"/>
    <n v="14"/>
    <n v="3443.9795000000004"/>
    <n v="3.0203180212014136"/>
  </r>
  <r>
    <x v="1"/>
    <x v="2"/>
    <x v="0"/>
    <x v="2"/>
    <x v="2"/>
    <n v="1985"/>
    <n v="2"/>
    <n v="473.26"/>
    <s v="Essential"/>
    <s v="Brand D"/>
    <n v="36.6"/>
    <n v="14"/>
    <n v="6625.0059999999994"/>
    <n v="3.0203240058910161"/>
  </r>
  <r>
    <x v="0"/>
    <x v="2"/>
    <x v="1"/>
    <x v="2"/>
    <x v="2"/>
    <n v="1993"/>
    <n v="4"/>
    <n v="91.47"/>
    <s v="Luxury"/>
    <s v="Brand D"/>
    <n v="11.1"/>
    <n v="10"/>
    <n v="913.81100000000004"/>
    <n v="3.0206246317030052"/>
  </r>
  <r>
    <x v="1"/>
    <x v="0"/>
    <x v="1"/>
    <x v="7"/>
    <x v="0"/>
    <n v="2000"/>
    <n v="2"/>
    <n v="48.57"/>
    <s v="Luxury"/>
    <s v="Brand C"/>
    <n v="45.89"/>
    <n v="15"/>
    <n v="728.00889999999993"/>
    <n v="3.0203359858532273"/>
  </r>
  <r>
    <x v="1"/>
    <x v="1"/>
    <x v="0"/>
    <x v="9"/>
    <x v="1"/>
    <n v="2019"/>
    <n v="2"/>
    <n v="451.37"/>
    <s v="Essential"/>
    <s v="Brand E"/>
    <n v="42.02"/>
    <n v="13"/>
    <n v="5867.2302"/>
    <n v="3.0206367924528301"/>
  </r>
  <r>
    <x v="1"/>
    <x v="2"/>
    <x v="0"/>
    <x v="7"/>
    <x v="0"/>
    <n v="1989"/>
    <n v="5"/>
    <n v="244"/>
    <s v="Luxury"/>
    <s v="Brand C"/>
    <n v="13.64"/>
    <n v="2"/>
    <n v="487.13639999999998"/>
    <n v="3.020937776467119"/>
  </r>
  <r>
    <x v="0"/>
    <x v="2"/>
    <x v="1"/>
    <x v="14"/>
    <x v="2"/>
    <n v="2011"/>
    <n v="5"/>
    <n v="250.06"/>
    <s v="Regular"/>
    <s v="Brand D"/>
    <n v="12.92"/>
    <n v="19"/>
    <n v="4750.2692000000006"/>
    <n v="3.0203539823008851"/>
  </r>
  <r>
    <x v="2"/>
    <x v="2"/>
    <x v="0"/>
    <x v="11"/>
    <x v="3"/>
    <n v="2005"/>
    <n v="4"/>
    <n v="456.72"/>
    <s v="Essential"/>
    <s v="Brand E"/>
    <n v="16.559999999999999"/>
    <n v="16"/>
    <n v="7306.6856000000007"/>
    <n v="3.0197698436116847"/>
  </r>
  <r>
    <x v="2"/>
    <x v="0"/>
    <x v="1"/>
    <x v="8"/>
    <x v="2"/>
    <n v="2007"/>
    <n v="4"/>
    <n v="20.58"/>
    <s v="Luxury"/>
    <s v="Brand C"/>
    <n v="38.17"/>
    <n v="14"/>
    <n v="287.50170000000003"/>
    <n v="3.0194805194805197"/>
  </r>
  <r>
    <x v="2"/>
    <x v="2"/>
    <x v="1"/>
    <x v="3"/>
    <x v="0"/>
    <n v="2017"/>
    <n v="4"/>
    <n v="261.51"/>
    <s v="Essential"/>
    <s v="Brand D"/>
    <n v="23.78"/>
    <n v="1"/>
    <n v="260.74779999999998"/>
    <n v="3.0191910245054618"/>
  </r>
  <r>
    <x v="0"/>
    <x v="1"/>
    <x v="0"/>
    <x v="13"/>
    <x v="1"/>
    <n v="2010"/>
    <n v="4"/>
    <n v="131.25"/>
    <s v="Luxury"/>
    <s v="Brand C"/>
    <n v="29.24"/>
    <n v="18"/>
    <n v="2361.7923999999998"/>
    <n v="3.0189013585351447"/>
  </r>
  <r>
    <x v="2"/>
    <x v="0"/>
    <x v="0"/>
    <x v="12"/>
    <x v="2"/>
    <n v="1991"/>
    <n v="1"/>
    <n v="361.2"/>
    <s v="Regular"/>
    <s v="Brand A"/>
    <n v="35.22"/>
    <n v="9"/>
    <n v="3250.1521999999995"/>
    <n v="3.0186115214180207"/>
  </r>
  <r>
    <x v="0"/>
    <x v="0"/>
    <x v="0"/>
    <x v="13"/>
    <x v="2"/>
    <n v="1985"/>
    <n v="5"/>
    <n v="99.79"/>
    <s v="Luxury"/>
    <s v="Brand E"/>
    <n v="13.63"/>
    <n v="4"/>
    <n v="398.29630000000003"/>
    <n v="3.019208037825059"/>
  </r>
  <r>
    <x v="2"/>
    <x v="2"/>
    <x v="0"/>
    <x v="10"/>
    <x v="1"/>
    <n v="2003"/>
    <n v="5"/>
    <n v="372.73"/>
    <s v="Luxury"/>
    <s v="Brand A"/>
    <n v="42.78"/>
    <n v="16"/>
    <n v="5963.1078000000007"/>
    <n v="3.0186225243866391"/>
  </r>
  <r>
    <x v="2"/>
    <x v="0"/>
    <x v="1"/>
    <x v="2"/>
    <x v="0"/>
    <n v="2002"/>
    <n v="1"/>
    <n v="88.16"/>
    <s v="Luxury"/>
    <s v="Brand D"/>
    <n v="41.59"/>
    <n v="12"/>
    <n v="1057.3359"/>
    <n v="3.0180366646954466"/>
  </r>
  <r>
    <x v="1"/>
    <x v="0"/>
    <x v="0"/>
    <x v="3"/>
    <x v="3"/>
    <n v="1995"/>
    <n v="2"/>
    <n v="177.95"/>
    <s v="Regular"/>
    <s v="Brand C"/>
    <n v="15.35"/>
    <n v="2"/>
    <n v="355.05349999999999"/>
    <n v="3.018633540372671"/>
  </r>
  <r>
    <x v="1"/>
    <x v="0"/>
    <x v="1"/>
    <x v="2"/>
    <x v="2"/>
    <n v="2001"/>
    <n v="3"/>
    <n v="161.96"/>
    <s v="Essential"/>
    <s v="Brand C"/>
    <n v="42.52"/>
    <n v="3"/>
    <n v="485.30520000000001"/>
    <n v="3.0189349112426034"/>
  </r>
  <r>
    <x v="1"/>
    <x v="1"/>
    <x v="1"/>
    <x v="14"/>
    <x v="2"/>
    <n v="2014"/>
    <n v="2"/>
    <n v="396.52"/>
    <s v="Luxury"/>
    <s v="Brand A"/>
    <n v="0.38"/>
    <n v="5"/>
    <n v="1981.6037999999999"/>
    <n v="3.0189405149452502"/>
  </r>
  <r>
    <x v="2"/>
    <x v="1"/>
    <x v="1"/>
    <x v="15"/>
    <x v="3"/>
    <n v="1998"/>
    <n v="3"/>
    <n v="485.43"/>
    <s v="Regular"/>
    <s v="Brand A"/>
    <n v="8.07"/>
    <n v="20"/>
    <n v="9707.6807000000008"/>
    <n v="3.0192421551213737"/>
  </r>
  <r>
    <x v="0"/>
    <x v="0"/>
    <x v="1"/>
    <x v="14"/>
    <x v="0"/>
    <n v="2021"/>
    <n v="2"/>
    <n v="465.38"/>
    <s v="Luxury"/>
    <s v="Brand C"/>
    <n v="35.479999999999997"/>
    <n v="15"/>
    <n v="6980.0547999999999"/>
    <n v="3.0192478531240745"/>
  </r>
  <r>
    <x v="0"/>
    <x v="1"/>
    <x v="1"/>
    <x v="5"/>
    <x v="0"/>
    <n v="2008"/>
    <n v="5"/>
    <n v="490.91"/>
    <s v="Regular"/>
    <s v="Brand C"/>
    <n v="5.64"/>
    <n v="2"/>
    <n v="980.8764000000001"/>
    <n v="3.0195497630331753"/>
  </r>
  <r>
    <x v="1"/>
    <x v="2"/>
    <x v="0"/>
    <x v="15"/>
    <x v="3"/>
    <n v="2004"/>
    <n v="4"/>
    <n v="13.17"/>
    <s v="Luxury"/>
    <s v="Brand A"/>
    <n v="46.16"/>
    <n v="7"/>
    <n v="91.651600000000002"/>
    <n v="3.0189629629629628"/>
  </r>
  <r>
    <x v="0"/>
    <x v="0"/>
    <x v="0"/>
    <x v="15"/>
    <x v="0"/>
    <n v="1990"/>
    <n v="2"/>
    <n v="271.22000000000003"/>
    <s v="Regular"/>
    <s v="Brand E"/>
    <n v="14.5"/>
    <n v="10"/>
    <n v="2711.3450000000003"/>
    <n v="3.0186721991701244"/>
  </r>
  <r>
    <x v="2"/>
    <x v="0"/>
    <x v="0"/>
    <x v="15"/>
    <x v="2"/>
    <n v="2016"/>
    <n v="5"/>
    <n v="315.19"/>
    <s v="Essential"/>
    <s v="Brand A"/>
    <n v="19.68"/>
    <n v="2"/>
    <n v="629.57680000000005"/>
    <n v="3.0189742069374446"/>
  </r>
  <r>
    <x v="0"/>
    <x v="1"/>
    <x v="1"/>
    <x v="15"/>
    <x v="1"/>
    <n v="2017"/>
    <n v="4"/>
    <n v="124.74"/>
    <s v="Essential"/>
    <s v="Brand A"/>
    <n v="31.71"/>
    <n v="2"/>
    <n v="248.7971"/>
    <n v="3.0183867141162515"/>
  </r>
  <r>
    <x v="2"/>
    <x v="1"/>
    <x v="0"/>
    <x v="8"/>
    <x v="0"/>
    <n v="1986"/>
    <n v="1"/>
    <n v="95.68"/>
    <s v="Essential"/>
    <s v="Brand B"/>
    <n v="22.34"/>
    <n v="14"/>
    <n v="1338.7434000000001"/>
    <n v="3.0180955206170275"/>
  </r>
  <r>
    <x v="1"/>
    <x v="1"/>
    <x v="1"/>
    <x v="9"/>
    <x v="2"/>
    <n v="2006"/>
    <n v="2"/>
    <n v="166.55"/>
    <s v="Essential"/>
    <s v="Brand B"/>
    <n v="1.95"/>
    <n v="6"/>
    <n v="998.31950000000006"/>
    <n v="3.0186943620178042"/>
  </r>
  <r>
    <x v="1"/>
    <x v="0"/>
    <x v="0"/>
    <x v="7"/>
    <x v="0"/>
    <n v="2017"/>
    <n v="4"/>
    <n v="82.57"/>
    <s v="Luxury"/>
    <s v="Brand D"/>
    <n v="24.25"/>
    <n v="4"/>
    <n v="329.52249999999998"/>
    <n v="3.018996734936183"/>
  </r>
  <r>
    <x v="1"/>
    <x v="0"/>
    <x v="0"/>
    <x v="3"/>
    <x v="2"/>
    <n v="1995"/>
    <n v="3"/>
    <n v="233.28"/>
    <s v="Essential"/>
    <s v="Brand E"/>
    <n v="48.34"/>
    <n v="11"/>
    <n v="2565.5634"/>
    <n v="3.018705463182898"/>
  </r>
  <r>
    <x v="2"/>
    <x v="1"/>
    <x v="1"/>
    <x v="7"/>
    <x v="0"/>
    <n v="1994"/>
    <n v="2"/>
    <n v="249.41"/>
    <s v="Essential"/>
    <s v="Brand D"/>
    <n v="8.8000000000000007"/>
    <n v="4"/>
    <n v="996.72799999999995"/>
    <n v="3.0187110187110187"/>
  </r>
  <r>
    <x v="2"/>
    <x v="2"/>
    <x v="1"/>
    <x v="5"/>
    <x v="1"/>
    <n v="1998"/>
    <n v="1"/>
    <n v="456.83"/>
    <s v="Essential"/>
    <s v="Brand C"/>
    <n v="42.04"/>
    <n v="16"/>
    <n v="7308.7003999999997"/>
    <n v="3.0190136660724898"/>
  </r>
  <r>
    <x v="1"/>
    <x v="0"/>
    <x v="1"/>
    <x v="1"/>
    <x v="0"/>
    <n v="2005"/>
    <n v="5"/>
    <n v="247.56"/>
    <s v="Regular"/>
    <s v="Brand C"/>
    <n v="10.87"/>
    <n v="5"/>
    <n v="1236.9087"/>
    <n v="3.0196136701337295"/>
  </r>
  <r>
    <x v="2"/>
    <x v="2"/>
    <x v="0"/>
    <x v="5"/>
    <x v="3"/>
    <n v="2011"/>
    <n v="5"/>
    <n v="145.61000000000001"/>
    <s v="Essential"/>
    <s v="Brand C"/>
    <n v="34.65"/>
    <n v="3"/>
    <n v="436.17650000000003"/>
    <n v="3.0190249702734842"/>
  </r>
  <r>
    <x v="0"/>
    <x v="1"/>
    <x v="0"/>
    <x v="5"/>
    <x v="3"/>
    <n v="1992"/>
    <n v="3"/>
    <n v="394.62"/>
    <s v="Luxury"/>
    <s v="Brand D"/>
    <n v="8.5299999999999994"/>
    <n v="18"/>
    <n v="7102.2452999999996"/>
    <n v="3.0184359203092477"/>
  </r>
  <r>
    <x v="0"/>
    <x v="2"/>
    <x v="1"/>
    <x v="11"/>
    <x v="2"/>
    <n v="1994"/>
    <n v="4"/>
    <n v="31.12"/>
    <s v="Regular"/>
    <s v="Brand B"/>
    <n v="18.68"/>
    <n v="18"/>
    <n v="559.34679999999992"/>
    <n v="3.0184414039262344"/>
  </r>
  <r>
    <x v="0"/>
    <x v="0"/>
    <x v="1"/>
    <x v="13"/>
    <x v="2"/>
    <n v="1994"/>
    <n v="1"/>
    <n v="331.01"/>
    <s v="Luxury"/>
    <s v="Brand E"/>
    <n v="41.04"/>
    <n v="5"/>
    <n v="1654.4603999999999"/>
    <n v="3.0181493603094318"/>
  </r>
  <r>
    <x v="0"/>
    <x v="1"/>
    <x v="1"/>
    <x v="4"/>
    <x v="2"/>
    <n v="1988"/>
    <n v="5"/>
    <n v="396.13"/>
    <s v="Regular"/>
    <s v="Brand E"/>
    <n v="41.72"/>
    <n v="15"/>
    <n v="5941.3671999999997"/>
    <n v="3.0187499999999998"/>
  </r>
  <r>
    <x v="2"/>
    <x v="2"/>
    <x v="0"/>
    <x v="11"/>
    <x v="1"/>
    <n v="2014"/>
    <n v="1"/>
    <n v="136.97999999999999"/>
    <s v="Essential"/>
    <s v="Brand A"/>
    <n v="9.7200000000000006"/>
    <n v="8"/>
    <n v="1094.9371999999998"/>
    <n v="3.0181601667162847"/>
  </r>
  <r>
    <x v="2"/>
    <x v="1"/>
    <x v="1"/>
    <x v="14"/>
    <x v="1"/>
    <n v="1994"/>
    <n v="3"/>
    <n v="420.94"/>
    <s v="Regular"/>
    <s v="Brand E"/>
    <n v="31.85"/>
    <n v="8"/>
    <n v="3366.8384999999998"/>
    <n v="3.0187611673615247"/>
  </r>
  <r>
    <x v="1"/>
    <x v="1"/>
    <x v="1"/>
    <x v="1"/>
    <x v="1"/>
    <n v="2015"/>
    <n v="1"/>
    <n v="187.43"/>
    <s v="Luxury"/>
    <s v="Brand B"/>
    <n v="22.84"/>
    <n v="9"/>
    <n v="1686.0984000000001"/>
    <n v="3.0187667560321714"/>
  </r>
  <r>
    <x v="0"/>
    <x v="1"/>
    <x v="0"/>
    <x v="4"/>
    <x v="3"/>
    <n v="2010"/>
    <n v="4"/>
    <n v="308.41000000000003"/>
    <s v="Luxury"/>
    <s v="Brand E"/>
    <n v="43.27"/>
    <n v="15"/>
    <n v="4625.5827000000008"/>
    <n v="3.0193682955899881"/>
  </r>
  <r>
    <x v="2"/>
    <x v="2"/>
    <x v="1"/>
    <x v="4"/>
    <x v="3"/>
    <n v="1986"/>
    <n v="1"/>
    <n v="494.52"/>
    <s v="Essential"/>
    <s v="Brand E"/>
    <n v="13.93"/>
    <n v="18"/>
    <n v="8900.4993000000013"/>
    <n v="3.019076005961252"/>
  </r>
  <r>
    <x v="1"/>
    <x v="2"/>
    <x v="0"/>
    <x v="10"/>
    <x v="3"/>
    <n v="2004"/>
    <n v="5"/>
    <n v="360.72"/>
    <s v="Essential"/>
    <s v="Brand C"/>
    <n v="6.19"/>
    <n v="13"/>
    <n v="4688.4219000000003"/>
    <n v="3.0196779964221823"/>
  </r>
  <r>
    <x v="0"/>
    <x v="1"/>
    <x v="1"/>
    <x v="1"/>
    <x v="0"/>
    <n v="2005"/>
    <n v="3"/>
    <n v="437.32"/>
    <s v="Essential"/>
    <s v="Brand D"/>
    <n v="41.88"/>
    <n v="7"/>
    <n v="3060.6587999999997"/>
    <n v="3.019087384431852"/>
  </r>
  <r>
    <x v="1"/>
    <x v="1"/>
    <x v="1"/>
    <x v="10"/>
    <x v="0"/>
    <n v="1996"/>
    <n v="2"/>
    <n v="469.65"/>
    <s v="Regular"/>
    <s v="Brand C"/>
    <n v="47.33"/>
    <n v="19"/>
    <n v="8922.8233"/>
    <n v="3.0190930787589498"/>
  </r>
  <r>
    <x v="0"/>
    <x v="0"/>
    <x v="0"/>
    <x v="9"/>
    <x v="1"/>
    <n v="2000"/>
    <n v="3"/>
    <n v="180.69"/>
    <s v="Essential"/>
    <s v="Brand A"/>
    <n v="12.42"/>
    <n v="15"/>
    <n v="2709.4742000000001"/>
    <n v="3.0193971948672038"/>
  </r>
  <r>
    <x v="1"/>
    <x v="1"/>
    <x v="1"/>
    <x v="9"/>
    <x v="3"/>
    <n v="2013"/>
    <n v="1"/>
    <n v="105.31"/>
    <s v="Regular"/>
    <s v="Brand B"/>
    <n v="10.26"/>
    <n v="5"/>
    <n v="525.65260000000001"/>
    <n v="3.0194029850746267"/>
  </r>
  <r>
    <x v="2"/>
    <x v="1"/>
    <x v="1"/>
    <x v="9"/>
    <x v="1"/>
    <n v="2001"/>
    <n v="4"/>
    <n v="199.84"/>
    <s v="Essential"/>
    <s v="Brand D"/>
    <n v="14.04"/>
    <n v="13"/>
    <n v="2597.0604000000003"/>
    <n v="3.0200059719319201"/>
  </r>
  <r>
    <x v="2"/>
    <x v="2"/>
    <x v="0"/>
    <x v="2"/>
    <x v="3"/>
    <n v="2020"/>
    <n v="5"/>
    <n v="420.65"/>
    <s v="Regular"/>
    <s v="Brand B"/>
    <n v="24.8"/>
    <n v="17"/>
    <n v="7150.2979999999989"/>
    <n v="3.0197132616487457"/>
  </r>
  <r>
    <x v="0"/>
    <x v="0"/>
    <x v="1"/>
    <x v="14"/>
    <x v="0"/>
    <n v="1993"/>
    <n v="1"/>
    <n v="205.07"/>
    <s v="Regular"/>
    <s v="Brand A"/>
    <n v="9.2200000000000006"/>
    <n v="1"/>
    <n v="204.16219999999998"/>
    <n v="3.01912160143412"/>
  </r>
  <r>
    <x v="0"/>
    <x v="0"/>
    <x v="1"/>
    <x v="1"/>
    <x v="0"/>
    <n v="1988"/>
    <n v="5"/>
    <n v="439.38"/>
    <s v="Essential"/>
    <s v="Brand C"/>
    <n v="28.86"/>
    <n v="8"/>
    <n v="3514.3285999999998"/>
    <n v="3.0197250448296473"/>
  </r>
  <r>
    <x v="0"/>
    <x v="0"/>
    <x v="1"/>
    <x v="4"/>
    <x v="1"/>
    <n v="1992"/>
    <n v="4"/>
    <n v="401.27"/>
    <s v="Essential"/>
    <s v="Brand C"/>
    <n v="20.76"/>
    <n v="5"/>
    <n v="2005.5575999999999"/>
    <n v="3.0191330343796712"/>
  </r>
  <r>
    <x v="0"/>
    <x v="1"/>
    <x v="0"/>
    <x v="12"/>
    <x v="0"/>
    <n v="2022"/>
    <n v="2"/>
    <n v="389.39"/>
    <s v="Essential"/>
    <s v="Brand A"/>
    <n v="46.54"/>
    <n v="2"/>
    <n v="778.24540000000002"/>
    <n v="3.0188397129186604"/>
  </r>
  <r>
    <x v="2"/>
    <x v="2"/>
    <x v="1"/>
    <x v="11"/>
    <x v="2"/>
    <n v="2021"/>
    <n v="4"/>
    <n v="267.95"/>
    <s v="Luxury"/>
    <s v="Brand D"/>
    <n v="26.51"/>
    <n v="7"/>
    <n v="1874.9150999999999"/>
    <n v="3.0191444810050854"/>
  </r>
  <r>
    <x v="2"/>
    <x v="0"/>
    <x v="0"/>
    <x v="9"/>
    <x v="1"/>
    <n v="2011"/>
    <n v="2"/>
    <n v="342.1"/>
    <s v="Regular"/>
    <s v="Brand B"/>
    <n v="33.340000000000003"/>
    <n v="5"/>
    <n v="1709.8334"/>
    <n v="3.0188509874326752"/>
  </r>
  <r>
    <x v="1"/>
    <x v="0"/>
    <x v="0"/>
    <x v="12"/>
    <x v="1"/>
    <n v="1986"/>
    <n v="4"/>
    <n v="279.35000000000002"/>
    <s v="Regular"/>
    <s v="Brand E"/>
    <n v="22.45"/>
    <n v="5"/>
    <n v="1395.9745"/>
    <n v="3.0191559413349296"/>
  </r>
  <r>
    <x v="0"/>
    <x v="1"/>
    <x v="0"/>
    <x v="3"/>
    <x v="3"/>
    <n v="2008"/>
    <n v="2"/>
    <n v="164.98"/>
    <s v="Luxury"/>
    <s v="Brand E"/>
    <n v="14.35"/>
    <n v="14"/>
    <n v="2308.8634999999999"/>
    <n v="3.0188622754491017"/>
  </r>
  <r>
    <x v="0"/>
    <x v="0"/>
    <x v="1"/>
    <x v="13"/>
    <x v="3"/>
    <n v="2020"/>
    <n v="4"/>
    <n v="455.63"/>
    <s v="Essential"/>
    <s v="Brand D"/>
    <n v="19.22"/>
    <n v="6"/>
    <n v="2732.9721999999997"/>
    <n v="3.0191674153938304"/>
  </r>
  <r>
    <x v="2"/>
    <x v="2"/>
    <x v="1"/>
    <x v="5"/>
    <x v="1"/>
    <n v="2009"/>
    <n v="5"/>
    <n v="264.2"/>
    <s v="Regular"/>
    <s v="Brand D"/>
    <n v="9.94"/>
    <n v="15"/>
    <n v="3962.0994000000001"/>
    <n v="3.018873576992211"/>
  </r>
  <r>
    <x v="0"/>
    <x v="1"/>
    <x v="0"/>
    <x v="12"/>
    <x v="3"/>
    <n v="1993"/>
    <n v="4"/>
    <n v="418"/>
    <s v="Regular"/>
    <s v="Brand E"/>
    <n v="12.01"/>
    <n v="8"/>
    <n v="3343.1201000000001"/>
    <n v="3.0182798921186693"/>
  </r>
  <r>
    <x v="0"/>
    <x v="0"/>
    <x v="1"/>
    <x v="9"/>
    <x v="0"/>
    <n v="1998"/>
    <n v="2"/>
    <n v="432.53"/>
    <s v="Essential"/>
    <s v="Brand E"/>
    <n v="30.69"/>
    <n v="7"/>
    <n v="3027.0169000000001"/>
    <n v="3.0179856115107913"/>
  </r>
  <r>
    <x v="0"/>
    <x v="0"/>
    <x v="0"/>
    <x v="0"/>
    <x v="0"/>
    <n v="1999"/>
    <n v="1"/>
    <n v="291.39999999999998"/>
    <s v="Luxury"/>
    <s v="Brand B"/>
    <n v="32.83"/>
    <n v="13"/>
    <n v="3787.5282999999999"/>
    <n v="3.0182908545727138"/>
  </r>
  <r>
    <x v="2"/>
    <x v="2"/>
    <x v="1"/>
    <x v="4"/>
    <x v="3"/>
    <n v="2005"/>
    <n v="4"/>
    <n v="483.53"/>
    <s v="Regular"/>
    <s v="Brand E"/>
    <n v="21.08"/>
    <n v="20"/>
    <n v="9669.8107999999993"/>
    <n v="3.018896220755849"/>
  </r>
  <r>
    <x v="2"/>
    <x v="2"/>
    <x v="0"/>
    <x v="1"/>
    <x v="2"/>
    <n v="2006"/>
    <n v="4"/>
    <n v="154.44"/>
    <s v="Luxury"/>
    <s v="Brand E"/>
    <n v="30.09"/>
    <n v="18"/>
    <n v="2779.2209000000003"/>
    <n v="3.0186018601860187"/>
  </r>
  <r>
    <x v="0"/>
    <x v="1"/>
    <x v="1"/>
    <x v="13"/>
    <x v="3"/>
    <n v="2004"/>
    <n v="4"/>
    <n v="474.88"/>
    <s v="Essential"/>
    <s v="Brand C"/>
    <n v="16.89"/>
    <n v="16"/>
    <n v="7597.2488999999996"/>
    <n v="3.0183073229291715"/>
  </r>
  <r>
    <x v="2"/>
    <x v="1"/>
    <x v="1"/>
    <x v="4"/>
    <x v="2"/>
    <n v="2001"/>
    <n v="1"/>
    <n v="329.01"/>
    <s v="Luxury"/>
    <s v="Brand E"/>
    <n v="11.52"/>
    <n v="17"/>
    <n v="5592.2852000000003"/>
    <n v="3.0180126088261785"/>
  </r>
  <r>
    <x v="0"/>
    <x v="2"/>
    <x v="1"/>
    <x v="7"/>
    <x v="3"/>
    <n v="2020"/>
    <n v="1"/>
    <n v="280.98"/>
    <s v="Regular"/>
    <s v="Brand B"/>
    <n v="13.31"/>
    <n v="17"/>
    <n v="4775.7930999999999"/>
    <n v="3.0186186186186186"/>
  </r>
  <r>
    <x v="1"/>
    <x v="2"/>
    <x v="1"/>
    <x v="15"/>
    <x v="0"/>
    <n v="1986"/>
    <n v="2"/>
    <n v="51.94"/>
    <s v="Regular"/>
    <s v="Brand E"/>
    <n v="25.34"/>
    <n v="7"/>
    <n v="362.83339999999998"/>
    <n v="3.0192249924902375"/>
  </r>
  <r>
    <x v="1"/>
    <x v="2"/>
    <x v="0"/>
    <x v="0"/>
    <x v="2"/>
    <n v="2004"/>
    <n v="4"/>
    <n v="57.36"/>
    <s v="Regular"/>
    <s v="Brand C"/>
    <n v="41.7"/>
    <n v="16"/>
    <n v="917.17700000000002"/>
    <n v="3.01953125"/>
  </r>
  <r>
    <x v="1"/>
    <x v="2"/>
    <x v="0"/>
    <x v="8"/>
    <x v="1"/>
    <n v="1997"/>
    <n v="3"/>
    <n v="487.41"/>
    <s v="Essential"/>
    <s v="Brand E"/>
    <n v="16.66"/>
    <n v="8"/>
    <n v="3898.4466000000002"/>
    <n v="3.0192365494439435"/>
  </r>
  <r>
    <x v="2"/>
    <x v="0"/>
    <x v="1"/>
    <x v="14"/>
    <x v="2"/>
    <n v="1997"/>
    <n v="3"/>
    <n v="332.83"/>
    <s v="Regular"/>
    <s v="Brand D"/>
    <n v="16.3"/>
    <n v="19"/>
    <n v="6322.9329999999991"/>
    <n v="3.0192423331328921"/>
  </r>
  <r>
    <x v="0"/>
    <x v="0"/>
    <x v="1"/>
    <x v="6"/>
    <x v="3"/>
    <n v="2018"/>
    <n v="4"/>
    <n v="30.9"/>
    <s v="Luxury"/>
    <s v="Brand C"/>
    <n v="40.53"/>
    <n v="17"/>
    <n v="524.70529999999997"/>
    <n v="3.0192481203007517"/>
  </r>
  <r>
    <x v="2"/>
    <x v="1"/>
    <x v="0"/>
    <x v="13"/>
    <x v="3"/>
    <n v="2003"/>
    <n v="2"/>
    <n v="79.819999999999993"/>
    <s v="Essential"/>
    <s v="Brand C"/>
    <n v="47.64"/>
    <n v="15"/>
    <n v="1196.7764"/>
    <n v="3.0189530685920576"/>
  </r>
  <r>
    <x v="2"/>
    <x v="1"/>
    <x v="1"/>
    <x v="10"/>
    <x v="2"/>
    <n v="2008"/>
    <n v="3"/>
    <n v="83.94"/>
    <s v="Luxury"/>
    <s v="Brand A"/>
    <n v="7.31"/>
    <n v="14"/>
    <n v="1174.2330999999999"/>
    <n v="3.0192597050857657"/>
  </r>
  <r>
    <x v="1"/>
    <x v="0"/>
    <x v="1"/>
    <x v="1"/>
    <x v="0"/>
    <n v="2021"/>
    <n v="1"/>
    <n v="56.9"/>
    <s v="Essential"/>
    <s v="Brand A"/>
    <n v="43.44"/>
    <n v="5"/>
    <n v="283.93439999999998"/>
    <n v="3.0192655027092115"/>
  </r>
  <r>
    <x v="2"/>
    <x v="0"/>
    <x v="1"/>
    <x v="13"/>
    <x v="2"/>
    <n v="2007"/>
    <n v="4"/>
    <n v="341.26"/>
    <s v="Luxury"/>
    <s v="Brand B"/>
    <n v="13.88"/>
    <n v="7"/>
    <n v="2387.9587999999999"/>
    <n v="3.0198735320686541"/>
  </r>
  <r>
    <x v="2"/>
    <x v="0"/>
    <x v="0"/>
    <x v="0"/>
    <x v="1"/>
    <n v="2020"/>
    <n v="4"/>
    <n v="372.44"/>
    <s v="Essential"/>
    <s v="Brand C"/>
    <n v="18.93"/>
    <n v="12"/>
    <n v="4468.4692999999997"/>
    <n v="3.0195783132530121"/>
  </r>
  <r>
    <x v="0"/>
    <x v="1"/>
    <x v="1"/>
    <x v="12"/>
    <x v="2"/>
    <n v="1988"/>
    <n v="4"/>
    <n v="201.84"/>
    <s v="Regular"/>
    <s v="Brand A"/>
    <n v="46.29"/>
    <n v="9"/>
    <n v="1816.0228999999999"/>
    <n v="3.019282916541127"/>
  </r>
  <r>
    <x v="2"/>
    <x v="2"/>
    <x v="1"/>
    <x v="8"/>
    <x v="2"/>
    <n v="2017"/>
    <n v="5"/>
    <n v="335.23"/>
    <s v="Luxury"/>
    <s v="Brand E"/>
    <n v="18.489999999999998"/>
    <n v="14"/>
    <n v="4692.4049000000005"/>
    <n v="3.018987341772152"/>
  </r>
  <r>
    <x v="1"/>
    <x v="0"/>
    <x v="1"/>
    <x v="12"/>
    <x v="0"/>
    <n v="2001"/>
    <n v="4"/>
    <n v="303.43"/>
    <s v="Essential"/>
    <s v="Brand E"/>
    <n v="37.92"/>
    <n v="11"/>
    <n v="3337.1091999999999"/>
    <n v="3.0183901115465783"/>
  </r>
  <r>
    <x v="1"/>
    <x v="0"/>
    <x v="0"/>
    <x v="5"/>
    <x v="0"/>
    <n v="2011"/>
    <n v="4"/>
    <n v="132.29"/>
    <s v="Regular"/>
    <s v="Brand D"/>
    <n v="45.99"/>
    <n v="13"/>
    <n v="1719.2299"/>
    <n v="3.0180940892641739"/>
  </r>
  <r>
    <x v="0"/>
    <x v="0"/>
    <x v="1"/>
    <x v="14"/>
    <x v="1"/>
    <n v="2007"/>
    <n v="5"/>
    <n v="148.6"/>
    <s v="Luxury"/>
    <s v="Brand E"/>
    <n v="3.48"/>
    <n v="1"/>
    <n v="147.63479999999998"/>
    <n v="3.0177978883861236"/>
  </r>
  <r>
    <x v="0"/>
    <x v="1"/>
    <x v="0"/>
    <x v="11"/>
    <x v="1"/>
    <n v="2018"/>
    <n v="3"/>
    <n v="278.62"/>
    <s v="Essential"/>
    <s v="Brand E"/>
    <n v="49.66"/>
    <n v="16"/>
    <n v="4457.4166000000005"/>
    <n v="3.0171997585998791"/>
  </r>
  <r>
    <x v="2"/>
    <x v="2"/>
    <x v="0"/>
    <x v="7"/>
    <x v="1"/>
    <n v="1996"/>
    <n v="3"/>
    <n v="498.6"/>
    <s v="Luxury"/>
    <s v="Brand D"/>
    <n v="7.82"/>
    <n v="18"/>
    <n v="8973.878200000001"/>
    <n v="3.0172049501961968"/>
  </r>
  <r>
    <x v="0"/>
    <x v="1"/>
    <x v="1"/>
    <x v="5"/>
    <x v="2"/>
    <n v="1989"/>
    <n v="3"/>
    <n v="45.21"/>
    <s v="Essential"/>
    <s v="Brand B"/>
    <n v="46"/>
    <n v="8"/>
    <n v="361.14"/>
    <n v="3.0172101449275361"/>
  </r>
  <r>
    <x v="1"/>
    <x v="2"/>
    <x v="1"/>
    <x v="0"/>
    <x v="2"/>
    <n v="2018"/>
    <n v="5"/>
    <n v="325.75"/>
    <s v="Essential"/>
    <s v="Brand E"/>
    <n v="36.090000000000003"/>
    <n v="14"/>
    <n v="4559.8608999999997"/>
    <n v="3.0172153427967383"/>
  </r>
  <r>
    <x v="1"/>
    <x v="0"/>
    <x v="1"/>
    <x v="5"/>
    <x v="2"/>
    <n v="1997"/>
    <n v="3"/>
    <n v="389.41"/>
    <s v="Luxury"/>
    <s v="Brand D"/>
    <n v="2.77"/>
    <n v="4"/>
    <n v="1556.6677000000002"/>
    <n v="3.0166163141993958"/>
  </r>
  <r>
    <x v="0"/>
    <x v="2"/>
    <x v="0"/>
    <x v="3"/>
    <x v="1"/>
    <n v="2003"/>
    <n v="5"/>
    <n v="372.93"/>
    <s v="Regular"/>
    <s v="Brand E"/>
    <n v="26.75"/>
    <n v="1"/>
    <n v="372.19749999999999"/>
    <n v="3.0166213357509823"/>
  </r>
  <r>
    <x v="2"/>
    <x v="1"/>
    <x v="0"/>
    <x v="2"/>
    <x v="3"/>
    <n v="1989"/>
    <n v="2"/>
    <n v="175.34"/>
    <s v="Luxury"/>
    <s v="Brand B"/>
    <n v="17.2"/>
    <n v="13"/>
    <n v="2278.5920000000001"/>
    <n v="3.0160217654171704"/>
  </r>
  <r>
    <x v="0"/>
    <x v="1"/>
    <x v="1"/>
    <x v="12"/>
    <x v="1"/>
    <n v="2008"/>
    <n v="4"/>
    <n v="374.45"/>
    <s v="Luxury"/>
    <s v="Brand E"/>
    <n v="1.34"/>
    <n v="4"/>
    <n v="1496.8134"/>
    <n v="3.0163289990928335"/>
  </r>
  <r>
    <x v="2"/>
    <x v="0"/>
    <x v="1"/>
    <x v="6"/>
    <x v="0"/>
    <n v="1995"/>
    <n v="2"/>
    <n v="143.63999999999999"/>
    <s v="Luxury"/>
    <s v="Brand E"/>
    <n v="33.21"/>
    <n v="19"/>
    <n v="2728.4920999999999"/>
    <n v="3.0160314579552328"/>
  </r>
  <r>
    <x v="1"/>
    <x v="0"/>
    <x v="1"/>
    <x v="2"/>
    <x v="3"/>
    <n v="1986"/>
    <n v="4"/>
    <n v="279.57"/>
    <s v="Essential"/>
    <s v="Brand B"/>
    <n v="10.27"/>
    <n v="6"/>
    <n v="1676.5227"/>
    <n v="3.0163388804841151"/>
  </r>
  <r>
    <x v="0"/>
    <x v="1"/>
    <x v="0"/>
    <x v="2"/>
    <x v="0"/>
    <n v="2013"/>
    <n v="4"/>
    <n v="310.94"/>
    <s v="Luxury"/>
    <s v="Brand C"/>
    <n v="46.94"/>
    <n v="20"/>
    <n v="6218.2694000000001"/>
    <n v="3.0160411622276029"/>
  </r>
  <r>
    <x v="1"/>
    <x v="2"/>
    <x v="1"/>
    <x v="7"/>
    <x v="1"/>
    <n v="2010"/>
    <n v="1"/>
    <n v="227.38"/>
    <s v="Regular"/>
    <s v="Brand A"/>
    <n v="16.98"/>
    <n v="3"/>
    <n v="681.3098"/>
    <n v="3.0157432636996671"/>
  </r>
  <r>
    <x v="1"/>
    <x v="2"/>
    <x v="1"/>
    <x v="10"/>
    <x v="2"/>
    <n v="1987"/>
    <n v="3"/>
    <n v="182.52"/>
    <s v="Regular"/>
    <s v="Brand D"/>
    <n v="45.98"/>
    <n v="15"/>
    <n v="2737.2598000000003"/>
    <n v="3.0163537250151422"/>
  </r>
  <r>
    <x v="0"/>
    <x v="1"/>
    <x v="0"/>
    <x v="11"/>
    <x v="2"/>
    <n v="2006"/>
    <n v="5"/>
    <n v="372.65"/>
    <s v="Regular"/>
    <s v="Brand A"/>
    <n v="38.89"/>
    <n v="9"/>
    <n v="3353.2388999999998"/>
    <n v="3.0163586791881247"/>
  </r>
  <r>
    <x v="1"/>
    <x v="2"/>
    <x v="0"/>
    <x v="9"/>
    <x v="3"/>
    <n v="1990"/>
    <n v="1"/>
    <n v="343.3"/>
    <s v="Luxury"/>
    <s v="Brand C"/>
    <n v="27.4"/>
    <n v="7"/>
    <n v="2402.3739999999998"/>
    <n v="3.0157575757575756"/>
  </r>
  <r>
    <x v="1"/>
    <x v="2"/>
    <x v="1"/>
    <x v="8"/>
    <x v="1"/>
    <n v="2022"/>
    <n v="4"/>
    <n v="222.97"/>
    <s v="Regular"/>
    <s v="Brand C"/>
    <n v="1.82"/>
    <n v="17"/>
    <n v="3789.5081999999998"/>
    <n v="3.0163685965444076"/>
  </r>
  <r>
    <x v="0"/>
    <x v="1"/>
    <x v="0"/>
    <x v="1"/>
    <x v="2"/>
    <n v="1993"/>
    <n v="1"/>
    <n v="75.8"/>
    <s v="Luxury"/>
    <s v="Brand C"/>
    <n v="4.3899999999999997"/>
    <n v="19"/>
    <n v="1439.2438999999999"/>
    <n v="3.0160703456640388"/>
  </r>
  <r>
    <x v="0"/>
    <x v="0"/>
    <x v="1"/>
    <x v="14"/>
    <x v="2"/>
    <n v="1989"/>
    <n v="5"/>
    <n v="374.39"/>
    <s v="Essential"/>
    <s v="Brand D"/>
    <n v="14.24"/>
    <n v="8"/>
    <n v="2994.2624000000001"/>
    <n v="3.0166818319684561"/>
  </r>
  <r>
    <x v="1"/>
    <x v="1"/>
    <x v="0"/>
    <x v="5"/>
    <x v="0"/>
    <n v="1995"/>
    <n v="4"/>
    <n v="327.79"/>
    <s v="Luxury"/>
    <s v="Brand A"/>
    <n v="14.38"/>
    <n v="16"/>
    <n v="5243.7838000000002"/>
    <n v="3.0160800970873787"/>
  </r>
  <r>
    <x v="2"/>
    <x v="0"/>
    <x v="0"/>
    <x v="14"/>
    <x v="1"/>
    <n v="1987"/>
    <n v="2"/>
    <n v="248.3"/>
    <s v="Regular"/>
    <s v="Brand C"/>
    <n v="21.94"/>
    <n v="1"/>
    <n v="247.51940000000002"/>
    <n v="3.0157814871016693"/>
  </r>
  <r>
    <x v="0"/>
    <x v="2"/>
    <x v="0"/>
    <x v="14"/>
    <x v="2"/>
    <n v="2013"/>
    <n v="3"/>
    <n v="155.72999999999999"/>
    <s v="Essential"/>
    <s v="Brand B"/>
    <n v="34.08"/>
    <n v="8"/>
    <n v="1245.1807999999999"/>
    <n v="3.0160898603521553"/>
  </r>
  <r>
    <x v="2"/>
    <x v="0"/>
    <x v="1"/>
    <x v="12"/>
    <x v="1"/>
    <n v="1987"/>
    <n v="5"/>
    <n v="127.3"/>
    <s v="Regular"/>
    <s v="Brand C"/>
    <n v="43.5"/>
    <n v="20"/>
    <n v="2545.4349999999999"/>
    <n v="3.0160947464318251"/>
  </r>
  <r>
    <x v="2"/>
    <x v="0"/>
    <x v="0"/>
    <x v="6"/>
    <x v="1"/>
    <n v="1993"/>
    <n v="3"/>
    <n v="212.97"/>
    <s v="Essential"/>
    <s v="Brand D"/>
    <n v="47"/>
    <n v="1"/>
    <n v="212.44"/>
    <n v="3.0154921020656138"/>
  </r>
  <r>
    <x v="2"/>
    <x v="1"/>
    <x v="1"/>
    <x v="11"/>
    <x v="0"/>
    <n v="2009"/>
    <n v="4"/>
    <n v="61.76"/>
    <s v="Regular"/>
    <s v="Brand E"/>
    <n v="8.69"/>
    <n v="9"/>
    <n v="554.92690000000005"/>
    <n v="3.0154968094804011"/>
  </r>
  <r>
    <x v="1"/>
    <x v="2"/>
    <x v="1"/>
    <x v="2"/>
    <x v="3"/>
    <n v="1988"/>
    <n v="4"/>
    <n v="359.66"/>
    <s v="Luxury"/>
    <s v="Brand D"/>
    <n v="38.950000000000003"/>
    <n v="2"/>
    <n v="718.70950000000005"/>
    <n v="3.0151975683890577"/>
  </r>
  <r>
    <x v="1"/>
    <x v="1"/>
    <x v="0"/>
    <x v="8"/>
    <x v="0"/>
    <n v="2011"/>
    <n v="4"/>
    <n v="311.11"/>
    <s v="Essential"/>
    <s v="Brand A"/>
    <n v="10.94"/>
    <n v="7"/>
    <n v="2176.8793999999998"/>
    <n v="3.014898145332928"/>
  </r>
  <r>
    <x v="0"/>
    <x v="1"/>
    <x v="0"/>
    <x v="8"/>
    <x v="2"/>
    <n v="2020"/>
    <n v="4"/>
    <n v="59.28"/>
    <s v="Regular"/>
    <s v="Brand C"/>
    <n v="0.55000000000000004"/>
    <n v="5"/>
    <n v="295.40549999999996"/>
    <n v="3.0145985401459856"/>
  </r>
  <r>
    <x v="1"/>
    <x v="1"/>
    <x v="1"/>
    <x v="11"/>
    <x v="2"/>
    <n v="1986"/>
    <n v="4"/>
    <n v="188.22"/>
    <s v="Luxury"/>
    <s v="Brand B"/>
    <n v="34.65"/>
    <n v="14"/>
    <n v="2634.4265"/>
    <n v="3.0142987526620018"/>
  </r>
  <r>
    <x v="0"/>
    <x v="2"/>
    <x v="1"/>
    <x v="13"/>
    <x v="3"/>
    <n v="2002"/>
    <n v="2"/>
    <n v="282.83999999999997"/>
    <s v="Luxury"/>
    <s v="Brand B"/>
    <n v="42.18"/>
    <n v="6"/>
    <n v="1696.4618"/>
    <n v="3.0139987827145465"/>
  </r>
  <r>
    <x v="0"/>
    <x v="0"/>
    <x v="1"/>
    <x v="8"/>
    <x v="1"/>
    <n v="1996"/>
    <n v="1"/>
    <n v="243.16"/>
    <s v="Essential"/>
    <s v="Brand E"/>
    <n v="18.600000000000001"/>
    <n v="19"/>
    <n v="4619.2259999999997"/>
    <n v="3.0143074581430747"/>
  </r>
  <r>
    <x v="2"/>
    <x v="1"/>
    <x v="0"/>
    <x v="15"/>
    <x v="3"/>
    <n v="1989"/>
    <n v="3"/>
    <n v="109.43"/>
    <s v="Regular"/>
    <s v="Brand B"/>
    <n v="37.200000000000003"/>
    <n v="15"/>
    <n v="1640.8220000000001"/>
    <n v="3.0149208282582216"/>
  </r>
  <r>
    <x v="1"/>
    <x v="2"/>
    <x v="0"/>
    <x v="14"/>
    <x v="3"/>
    <n v="1999"/>
    <n v="2"/>
    <n v="43.66"/>
    <s v="Essential"/>
    <s v="Brand C"/>
    <n v="18.68"/>
    <n v="10"/>
    <n v="435.78679999999997"/>
    <n v="3.0149253731343282"/>
  </r>
  <r>
    <x v="0"/>
    <x v="1"/>
    <x v="0"/>
    <x v="8"/>
    <x v="1"/>
    <n v="1993"/>
    <n v="2"/>
    <n v="240.65"/>
    <s v="Luxury"/>
    <s v="Brand A"/>
    <n v="2.71"/>
    <n v="7"/>
    <n v="1683.5771"/>
    <n v="3.0152346130408287"/>
  </r>
  <r>
    <x v="1"/>
    <x v="1"/>
    <x v="1"/>
    <x v="10"/>
    <x v="2"/>
    <n v="1993"/>
    <n v="5"/>
    <n v="230.04"/>
    <s v="Luxury"/>
    <s v="Brand D"/>
    <n v="47.22"/>
    <n v="19"/>
    <n v="4370.2322000000004"/>
    <n v="3.0155440414507773"/>
  </r>
  <r>
    <x v="2"/>
    <x v="0"/>
    <x v="0"/>
    <x v="11"/>
    <x v="3"/>
    <n v="1988"/>
    <n v="1"/>
    <n v="401.32"/>
    <s v="Essential"/>
    <s v="Brand B"/>
    <n v="13.23"/>
    <n v="5"/>
    <n v="2005.7322999999999"/>
    <n v="3.0149390243902441"/>
  </r>
  <r>
    <x v="0"/>
    <x v="2"/>
    <x v="0"/>
    <x v="14"/>
    <x v="0"/>
    <n v="1986"/>
    <n v="4"/>
    <n v="392.84"/>
    <s v="Luxury"/>
    <s v="Brand D"/>
    <n v="36.56"/>
    <n v="5"/>
    <n v="1963.5655999999999"/>
    <n v="3.0155535224153707"/>
  </r>
  <r>
    <x v="0"/>
    <x v="2"/>
    <x v="0"/>
    <x v="5"/>
    <x v="0"/>
    <n v="2021"/>
    <n v="2"/>
    <n v="34.35"/>
    <s v="Regular"/>
    <s v="Brand E"/>
    <n v="39.130000000000003"/>
    <n v="11"/>
    <n v="377.24130000000002"/>
    <n v="3.0152532031726662"/>
  </r>
  <r>
    <x v="1"/>
    <x v="2"/>
    <x v="1"/>
    <x v="7"/>
    <x v="2"/>
    <n v="2002"/>
    <n v="4"/>
    <n v="236.25"/>
    <s v="Essential"/>
    <s v="Brand B"/>
    <n v="5.74"/>
    <n v="17"/>
    <n v="4015.3074000000001"/>
    <n v="3.0155630149527006"/>
  </r>
  <r>
    <x v="2"/>
    <x v="2"/>
    <x v="0"/>
    <x v="14"/>
    <x v="2"/>
    <n v="1992"/>
    <n v="3"/>
    <n v="293.27999999999997"/>
    <s v="Essential"/>
    <s v="Brand D"/>
    <n v="4.83"/>
    <n v="8"/>
    <n v="2345.2882999999997"/>
    <n v="3.0152625152625152"/>
  </r>
  <r>
    <x v="1"/>
    <x v="0"/>
    <x v="1"/>
    <x v="14"/>
    <x v="2"/>
    <n v="2016"/>
    <n v="4"/>
    <n v="170.3"/>
    <s v="Luxury"/>
    <s v="Brand C"/>
    <n v="42.96"/>
    <n v="3"/>
    <n v="510.32960000000003"/>
    <n v="3.0152671755725189"/>
  </r>
  <r>
    <x v="0"/>
    <x v="2"/>
    <x v="0"/>
    <x v="4"/>
    <x v="2"/>
    <n v="1999"/>
    <n v="4"/>
    <n v="268.39999999999998"/>
    <s v="Essential"/>
    <s v="Brand A"/>
    <n v="16.93"/>
    <n v="18"/>
    <n v="4830.3692999999994"/>
    <n v="3.0149664019547955"/>
  </r>
  <r>
    <x v="1"/>
    <x v="2"/>
    <x v="1"/>
    <x v="4"/>
    <x v="0"/>
    <n v="2006"/>
    <n v="4"/>
    <n v="432.03"/>
    <s v="Regular"/>
    <s v="Brand E"/>
    <n v="34.56"/>
    <n v="10"/>
    <n v="4319.6455999999989"/>
    <n v="3.0146654445462877"/>
  </r>
  <r>
    <x v="2"/>
    <x v="1"/>
    <x v="1"/>
    <x v="1"/>
    <x v="3"/>
    <n v="2017"/>
    <n v="1"/>
    <n v="173.71"/>
    <s v="Regular"/>
    <s v="Brand D"/>
    <n v="2.12"/>
    <n v="6"/>
    <n v="1041.2811999999999"/>
    <n v="3.0143643031784841"/>
  </r>
  <r>
    <x v="1"/>
    <x v="1"/>
    <x v="0"/>
    <x v="2"/>
    <x v="3"/>
    <n v="1986"/>
    <n v="1"/>
    <n v="116.61"/>
    <s v="Regular"/>
    <s v="Brand C"/>
    <n v="23.53"/>
    <n v="20"/>
    <n v="2331.4352999999996"/>
    <n v="3.0149801284011004"/>
  </r>
  <r>
    <x v="0"/>
    <x v="1"/>
    <x v="0"/>
    <x v="9"/>
    <x v="1"/>
    <n v="2013"/>
    <n v="2"/>
    <n v="149.76"/>
    <s v="Regular"/>
    <s v="Brand E"/>
    <n v="2.2999999999999998"/>
    <n v="6"/>
    <n v="897.58299999999997"/>
    <n v="3.0155963302752293"/>
  </r>
  <r>
    <x v="1"/>
    <x v="1"/>
    <x v="1"/>
    <x v="7"/>
    <x v="3"/>
    <n v="1987"/>
    <n v="5"/>
    <n v="95.47"/>
    <s v="Regular"/>
    <s v="Brand B"/>
    <n v="37.619999999999997"/>
    <n v="2"/>
    <n v="190.31620000000001"/>
    <n v="3.0159070052003671"/>
  </r>
  <r>
    <x v="2"/>
    <x v="1"/>
    <x v="0"/>
    <x v="2"/>
    <x v="1"/>
    <n v="1989"/>
    <n v="1"/>
    <n v="214.69"/>
    <s v="Luxury"/>
    <s v="Brand E"/>
    <n v="18.45"/>
    <n v="20"/>
    <n v="4292.9845000000005"/>
    <n v="3.0152998776009792"/>
  </r>
  <r>
    <x v="0"/>
    <x v="1"/>
    <x v="1"/>
    <x v="3"/>
    <x v="2"/>
    <n v="1997"/>
    <n v="1"/>
    <n v="159.91999999999999"/>
    <s v="Essential"/>
    <s v="Brand E"/>
    <n v="3.32"/>
    <n v="17"/>
    <n v="2717.6731999999997"/>
    <n v="3.0159167431894707"/>
  </r>
  <r>
    <x v="1"/>
    <x v="2"/>
    <x v="1"/>
    <x v="5"/>
    <x v="2"/>
    <n v="2017"/>
    <n v="2"/>
    <n v="78.8"/>
    <s v="Essential"/>
    <s v="Brand C"/>
    <n v="16.23"/>
    <n v="11"/>
    <n v="865.96229999999991"/>
    <n v="3.0165339865278629"/>
  </r>
  <r>
    <x v="1"/>
    <x v="1"/>
    <x v="1"/>
    <x v="8"/>
    <x v="3"/>
    <n v="2019"/>
    <n v="4"/>
    <n v="353.05"/>
    <s v="Essential"/>
    <s v="Brand E"/>
    <n v="43.45"/>
    <n v="13"/>
    <n v="4589.0845000000008"/>
    <n v="3.0168453292496173"/>
  </r>
  <r>
    <x v="1"/>
    <x v="0"/>
    <x v="1"/>
    <x v="11"/>
    <x v="2"/>
    <n v="2020"/>
    <n v="4"/>
    <n v="405.97"/>
    <s v="Essential"/>
    <s v="Brand E"/>
    <n v="3.03"/>
    <n v="3"/>
    <n v="1216.9403"/>
    <n v="3.0165441176470589"/>
  </r>
  <r>
    <x v="2"/>
    <x v="2"/>
    <x v="0"/>
    <x v="2"/>
    <x v="1"/>
    <n v="2008"/>
    <n v="5"/>
    <n v="257.35000000000002"/>
    <s v="Essential"/>
    <s v="Brand E"/>
    <n v="28.37"/>
    <n v="15"/>
    <n v="3859.5337000000004"/>
    <n v="3.0162427214220044"/>
  </r>
  <r>
    <x v="0"/>
    <x v="0"/>
    <x v="1"/>
    <x v="0"/>
    <x v="2"/>
    <n v="2011"/>
    <n v="4"/>
    <n v="269.10000000000002"/>
    <s v="Regular"/>
    <s v="Brand B"/>
    <n v="14.98"/>
    <n v="3"/>
    <n v="806.4498000000001"/>
    <n v="3.0156345800122626"/>
  </r>
  <r>
    <x v="1"/>
    <x v="1"/>
    <x v="1"/>
    <x v="7"/>
    <x v="3"/>
    <n v="1990"/>
    <n v="2"/>
    <n v="308.52999999999997"/>
    <s v="Luxury"/>
    <s v="Brand D"/>
    <n v="18.07"/>
    <n v="4"/>
    <n v="1233.3006999999998"/>
    <n v="3.0153327200245323"/>
  </r>
  <r>
    <x v="2"/>
    <x v="0"/>
    <x v="0"/>
    <x v="15"/>
    <x v="3"/>
    <n v="2011"/>
    <n v="1"/>
    <n v="291.36"/>
    <s v="Regular"/>
    <s v="Brand D"/>
    <n v="40.659999999999997"/>
    <n v="5"/>
    <n v="1456.2066000000002"/>
    <n v="3.0156441717791411"/>
  </r>
  <r>
    <x v="2"/>
    <x v="0"/>
    <x v="1"/>
    <x v="8"/>
    <x v="2"/>
    <n v="2000"/>
    <n v="4"/>
    <n v="25.18"/>
    <s v="Regular"/>
    <s v="Brand B"/>
    <n v="32.78"/>
    <n v="15"/>
    <n v="377.02780000000001"/>
    <n v="3.0162626572568274"/>
  </r>
  <r>
    <x v="2"/>
    <x v="2"/>
    <x v="0"/>
    <x v="15"/>
    <x v="3"/>
    <n v="1994"/>
    <n v="2"/>
    <n v="174.43"/>
    <s v="Regular"/>
    <s v="Brand E"/>
    <n v="48.25"/>
    <n v="15"/>
    <n v="2615.9325000000003"/>
    <n v="3.015960712093309"/>
  </r>
  <r>
    <x v="1"/>
    <x v="1"/>
    <x v="0"/>
    <x v="10"/>
    <x v="2"/>
    <n v="2020"/>
    <n v="2"/>
    <n v="337.64"/>
    <s v="Luxury"/>
    <s v="Brand A"/>
    <n v="37.119999999999997"/>
    <n v="4"/>
    <n v="1349.9312"/>
    <n v="3.0162726435369973"/>
  </r>
  <r>
    <x v="2"/>
    <x v="1"/>
    <x v="1"/>
    <x v="9"/>
    <x v="0"/>
    <n v="2013"/>
    <n v="2"/>
    <n v="495.49"/>
    <s v="Regular"/>
    <s v="Brand B"/>
    <n v="39.1"/>
    <n v="2"/>
    <n v="990.37099999999998"/>
    <n v="3.0165847665847667"/>
  </r>
  <r>
    <x v="0"/>
    <x v="0"/>
    <x v="0"/>
    <x v="3"/>
    <x v="0"/>
    <n v="1985"/>
    <n v="3"/>
    <n v="122.14"/>
    <s v="Essential"/>
    <s v="Brand D"/>
    <n v="3.5"/>
    <n v="19"/>
    <n v="2319.6949999999997"/>
    <n v="3.0168970814132106"/>
  </r>
  <r>
    <x v="0"/>
    <x v="0"/>
    <x v="0"/>
    <x v="2"/>
    <x v="1"/>
    <n v="1996"/>
    <n v="1"/>
    <n v="65.510000000000005"/>
    <s v="Regular"/>
    <s v="Brand C"/>
    <n v="18.670000000000002"/>
    <n v="3"/>
    <n v="195.71670000000003"/>
    <n v="3.0169022741241549"/>
  </r>
  <r>
    <x v="2"/>
    <x v="1"/>
    <x v="0"/>
    <x v="15"/>
    <x v="3"/>
    <n v="2011"/>
    <n v="2"/>
    <n v="348.72"/>
    <s v="Regular"/>
    <s v="Brand E"/>
    <n v="23.06"/>
    <n v="18"/>
    <n v="6276.1906000000008"/>
    <n v="3.0175222871195819"/>
  </r>
  <r>
    <x v="2"/>
    <x v="0"/>
    <x v="1"/>
    <x v="10"/>
    <x v="3"/>
    <n v="2022"/>
    <n v="2"/>
    <n v="285.72000000000003"/>
    <s v="Essential"/>
    <s v="Brand D"/>
    <n v="18.239999999999998"/>
    <n v="5"/>
    <n v="1427.7824000000001"/>
    <n v="3.0178351783517834"/>
  </r>
  <r>
    <x v="2"/>
    <x v="0"/>
    <x v="1"/>
    <x v="5"/>
    <x v="1"/>
    <n v="2019"/>
    <n v="2"/>
    <n v="204.08"/>
    <s v="Regular"/>
    <s v="Brand E"/>
    <n v="5.22"/>
    <n v="16"/>
    <n v="3264.3322000000003"/>
    <n v="3.0181482620732081"/>
  </r>
  <r>
    <x v="1"/>
    <x v="1"/>
    <x v="1"/>
    <x v="8"/>
    <x v="2"/>
    <n v="2008"/>
    <n v="1"/>
    <n v="461.75"/>
    <s v="Essential"/>
    <s v="Brand E"/>
    <n v="36.97"/>
    <n v="18"/>
    <n v="8310.8696999999993"/>
    <n v="3.0184615384615383"/>
  </r>
  <r>
    <x v="2"/>
    <x v="0"/>
    <x v="1"/>
    <x v="9"/>
    <x v="0"/>
    <n v="1985"/>
    <n v="2"/>
    <n v="384.98"/>
    <s v="Regular"/>
    <s v="Brand E"/>
    <n v="28.93"/>
    <n v="11"/>
    <n v="4234.069300000001"/>
    <n v="3.0190827947060632"/>
  </r>
  <r>
    <x v="2"/>
    <x v="2"/>
    <x v="1"/>
    <x v="14"/>
    <x v="1"/>
    <n v="2021"/>
    <n v="5"/>
    <n v="446.3"/>
    <s v="Luxury"/>
    <s v="Brand C"/>
    <n v="18.809999999999999"/>
    <n v="15"/>
    <n v="6693.6881000000003"/>
    <n v="3.0193965517241379"/>
  </r>
  <r>
    <x v="0"/>
    <x v="1"/>
    <x v="1"/>
    <x v="0"/>
    <x v="2"/>
    <n v="2015"/>
    <n v="1"/>
    <n v="207.08"/>
    <s v="Luxury"/>
    <s v="Brand B"/>
    <n v="43.93"/>
    <n v="19"/>
    <n v="3933.9593000000004"/>
    <n v="3.0187865722205114"/>
  </r>
  <r>
    <x v="1"/>
    <x v="0"/>
    <x v="0"/>
    <x v="12"/>
    <x v="0"/>
    <n v="2019"/>
    <n v="5"/>
    <n v="398.26"/>
    <s v="Regular"/>
    <s v="Brand E"/>
    <n v="18.010000000000002"/>
    <n v="18"/>
    <n v="7167.8600999999999"/>
    <n v="3.0194085027726434"/>
  </r>
  <r>
    <x v="0"/>
    <x v="0"/>
    <x v="0"/>
    <x v="1"/>
    <x v="3"/>
    <n v="2005"/>
    <n v="3"/>
    <n v="194.66"/>
    <s v="Essential"/>
    <s v="Brand C"/>
    <n v="39.200000000000003"/>
    <n v="15"/>
    <n v="2919.2919999999999"/>
    <n v="3.0187981510015409"/>
  </r>
  <r>
    <x v="1"/>
    <x v="0"/>
    <x v="1"/>
    <x v="1"/>
    <x v="2"/>
    <n v="2021"/>
    <n v="4"/>
    <n v="419.28"/>
    <s v="Essential"/>
    <s v="Brand B"/>
    <n v="49.87"/>
    <n v="5"/>
    <n v="2095.8986999999997"/>
    <n v="3.0188039457459928"/>
  </r>
  <r>
    <x v="2"/>
    <x v="1"/>
    <x v="1"/>
    <x v="2"/>
    <x v="2"/>
    <n v="2019"/>
    <n v="4"/>
    <n v="389.65"/>
    <s v="Luxury"/>
    <s v="Brand C"/>
    <n v="16.32"/>
    <n v="1"/>
    <n v="388.81319999999999"/>
    <n v="3.0185013876040703"/>
  </r>
  <r>
    <x v="1"/>
    <x v="1"/>
    <x v="1"/>
    <x v="1"/>
    <x v="0"/>
    <n v="2016"/>
    <n v="5"/>
    <n v="245.01"/>
    <s v="Luxury"/>
    <s v="Brand D"/>
    <n v="46.23"/>
    <n v="8"/>
    <n v="1959.5422999999998"/>
    <n v="3.0181986428130783"/>
  </r>
  <r>
    <x v="0"/>
    <x v="1"/>
    <x v="1"/>
    <x v="3"/>
    <x v="0"/>
    <n v="1992"/>
    <n v="1"/>
    <n v="447.67"/>
    <s v="Regular"/>
    <s v="Brand A"/>
    <n v="15.46"/>
    <n v="14"/>
    <n v="6266.5346"/>
    <n v="3.0175871644554149"/>
  </r>
  <r>
    <x v="0"/>
    <x v="2"/>
    <x v="0"/>
    <x v="8"/>
    <x v="2"/>
    <n v="2021"/>
    <n v="4"/>
    <n v="194.83"/>
    <s v="Essential"/>
    <s v="Brand E"/>
    <n v="45.22"/>
    <n v="4"/>
    <n v="778.7722"/>
    <n v="3.0182098765432097"/>
  </r>
  <r>
    <x v="2"/>
    <x v="0"/>
    <x v="1"/>
    <x v="5"/>
    <x v="2"/>
    <n v="2019"/>
    <n v="5"/>
    <n v="449.02"/>
    <s v="Regular"/>
    <s v="Brand E"/>
    <n v="15.74"/>
    <n v="20"/>
    <n v="8979.5573999999997"/>
    <n v="3.0179067613460946"/>
  </r>
  <r>
    <x v="1"/>
    <x v="0"/>
    <x v="1"/>
    <x v="12"/>
    <x v="3"/>
    <n v="1992"/>
    <n v="1"/>
    <n v="294.08999999999997"/>
    <s v="Luxury"/>
    <s v="Brand D"/>
    <n v="37.6"/>
    <n v="2"/>
    <n v="587.55599999999993"/>
    <n v="3.0172946263125384"/>
  </r>
  <r>
    <x v="2"/>
    <x v="1"/>
    <x v="0"/>
    <x v="7"/>
    <x v="1"/>
    <n v="2008"/>
    <n v="5"/>
    <n v="107.69"/>
    <s v="Essential"/>
    <s v="Brand A"/>
    <n v="7.73"/>
    <n v="14"/>
    <n v="1506.7372999999998"/>
    <n v="3.0179178251467409"/>
  </r>
  <r>
    <x v="2"/>
    <x v="0"/>
    <x v="1"/>
    <x v="11"/>
    <x v="1"/>
    <n v="1985"/>
    <n v="5"/>
    <n v="13.46"/>
    <s v="Regular"/>
    <s v="Brand A"/>
    <n v="28.44"/>
    <n v="4"/>
    <n v="53.124400000000001"/>
    <n v="3.0173053152039553"/>
  </r>
  <r>
    <x v="0"/>
    <x v="2"/>
    <x v="0"/>
    <x v="0"/>
    <x v="3"/>
    <n v="1988"/>
    <n v="3"/>
    <n v="10.97"/>
    <s v="Essential"/>
    <s v="Brand A"/>
    <n v="34.57"/>
    <n v="17"/>
    <n v="185.8357"/>
    <n v="3.016692426584235"/>
  </r>
  <r>
    <x v="2"/>
    <x v="2"/>
    <x v="1"/>
    <x v="15"/>
    <x v="0"/>
    <n v="2018"/>
    <n v="1"/>
    <n v="207.82"/>
    <s v="Regular"/>
    <s v="Brand B"/>
    <n v="13.67"/>
    <n v="17"/>
    <n v="3532.0767000000001"/>
    <n v="3.0166975881261595"/>
  </r>
  <r>
    <x v="1"/>
    <x v="1"/>
    <x v="0"/>
    <x v="6"/>
    <x v="3"/>
    <n v="1991"/>
    <n v="4"/>
    <n v="470.73"/>
    <s v="Regular"/>
    <s v="Brand E"/>
    <n v="38.869999999999997"/>
    <n v="4"/>
    <n v="1882.3087"/>
    <n v="3.0173213733374573"/>
  </r>
  <r>
    <x v="1"/>
    <x v="2"/>
    <x v="0"/>
    <x v="2"/>
    <x v="2"/>
    <n v="1990"/>
    <n v="4"/>
    <n v="295.93"/>
    <s v="Regular"/>
    <s v="Brand B"/>
    <n v="3.84"/>
    <n v="14"/>
    <n v="4142.0584000000008"/>
    <n v="3.0170173267326734"/>
  </r>
  <r>
    <x v="1"/>
    <x v="2"/>
    <x v="1"/>
    <x v="2"/>
    <x v="1"/>
    <n v="2005"/>
    <n v="4"/>
    <n v="312.67"/>
    <s v="Essential"/>
    <s v="Brand A"/>
    <n v="19.68"/>
    <n v="17"/>
    <n v="5314.5868"/>
    <n v="3.0167130919220058"/>
  </r>
  <r>
    <x v="1"/>
    <x v="1"/>
    <x v="1"/>
    <x v="12"/>
    <x v="1"/>
    <n v="1991"/>
    <n v="1"/>
    <n v="13.2"/>
    <s v="Regular"/>
    <s v="Brand A"/>
    <n v="4.17"/>
    <n v="15"/>
    <n v="197.04169999999999"/>
    <n v="3.0164086687306502"/>
  </r>
  <r>
    <x v="0"/>
    <x v="0"/>
    <x v="0"/>
    <x v="6"/>
    <x v="2"/>
    <n v="2002"/>
    <n v="2"/>
    <n v="85.02"/>
    <s v="Essential"/>
    <s v="Brand A"/>
    <n v="18.91"/>
    <n v="20"/>
    <n v="1699.5890999999999"/>
    <n v="3.0170331371941779"/>
  </r>
  <r>
    <x v="1"/>
    <x v="2"/>
    <x v="0"/>
    <x v="12"/>
    <x v="2"/>
    <n v="2005"/>
    <n v="4"/>
    <n v="167.86"/>
    <s v="Regular"/>
    <s v="Brand B"/>
    <n v="4.66"/>
    <n v="14"/>
    <n v="2349.0866000000001"/>
    <n v="3.0173482032218093"/>
  </r>
  <r>
    <x v="2"/>
    <x v="0"/>
    <x v="1"/>
    <x v="7"/>
    <x v="1"/>
    <n v="2005"/>
    <n v="5"/>
    <n v="424.55"/>
    <s v="Essential"/>
    <s v="Brand C"/>
    <n v="38.380000000000003"/>
    <n v="11"/>
    <n v="4669.4337999999998"/>
    <n v="3.0170436938332816"/>
  </r>
  <r>
    <x v="1"/>
    <x v="0"/>
    <x v="0"/>
    <x v="15"/>
    <x v="2"/>
    <n v="1990"/>
    <n v="2"/>
    <n v="388.2"/>
    <s v="Regular"/>
    <s v="Brand B"/>
    <n v="48.07"/>
    <n v="17"/>
    <n v="6598.8806999999997"/>
    <n v="3.0164290142591446"/>
  </r>
  <r>
    <x v="2"/>
    <x v="2"/>
    <x v="0"/>
    <x v="11"/>
    <x v="3"/>
    <n v="2021"/>
    <n v="2"/>
    <n v="29.57"/>
    <s v="Regular"/>
    <s v="Brand C"/>
    <n v="37.93"/>
    <n v="20"/>
    <n v="590.77929999999992"/>
    <n v="3.0167441860465116"/>
  </r>
  <r>
    <x v="2"/>
    <x v="0"/>
    <x v="0"/>
    <x v="6"/>
    <x v="0"/>
    <n v="2006"/>
    <n v="5"/>
    <n v="222.07"/>
    <s v="Essential"/>
    <s v="Brand B"/>
    <n v="45.3"/>
    <n v="9"/>
    <n v="1998.0829999999999"/>
    <n v="3.0170595533498759"/>
  </r>
  <r>
    <x v="2"/>
    <x v="2"/>
    <x v="1"/>
    <x v="5"/>
    <x v="0"/>
    <n v="2010"/>
    <n v="5"/>
    <n v="328.26"/>
    <s v="Essential"/>
    <s v="Brand D"/>
    <n v="4.42"/>
    <n v="9"/>
    <n v="2953.3842"/>
    <n v="3.0164443065466955"/>
  </r>
  <r>
    <x v="2"/>
    <x v="2"/>
    <x v="0"/>
    <x v="1"/>
    <x v="0"/>
    <n v="1996"/>
    <n v="2"/>
    <n v="56.42"/>
    <s v="Regular"/>
    <s v="Brand E"/>
    <n v="26.73"/>
    <n v="4"/>
    <n v="224.94730000000001"/>
    <n v="3.0158286778398509"/>
  </r>
  <r>
    <x v="0"/>
    <x v="1"/>
    <x v="1"/>
    <x v="15"/>
    <x v="2"/>
    <n v="2013"/>
    <n v="1"/>
    <n v="325.81"/>
    <s v="Luxury"/>
    <s v="Brand B"/>
    <n v="26.88"/>
    <n v="8"/>
    <n v="2605.7487999999998"/>
    <n v="3.0161440546414156"/>
  </r>
  <r>
    <x v="2"/>
    <x v="1"/>
    <x v="1"/>
    <x v="10"/>
    <x v="2"/>
    <n v="2017"/>
    <n v="1"/>
    <n v="357"/>
    <s v="Luxury"/>
    <s v="Brand E"/>
    <n v="42.74"/>
    <n v="15"/>
    <n v="5354.4273999999996"/>
    <n v="3.0167701863354037"/>
  </r>
  <r>
    <x v="0"/>
    <x v="0"/>
    <x v="0"/>
    <x v="13"/>
    <x v="2"/>
    <n v="2009"/>
    <n v="4"/>
    <n v="183.88"/>
    <s v="Luxury"/>
    <s v="Brand D"/>
    <n v="27.42"/>
    <n v="11"/>
    <n v="2021.9541999999999"/>
    <n v="3.0173967070518795"/>
  </r>
  <r>
    <x v="0"/>
    <x v="2"/>
    <x v="1"/>
    <x v="14"/>
    <x v="0"/>
    <n v="2018"/>
    <n v="2"/>
    <n v="172.1"/>
    <s v="Essential"/>
    <s v="Brand B"/>
    <n v="41.37"/>
    <n v="2"/>
    <n v="343.61369999999999"/>
    <n v="3.017091361093847"/>
  </r>
  <r>
    <x v="0"/>
    <x v="2"/>
    <x v="1"/>
    <x v="6"/>
    <x v="1"/>
    <n v="2009"/>
    <n v="1"/>
    <n v="359.06"/>
    <s v="Regular"/>
    <s v="Brand B"/>
    <n v="38.4"/>
    <n v="8"/>
    <n v="2871.864"/>
    <n v="3.0174075225365247"/>
  </r>
  <r>
    <x v="2"/>
    <x v="1"/>
    <x v="1"/>
    <x v="3"/>
    <x v="1"/>
    <n v="2022"/>
    <n v="2"/>
    <n v="168.08"/>
    <s v="Regular"/>
    <s v="Brand D"/>
    <n v="25.15"/>
    <n v="6"/>
    <n v="1007.7315"/>
    <n v="3.0180348258706466"/>
  </r>
  <r>
    <x v="2"/>
    <x v="1"/>
    <x v="1"/>
    <x v="4"/>
    <x v="0"/>
    <n v="2000"/>
    <n v="3"/>
    <n v="180.54"/>
    <s v="Luxury"/>
    <s v="Brand A"/>
    <n v="42.6"/>
    <n v="17"/>
    <n v="3068.6059999999998"/>
    <n v="3.0183514774494555"/>
  </r>
  <r>
    <x v="0"/>
    <x v="2"/>
    <x v="1"/>
    <x v="5"/>
    <x v="3"/>
    <n v="2021"/>
    <n v="4"/>
    <n v="440.59"/>
    <s v="Regular"/>
    <s v="Brand A"/>
    <n v="46.88"/>
    <n v="2"/>
    <n v="880.64879999999994"/>
    <n v="3.0183571873055381"/>
  </r>
  <r>
    <x v="0"/>
    <x v="0"/>
    <x v="0"/>
    <x v="15"/>
    <x v="2"/>
    <n v="1991"/>
    <n v="3"/>
    <n v="340.52"/>
    <s v="Essential"/>
    <s v="Brand A"/>
    <n v="4.71"/>
    <n v="10"/>
    <n v="3404.2470999999996"/>
    <n v="3.0180516651104887"/>
  </r>
  <r>
    <x v="2"/>
    <x v="0"/>
    <x v="0"/>
    <x v="10"/>
    <x v="2"/>
    <n v="2002"/>
    <n v="2"/>
    <n v="491.02"/>
    <s v="Regular"/>
    <s v="Brand B"/>
    <n v="49.66"/>
    <n v="8"/>
    <n v="3927.6565999999998"/>
    <n v="3.0180572851805727"/>
  </r>
  <r>
    <x v="2"/>
    <x v="1"/>
    <x v="0"/>
    <x v="14"/>
    <x v="1"/>
    <n v="2013"/>
    <n v="1"/>
    <n v="76.44"/>
    <s v="Essential"/>
    <s v="Brand C"/>
    <n v="24.36"/>
    <n v="19"/>
    <n v="1451.6035999999999"/>
    <n v="3.0183743382123951"/>
  </r>
  <r>
    <x v="2"/>
    <x v="2"/>
    <x v="1"/>
    <x v="9"/>
    <x v="3"/>
    <n v="2018"/>
    <n v="2"/>
    <n v="55.17"/>
    <s v="Luxury"/>
    <s v="Brand E"/>
    <n v="44.04"/>
    <n v="15"/>
    <n v="826.99040000000002"/>
    <n v="3.0190031152647974"/>
  </r>
  <r>
    <x v="2"/>
    <x v="2"/>
    <x v="0"/>
    <x v="11"/>
    <x v="2"/>
    <n v="1987"/>
    <n v="3"/>
    <n v="405.16"/>
    <s v="Luxury"/>
    <s v="Brand C"/>
    <n v="17.75"/>
    <n v="20"/>
    <n v="8102.3775000000005"/>
    <n v="3.0193206606419447"/>
  </r>
  <r>
    <x v="0"/>
    <x v="1"/>
    <x v="1"/>
    <x v="15"/>
    <x v="2"/>
    <n v="2012"/>
    <n v="3"/>
    <n v="432.84"/>
    <s v="Luxury"/>
    <s v="Brand A"/>
    <n v="31.16"/>
    <n v="4"/>
    <n v="1730.6715999999999"/>
    <n v="3.0193266832917707"/>
  </r>
  <r>
    <x v="0"/>
    <x v="1"/>
    <x v="1"/>
    <x v="7"/>
    <x v="3"/>
    <n v="2021"/>
    <n v="5"/>
    <n v="113.77"/>
    <s v="Essential"/>
    <s v="Brand E"/>
    <n v="30.72"/>
    <n v="6"/>
    <n v="681.92719999999997"/>
    <n v="3.0193327096975366"/>
  </r>
  <r>
    <x v="0"/>
    <x v="1"/>
    <x v="0"/>
    <x v="2"/>
    <x v="0"/>
    <n v="1986"/>
    <n v="2"/>
    <n v="133.01"/>
    <s v="Regular"/>
    <s v="Brand D"/>
    <n v="40.6"/>
    <n v="16"/>
    <n v="2127.5659999999998"/>
    <n v="3.0187149095446038"/>
  </r>
  <r>
    <x v="2"/>
    <x v="2"/>
    <x v="0"/>
    <x v="8"/>
    <x v="1"/>
    <n v="1987"/>
    <n v="3"/>
    <n v="499.68"/>
    <s v="Regular"/>
    <s v="Brand E"/>
    <n v="25.44"/>
    <n v="9"/>
    <n v="4496.3743999999997"/>
    <n v="3.0190327613104526"/>
  </r>
  <r>
    <x v="0"/>
    <x v="2"/>
    <x v="1"/>
    <x v="5"/>
    <x v="3"/>
    <n v="2015"/>
    <n v="2"/>
    <n v="102.88"/>
    <s v="Essential"/>
    <s v="Brand C"/>
    <n v="19.14"/>
    <n v="17"/>
    <n v="1748.1514"/>
    <n v="3.0190387016229714"/>
  </r>
  <r>
    <x v="1"/>
    <x v="0"/>
    <x v="0"/>
    <x v="9"/>
    <x v="0"/>
    <n v="1990"/>
    <n v="2"/>
    <n v="306.26"/>
    <s v="Regular"/>
    <s v="Brand D"/>
    <n v="19.23"/>
    <n v="2"/>
    <n v="611.71230000000003"/>
    <n v="3.0193568529503589"/>
  </r>
  <r>
    <x v="2"/>
    <x v="2"/>
    <x v="1"/>
    <x v="11"/>
    <x v="2"/>
    <n v="2000"/>
    <n v="3"/>
    <n v="164.05"/>
    <s v="Essential"/>
    <s v="Brand B"/>
    <n v="41.62"/>
    <n v="19"/>
    <n v="3116.3662000000004"/>
    <n v="3.0196752029981262"/>
  </r>
  <r>
    <x v="2"/>
    <x v="1"/>
    <x v="1"/>
    <x v="10"/>
    <x v="3"/>
    <n v="1985"/>
    <n v="2"/>
    <n v="364.49"/>
    <s v="Luxury"/>
    <s v="Brand D"/>
    <n v="15.13"/>
    <n v="5"/>
    <n v="1821.6013"/>
    <n v="3.0196813495782568"/>
  </r>
  <r>
    <x v="1"/>
    <x v="2"/>
    <x v="1"/>
    <x v="9"/>
    <x v="0"/>
    <n v="2016"/>
    <n v="3"/>
    <n v="252.06"/>
    <s v="Essential"/>
    <s v="Brand B"/>
    <n v="9.24"/>
    <n v="16"/>
    <n v="4032.0524"/>
    <n v="3.02"/>
  </r>
  <r>
    <x v="0"/>
    <x v="2"/>
    <x v="1"/>
    <x v="3"/>
    <x v="0"/>
    <n v="1993"/>
    <n v="5"/>
    <n v="341.62"/>
    <s v="Luxury"/>
    <s v="Brand B"/>
    <n v="33.950000000000003"/>
    <n v="13"/>
    <n v="4440.3995000000004"/>
    <n v="3.0200062519537356"/>
  </r>
  <r>
    <x v="0"/>
    <x v="2"/>
    <x v="0"/>
    <x v="13"/>
    <x v="0"/>
    <n v="2005"/>
    <n v="5"/>
    <n v="270.02999999999997"/>
    <s v="Luxury"/>
    <s v="Brand C"/>
    <n v="16.47"/>
    <n v="13"/>
    <n v="3509.5546999999992"/>
    <n v="3.0193871169480926"/>
  </r>
  <r>
    <x v="1"/>
    <x v="2"/>
    <x v="1"/>
    <x v="10"/>
    <x v="2"/>
    <n v="1993"/>
    <n v="1"/>
    <n v="289.49"/>
    <s v="Regular"/>
    <s v="Brand B"/>
    <n v="11.69"/>
    <n v="1"/>
    <n v="288.6069"/>
    <n v="3.0187675946199564"/>
  </r>
  <r>
    <x v="1"/>
    <x v="0"/>
    <x v="1"/>
    <x v="1"/>
    <x v="3"/>
    <n v="1999"/>
    <n v="3"/>
    <n v="231.44"/>
    <s v="Essential"/>
    <s v="Brand E"/>
    <n v="12.78"/>
    <n v="4"/>
    <n v="924.88779999999997"/>
    <n v="3.0193992490613266"/>
  </r>
  <r>
    <x v="2"/>
    <x v="2"/>
    <x v="0"/>
    <x v="14"/>
    <x v="0"/>
    <n v="2002"/>
    <n v="4"/>
    <n v="238.53"/>
    <s v="Regular"/>
    <s v="Brand D"/>
    <n v="26.14"/>
    <n v="14"/>
    <n v="3338.6813999999999"/>
    <n v="3.0194053208137714"/>
  </r>
  <r>
    <x v="1"/>
    <x v="1"/>
    <x v="1"/>
    <x v="3"/>
    <x v="2"/>
    <n v="1986"/>
    <n v="4"/>
    <n v="17.7"/>
    <s v="Luxury"/>
    <s v="Brand E"/>
    <n v="13.54"/>
    <n v="19"/>
    <n v="335.43540000000002"/>
    <n v="3.0190983093299937"/>
  </r>
  <r>
    <x v="1"/>
    <x v="0"/>
    <x v="0"/>
    <x v="4"/>
    <x v="2"/>
    <n v="2016"/>
    <n v="4"/>
    <n v="349.33"/>
    <s v="Regular"/>
    <s v="Brand E"/>
    <n v="41.99"/>
    <n v="8"/>
    <n v="2794.0598999999997"/>
    <n v="3.018791105543376"/>
  </r>
  <r>
    <x v="1"/>
    <x v="2"/>
    <x v="1"/>
    <x v="1"/>
    <x v="1"/>
    <n v="2020"/>
    <n v="5"/>
    <n v="179.8"/>
    <s v="Luxury"/>
    <s v="Brand A"/>
    <n v="2.41"/>
    <n v="3"/>
    <n v="538.42410000000007"/>
    <n v="3.0184837092731831"/>
  </r>
  <r>
    <x v="2"/>
    <x v="2"/>
    <x v="1"/>
    <x v="11"/>
    <x v="0"/>
    <n v="2014"/>
    <n v="5"/>
    <n v="480.37"/>
    <s v="Regular"/>
    <s v="Brand B"/>
    <n v="2.86"/>
    <n v="19"/>
    <n v="9126.0586000000003"/>
    <n v="3.0178627389533061"/>
  </r>
  <r>
    <x v="2"/>
    <x v="0"/>
    <x v="1"/>
    <x v="10"/>
    <x v="3"/>
    <n v="1998"/>
    <n v="5"/>
    <n v="51.72"/>
    <s v="Regular"/>
    <s v="Brand A"/>
    <n v="39.1"/>
    <n v="2"/>
    <n v="102.831"/>
    <n v="3.0172413793103448"/>
  </r>
  <r>
    <x v="1"/>
    <x v="0"/>
    <x v="0"/>
    <x v="0"/>
    <x v="1"/>
    <n v="1989"/>
    <n v="5"/>
    <n v="294.27"/>
    <s v="Regular"/>
    <s v="Brand D"/>
    <n v="6.88"/>
    <n v="5"/>
    <n v="1470.4187999999999"/>
    <n v="3.0166196299780497"/>
  </r>
  <r>
    <x v="2"/>
    <x v="0"/>
    <x v="0"/>
    <x v="5"/>
    <x v="3"/>
    <n v="2002"/>
    <n v="3"/>
    <n v="40.82"/>
    <s v="Regular"/>
    <s v="Brand B"/>
    <n v="19.32"/>
    <n v="18"/>
    <n v="733.95320000000004"/>
    <n v="3.0159974905897116"/>
  </r>
  <r>
    <x v="0"/>
    <x v="1"/>
    <x v="0"/>
    <x v="10"/>
    <x v="3"/>
    <n v="2010"/>
    <n v="3"/>
    <n v="468.6"/>
    <s v="Regular"/>
    <s v="Brand A"/>
    <n v="46.64"/>
    <n v="11"/>
    <n v="5154.0664000000006"/>
    <n v="3.0160025101976782"/>
  </r>
  <r>
    <x v="1"/>
    <x v="0"/>
    <x v="1"/>
    <x v="0"/>
    <x v="1"/>
    <n v="1999"/>
    <n v="5"/>
    <n v="168.88"/>
    <s v="Regular"/>
    <s v="Brand D"/>
    <n v="39.14"/>
    <n v="13"/>
    <n v="2194.8314"/>
    <n v="3.0160075329566856"/>
  </r>
  <r>
    <x v="2"/>
    <x v="2"/>
    <x v="0"/>
    <x v="13"/>
    <x v="3"/>
    <n v="2013"/>
    <n v="1"/>
    <n v="317.94"/>
    <s v="Essential"/>
    <s v="Brand D"/>
    <n v="36.49"/>
    <n v="13"/>
    <n v="4132.5848999999998"/>
    <n v="3.0153846153846153"/>
  </r>
  <r>
    <x v="1"/>
    <x v="2"/>
    <x v="1"/>
    <x v="5"/>
    <x v="1"/>
    <n v="1990"/>
    <n v="5"/>
    <n v="75.13"/>
    <s v="Essential"/>
    <s v="Brand E"/>
    <n v="47.58"/>
    <n v="13"/>
    <n v="976.16579999999999"/>
    <n v="3.0160175879396984"/>
  </r>
  <r>
    <x v="2"/>
    <x v="0"/>
    <x v="1"/>
    <x v="15"/>
    <x v="0"/>
    <n v="1995"/>
    <n v="5"/>
    <n v="429.5"/>
    <s v="Regular"/>
    <s v="Brand E"/>
    <n v="48.72"/>
    <n v="11"/>
    <n v="4723.9871999999996"/>
    <n v="3.0153942821237827"/>
  </r>
  <r>
    <x v="1"/>
    <x v="1"/>
    <x v="0"/>
    <x v="3"/>
    <x v="0"/>
    <n v="1994"/>
    <n v="3"/>
    <n v="469.74"/>
    <s v="Luxury"/>
    <s v="Brand E"/>
    <n v="10.67"/>
    <n v="10"/>
    <n v="4696.5066999999999"/>
    <n v="3.0147705845380264"/>
  </r>
  <r>
    <x v="0"/>
    <x v="2"/>
    <x v="0"/>
    <x v="11"/>
    <x v="0"/>
    <n v="2010"/>
    <n v="1"/>
    <n v="223.22"/>
    <s v="Essential"/>
    <s v="Brand D"/>
    <n v="45.89"/>
    <n v="8"/>
    <n v="1785.2189000000001"/>
    <n v="3.0147752279157496"/>
  </r>
  <r>
    <x v="2"/>
    <x v="0"/>
    <x v="1"/>
    <x v="15"/>
    <x v="1"/>
    <n v="1991"/>
    <n v="1"/>
    <n v="204.23"/>
    <s v="Essential"/>
    <s v="Brand B"/>
    <n v="4.4400000000000004"/>
    <n v="3"/>
    <n v="611.73439999999994"/>
    <n v="3.0154088050314467"/>
  </r>
  <r>
    <x v="2"/>
    <x v="1"/>
    <x v="1"/>
    <x v="14"/>
    <x v="3"/>
    <n v="2015"/>
    <n v="2"/>
    <n v="459.1"/>
    <s v="Regular"/>
    <s v="Brand E"/>
    <n v="17.28"/>
    <n v="13"/>
    <n v="5967.4728000000005"/>
    <n v="3.0160427807486632"/>
  </r>
  <r>
    <x v="0"/>
    <x v="2"/>
    <x v="0"/>
    <x v="12"/>
    <x v="1"/>
    <n v="2016"/>
    <n v="5"/>
    <n v="300.11"/>
    <s v="Essential"/>
    <s v="Brand E"/>
    <n v="8.8699999999999992"/>
    <n v="10"/>
    <n v="3000.1887000000002"/>
    <n v="3.0163624921334171"/>
  </r>
  <r>
    <x v="1"/>
    <x v="0"/>
    <x v="0"/>
    <x v="10"/>
    <x v="2"/>
    <n v="2005"/>
    <n v="1"/>
    <n v="463.09"/>
    <s v="Luxury"/>
    <s v="Brand D"/>
    <n v="1.1000000000000001"/>
    <n v="2"/>
    <n v="925.19099999999992"/>
    <n v="3.0157381177211207"/>
  </r>
  <r>
    <x v="0"/>
    <x v="1"/>
    <x v="1"/>
    <x v="13"/>
    <x v="3"/>
    <n v="2010"/>
    <n v="3"/>
    <n v="31.91"/>
    <s v="Luxury"/>
    <s v="Brand A"/>
    <n v="36.68"/>
    <n v="15"/>
    <n v="478.01679999999999"/>
    <n v="3.0163727959697733"/>
  </r>
  <r>
    <x v="0"/>
    <x v="0"/>
    <x v="0"/>
    <x v="1"/>
    <x v="0"/>
    <n v="1991"/>
    <n v="3"/>
    <n v="439.88"/>
    <s v="Regular"/>
    <s v="Brand A"/>
    <n v="16.45"/>
    <n v="5"/>
    <n v="2198.5645"/>
    <n v="3.0163779527559056"/>
  </r>
  <r>
    <x v="0"/>
    <x v="0"/>
    <x v="1"/>
    <x v="6"/>
    <x v="1"/>
    <n v="2017"/>
    <n v="3"/>
    <n v="439.2"/>
    <s v="Essential"/>
    <s v="Brand D"/>
    <n v="30.48"/>
    <n v="17"/>
    <n v="7465.7047999999995"/>
    <n v="3.0163831127914302"/>
  </r>
  <r>
    <x v="2"/>
    <x v="0"/>
    <x v="1"/>
    <x v="13"/>
    <x v="1"/>
    <n v="2018"/>
    <n v="1"/>
    <n v="401.67"/>
    <s v="Essential"/>
    <s v="Brand C"/>
    <n v="1.34"/>
    <n v="1"/>
    <n v="400.68340000000001"/>
    <n v="3.0163882760794203"/>
  </r>
  <r>
    <x v="2"/>
    <x v="2"/>
    <x v="0"/>
    <x v="2"/>
    <x v="1"/>
    <n v="2000"/>
    <n v="4"/>
    <n v="351.26"/>
    <s v="Regular"/>
    <s v="Brand C"/>
    <n v="17.37"/>
    <n v="15"/>
    <n v="5268.0736999999999"/>
    <n v="3.0170239596469104"/>
  </r>
  <r>
    <x v="2"/>
    <x v="1"/>
    <x v="0"/>
    <x v="14"/>
    <x v="2"/>
    <n v="2012"/>
    <n v="5"/>
    <n v="148.94"/>
    <s v="Luxury"/>
    <s v="Brand A"/>
    <n v="32.869999999999997"/>
    <n v="5"/>
    <n v="744.02870000000007"/>
    <n v="3.0167139703563546"/>
  </r>
  <r>
    <x v="1"/>
    <x v="1"/>
    <x v="0"/>
    <x v="5"/>
    <x v="1"/>
    <n v="2003"/>
    <n v="5"/>
    <n v="280.85000000000002"/>
    <s v="Luxury"/>
    <s v="Brand B"/>
    <n v="36.72"/>
    <n v="16"/>
    <n v="4492.9672"/>
    <n v="3.0160883280757096"/>
  </r>
  <r>
    <x v="0"/>
    <x v="0"/>
    <x v="0"/>
    <x v="14"/>
    <x v="1"/>
    <n v="2011"/>
    <n v="2"/>
    <n v="359.31"/>
    <s v="Regular"/>
    <s v="Brand C"/>
    <n v="12.35"/>
    <n v="5"/>
    <n v="1795.6734999999999"/>
    <n v="3.0154622909435154"/>
  </r>
  <r>
    <x v="2"/>
    <x v="1"/>
    <x v="1"/>
    <x v="0"/>
    <x v="3"/>
    <n v="1996"/>
    <n v="2"/>
    <n v="105.22"/>
    <s v="Luxury"/>
    <s v="Brand C"/>
    <n v="15.24"/>
    <n v="11"/>
    <n v="1156.5724"/>
    <n v="3.0157828282828283"/>
  </r>
  <r>
    <x v="2"/>
    <x v="1"/>
    <x v="1"/>
    <x v="14"/>
    <x v="1"/>
    <n v="1987"/>
    <n v="3"/>
    <n v="180.17"/>
    <s v="Essential"/>
    <s v="Brand D"/>
    <n v="18.670000000000002"/>
    <n v="11"/>
    <n v="1981.0566999999999"/>
    <n v="3.0161035680454691"/>
  </r>
  <r>
    <x v="2"/>
    <x v="2"/>
    <x v="0"/>
    <x v="15"/>
    <x v="0"/>
    <n v="1988"/>
    <n v="5"/>
    <n v="147.82"/>
    <s v="Regular"/>
    <s v="Brand D"/>
    <n v="33.619999999999997"/>
    <n v="7"/>
    <n v="1034.0762"/>
    <n v="3.0161086544535691"/>
  </r>
  <r>
    <x v="0"/>
    <x v="1"/>
    <x v="0"/>
    <x v="5"/>
    <x v="3"/>
    <n v="1996"/>
    <n v="2"/>
    <n v="272.86"/>
    <s v="Essential"/>
    <s v="Brand D"/>
    <n v="6.92"/>
    <n v="15"/>
    <n v="4091.9692"/>
    <n v="3.0154818325434438"/>
  </r>
  <r>
    <x v="2"/>
    <x v="2"/>
    <x v="1"/>
    <x v="2"/>
    <x v="0"/>
    <n v="2012"/>
    <n v="5"/>
    <n v="73.55"/>
    <s v="Regular"/>
    <s v="Brand D"/>
    <n v="26.9"/>
    <n v="9"/>
    <n v="661.21899999999994"/>
    <n v="3.0158027812895067"/>
  </r>
  <r>
    <x v="0"/>
    <x v="2"/>
    <x v="1"/>
    <x v="9"/>
    <x v="3"/>
    <n v="1999"/>
    <n v="1"/>
    <n v="39.880000000000003"/>
    <s v="Luxury"/>
    <s v="Brand B"/>
    <n v="25.26"/>
    <n v="8"/>
    <n v="318.29259999999999"/>
    <n v="3.0151754663294339"/>
  </r>
  <r>
    <x v="0"/>
    <x v="1"/>
    <x v="0"/>
    <x v="12"/>
    <x v="2"/>
    <n v="1994"/>
    <n v="5"/>
    <n v="454.06"/>
    <s v="Luxury"/>
    <s v="Brand E"/>
    <n v="38.590000000000003"/>
    <n v="15"/>
    <n v="6810.2858999999999"/>
    <n v="3.0158127767235925"/>
  </r>
  <r>
    <x v="0"/>
    <x v="1"/>
    <x v="0"/>
    <x v="7"/>
    <x v="3"/>
    <n v="2012"/>
    <n v="3"/>
    <n v="155.15"/>
    <s v="Luxury"/>
    <s v="Brand C"/>
    <n v="44.1"/>
    <n v="1"/>
    <n v="154.59100000000001"/>
    <n v="3.0151850680164505"/>
  </r>
  <r>
    <x v="0"/>
    <x v="0"/>
    <x v="0"/>
    <x v="6"/>
    <x v="3"/>
    <n v="1986"/>
    <n v="1"/>
    <n v="306.66000000000003"/>
    <s v="Essential"/>
    <s v="Brand B"/>
    <n v="24.23"/>
    <n v="10"/>
    <n v="3065.8423000000003"/>
    <n v="3.0151898734177216"/>
  </r>
  <r>
    <x v="0"/>
    <x v="0"/>
    <x v="0"/>
    <x v="6"/>
    <x v="0"/>
    <n v="1990"/>
    <n v="5"/>
    <n v="283.38"/>
    <s v="Luxury"/>
    <s v="Brand D"/>
    <n v="14.93"/>
    <n v="10"/>
    <n v="2832.9493000000002"/>
    <n v="3.0158277936055713"/>
  </r>
  <r>
    <x v="1"/>
    <x v="2"/>
    <x v="0"/>
    <x v="11"/>
    <x v="3"/>
    <n v="1987"/>
    <n v="1"/>
    <n v="69.25"/>
    <s v="Essential"/>
    <s v="Brand B"/>
    <n v="37.979999999999997"/>
    <n v="1"/>
    <n v="68.629800000000003"/>
    <n v="3.0151994933502215"/>
  </r>
  <r>
    <x v="0"/>
    <x v="2"/>
    <x v="0"/>
    <x v="2"/>
    <x v="3"/>
    <n v="2009"/>
    <n v="4"/>
    <n v="141.32"/>
    <s v="Luxury"/>
    <s v="Brand D"/>
    <n v="35.39"/>
    <n v="19"/>
    <n v="2684.4339"/>
    <n v="3.0158378207158694"/>
  </r>
  <r>
    <x v="2"/>
    <x v="1"/>
    <x v="1"/>
    <x v="10"/>
    <x v="1"/>
    <n v="2002"/>
    <n v="5"/>
    <n v="99.73"/>
    <s v="Luxury"/>
    <s v="Brand C"/>
    <n v="40.409999999999997"/>
    <n v="2"/>
    <n v="198.86410000000001"/>
    <n v="3.0155259822560203"/>
  </r>
  <r>
    <x v="1"/>
    <x v="1"/>
    <x v="1"/>
    <x v="1"/>
    <x v="1"/>
    <n v="1986"/>
    <n v="3"/>
    <n v="128.01"/>
    <s v="Regular"/>
    <s v="Brand C"/>
    <n v="33.869999999999997"/>
    <n v="15"/>
    <n v="1919.4886999999999"/>
    <n v="3.0148969889064978"/>
  </r>
  <r>
    <x v="0"/>
    <x v="2"/>
    <x v="0"/>
    <x v="14"/>
    <x v="0"/>
    <n v="2010"/>
    <n v="5"/>
    <n v="97.11"/>
    <s v="Essential"/>
    <s v="Brand E"/>
    <n v="7.5"/>
    <n v="13"/>
    <n v="1261.5050000000001"/>
    <n v="3.0149017121116044"/>
  </r>
  <r>
    <x v="0"/>
    <x v="0"/>
    <x v="1"/>
    <x v="13"/>
    <x v="1"/>
    <n v="1995"/>
    <n v="3"/>
    <n v="151.19999999999999"/>
    <s v="Luxury"/>
    <s v="Brand B"/>
    <n v="26.23"/>
    <n v="14"/>
    <n v="2116.0622999999996"/>
    <n v="3.0142721217887725"/>
  </r>
  <r>
    <x v="1"/>
    <x v="0"/>
    <x v="0"/>
    <x v="1"/>
    <x v="1"/>
    <n v="2021"/>
    <n v="4"/>
    <n v="74.47"/>
    <s v="Essential"/>
    <s v="Brand E"/>
    <n v="36.51"/>
    <n v="17"/>
    <n v="1265.3551"/>
    <n v="3.014276649746193"/>
  </r>
  <r>
    <x v="2"/>
    <x v="1"/>
    <x v="1"/>
    <x v="9"/>
    <x v="0"/>
    <n v="2012"/>
    <n v="5"/>
    <n v="403.66"/>
    <s v="Regular"/>
    <s v="Brand C"/>
    <n v="14.01"/>
    <n v="14"/>
    <n v="5650.3801000000003"/>
    <n v="3.0139638210092032"/>
  </r>
  <r>
    <x v="2"/>
    <x v="2"/>
    <x v="0"/>
    <x v="6"/>
    <x v="1"/>
    <n v="1989"/>
    <n v="2"/>
    <n v="291.66000000000003"/>
    <s v="Luxury"/>
    <s v="Brand A"/>
    <n v="8.66"/>
    <n v="7"/>
    <n v="2040.7066000000002"/>
    <n v="3.0133333333333332"/>
  </r>
  <r>
    <x v="2"/>
    <x v="2"/>
    <x v="0"/>
    <x v="14"/>
    <x v="3"/>
    <n v="2012"/>
    <n v="1"/>
    <n v="275.83"/>
    <s v="Essential"/>
    <s v="Brand B"/>
    <n v="31.25"/>
    <n v="10"/>
    <n v="2757.6124999999997"/>
    <n v="3.0136551286122577"/>
  </r>
  <r>
    <x v="1"/>
    <x v="2"/>
    <x v="1"/>
    <x v="8"/>
    <x v="0"/>
    <n v="2003"/>
    <n v="1"/>
    <n v="312.20999999999998"/>
    <s v="Luxury"/>
    <s v="Brand C"/>
    <n v="7.3"/>
    <n v="13"/>
    <n v="4057.8029999999994"/>
    <n v="3.014294790343075"/>
  </r>
  <r>
    <x v="0"/>
    <x v="0"/>
    <x v="0"/>
    <x v="10"/>
    <x v="3"/>
    <n v="1999"/>
    <n v="4"/>
    <n v="46.98"/>
    <s v="Essential"/>
    <s v="Brand E"/>
    <n v="44.7"/>
    <n v="20"/>
    <n v="939.04699999999991"/>
    <n v="3.0149348585954878"/>
  </r>
  <r>
    <x v="2"/>
    <x v="2"/>
    <x v="0"/>
    <x v="8"/>
    <x v="1"/>
    <n v="1990"/>
    <n v="2"/>
    <n v="43.58"/>
    <s v="Luxury"/>
    <s v="Brand B"/>
    <n v="37.72"/>
    <n v="1"/>
    <n v="42.9572"/>
    <n v="3.014621741894469"/>
  </r>
  <r>
    <x v="2"/>
    <x v="2"/>
    <x v="1"/>
    <x v="2"/>
    <x v="3"/>
    <n v="1999"/>
    <n v="5"/>
    <n v="471.5"/>
    <s v="Regular"/>
    <s v="Brand A"/>
    <n v="45.65"/>
    <n v="11"/>
    <n v="5185.9565000000002"/>
    <n v="3.0149443561208269"/>
  </r>
  <r>
    <x v="0"/>
    <x v="2"/>
    <x v="1"/>
    <x v="4"/>
    <x v="2"/>
    <n v="2013"/>
    <n v="5"/>
    <n v="132.4"/>
    <s v="Luxury"/>
    <s v="Brand D"/>
    <n v="1.28"/>
    <n v="14"/>
    <n v="1852.6128000000001"/>
    <n v="3.0143129770992365"/>
  </r>
  <r>
    <x v="1"/>
    <x v="1"/>
    <x v="0"/>
    <x v="12"/>
    <x v="1"/>
    <n v="2004"/>
    <n v="2"/>
    <n v="433.94"/>
    <s v="Luxury"/>
    <s v="Brand D"/>
    <n v="30.6"/>
    <n v="10"/>
    <n v="4338.7059999999992"/>
    <n v="3.0136811963092587"/>
  </r>
  <r>
    <x v="0"/>
    <x v="2"/>
    <x v="1"/>
    <x v="11"/>
    <x v="0"/>
    <n v="2004"/>
    <n v="4"/>
    <n v="396.12"/>
    <s v="Regular"/>
    <s v="Brand A"/>
    <n v="20.05"/>
    <n v="6"/>
    <n v="2375.9205000000002"/>
    <n v="3.0140038192234244"/>
  </r>
  <r>
    <x v="0"/>
    <x v="2"/>
    <x v="0"/>
    <x v="3"/>
    <x v="0"/>
    <n v="1999"/>
    <n v="1"/>
    <n v="253.63"/>
    <s v="Luxury"/>
    <s v="Brand B"/>
    <n v="21.79"/>
    <n v="18"/>
    <n v="4564.5578999999998"/>
    <n v="3.0136899076727155"/>
  </r>
  <r>
    <x v="2"/>
    <x v="1"/>
    <x v="1"/>
    <x v="11"/>
    <x v="0"/>
    <n v="1992"/>
    <n v="4"/>
    <n v="358"/>
    <s v="Regular"/>
    <s v="Brand D"/>
    <n v="25.01"/>
    <n v="3"/>
    <n v="1073.2501"/>
    <n v="3.0143312101910826"/>
  </r>
  <r>
    <x v="1"/>
    <x v="2"/>
    <x v="0"/>
    <x v="6"/>
    <x v="1"/>
    <n v="2013"/>
    <n v="5"/>
    <n v="86.4"/>
    <s v="Regular"/>
    <s v="Brand B"/>
    <n v="19.11"/>
    <n v="6"/>
    <n v="517.5911000000001"/>
    <n v="3.0140172029308698"/>
  </r>
  <r>
    <x v="1"/>
    <x v="1"/>
    <x v="1"/>
    <x v="0"/>
    <x v="2"/>
    <n v="2010"/>
    <n v="5"/>
    <n v="457.65"/>
    <s v="Essential"/>
    <s v="Brand D"/>
    <n v="2.4"/>
    <n v="20"/>
    <n v="9152.0239999999994"/>
    <n v="3.0133843212237093"/>
  </r>
  <r>
    <x v="2"/>
    <x v="2"/>
    <x v="0"/>
    <x v="9"/>
    <x v="3"/>
    <n v="2007"/>
    <n v="5"/>
    <n v="98.28"/>
    <s v="Luxury"/>
    <s v="Brand C"/>
    <n v="8.32"/>
    <n v="1"/>
    <n v="97.363200000000006"/>
    <n v="3.0127510360216769"/>
  </r>
  <r>
    <x v="0"/>
    <x v="2"/>
    <x v="1"/>
    <x v="0"/>
    <x v="1"/>
    <n v="2004"/>
    <n v="1"/>
    <n v="448.46"/>
    <s v="Regular"/>
    <s v="Brand E"/>
    <n v="3"/>
    <n v="14"/>
    <n v="6277.4699999999993"/>
    <n v="3.0121173469387754"/>
  </r>
  <r>
    <x v="0"/>
    <x v="1"/>
    <x v="1"/>
    <x v="9"/>
    <x v="0"/>
    <n v="2016"/>
    <n v="5"/>
    <n v="18.93"/>
    <s v="Essential"/>
    <s v="Brand D"/>
    <n v="47.81"/>
    <n v="6"/>
    <n v="113.0581"/>
    <n v="3.0127591706539074"/>
  </r>
  <r>
    <x v="1"/>
    <x v="0"/>
    <x v="1"/>
    <x v="8"/>
    <x v="2"/>
    <n v="2018"/>
    <n v="3"/>
    <n v="384.36"/>
    <s v="Luxury"/>
    <s v="Brand D"/>
    <n v="40.380000000000003"/>
    <n v="5"/>
    <n v="1921.2038000000002"/>
    <n v="3.0121250797702617"/>
  </r>
  <r>
    <x v="1"/>
    <x v="2"/>
    <x v="0"/>
    <x v="7"/>
    <x v="1"/>
    <n v="2014"/>
    <n v="5"/>
    <n v="104.02"/>
    <s v="Essential"/>
    <s v="Brand C"/>
    <n v="16.37"/>
    <n v="3"/>
    <n v="311.22370000000001"/>
    <n v="3.0121289498882859"/>
  </r>
  <r>
    <x v="1"/>
    <x v="1"/>
    <x v="1"/>
    <x v="13"/>
    <x v="2"/>
    <n v="1998"/>
    <n v="5"/>
    <n v="395.11"/>
    <s v="Essential"/>
    <s v="Brand A"/>
    <n v="38.47"/>
    <n v="17"/>
    <n v="6716.2546999999995"/>
    <n v="3.0114942528735633"/>
  </r>
  <r>
    <x v="1"/>
    <x v="1"/>
    <x v="1"/>
    <x v="13"/>
    <x v="1"/>
    <n v="1999"/>
    <n v="1"/>
    <n v="419.14"/>
    <s v="Regular"/>
    <s v="Brand B"/>
    <n v="2.4"/>
    <n v="1"/>
    <n v="418.16399999999999"/>
    <n v="3.0108591504311724"/>
  </r>
  <r>
    <x v="1"/>
    <x v="0"/>
    <x v="1"/>
    <x v="3"/>
    <x v="0"/>
    <n v="1987"/>
    <n v="4"/>
    <n v="376.45"/>
    <s v="Luxury"/>
    <s v="Brand E"/>
    <n v="29.8"/>
    <n v="10"/>
    <n v="3763.7979999999998"/>
    <n v="3.0115015974440893"/>
  </r>
  <r>
    <x v="1"/>
    <x v="2"/>
    <x v="0"/>
    <x v="10"/>
    <x v="2"/>
    <n v="2020"/>
    <n v="3"/>
    <n v="299.25"/>
    <s v="Essential"/>
    <s v="Brand D"/>
    <n v="22.94"/>
    <n v="20"/>
    <n v="5984.2294000000002"/>
    <n v="3.0111856823266221"/>
  </r>
  <r>
    <x v="0"/>
    <x v="1"/>
    <x v="1"/>
    <x v="6"/>
    <x v="3"/>
    <n v="2011"/>
    <n v="5"/>
    <n v="132.56"/>
    <s v="Luxury"/>
    <s v="Brand E"/>
    <n v="11.42"/>
    <n v="2"/>
    <n v="264.23419999999999"/>
    <n v="3.0111892583120206"/>
  </r>
  <r>
    <x v="2"/>
    <x v="2"/>
    <x v="0"/>
    <x v="10"/>
    <x v="1"/>
    <n v="1985"/>
    <n v="2"/>
    <n v="323.98"/>
    <s v="Luxury"/>
    <s v="Brand A"/>
    <n v="27.91"/>
    <n v="7"/>
    <n v="2267.1391000000003"/>
    <n v="3.0105532459226096"/>
  </r>
  <r>
    <x v="0"/>
    <x v="1"/>
    <x v="0"/>
    <x v="1"/>
    <x v="0"/>
    <n v="2007"/>
    <n v="1"/>
    <n v="192.28"/>
    <s v="Essential"/>
    <s v="Brand B"/>
    <n v="36.75"/>
    <n v="4"/>
    <n v="768.48749999999995"/>
    <n v="3.0108765195137557"/>
  </r>
  <r>
    <x v="1"/>
    <x v="1"/>
    <x v="1"/>
    <x v="6"/>
    <x v="1"/>
    <n v="2013"/>
    <n v="2"/>
    <n v="81.27"/>
    <s v="Luxury"/>
    <s v="Brand E"/>
    <n v="38.340000000000003"/>
    <n v="19"/>
    <n v="1543.5133999999998"/>
    <n v="3.01152"/>
  </r>
  <r>
    <x v="1"/>
    <x v="0"/>
    <x v="0"/>
    <x v="8"/>
    <x v="3"/>
    <n v="2020"/>
    <n v="3"/>
    <n v="28.62"/>
    <s v="Regular"/>
    <s v="Brand D"/>
    <n v="28.03"/>
    <n v="6"/>
    <n v="171.00030000000001"/>
    <n v="3.0118437900128039"/>
  </r>
  <r>
    <x v="2"/>
    <x v="2"/>
    <x v="1"/>
    <x v="13"/>
    <x v="2"/>
    <n v="2004"/>
    <n v="5"/>
    <n v="97.13"/>
    <s v="Essential"/>
    <s v="Brand E"/>
    <n v="41.92"/>
    <n v="11"/>
    <n v="1067.8491999999999"/>
    <n v="3.01184758245277"/>
  </r>
  <r>
    <x v="1"/>
    <x v="0"/>
    <x v="0"/>
    <x v="0"/>
    <x v="0"/>
    <n v="2006"/>
    <n v="2"/>
    <n v="276.20999999999998"/>
    <s v="Luxury"/>
    <s v="Brand C"/>
    <n v="9.75"/>
    <n v="18"/>
    <n v="4970.8774999999996"/>
    <n v="3.0112107623318387"/>
  </r>
  <r>
    <x v="1"/>
    <x v="1"/>
    <x v="1"/>
    <x v="3"/>
    <x v="0"/>
    <n v="1989"/>
    <n v="3"/>
    <n v="23.81"/>
    <s v="Luxury"/>
    <s v="Brand D"/>
    <n v="17.920000000000002"/>
    <n v="9"/>
    <n v="213.4692"/>
    <n v="3.0115347644985579"/>
  </r>
  <r>
    <x v="1"/>
    <x v="1"/>
    <x v="0"/>
    <x v="6"/>
    <x v="1"/>
    <n v="2002"/>
    <n v="1"/>
    <n v="399.78"/>
    <s v="Essential"/>
    <s v="Brand D"/>
    <n v="42.35"/>
    <n v="5"/>
    <n v="1998.3235"/>
    <n v="3.0115384615384615"/>
  </r>
  <r>
    <x v="0"/>
    <x v="1"/>
    <x v="1"/>
    <x v="12"/>
    <x v="1"/>
    <n v="2010"/>
    <n v="2"/>
    <n v="258.49"/>
    <s v="Luxury"/>
    <s v="Brand D"/>
    <n v="3.7"/>
    <n v="12"/>
    <n v="3100.9169999999999"/>
    <n v="3.0121833921128567"/>
  </r>
  <r>
    <x v="0"/>
    <x v="1"/>
    <x v="0"/>
    <x v="3"/>
    <x v="1"/>
    <n v="2000"/>
    <n v="1"/>
    <n v="11.06"/>
    <s v="Essential"/>
    <s v="Brand A"/>
    <n v="13.2"/>
    <n v="1"/>
    <n v="10.192"/>
    <n v="3.012508017960231"/>
  </r>
  <r>
    <x v="1"/>
    <x v="2"/>
    <x v="1"/>
    <x v="2"/>
    <x v="3"/>
    <n v="2009"/>
    <n v="4"/>
    <n v="337.69"/>
    <s v="Regular"/>
    <s v="Brand B"/>
    <n v="46.54"/>
    <n v="8"/>
    <n v="2700.9854"/>
    <n v="3.0131536734039139"/>
  </r>
  <r>
    <x v="1"/>
    <x v="0"/>
    <x v="0"/>
    <x v="0"/>
    <x v="1"/>
    <n v="1994"/>
    <n v="2"/>
    <n v="120.33"/>
    <s v="Regular"/>
    <s v="Brand A"/>
    <n v="16.329999999999998"/>
    <n v="14"/>
    <n v="1683.7832999999998"/>
    <n v="3.012836970474968"/>
  </r>
  <r>
    <x v="0"/>
    <x v="1"/>
    <x v="1"/>
    <x v="10"/>
    <x v="3"/>
    <n v="1993"/>
    <n v="4"/>
    <n v="30.15"/>
    <s v="Regular"/>
    <s v="Brand A"/>
    <n v="34.67"/>
    <n v="14"/>
    <n v="421.44669999999996"/>
    <n v="3.0131621187800963"/>
  </r>
  <r>
    <x v="0"/>
    <x v="1"/>
    <x v="1"/>
    <x v="12"/>
    <x v="2"/>
    <n v="2009"/>
    <n v="3"/>
    <n v="87.16"/>
    <s v="Regular"/>
    <s v="Brand B"/>
    <n v="42.83"/>
    <n v="17"/>
    <n v="1481.1483000000001"/>
    <n v="3.0128452151573537"/>
  </r>
  <r>
    <x v="0"/>
    <x v="1"/>
    <x v="1"/>
    <x v="6"/>
    <x v="0"/>
    <n v="1985"/>
    <n v="2"/>
    <n v="490.92"/>
    <s v="Luxury"/>
    <s v="Brand C"/>
    <n v="42.16"/>
    <n v="19"/>
    <n v="9326.9015999999992"/>
    <n v="3.0128493414712496"/>
  </r>
  <r>
    <x v="1"/>
    <x v="1"/>
    <x v="0"/>
    <x v="13"/>
    <x v="1"/>
    <n v="1986"/>
    <n v="4"/>
    <n v="135.83000000000001"/>
    <s v="Luxury"/>
    <s v="Brand A"/>
    <n v="46.97"/>
    <n v="14"/>
    <n v="1901.0897000000002"/>
    <n v="3.0131748071979434"/>
  </r>
  <r>
    <x v="1"/>
    <x v="0"/>
    <x v="1"/>
    <x v="15"/>
    <x v="1"/>
    <n v="2013"/>
    <n v="4"/>
    <n v="144.38"/>
    <s v="Regular"/>
    <s v="Brand A"/>
    <n v="49.43"/>
    <n v="11"/>
    <n v="1587.6742999999999"/>
    <n v="3.0128576020572164"/>
  </r>
  <r>
    <x v="1"/>
    <x v="2"/>
    <x v="0"/>
    <x v="4"/>
    <x v="2"/>
    <n v="1989"/>
    <n v="3"/>
    <n v="205.62"/>
    <s v="Luxury"/>
    <s v="Brand E"/>
    <n v="5.52"/>
    <n v="15"/>
    <n v="3083.3552"/>
    <n v="3.0125401929260449"/>
  </r>
  <r>
    <x v="1"/>
    <x v="2"/>
    <x v="1"/>
    <x v="2"/>
    <x v="1"/>
    <n v="1994"/>
    <n v="5"/>
    <n v="347.32"/>
    <s v="Essential"/>
    <s v="Brand A"/>
    <n v="23.22"/>
    <n v="2"/>
    <n v="693.87220000000002"/>
    <n v="3.0125442264393696"/>
  </r>
  <r>
    <x v="2"/>
    <x v="2"/>
    <x v="0"/>
    <x v="3"/>
    <x v="1"/>
    <n v="2017"/>
    <n v="4"/>
    <n v="291.62"/>
    <s v="Essential"/>
    <s v="Brand D"/>
    <n v="13.41"/>
    <n v="19"/>
    <n v="5539.9141"/>
    <n v="3.0119047619047619"/>
  </r>
  <r>
    <x v="2"/>
    <x v="0"/>
    <x v="0"/>
    <x v="4"/>
    <x v="2"/>
    <n v="2022"/>
    <n v="1"/>
    <n v="11.45"/>
    <s v="Essential"/>
    <s v="Brand E"/>
    <n v="6.2"/>
    <n v="2"/>
    <n v="21.962"/>
    <n v="3.0115867396202125"/>
  </r>
  <r>
    <x v="1"/>
    <x v="1"/>
    <x v="1"/>
    <x v="4"/>
    <x v="1"/>
    <n v="1992"/>
    <n v="1"/>
    <n v="436.4"/>
    <s v="Regular"/>
    <s v="Brand D"/>
    <n v="40.98"/>
    <n v="11"/>
    <n v="4799.8098"/>
    <n v="3.0122343850611721"/>
  </r>
  <r>
    <x v="1"/>
    <x v="1"/>
    <x v="0"/>
    <x v="15"/>
    <x v="2"/>
    <n v="2002"/>
    <n v="5"/>
    <n v="296.52"/>
    <s v="Essential"/>
    <s v="Brand A"/>
    <n v="4.87"/>
    <n v="17"/>
    <n v="5039.8887000000004"/>
    <n v="3.0128824476650564"/>
  </r>
  <r>
    <x v="2"/>
    <x v="2"/>
    <x v="1"/>
    <x v="6"/>
    <x v="1"/>
    <n v="2002"/>
    <n v="1"/>
    <n v="222.91"/>
    <s v="Essential"/>
    <s v="Brand E"/>
    <n v="46.63"/>
    <n v="8"/>
    <n v="1782.7463"/>
    <n v="3.0122422680412373"/>
  </r>
  <r>
    <x v="1"/>
    <x v="2"/>
    <x v="1"/>
    <x v="15"/>
    <x v="3"/>
    <n v="1998"/>
    <n v="1"/>
    <n v="11.63"/>
    <s v="Luxury"/>
    <s v="Brand A"/>
    <n v="22.4"/>
    <n v="11"/>
    <n v="127.15400000000001"/>
    <n v="3.012890750886239"/>
  </r>
  <r>
    <x v="2"/>
    <x v="1"/>
    <x v="1"/>
    <x v="13"/>
    <x v="2"/>
    <n v="2010"/>
    <n v="1"/>
    <n v="14.23"/>
    <s v="Luxury"/>
    <s v="Brand D"/>
    <n v="41.26"/>
    <n v="6"/>
    <n v="84.792599999999993"/>
    <n v="3.0135396518375241"/>
  </r>
  <r>
    <x v="1"/>
    <x v="1"/>
    <x v="1"/>
    <x v="2"/>
    <x v="0"/>
    <n v="2012"/>
    <n v="5"/>
    <n v="226.94"/>
    <s v="Luxury"/>
    <s v="Brand E"/>
    <n v="0.97"/>
    <n v="3"/>
    <n v="679.82969999999989"/>
    <n v="3.0141889712995806"/>
  </r>
  <r>
    <x v="2"/>
    <x v="2"/>
    <x v="0"/>
    <x v="9"/>
    <x v="1"/>
    <n v="1988"/>
    <n v="4"/>
    <n v="338.26"/>
    <s v="Regular"/>
    <s v="Brand B"/>
    <n v="45.6"/>
    <n v="14"/>
    <n v="4735.0959999999995"/>
    <n v="3.0135483870967743"/>
  </r>
  <r>
    <x v="2"/>
    <x v="1"/>
    <x v="0"/>
    <x v="4"/>
    <x v="1"/>
    <n v="2012"/>
    <n v="1"/>
    <n v="65.709999999999994"/>
    <s v="Luxury"/>
    <s v="Brand C"/>
    <n v="34.5"/>
    <n v="4"/>
    <n v="262.185"/>
    <n v="3.0132300742174896"/>
  </r>
  <r>
    <x v="0"/>
    <x v="1"/>
    <x v="0"/>
    <x v="13"/>
    <x v="2"/>
    <n v="1989"/>
    <n v="5"/>
    <n v="68.900000000000006"/>
    <s v="Luxury"/>
    <s v="Brand C"/>
    <n v="43.44"/>
    <n v="12"/>
    <n v="826.23440000000005"/>
    <n v="3.0138799225306649"/>
  </r>
  <r>
    <x v="1"/>
    <x v="0"/>
    <x v="0"/>
    <x v="13"/>
    <x v="3"/>
    <n v="1994"/>
    <n v="2"/>
    <n v="477.23"/>
    <s v="Regular"/>
    <s v="Brand D"/>
    <n v="49.86"/>
    <n v="14"/>
    <n v="6680.7186000000002"/>
    <n v="3.0132386180174362"/>
  </r>
  <r>
    <x v="0"/>
    <x v="0"/>
    <x v="0"/>
    <x v="14"/>
    <x v="3"/>
    <n v="2012"/>
    <n v="1"/>
    <n v="136.44999999999999"/>
    <s v="Regular"/>
    <s v="Brand B"/>
    <n v="20.64"/>
    <n v="8"/>
    <n v="1090.8063999999999"/>
    <n v="3.0135658914728682"/>
  </r>
  <r>
    <x v="2"/>
    <x v="1"/>
    <x v="1"/>
    <x v="11"/>
    <x v="3"/>
    <n v="2003"/>
    <n v="3"/>
    <n v="356.96"/>
    <s v="Luxury"/>
    <s v="Brand E"/>
    <n v="4.37"/>
    <n v="6"/>
    <n v="2140.8036999999999"/>
    <n v="3.01421647819063"/>
  </r>
  <r>
    <x v="0"/>
    <x v="1"/>
    <x v="0"/>
    <x v="1"/>
    <x v="3"/>
    <n v="2012"/>
    <n v="4"/>
    <n v="153.97999999999999"/>
    <s v="Essential"/>
    <s v="Brand A"/>
    <n v="31.04"/>
    <n v="9"/>
    <n v="1385.1304"/>
    <n v="3.0142210730446024"/>
  </r>
  <r>
    <x v="1"/>
    <x v="0"/>
    <x v="0"/>
    <x v="4"/>
    <x v="0"/>
    <n v="2000"/>
    <n v="2"/>
    <n v="298.61"/>
    <s v="Essential"/>
    <s v="Brand C"/>
    <n v="19.11"/>
    <n v="8"/>
    <n v="2388.0711000000001"/>
    <n v="3.0139023601681214"/>
  </r>
  <r>
    <x v="0"/>
    <x v="1"/>
    <x v="1"/>
    <x v="13"/>
    <x v="3"/>
    <n v="1995"/>
    <n v="5"/>
    <n v="415.9"/>
    <s v="Luxury"/>
    <s v="Brand A"/>
    <n v="31.16"/>
    <n v="13"/>
    <n v="5406.0115999999998"/>
    <n v="3.014230271668823"/>
  </r>
  <r>
    <x v="2"/>
    <x v="2"/>
    <x v="0"/>
    <x v="1"/>
    <x v="0"/>
    <n v="1994"/>
    <n v="1"/>
    <n v="409.91"/>
    <s v="Regular"/>
    <s v="Brand A"/>
    <n v="46.51"/>
    <n v="17"/>
    <n v="6967.9351000000006"/>
    <n v="3.0135878356518928"/>
  </r>
  <r>
    <x v="1"/>
    <x v="0"/>
    <x v="0"/>
    <x v="1"/>
    <x v="2"/>
    <n v="1992"/>
    <n v="1"/>
    <n v="94.32"/>
    <s v="Luxury"/>
    <s v="Brand C"/>
    <n v="0.27"/>
    <n v="11"/>
    <n v="1036.5227"/>
    <n v="3.0142394822006473"/>
  </r>
  <r>
    <x v="2"/>
    <x v="2"/>
    <x v="0"/>
    <x v="6"/>
    <x v="3"/>
    <n v="2018"/>
    <n v="5"/>
    <n v="75.73"/>
    <s v="Luxury"/>
    <s v="Brand A"/>
    <n v="11.23"/>
    <n v="17"/>
    <n v="1286.5223000000001"/>
    <n v="3.0148915506636453"/>
  </r>
  <r>
    <x v="2"/>
    <x v="2"/>
    <x v="0"/>
    <x v="11"/>
    <x v="2"/>
    <n v="2003"/>
    <n v="3"/>
    <n v="370.66"/>
    <s v="Regular"/>
    <s v="Brand E"/>
    <n v="18.010000000000002"/>
    <n v="19"/>
    <n v="7041.7201000000005"/>
    <n v="3.0142487046632125"/>
  </r>
  <r>
    <x v="2"/>
    <x v="0"/>
    <x v="1"/>
    <x v="9"/>
    <x v="3"/>
    <n v="2022"/>
    <n v="4"/>
    <n v="321.56"/>
    <s v="Regular"/>
    <s v="Brand B"/>
    <n v="22.05"/>
    <n v="11"/>
    <n v="3536.3804999999998"/>
    <n v="3.0142533203757695"/>
  </r>
  <r>
    <x v="2"/>
    <x v="1"/>
    <x v="1"/>
    <x v="11"/>
    <x v="0"/>
    <n v="1989"/>
    <n v="1"/>
    <n v="37.619999999999997"/>
    <s v="Luxury"/>
    <s v="Brand A"/>
    <n v="21.5"/>
    <n v="8"/>
    <n v="300.17499999999995"/>
    <n v="3.0139338950097212"/>
  </r>
  <r>
    <x v="2"/>
    <x v="1"/>
    <x v="0"/>
    <x v="5"/>
    <x v="2"/>
    <n v="2018"/>
    <n v="5"/>
    <n v="214.86"/>
    <s v="Regular"/>
    <s v="Brand A"/>
    <n v="46.58"/>
    <n v="1"/>
    <n v="214.32580000000002"/>
    <n v="3.0145867098865478"/>
  </r>
  <r>
    <x v="2"/>
    <x v="0"/>
    <x v="0"/>
    <x v="12"/>
    <x v="3"/>
    <n v="2017"/>
    <n v="3"/>
    <n v="227.09"/>
    <s v="Essential"/>
    <s v="Brand D"/>
    <n v="31.93"/>
    <n v="18"/>
    <n v="4086.9393"/>
    <n v="3.0139429312581063"/>
  </r>
  <r>
    <x v="1"/>
    <x v="2"/>
    <x v="1"/>
    <x v="9"/>
    <x v="3"/>
    <n v="1994"/>
    <n v="4"/>
    <n v="132.46"/>
    <s v="Luxury"/>
    <s v="Brand D"/>
    <n v="0.93"/>
    <n v="5"/>
    <n v="661.30930000000012"/>
    <n v="3.0139474537787869"/>
  </r>
  <r>
    <x v="2"/>
    <x v="2"/>
    <x v="1"/>
    <x v="15"/>
    <x v="2"/>
    <n v="2017"/>
    <n v="1"/>
    <n v="335.49"/>
    <s v="Luxury"/>
    <s v="Brand A"/>
    <n v="22.79"/>
    <n v="9"/>
    <n v="3018.6378999999997"/>
    <n v="3.0136275146009086"/>
  </r>
  <r>
    <x v="0"/>
    <x v="0"/>
    <x v="0"/>
    <x v="2"/>
    <x v="2"/>
    <n v="1986"/>
    <n v="4"/>
    <n v="22.26"/>
    <s v="Essential"/>
    <s v="Brand B"/>
    <n v="45.16"/>
    <n v="5"/>
    <n v="110.75160000000001"/>
    <n v="3.0142810775722166"/>
  </r>
  <r>
    <x v="2"/>
    <x v="0"/>
    <x v="0"/>
    <x v="8"/>
    <x v="0"/>
    <n v="2015"/>
    <n v="2"/>
    <n v="169.8"/>
    <s v="Essential"/>
    <s v="Brand D"/>
    <n v="34.31"/>
    <n v="17"/>
    <n v="2885.9431000000004"/>
    <n v="3.013961038961039"/>
  </r>
  <r>
    <x v="1"/>
    <x v="1"/>
    <x v="0"/>
    <x v="6"/>
    <x v="0"/>
    <n v="2014"/>
    <n v="5"/>
    <n v="117.98"/>
    <s v="Regular"/>
    <s v="Brand D"/>
    <n v="31.55"/>
    <n v="15"/>
    <n v="1769.0155"/>
    <n v="3.0142903540110426"/>
  </r>
  <r>
    <x v="0"/>
    <x v="2"/>
    <x v="0"/>
    <x v="9"/>
    <x v="2"/>
    <n v="2022"/>
    <n v="5"/>
    <n v="38.01"/>
    <s v="Essential"/>
    <s v="Brand C"/>
    <n v="33.71"/>
    <n v="15"/>
    <n v="569.48709999999994"/>
    <n v="3.0136452241715399"/>
  </r>
  <r>
    <x v="0"/>
    <x v="1"/>
    <x v="0"/>
    <x v="3"/>
    <x v="1"/>
    <n v="2004"/>
    <n v="1"/>
    <n v="495.22"/>
    <s v="Essential"/>
    <s v="Brand C"/>
    <n v="2.79"/>
    <n v="1"/>
    <n v="494.24790000000002"/>
    <n v="3.0129996750081247"/>
  </r>
  <r>
    <x v="0"/>
    <x v="0"/>
    <x v="0"/>
    <x v="4"/>
    <x v="1"/>
    <n v="1989"/>
    <n v="5"/>
    <n v="82.12"/>
    <s v="Essential"/>
    <s v="Brand A"/>
    <n v="39.549999999999997"/>
    <n v="3"/>
    <n v="245.75550000000001"/>
    <n v="3.0136540962288687"/>
  </r>
  <r>
    <x v="2"/>
    <x v="1"/>
    <x v="1"/>
    <x v="5"/>
    <x v="3"/>
    <n v="1985"/>
    <n v="4"/>
    <n v="31.89"/>
    <s v="Regular"/>
    <s v="Brand B"/>
    <n v="35.25"/>
    <n v="19"/>
    <n v="605.26249999999993"/>
    <n v="3.013008130081301"/>
  </r>
  <r>
    <x v="2"/>
    <x v="2"/>
    <x v="1"/>
    <x v="3"/>
    <x v="3"/>
    <n v="2018"/>
    <n v="3"/>
    <n v="24.27"/>
    <s v="Luxury"/>
    <s v="Brand B"/>
    <n v="28.79"/>
    <n v="8"/>
    <n v="193.4479"/>
    <n v="3.0126870527000649"/>
  </r>
  <r>
    <x v="1"/>
    <x v="1"/>
    <x v="1"/>
    <x v="9"/>
    <x v="2"/>
    <n v="1992"/>
    <n v="2"/>
    <n v="463.1"/>
    <s v="Luxury"/>
    <s v="Brand A"/>
    <n v="28.58"/>
    <n v="5"/>
    <n v="2314.7858000000001"/>
    <n v="3.0126911812561015"/>
  </r>
  <r>
    <x v="2"/>
    <x v="1"/>
    <x v="1"/>
    <x v="13"/>
    <x v="2"/>
    <n v="1985"/>
    <n v="5"/>
    <n v="454.17"/>
    <s v="Essential"/>
    <s v="Brand A"/>
    <n v="0.16"/>
    <n v="3"/>
    <n v="1361.5116"/>
    <n v="3.0130208333333335"/>
  </r>
  <r>
    <x v="0"/>
    <x v="2"/>
    <x v="0"/>
    <x v="14"/>
    <x v="2"/>
    <n v="2019"/>
    <n v="1"/>
    <n v="107.53"/>
    <s v="Luxury"/>
    <s v="Brand A"/>
    <n v="5.4"/>
    <n v="9"/>
    <n v="966.82399999999996"/>
    <n v="3.0123738196027352"/>
  </r>
  <r>
    <x v="1"/>
    <x v="2"/>
    <x v="0"/>
    <x v="15"/>
    <x v="0"/>
    <n v="1989"/>
    <n v="2"/>
    <n v="251.26"/>
    <s v="Luxury"/>
    <s v="Brand A"/>
    <n v="44.94"/>
    <n v="20"/>
    <n v="5024.6494000000002"/>
    <n v="3.0130293159609121"/>
  </r>
  <r>
    <x v="2"/>
    <x v="2"/>
    <x v="0"/>
    <x v="6"/>
    <x v="3"/>
    <n v="2021"/>
    <n v="5"/>
    <n v="146.93"/>
    <s v="Essential"/>
    <s v="Brand C"/>
    <n v="4.16"/>
    <n v="8"/>
    <n v="1174.4816000000001"/>
    <n v="3.0133594004561748"/>
  </r>
  <r>
    <x v="2"/>
    <x v="1"/>
    <x v="1"/>
    <x v="5"/>
    <x v="2"/>
    <n v="2017"/>
    <n v="5"/>
    <n v="126.06"/>
    <s v="Regular"/>
    <s v="Brand A"/>
    <n v="42.06"/>
    <n v="6"/>
    <n v="755.78060000000005"/>
    <n v="3.0127118644067798"/>
  </r>
  <r>
    <x v="1"/>
    <x v="0"/>
    <x v="1"/>
    <x v="13"/>
    <x v="0"/>
    <n v="1999"/>
    <n v="3"/>
    <n v="315.33999999999997"/>
    <s v="Regular"/>
    <s v="Brand E"/>
    <n v="7.58"/>
    <n v="11"/>
    <n v="3467.8157999999999"/>
    <n v="3.0120639060971635"/>
  </r>
  <r>
    <x v="0"/>
    <x v="0"/>
    <x v="0"/>
    <x v="9"/>
    <x v="2"/>
    <n v="1989"/>
    <n v="1"/>
    <n v="345.52"/>
    <s v="Regular"/>
    <s v="Brand B"/>
    <n v="14.64"/>
    <n v="15"/>
    <n v="5181.9463999999989"/>
    <n v="3.0120678408349639"/>
  </r>
  <r>
    <x v="1"/>
    <x v="1"/>
    <x v="0"/>
    <x v="5"/>
    <x v="1"/>
    <n v="2011"/>
    <n v="3"/>
    <n v="237"/>
    <s v="Essential"/>
    <s v="Brand A"/>
    <n v="32.909999999999997"/>
    <n v="16"/>
    <n v="3791.3290999999999"/>
    <n v="3.0127243066884177"/>
  </r>
  <r>
    <x v="1"/>
    <x v="0"/>
    <x v="1"/>
    <x v="11"/>
    <x v="3"/>
    <n v="2017"/>
    <n v="4"/>
    <n v="437.79"/>
    <s v="Luxury"/>
    <s v="Brand B"/>
    <n v="24.96"/>
    <n v="17"/>
    <n v="7441.6796000000004"/>
    <n v="3.0127284595300261"/>
  </r>
  <r>
    <x v="2"/>
    <x v="0"/>
    <x v="0"/>
    <x v="13"/>
    <x v="1"/>
    <n v="2013"/>
    <n v="5"/>
    <n v="491.06"/>
    <s v="Regular"/>
    <s v="Brand E"/>
    <n v="41.18"/>
    <n v="19"/>
    <n v="9329.5517999999993"/>
    <n v="3.0124061377734246"/>
  </r>
  <r>
    <x v="1"/>
    <x v="1"/>
    <x v="0"/>
    <x v="1"/>
    <x v="3"/>
    <n v="2018"/>
    <n v="5"/>
    <n v="143.6"/>
    <s v="Luxury"/>
    <s v="Brand A"/>
    <n v="22.39"/>
    <n v="10"/>
    <n v="1435.2239"/>
    <n v="3.0117570215545397"/>
  </r>
  <r>
    <x v="2"/>
    <x v="0"/>
    <x v="1"/>
    <x v="8"/>
    <x v="1"/>
    <n v="2022"/>
    <n v="5"/>
    <n v="79.06"/>
    <s v="Regular"/>
    <s v="Brand C"/>
    <n v="36.72"/>
    <n v="15"/>
    <n v="1185.2672"/>
    <n v="3.0111074812152889"/>
  </r>
  <r>
    <x v="1"/>
    <x v="0"/>
    <x v="0"/>
    <x v="0"/>
    <x v="3"/>
    <n v="1990"/>
    <n v="3"/>
    <n v="81.78"/>
    <s v="Essential"/>
    <s v="Brand D"/>
    <n v="3.5"/>
    <n v="10"/>
    <n v="816.83499999999992"/>
    <n v="3.0104575163398692"/>
  </r>
  <r>
    <x v="1"/>
    <x v="2"/>
    <x v="1"/>
    <x v="11"/>
    <x v="0"/>
    <n v="2017"/>
    <n v="4"/>
    <n v="111.26"/>
    <s v="Essential"/>
    <s v="Brand B"/>
    <n v="13.63"/>
    <n v="2"/>
    <n v="221.65630000000002"/>
    <n v="3.0104609349460607"/>
  </r>
  <r>
    <x v="2"/>
    <x v="0"/>
    <x v="0"/>
    <x v="9"/>
    <x v="0"/>
    <n v="1995"/>
    <n v="5"/>
    <n v="142.72999999999999"/>
    <s v="Luxury"/>
    <s v="Brand C"/>
    <n v="27.1"/>
    <n v="10"/>
    <n v="1426.5709999999999"/>
    <n v="3.0101373446697188"/>
  </r>
  <r>
    <x v="1"/>
    <x v="0"/>
    <x v="1"/>
    <x v="14"/>
    <x v="2"/>
    <n v="1999"/>
    <n v="1"/>
    <n v="292.47000000000003"/>
    <s v="Luxury"/>
    <s v="Brand A"/>
    <n v="42.3"/>
    <n v="11"/>
    <n v="3216.5929999999998"/>
    <n v="3.0094864245992805"/>
  </r>
  <r>
    <x v="2"/>
    <x v="2"/>
    <x v="1"/>
    <x v="7"/>
    <x v="0"/>
    <n v="1990"/>
    <n v="2"/>
    <n v="273.8"/>
    <s v="Luxury"/>
    <s v="Brand E"/>
    <n v="28.37"/>
    <n v="3"/>
    <n v="820.68370000000004"/>
    <n v="3.0101439790575917"/>
  </r>
  <r>
    <x v="2"/>
    <x v="2"/>
    <x v="0"/>
    <x v="4"/>
    <x v="3"/>
    <n v="2006"/>
    <n v="1"/>
    <n v="489.5"/>
    <s v="Luxury"/>
    <s v="Brand B"/>
    <n v="25.04"/>
    <n v="17"/>
    <n v="8320.7504000000008"/>
    <n v="3.0104746317512276"/>
  </r>
  <r>
    <x v="2"/>
    <x v="2"/>
    <x v="0"/>
    <x v="0"/>
    <x v="3"/>
    <n v="2007"/>
    <n v="1"/>
    <n v="435.64"/>
    <s v="Essential"/>
    <s v="Brand B"/>
    <n v="4.4800000000000004"/>
    <n v="17"/>
    <n v="7404.9247999999998"/>
    <n v="3.011132940406025"/>
  </r>
  <r>
    <x v="2"/>
    <x v="0"/>
    <x v="0"/>
    <x v="12"/>
    <x v="2"/>
    <n v="2003"/>
    <n v="1"/>
    <n v="20.99"/>
    <s v="Regular"/>
    <s v="Brand C"/>
    <n v="1.47"/>
    <n v="9"/>
    <n v="187.9247"/>
    <n v="3.0117916803144449"/>
  </r>
  <r>
    <x v="2"/>
    <x v="0"/>
    <x v="0"/>
    <x v="12"/>
    <x v="3"/>
    <n v="2021"/>
    <n v="4"/>
    <n v="433.64"/>
    <s v="Luxury"/>
    <s v="Brand C"/>
    <n v="1.39"/>
    <n v="3"/>
    <n v="1299.9339"/>
    <n v="3.0124508519003932"/>
  </r>
  <r>
    <x v="0"/>
    <x v="2"/>
    <x v="0"/>
    <x v="10"/>
    <x v="1"/>
    <n v="2020"/>
    <n v="1"/>
    <n v="94.05"/>
    <s v="Essential"/>
    <s v="Brand C"/>
    <n v="26.51"/>
    <n v="5"/>
    <n v="469.51510000000002"/>
    <n v="3.0121271714192068"/>
  </r>
  <r>
    <x v="1"/>
    <x v="2"/>
    <x v="1"/>
    <x v="0"/>
    <x v="0"/>
    <n v="2011"/>
    <n v="4"/>
    <n v="164.43"/>
    <s v="Luxury"/>
    <s v="Brand E"/>
    <n v="7.16"/>
    <n v="16"/>
    <n v="2629.9516000000003"/>
    <n v="3.0127868852459017"/>
  </r>
  <r>
    <x v="1"/>
    <x v="1"/>
    <x v="0"/>
    <x v="1"/>
    <x v="3"/>
    <n v="1986"/>
    <n v="3"/>
    <n v="478.58"/>
    <s v="Essential"/>
    <s v="Brand C"/>
    <n v="17.22"/>
    <n v="17"/>
    <n v="8135.0321999999996"/>
    <n v="3.0124631026566089"/>
  </r>
  <r>
    <x v="1"/>
    <x v="1"/>
    <x v="1"/>
    <x v="3"/>
    <x v="0"/>
    <n v="2022"/>
    <n v="1"/>
    <n v="458.6"/>
    <s v="Luxury"/>
    <s v="Brand C"/>
    <n v="19.190000000000001"/>
    <n v="10"/>
    <n v="4585.1918999999998"/>
    <n v="3.0124671916010497"/>
  </r>
  <r>
    <x v="0"/>
    <x v="0"/>
    <x v="0"/>
    <x v="9"/>
    <x v="2"/>
    <n v="2021"/>
    <n v="3"/>
    <n v="490.52"/>
    <s v="Essential"/>
    <s v="Brand C"/>
    <n v="40.54"/>
    <n v="2"/>
    <n v="980.44539999999995"/>
    <n v="3.0131276665572693"/>
  </r>
  <r>
    <x v="1"/>
    <x v="1"/>
    <x v="1"/>
    <x v="2"/>
    <x v="2"/>
    <n v="2006"/>
    <n v="5"/>
    <n v="399.12"/>
    <s v="Essential"/>
    <s v="Brand E"/>
    <n v="7.52"/>
    <n v="2"/>
    <n v="797.3152"/>
    <n v="3.0131319763624425"/>
  </r>
  <r>
    <x v="1"/>
    <x v="2"/>
    <x v="0"/>
    <x v="10"/>
    <x v="0"/>
    <n v="1994"/>
    <n v="1"/>
    <n v="245.92"/>
    <s v="Regular"/>
    <s v="Brand E"/>
    <n v="16.579999999999998"/>
    <n v="8"/>
    <n v="1966.5257999999999"/>
    <n v="3.01247947454844"/>
  </r>
  <r>
    <x v="2"/>
    <x v="2"/>
    <x v="0"/>
    <x v="6"/>
    <x v="3"/>
    <n v="2005"/>
    <n v="1"/>
    <n v="231.99"/>
    <s v="Essential"/>
    <s v="Brand D"/>
    <n v="43.5"/>
    <n v="5"/>
    <n v="1159.385"/>
    <n v="3.0131406044678055"/>
  </r>
  <r>
    <x v="2"/>
    <x v="1"/>
    <x v="0"/>
    <x v="13"/>
    <x v="3"/>
    <n v="2018"/>
    <n v="3"/>
    <n v="201.08"/>
    <s v="Regular"/>
    <s v="Brand D"/>
    <n v="28.45"/>
    <n v="16"/>
    <n v="3216.5645000000004"/>
    <n v="3.0138021689122576"/>
  </r>
  <r>
    <x v="0"/>
    <x v="0"/>
    <x v="0"/>
    <x v="12"/>
    <x v="2"/>
    <n v="2019"/>
    <n v="1"/>
    <n v="249.65"/>
    <s v="Essential"/>
    <s v="Brand A"/>
    <n v="26.93"/>
    <n v="11"/>
    <n v="2745.4193"/>
    <n v="3.0138067061143983"/>
  </r>
  <r>
    <x v="1"/>
    <x v="0"/>
    <x v="1"/>
    <x v="12"/>
    <x v="0"/>
    <n v="1998"/>
    <n v="1"/>
    <n v="106.47"/>
    <s v="Luxury"/>
    <s v="Brand A"/>
    <n v="40.94"/>
    <n v="9"/>
    <n v="957.63940000000002"/>
    <n v="3.0144689246958238"/>
  </r>
  <r>
    <x v="1"/>
    <x v="2"/>
    <x v="1"/>
    <x v="5"/>
    <x v="1"/>
    <n v="2001"/>
    <n v="1"/>
    <n v="132.99"/>
    <s v="Essential"/>
    <s v="Brand E"/>
    <n v="10.039999999999999"/>
    <n v="10"/>
    <n v="1329.0004000000001"/>
    <n v="3.0151315789473685"/>
  </r>
  <r>
    <x v="1"/>
    <x v="0"/>
    <x v="1"/>
    <x v="4"/>
    <x v="2"/>
    <n v="2016"/>
    <n v="3"/>
    <n v="51.95"/>
    <s v="Regular"/>
    <s v="Brand E"/>
    <n v="0.39"/>
    <n v="4"/>
    <n v="206.8039"/>
    <n v="3.0157946692991113"/>
  </r>
  <r>
    <x v="2"/>
    <x v="1"/>
    <x v="1"/>
    <x v="4"/>
    <x v="2"/>
    <n v="2010"/>
    <n v="5"/>
    <n v="355.13"/>
    <s v="Luxury"/>
    <s v="Brand C"/>
    <n v="1.06"/>
    <n v="9"/>
    <n v="3195.1806000000001"/>
    <n v="3.0157998683344305"/>
  </r>
  <r>
    <x v="0"/>
    <x v="2"/>
    <x v="1"/>
    <x v="12"/>
    <x v="3"/>
    <n v="2012"/>
    <n v="5"/>
    <n v="46.7"/>
    <s v="Luxury"/>
    <s v="Brand E"/>
    <n v="39.14"/>
    <n v="1"/>
    <n v="46.0914"/>
    <n v="3.0151465261771486"/>
  </r>
  <r>
    <x v="1"/>
    <x v="0"/>
    <x v="0"/>
    <x v="3"/>
    <x v="1"/>
    <n v="2016"/>
    <n v="3"/>
    <n v="226.26"/>
    <s v="Essential"/>
    <s v="Brand C"/>
    <n v="7.3"/>
    <n v="16"/>
    <n v="3619.2329999999997"/>
    <n v="3.0144927536231885"/>
  </r>
  <r>
    <x v="2"/>
    <x v="1"/>
    <x v="0"/>
    <x v="3"/>
    <x v="2"/>
    <n v="2020"/>
    <n v="4"/>
    <n v="378.32"/>
    <s v="Luxury"/>
    <s v="Brand E"/>
    <n v="17.71"/>
    <n v="17"/>
    <n v="6430.6170999999995"/>
    <n v="3.0144975288303129"/>
  </r>
  <r>
    <x v="0"/>
    <x v="2"/>
    <x v="0"/>
    <x v="15"/>
    <x v="2"/>
    <n v="1990"/>
    <n v="1"/>
    <n v="312.02"/>
    <s v="Luxury"/>
    <s v="Brand E"/>
    <n v="17.73"/>
    <n v="12"/>
    <n v="3743.4172999999996"/>
    <n v="3.0141727092946606"/>
  </r>
  <r>
    <x v="1"/>
    <x v="0"/>
    <x v="0"/>
    <x v="6"/>
    <x v="1"/>
    <n v="2020"/>
    <n v="5"/>
    <n v="89.89"/>
    <s v="Regular"/>
    <s v="Brand C"/>
    <n v="40.99"/>
    <n v="19"/>
    <n v="1707.3199000000002"/>
    <n v="3.0148367952522257"/>
  </r>
  <r>
    <x v="1"/>
    <x v="2"/>
    <x v="1"/>
    <x v="2"/>
    <x v="2"/>
    <n v="2007"/>
    <n v="5"/>
    <n v="469.74"/>
    <s v="Regular"/>
    <s v="Brand C"/>
    <n v="36.619999999999997"/>
    <n v="15"/>
    <n v="7045.4662000000008"/>
    <n v="3.0141820580474934"/>
  </r>
  <r>
    <x v="2"/>
    <x v="1"/>
    <x v="0"/>
    <x v="14"/>
    <x v="1"/>
    <n v="2004"/>
    <n v="3"/>
    <n v="16.18"/>
    <s v="Essential"/>
    <s v="Brand B"/>
    <n v="28.41"/>
    <n v="15"/>
    <n v="241.98409999999998"/>
    <n v="3.0135268888155724"/>
  </r>
  <r>
    <x v="2"/>
    <x v="2"/>
    <x v="1"/>
    <x v="11"/>
    <x v="3"/>
    <n v="2019"/>
    <n v="1"/>
    <n v="95.92"/>
    <s v="Regular"/>
    <s v="Brand C"/>
    <n v="1.3"/>
    <n v="2"/>
    <n v="190.85300000000001"/>
    <n v="3.0135313531353134"/>
  </r>
  <r>
    <x v="2"/>
    <x v="2"/>
    <x v="0"/>
    <x v="8"/>
    <x v="1"/>
    <n v="2016"/>
    <n v="1"/>
    <n v="426.64"/>
    <s v="Luxury"/>
    <s v="Brand D"/>
    <n v="20.96"/>
    <n v="11"/>
    <n v="4692.2496000000001"/>
    <n v="3.0141961043248595"/>
  </r>
  <r>
    <x v="1"/>
    <x v="2"/>
    <x v="1"/>
    <x v="10"/>
    <x v="2"/>
    <n v="2015"/>
    <n v="3"/>
    <n v="38.14"/>
    <s v="Regular"/>
    <s v="Brand A"/>
    <n v="42.48"/>
    <n v="4"/>
    <n v="151.98480000000001"/>
    <n v="3.0148612945838837"/>
  </r>
  <r>
    <x v="2"/>
    <x v="1"/>
    <x v="1"/>
    <x v="8"/>
    <x v="2"/>
    <n v="2020"/>
    <n v="2"/>
    <n v="146.88999999999999"/>
    <s v="Essential"/>
    <s v="Brand E"/>
    <n v="29.74"/>
    <n v="1"/>
    <n v="146.1874"/>
    <n v="3.0148662041625371"/>
  </r>
  <r>
    <x v="1"/>
    <x v="1"/>
    <x v="0"/>
    <x v="9"/>
    <x v="3"/>
    <n v="2020"/>
    <n v="3"/>
    <n v="290.97000000000003"/>
    <s v="Luxury"/>
    <s v="Brand D"/>
    <n v="18.91"/>
    <n v="13"/>
    <n v="3781.7991000000006"/>
    <n v="3.0152015862524784"/>
  </r>
  <r>
    <x v="2"/>
    <x v="1"/>
    <x v="1"/>
    <x v="9"/>
    <x v="1"/>
    <n v="1985"/>
    <n v="1"/>
    <n v="202.39"/>
    <s v="Essential"/>
    <s v="Brand B"/>
    <n v="16.25"/>
    <n v="20"/>
    <n v="4046.9624999999996"/>
    <n v="3.0152066115702478"/>
  </r>
  <r>
    <x v="2"/>
    <x v="2"/>
    <x v="0"/>
    <x v="15"/>
    <x v="2"/>
    <n v="1985"/>
    <n v="3"/>
    <n v="71.05"/>
    <s v="Luxury"/>
    <s v="Brand B"/>
    <n v="38.700000000000003"/>
    <n v="7"/>
    <n v="496.73699999999997"/>
    <n v="3.0158730158730158"/>
  </r>
  <r>
    <x v="2"/>
    <x v="2"/>
    <x v="0"/>
    <x v="13"/>
    <x v="3"/>
    <n v="1987"/>
    <n v="1"/>
    <n v="225.53"/>
    <s v="Regular"/>
    <s v="Brand B"/>
    <n v="28.47"/>
    <n v="8"/>
    <n v="1803.5246999999999"/>
    <n v="3.0158782666225603"/>
  </r>
  <r>
    <x v="2"/>
    <x v="0"/>
    <x v="0"/>
    <x v="14"/>
    <x v="1"/>
    <n v="1994"/>
    <n v="2"/>
    <n v="301.43"/>
    <s v="Regular"/>
    <s v="Brand D"/>
    <n v="27.72"/>
    <n v="14"/>
    <n v="4219.2972000000009"/>
    <n v="3.0165453342157513"/>
  </r>
  <r>
    <x v="2"/>
    <x v="0"/>
    <x v="0"/>
    <x v="9"/>
    <x v="0"/>
    <n v="1995"/>
    <n v="2"/>
    <n v="175.11"/>
    <s v="Essential"/>
    <s v="Brand C"/>
    <n v="4"/>
    <n v="4"/>
    <n v="699.48"/>
    <n v="3.0168818272095335"/>
  </r>
  <r>
    <x v="2"/>
    <x v="1"/>
    <x v="1"/>
    <x v="8"/>
    <x v="2"/>
    <n v="2002"/>
    <n v="3"/>
    <n v="265.89999999999998"/>
    <s v="Essential"/>
    <s v="Brand B"/>
    <n v="7.16"/>
    <n v="1"/>
    <n v="264.97159999999997"/>
    <n v="3.0172185430463578"/>
  </r>
  <r>
    <x v="1"/>
    <x v="2"/>
    <x v="1"/>
    <x v="6"/>
    <x v="0"/>
    <n v="2004"/>
    <n v="3"/>
    <n v="158.66999999999999"/>
    <s v="Luxury"/>
    <s v="Brand B"/>
    <n v="19.850000000000001"/>
    <n v="12"/>
    <n v="1903.2384999999999"/>
    <n v="3.0172242464392185"/>
  </r>
  <r>
    <x v="1"/>
    <x v="2"/>
    <x v="1"/>
    <x v="5"/>
    <x v="3"/>
    <n v="1986"/>
    <n v="5"/>
    <n v="404.29"/>
    <s v="Regular"/>
    <s v="Brand A"/>
    <n v="1.1299999999999999"/>
    <n v="18"/>
    <n v="7276.2313000000004"/>
    <n v="3.0172299536116634"/>
  </r>
  <r>
    <x v="2"/>
    <x v="1"/>
    <x v="1"/>
    <x v="12"/>
    <x v="3"/>
    <n v="2016"/>
    <n v="3"/>
    <n v="232.65"/>
    <s v="Luxury"/>
    <s v="Brand E"/>
    <n v="7.69"/>
    <n v="17"/>
    <n v="3954.1269000000002"/>
    <n v="3.0165727543917797"/>
  </r>
  <r>
    <x v="1"/>
    <x v="0"/>
    <x v="0"/>
    <x v="2"/>
    <x v="3"/>
    <n v="1989"/>
    <n v="1"/>
    <n v="212.07"/>
    <s v="Regular"/>
    <s v="Brand E"/>
    <n v="18.96"/>
    <n v="6"/>
    <n v="1271.6096"/>
    <n v="3.0165782493368702"/>
  </r>
  <r>
    <x v="1"/>
    <x v="2"/>
    <x v="1"/>
    <x v="13"/>
    <x v="0"/>
    <n v="2000"/>
    <n v="1"/>
    <n v="239.54"/>
    <s v="Regular"/>
    <s v="Brand E"/>
    <n v="25.25"/>
    <n v="7"/>
    <n v="1676.0325"/>
    <n v="3.0172470978441126"/>
  </r>
  <r>
    <x v="2"/>
    <x v="1"/>
    <x v="1"/>
    <x v="0"/>
    <x v="3"/>
    <n v="2010"/>
    <n v="2"/>
    <n v="410.53"/>
    <s v="Regular"/>
    <s v="Brand B"/>
    <n v="20.95"/>
    <n v="12"/>
    <n v="4925.5694999999996"/>
    <n v="3.0179163901791637"/>
  </r>
  <r>
    <x v="1"/>
    <x v="2"/>
    <x v="0"/>
    <x v="8"/>
    <x v="3"/>
    <n v="2006"/>
    <n v="2"/>
    <n v="215.89"/>
    <s v="Regular"/>
    <s v="Brand A"/>
    <n v="38"/>
    <n v="4"/>
    <n v="862.93999999999994"/>
    <n v="3.0182542316627945"/>
  </r>
  <r>
    <x v="2"/>
    <x v="2"/>
    <x v="0"/>
    <x v="4"/>
    <x v="0"/>
    <n v="2001"/>
    <n v="1"/>
    <n v="392.91"/>
    <s v="Luxury"/>
    <s v="Brand B"/>
    <n v="5.75"/>
    <n v="15"/>
    <n v="5892.7075000000004"/>
    <n v="3.0185922974767596"/>
  </r>
  <r>
    <x v="1"/>
    <x v="1"/>
    <x v="1"/>
    <x v="0"/>
    <x v="1"/>
    <n v="2011"/>
    <n v="5"/>
    <n v="190.93"/>
    <s v="Essential"/>
    <s v="Brand C"/>
    <n v="33.799999999999997"/>
    <n v="3"/>
    <n v="572.12799999999993"/>
    <n v="3.0192627034207904"/>
  </r>
  <r>
    <x v="0"/>
    <x v="1"/>
    <x v="1"/>
    <x v="8"/>
    <x v="3"/>
    <n v="1997"/>
    <n v="3"/>
    <n v="379.82"/>
    <s v="Luxury"/>
    <s v="Brand C"/>
    <n v="21.91"/>
    <n v="14"/>
    <n v="5316.6990999999998"/>
    <n v="3.0186046511627906"/>
  </r>
  <r>
    <x v="0"/>
    <x v="1"/>
    <x v="1"/>
    <x v="2"/>
    <x v="0"/>
    <n v="1990"/>
    <n v="1"/>
    <n v="94.64"/>
    <s v="Essential"/>
    <s v="Brand E"/>
    <n v="34.18"/>
    <n v="8"/>
    <n v="756.46180000000004"/>
    <n v="3.018610834164174"/>
  </r>
  <r>
    <x v="1"/>
    <x v="2"/>
    <x v="1"/>
    <x v="14"/>
    <x v="0"/>
    <n v="2011"/>
    <n v="5"/>
    <n v="479.39"/>
    <s v="Luxury"/>
    <s v="Brand D"/>
    <n v="10.32"/>
    <n v="19"/>
    <n v="9107.5131999999994"/>
    <n v="3.0192819148936172"/>
  </r>
  <r>
    <x v="0"/>
    <x v="1"/>
    <x v="1"/>
    <x v="12"/>
    <x v="3"/>
    <n v="2022"/>
    <n v="1"/>
    <n v="17.61"/>
    <s v="Luxury"/>
    <s v="Brand A"/>
    <n v="17.809999999999999"/>
    <n v="11"/>
    <n v="192.88809999999998"/>
    <n v="3.0186232125041568"/>
  </r>
  <r>
    <x v="2"/>
    <x v="2"/>
    <x v="0"/>
    <x v="10"/>
    <x v="0"/>
    <n v="1991"/>
    <n v="3"/>
    <n v="409.63"/>
    <s v="Regular"/>
    <s v="Brand B"/>
    <n v="47.84"/>
    <n v="10"/>
    <n v="4095.7784000000001"/>
    <n v="3.0192947438456419"/>
  </r>
  <r>
    <x v="0"/>
    <x v="1"/>
    <x v="0"/>
    <x v="3"/>
    <x v="2"/>
    <n v="1997"/>
    <n v="4"/>
    <n v="398.79"/>
    <s v="Regular"/>
    <s v="Brand C"/>
    <n v="35.33"/>
    <n v="13"/>
    <n v="5183.6233000000002"/>
    <n v="3.0193011647254577"/>
  </r>
  <r>
    <x v="0"/>
    <x v="2"/>
    <x v="0"/>
    <x v="6"/>
    <x v="3"/>
    <n v="2020"/>
    <n v="1"/>
    <n v="481.09"/>
    <s v="Luxury"/>
    <s v="Brand E"/>
    <n v="20.6"/>
    <n v="8"/>
    <n v="3847.9259999999999"/>
    <n v="3.0189747003994674"/>
  </r>
  <r>
    <x v="1"/>
    <x v="1"/>
    <x v="1"/>
    <x v="15"/>
    <x v="1"/>
    <n v="1999"/>
    <n v="3"/>
    <n v="464.14"/>
    <s v="Luxury"/>
    <s v="Brand C"/>
    <n v="15.33"/>
    <n v="1"/>
    <n v="463.29329999999999"/>
    <n v="3.0196470196470195"/>
  </r>
  <r>
    <x v="2"/>
    <x v="1"/>
    <x v="0"/>
    <x v="10"/>
    <x v="3"/>
    <n v="2017"/>
    <n v="2"/>
    <n v="53.73"/>
    <s v="Regular"/>
    <s v="Brand E"/>
    <n v="3.27"/>
    <n v="13"/>
    <n v="697.52269999999999"/>
    <n v="3.0196535642904729"/>
  </r>
  <r>
    <x v="2"/>
    <x v="2"/>
    <x v="0"/>
    <x v="13"/>
    <x v="3"/>
    <n v="1990"/>
    <n v="5"/>
    <n v="476.47"/>
    <s v="Luxury"/>
    <s v="Brand A"/>
    <n v="31.72"/>
    <n v="1"/>
    <n v="475.78720000000004"/>
    <n v="3.019993335554815"/>
  </r>
  <r>
    <x v="1"/>
    <x v="1"/>
    <x v="0"/>
    <x v="8"/>
    <x v="0"/>
    <n v="2007"/>
    <n v="3"/>
    <n v="313.82"/>
    <s v="Luxury"/>
    <s v="Brand E"/>
    <n v="17.079999999999998"/>
    <n v="19"/>
    <n v="5961.7507999999998"/>
    <n v="3.0193333333333334"/>
  </r>
  <r>
    <x v="2"/>
    <x v="0"/>
    <x v="0"/>
    <x v="2"/>
    <x v="3"/>
    <n v="1986"/>
    <n v="3"/>
    <n v="174.22"/>
    <s v="Regular"/>
    <s v="Brand A"/>
    <n v="19.79"/>
    <n v="15"/>
    <n v="2612.4979000000003"/>
    <n v="3.0193397799266424"/>
  </r>
  <r>
    <x v="1"/>
    <x v="2"/>
    <x v="1"/>
    <x v="13"/>
    <x v="1"/>
    <n v="1994"/>
    <n v="5"/>
    <n v="357.92"/>
    <s v="Luxury"/>
    <s v="Brand E"/>
    <n v="16.63"/>
    <n v="10"/>
    <n v="3578.3663000000001"/>
    <n v="3.0193462308205472"/>
  </r>
  <r>
    <x v="1"/>
    <x v="0"/>
    <x v="0"/>
    <x v="15"/>
    <x v="0"/>
    <n v="1993"/>
    <n v="5"/>
    <n v="289.70999999999998"/>
    <s v="Luxury"/>
    <s v="Brand C"/>
    <n v="15.89"/>
    <n v="7"/>
    <n v="2027.1288999999997"/>
    <n v="3.0186853520186854"/>
  </r>
  <r>
    <x v="1"/>
    <x v="2"/>
    <x v="1"/>
    <x v="7"/>
    <x v="2"/>
    <n v="1992"/>
    <n v="5"/>
    <n v="465.76"/>
    <s v="Luxury"/>
    <s v="Brand A"/>
    <n v="44.32"/>
    <n v="8"/>
    <n v="3725.5232000000001"/>
    <n v="3.0180240320427236"/>
  </r>
  <r>
    <x v="2"/>
    <x v="0"/>
    <x v="1"/>
    <x v="7"/>
    <x v="0"/>
    <n v="2022"/>
    <n v="5"/>
    <n v="423.09"/>
    <s v="Luxury"/>
    <s v="Brand C"/>
    <n v="3.27"/>
    <n v="1"/>
    <n v="422.12269999999995"/>
    <n v="3.0173622704507514"/>
  </r>
  <r>
    <x v="0"/>
    <x v="0"/>
    <x v="0"/>
    <x v="14"/>
    <x v="1"/>
    <n v="2002"/>
    <n v="1"/>
    <n v="248.41"/>
    <s v="Luxury"/>
    <s v="Brand B"/>
    <n v="6.39"/>
    <n v="4"/>
    <n v="992.70389999999998"/>
    <n v="3.0167000668002673"/>
  </r>
  <r>
    <x v="2"/>
    <x v="0"/>
    <x v="1"/>
    <x v="7"/>
    <x v="1"/>
    <n v="2011"/>
    <n v="3"/>
    <n v="217.36"/>
    <s v="Regular"/>
    <s v="Brand E"/>
    <n v="31.72"/>
    <n v="4"/>
    <n v="868.75720000000001"/>
    <n v="3.0173738723688608"/>
  </r>
  <r>
    <x v="2"/>
    <x v="0"/>
    <x v="1"/>
    <x v="1"/>
    <x v="1"/>
    <n v="2013"/>
    <n v="1"/>
    <n v="65.88"/>
    <s v="Luxury"/>
    <s v="Brand E"/>
    <n v="39.47"/>
    <n v="12"/>
    <n v="789.95469999999989"/>
    <n v="3.0173796791443852"/>
  </r>
  <r>
    <x v="0"/>
    <x v="0"/>
    <x v="0"/>
    <x v="8"/>
    <x v="1"/>
    <n v="1990"/>
    <n v="5"/>
    <n v="193.5"/>
    <s v="Essential"/>
    <s v="Brand E"/>
    <n v="8.26"/>
    <n v="10"/>
    <n v="1934.0826"/>
    <n v="3.0180541624874624"/>
  </r>
  <r>
    <x v="1"/>
    <x v="2"/>
    <x v="0"/>
    <x v="13"/>
    <x v="1"/>
    <n v="2020"/>
    <n v="4"/>
    <n v="322.19"/>
    <s v="Regular"/>
    <s v="Brand B"/>
    <n v="23.46"/>
    <n v="11"/>
    <n v="3543.3245999999999"/>
    <n v="3.017391304347826"/>
  </r>
  <r>
    <x v="0"/>
    <x v="1"/>
    <x v="0"/>
    <x v="11"/>
    <x v="2"/>
    <n v="2016"/>
    <n v="5"/>
    <n v="498"/>
    <s v="Luxury"/>
    <s v="Brand E"/>
    <n v="21.71"/>
    <n v="19"/>
    <n v="9461.2170999999998"/>
    <n v="3.0170625627300098"/>
  </r>
  <r>
    <x v="0"/>
    <x v="1"/>
    <x v="0"/>
    <x v="15"/>
    <x v="2"/>
    <n v="2012"/>
    <n v="5"/>
    <n v="360.25"/>
    <s v="Regular"/>
    <s v="Brand B"/>
    <n v="28.97"/>
    <n v="14"/>
    <n v="5042.7897000000003"/>
    <n v="3.0163989290495317"/>
  </r>
  <r>
    <x v="0"/>
    <x v="1"/>
    <x v="1"/>
    <x v="4"/>
    <x v="2"/>
    <n v="2012"/>
    <n v="4"/>
    <n v="111.35"/>
    <s v="Luxury"/>
    <s v="Brand D"/>
    <n v="47.75"/>
    <n v="17"/>
    <n v="1892.4274999999998"/>
    <n v="3.0157348510210915"/>
  </r>
  <r>
    <x v="0"/>
    <x v="2"/>
    <x v="0"/>
    <x v="7"/>
    <x v="2"/>
    <n v="2012"/>
    <n v="1"/>
    <n v="60.23"/>
    <s v="Luxury"/>
    <s v="Brand C"/>
    <n v="10.08"/>
    <n v="2"/>
    <n v="119.5608"/>
    <n v="3.0154052243804421"/>
  </r>
  <r>
    <x v="1"/>
    <x v="1"/>
    <x v="1"/>
    <x v="14"/>
    <x v="1"/>
    <n v="2005"/>
    <n v="2"/>
    <n v="273.27"/>
    <s v="Luxury"/>
    <s v="Brand E"/>
    <n v="40"/>
    <n v="2"/>
    <n v="545.93999999999994"/>
    <n v="3.0160804020100502"/>
  </r>
  <r>
    <x v="1"/>
    <x v="0"/>
    <x v="0"/>
    <x v="5"/>
    <x v="0"/>
    <n v="2021"/>
    <n v="5"/>
    <n v="288.55"/>
    <s v="Luxury"/>
    <s v="Brand C"/>
    <n v="9.94"/>
    <n v="14"/>
    <n v="4038.7994000000003"/>
    <n v="3.01642091152815"/>
  </r>
  <r>
    <x v="1"/>
    <x v="2"/>
    <x v="1"/>
    <x v="2"/>
    <x v="2"/>
    <n v="1992"/>
    <n v="5"/>
    <n v="166.08"/>
    <s v="Essential"/>
    <s v="Brand B"/>
    <n v="25.2"/>
    <n v="9"/>
    <n v="1493.972"/>
    <n v="3.0157559503855178"/>
  </r>
  <r>
    <x v="1"/>
    <x v="1"/>
    <x v="1"/>
    <x v="11"/>
    <x v="2"/>
    <n v="2011"/>
    <n v="2"/>
    <n v="391.85"/>
    <s v="Regular"/>
    <s v="Brand B"/>
    <n v="28.99"/>
    <n v="16"/>
    <n v="6268.8899000000001"/>
    <n v="3.0150905432595572"/>
  </r>
  <r>
    <x v="0"/>
    <x v="0"/>
    <x v="0"/>
    <x v="4"/>
    <x v="1"/>
    <n v="2009"/>
    <n v="4"/>
    <n v="214.64"/>
    <s v="Regular"/>
    <s v="Brand B"/>
    <n v="33.36"/>
    <n v="11"/>
    <n v="2360.3735999999999"/>
    <n v="3.0154310634015431"/>
  </r>
  <r>
    <x v="1"/>
    <x v="2"/>
    <x v="1"/>
    <x v="12"/>
    <x v="1"/>
    <n v="2016"/>
    <n v="4"/>
    <n v="123.13"/>
    <s v="Regular"/>
    <s v="Brand E"/>
    <n v="36.33"/>
    <n v="18"/>
    <n v="2215.7033000000001"/>
    <n v="3.0151006711409396"/>
  </r>
  <r>
    <x v="0"/>
    <x v="1"/>
    <x v="0"/>
    <x v="7"/>
    <x v="3"/>
    <n v="2011"/>
    <n v="5"/>
    <n v="187.87"/>
    <s v="Essential"/>
    <s v="Brand B"/>
    <n v="17.53"/>
    <n v="4"/>
    <n v="750.65530000000001"/>
    <n v="3.0147700570661295"/>
  </r>
  <r>
    <x v="2"/>
    <x v="0"/>
    <x v="1"/>
    <x v="8"/>
    <x v="1"/>
    <n v="2020"/>
    <n v="4"/>
    <n v="478.74"/>
    <s v="Regular"/>
    <s v="Brand A"/>
    <n v="26.48"/>
    <n v="6"/>
    <n v="2871.7048"/>
    <n v="3.0141034251175287"/>
  </r>
  <r>
    <x v="0"/>
    <x v="1"/>
    <x v="1"/>
    <x v="13"/>
    <x v="0"/>
    <n v="2007"/>
    <n v="1"/>
    <n v="466.76"/>
    <s v="Essential"/>
    <s v="Brand D"/>
    <n v="41.59"/>
    <n v="10"/>
    <n v="4667.0159000000003"/>
    <n v="3.0137722539469265"/>
  </r>
  <r>
    <x v="2"/>
    <x v="1"/>
    <x v="0"/>
    <x v="11"/>
    <x v="2"/>
    <n v="1989"/>
    <n v="2"/>
    <n v="51.73"/>
    <s v="Luxury"/>
    <s v="Brand A"/>
    <n v="32.950000000000003"/>
    <n v="9"/>
    <n v="464.89949999999999"/>
    <n v="3.014448924731183"/>
  </r>
  <r>
    <x v="1"/>
    <x v="0"/>
    <x v="1"/>
    <x v="10"/>
    <x v="1"/>
    <n v="2019"/>
    <n v="5"/>
    <n v="19.86"/>
    <s v="Regular"/>
    <s v="Brand A"/>
    <n v="32.35"/>
    <n v="8"/>
    <n v="158.20349999999999"/>
    <n v="3.0147899159663867"/>
  </r>
  <r>
    <x v="2"/>
    <x v="2"/>
    <x v="1"/>
    <x v="6"/>
    <x v="1"/>
    <n v="1994"/>
    <n v="5"/>
    <n v="59.83"/>
    <s v="Luxury"/>
    <s v="Brand C"/>
    <n v="28.66"/>
    <n v="16"/>
    <n v="956.56659999999999"/>
    <n v="3.0141223940820443"/>
  </r>
  <r>
    <x v="0"/>
    <x v="1"/>
    <x v="1"/>
    <x v="10"/>
    <x v="0"/>
    <n v="1986"/>
    <n v="1"/>
    <n v="478.8"/>
    <s v="Regular"/>
    <s v="Brand B"/>
    <n v="1.38"/>
    <n v="15"/>
    <n v="7181.0137999999997"/>
    <n v="3.0134544231416078"/>
  </r>
  <r>
    <x v="2"/>
    <x v="0"/>
    <x v="1"/>
    <x v="0"/>
    <x v="1"/>
    <n v="2008"/>
    <n v="4"/>
    <n v="56.93"/>
    <s v="Essential"/>
    <s v="Brand D"/>
    <n v="0.35"/>
    <n v="11"/>
    <n v="625.23350000000005"/>
    <n v="3.0141318977119784"/>
  </r>
  <r>
    <x v="2"/>
    <x v="0"/>
    <x v="1"/>
    <x v="6"/>
    <x v="2"/>
    <n v="1986"/>
    <n v="4"/>
    <n v="418.19"/>
    <s v="Luxury"/>
    <s v="Brand C"/>
    <n v="1.1599999999999999"/>
    <n v="8"/>
    <n v="3344.5315999999998"/>
    <n v="3.0138000673174017"/>
  </r>
  <r>
    <x v="0"/>
    <x v="0"/>
    <x v="1"/>
    <x v="8"/>
    <x v="0"/>
    <n v="2005"/>
    <n v="1"/>
    <n v="279.49"/>
    <s v="Essential"/>
    <s v="Brand A"/>
    <n v="38.97"/>
    <n v="19"/>
    <n v="5309.6997000000001"/>
    <n v="3.0134680134680134"/>
  </r>
  <r>
    <x v="0"/>
    <x v="0"/>
    <x v="1"/>
    <x v="5"/>
    <x v="1"/>
    <n v="1998"/>
    <n v="4"/>
    <n v="212.53"/>
    <s v="Regular"/>
    <s v="Brand A"/>
    <n v="30.13"/>
    <n v="17"/>
    <n v="3612.3113000000003"/>
    <n v="3.0141461771640281"/>
  </r>
  <r>
    <x v="0"/>
    <x v="1"/>
    <x v="0"/>
    <x v="5"/>
    <x v="2"/>
    <n v="2016"/>
    <n v="5"/>
    <n v="16.5"/>
    <s v="Regular"/>
    <s v="Brand B"/>
    <n v="8.25"/>
    <n v="1"/>
    <n v="15.5825"/>
    <n v="3.0138140161725069"/>
  </r>
  <r>
    <x v="2"/>
    <x v="1"/>
    <x v="0"/>
    <x v="15"/>
    <x v="1"/>
    <n v="2013"/>
    <n v="1"/>
    <n v="400.35"/>
    <s v="Essential"/>
    <s v="Brand B"/>
    <n v="20.7"/>
    <n v="7"/>
    <n v="2801.6570000000002"/>
    <n v="3.0131445904954499"/>
  </r>
  <r>
    <x v="0"/>
    <x v="1"/>
    <x v="1"/>
    <x v="7"/>
    <x v="3"/>
    <n v="2019"/>
    <n v="1"/>
    <n v="488.59"/>
    <s v="Essential"/>
    <s v="Brand C"/>
    <n v="26.74"/>
    <n v="19"/>
    <n v="9282.4773999999998"/>
    <n v="3.013823331085637"/>
  </r>
  <r>
    <x v="2"/>
    <x v="0"/>
    <x v="1"/>
    <x v="9"/>
    <x v="1"/>
    <n v="1995"/>
    <n v="1"/>
    <n v="459.77"/>
    <s v="Essential"/>
    <s v="Brand A"/>
    <n v="40.14"/>
    <n v="15"/>
    <n v="6895.951399999999"/>
    <n v="3.0145025295109611"/>
  </r>
  <r>
    <x v="1"/>
    <x v="0"/>
    <x v="0"/>
    <x v="2"/>
    <x v="1"/>
    <n v="1985"/>
    <n v="4"/>
    <n v="136.87"/>
    <s v="Essential"/>
    <s v="Brand B"/>
    <n v="41.09"/>
    <n v="3"/>
    <n v="410.02090000000004"/>
    <n v="3.0151821862348176"/>
  </r>
  <r>
    <x v="0"/>
    <x v="2"/>
    <x v="0"/>
    <x v="8"/>
    <x v="3"/>
    <n v="2016"/>
    <n v="1"/>
    <n v="494.55"/>
    <s v="Essential"/>
    <s v="Brand D"/>
    <n v="28.57"/>
    <n v="19"/>
    <n v="9395.7357000000011"/>
    <n v="3.0148498143773201"/>
  </r>
  <r>
    <x v="1"/>
    <x v="0"/>
    <x v="0"/>
    <x v="0"/>
    <x v="2"/>
    <n v="2008"/>
    <n v="3"/>
    <n v="256.44"/>
    <s v="Luxury"/>
    <s v="Brand A"/>
    <n v="44.98"/>
    <n v="17"/>
    <n v="4358.9297999999999"/>
    <n v="3.0155300472653614"/>
  </r>
  <r>
    <x v="2"/>
    <x v="1"/>
    <x v="0"/>
    <x v="5"/>
    <x v="3"/>
    <n v="2003"/>
    <n v="1"/>
    <n v="282.44"/>
    <s v="Regular"/>
    <s v="Brand C"/>
    <n v="37.19"/>
    <n v="11"/>
    <n v="3106.2119000000002"/>
    <n v="3.015535292131037"/>
  </r>
  <r>
    <x v="0"/>
    <x v="1"/>
    <x v="1"/>
    <x v="8"/>
    <x v="2"/>
    <n v="2012"/>
    <n v="4"/>
    <n v="450.3"/>
    <s v="Regular"/>
    <s v="Brand B"/>
    <n v="49.74"/>
    <n v="8"/>
    <n v="3601.8974000000003"/>
    <n v="3.0162162162162161"/>
  </r>
  <r>
    <x v="0"/>
    <x v="1"/>
    <x v="0"/>
    <x v="1"/>
    <x v="0"/>
    <n v="1991"/>
    <n v="5"/>
    <n v="436.86"/>
    <s v="Luxury"/>
    <s v="Brand E"/>
    <n v="42.82"/>
    <n v="15"/>
    <n v="6552.3282000000008"/>
    <n v="3.01588374450828"/>
  </r>
  <r>
    <x v="1"/>
    <x v="1"/>
    <x v="1"/>
    <x v="5"/>
    <x v="2"/>
    <n v="2005"/>
    <n v="1"/>
    <n v="187.59"/>
    <s v="Luxury"/>
    <s v="Brand D"/>
    <n v="22.47"/>
    <n v="3"/>
    <n v="561.99469999999997"/>
    <n v="3.0152129817444218"/>
  </r>
  <r>
    <x v="0"/>
    <x v="2"/>
    <x v="1"/>
    <x v="2"/>
    <x v="2"/>
    <n v="2004"/>
    <n v="1"/>
    <n v="118.3"/>
    <s v="Essential"/>
    <s v="Brand A"/>
    <n v="30.9"/>
    <n v="15"/>
    <n v="1773.809"/>
    <n v="3.0158944876564084"/>
  </r>
  <r>
    <x v="0"/>
    <x v="2"/>
    <x v="1"/>
    <x v="4"/>
    <x v="3"/>
    <n v="2006"/>
    <n v="2"/>
    <n v="77.290000000000006"/>
    <s v="Luxury"/>
    <s v="Brand A"/>
    <n v="0.96"/>
    <n v="4"/>
    <n v="308.1696"/>
    <n v="3.016576454668471"/>
  </r>
  <r>
    <x v="0"/>
    <x v="1"/>
    <x v="1"/>
    <x v="10"/>
    <x v="0"/>
    <n v="2018"/>
    <n v="2"/>
    <n v="300.56"/>
    <s v="Essential"/>
    <s v="Brand D"/>
    <n v="33.14"/>
    <n v="4"/>
    <n v="1201.5714"/>
    <n v="3.0169204737732658"/>
  </r>
  <r>
    <x v="1"/>
    <x v="0"/>
    <x v="0"/>
    <x v="9"/>
    <x v="3"/>
    <n v="1994"/>
    <n v="5"/>
    <n v="451.34"/>
    <s v="Luxury"/>
    <s v="Brand D"/>
    <n v="19.91"/>
    <n v="18"/>
    <n v="8123.3190999999997"/>
    <n v="3.0172647257955316"/>
  </r>
  <r>
    <x v="0"/>
    <x v="0"/>
    <x v="0"/>
    <x v="3"/>
    <x v="1"/>
    <n v="2007"/>
    <n v="1"/>
    <n v="258.91000000000003"/>
    <s v="Essential"/>
    <s v="Brand A"/>
    <n v="5.85"/>
    <n v="16"/>
    <n v="4141.6185000000005"/>
    <n v="3.016593294954284"/>
  </r>
  <r>
    <x v="0"/>
    <x v="0"/>
    <x v="1"/>
    <x v="2"/>
    <x v="3"/>
    <n v="2022"/>
    <n v="5"/>
    <n v="238.05"/>
    <s v="Essential"/>
    <s v="Brand D"/>
    <n v="24.96"/>
    <n v="13"/>
    <n v="3093.8996000000002"/>
    <n v="3.0172764227642275"/>
  </r>
  <r>
    <x v="0"/>
    <x v="2"/>
    <x v="1"/>
    <x v="9"/>
    <x v="3"/>
    <n v="2021"/>
    <n v="2"/>
    <n v="97.78"/>
    <s v="Luxury"/>
    <s v="Brand C"/>
    <n v="39.5"/>
    <n v="15"/>
    <n v="1466.095"/>
    <n v="3.0166045408336157"/>
  </r>
  <r>
    <x v="2"/>
    <x v="0"/>
    <x v="0"/>
    <x v="6"/>
    <x v="1"/>
    <n v="1991"/>
    <n v="4"/>
    <n v="455.96"/>
    <s v="Luxury"/>
    <s v="Brand C"/>
    <n v="48.62"/>
    <n v="16"/>
    <n v="7294.8462"/>
    <n v="3.0169491525423728"/>
  </r>
  <r>
    <x v="1"/>
    <x v="2"/>
    <x v="1"/>
    <x v="4"/>
    <x v="1"/>
    <n v="1992"/>
    <n v="1"/>
    <n v="110.33"/>
    <s v="Luxury"/>
    <s v="Brand C"/>
    <n v="33.299999999999997"/>
    <n v="6"/>
    <n v="661.31299999999999"/>
    <n v="3.0166158019667684"/>
  </r>
  <r>
    <x v="2"/>
    <x v="2"/>
    <x v="0"/>
    <x v="8"/>
    <x v="3"/>
    <n v="2000"/>
    <n v="5"/>
    <n v="484.39"/>
    <s v="Essential"/>
    <s v="Brand B"/>
    <n v="2.39"/>
    <n v="20"/>
    <n v="9686.8238999999994"/>
    <n v="3.0172998643147895"/>
  </r>
  <r>
    <x v="1"/>
    <x v="2"/>
    <x v="1"/>
    <x v="1"/>
    <x v="1"/>
    <n v="2008"/>
    <n v="4"/>
    <n v="47.26"/>
    <s v="Regular"/>
    <s v="Brand D"/>
    <n v="46.28"/>
    <n v="11"/>
    <n v="519.32280000000003"/>
    <n v="3.0166270783847979"/>
  </r>
  <r>
    <x v="2"/>
    <x v="1"/>
    <x v="1"/>
    <x v="1"/>
    <x v="0"/>
    <n v="1998"/>
    <n v="5"/>
    <n v="253.73"/>
    <s v="Regular"/>
    <s v="Brand A"/>
    <n v="6.12"/>
    <n v="9"/>
    <n v="2282.6311999999998"/>
    <n v="3.0162932790224031"/>
  </r>
  <r>
    <x v="0"/>
    <x v="2"/>
    <x v="1"/>
    <x v="10"/>
    <x v="2"/>
    <n v="2007"/>
    <n v="5"/>
    <n v="340.92"/>
    <s v="Luxury"/>
    <s v="Brand C"/>
    <n v="23.63"/>
    <n v="1"/>
    <n v="340.15629999999999"/>
    <n v="3.0156196943972837"/>
  </r>
  <r>
    <x v="0"/>
    <x v="0"/>
    <x v="0"/>
    <x v="14"/>
    <x v="1"/>
    <n v="1988"/>
    <n v="2"/>
    <n v="497.44"/>
    <s v="Regular"/>
    <s v="Brand C"/>
    <n v="4.6900000000000004"/>
    <n v="10"/>
    <n v="4973.4468999999999"/>
    <n v="3.0149456521739131"/>
  </r>
  <r>
    <x v="2"/>
    <x v="0"/>
    <x v="1"/>
    <x v="5"/>
    <x v="2"/>
    <n v="2002"/>
    <n v="5"/>
    <n v="194.69"/>
    <s v="Essential"/>
    <s v="Brand E"/>
    <n v="32.770000000000003"/>
    <n v="9"/>
    <n v="1751.5377000000001"/>
    <n v="3.0152905198776758"/>
  </r>
  <r>
    <x v="0"/>
    <x v="1"/>
    <x v="1"/>
    <x v="6"/>
    <x v="0"/>
    <n v="2021"/>
    <n v="2"/>
    <n v="457.84"/>
    <s v="Essential"/>
    <s v="Brand A"/>
    <n v="16.989999999999998"/>
    <n v="7"/>
    <n v="3204.0498999999995"/>
    <n v="3.0146159075458869"/>
  </r>
  <r>
    <x v="2"/>
    <x v="1"/>
    <x v="0"/>
    <x v="8"/>
    <x v="0"/>
    <n v="2011"/>
    <n v="1"/>
    <n v="347.76"/>
    <s v="Luxury"/>
    <s v="Brand C"/>
    <n v="21.02"/>
    <n v="3"/>
    <n v="1042.4902"/>
    <n v="3.0149608976538591"/>
  </r>
  <r>
    <x v="2"/>
    <x v="0"/>
    <x v="1"/>
    <x v="0"/>
    <x v="0"/>
    <n v="2001"/>
    <n v="5"/>
    <n v="168.46"/>
    <s v="Luxury"/>
    <s v="Brand D"/>
    <n v="44.26"/>
    <n v="10"/>
    <n v="1684.0426000000002"/>
    <n v="3.0156462585034012"/>
  </r>
  <r>
    <x v="2"/>
    <x v="1"/>
    <x v="0"/>
    <x v="9"/>
    <x v="3"/>
    <n v="2017"/>
    <n v="1"/>
    <n v="120.3"/>
    <s v="Regular"/>
    <s v="Brand A"/>
    <n v="36.96"/>
    <n v="1"/>
    <n v="119.6696"/>
    <n v="3.0149710785981627"/>
  </r>
  <r>
    <x v="0"/>
    <x v="0"/>
    <x v="0"/>
    <x v="13"/>
    <x v="2"/>
    <n v="1985"/>
    <n v="4"/>
    <n v="341.47"/>
    <s v="Essential"/>
    <s v="Brand D"/>
    <n v="25.59"/>
    <n v="1"/>
    <n v="340.72590000000002"/>
    <n v="3.0156569094622192"/>
  </r>
  <r>
    <x v="2"/>
    <x v="2"/>
    <x v="1"/>
    <x v="11"/>
    <x v="2"/>
    <n v="2007"/>
    <n v="3"/>
    <n v="120.92"/>
    <s v="Essential"/>
    <s v="Brand D"/>
    <n v="34.630000000000003"/>
    <n v="20"/>
    <n v="2417.7463000000002"/>
    <n v="3.0153217568947905"/>
  </r>
  <r>
    <x v="0"/>
    <x v="0"/>
    <x v="0"/>
    <x v="15"/>
    <x v="2"/>
    <n v="1997"/>
    <n v="3"/>
    <n v="25.79"/>
    <s v="Regular"/>
    <s v="Brand C"/>
    <n v="18.63"/>
    <n v="10"/>
    <n v="257.08629999999999"/>
    <n v="3.0153269754768393"/>
  </r>
  <r>
    <x v="2"/>
    <x v="2"/>
    <x v="1"/>
    <x v="15"/>
    <x v="1"/>
    <n v="2013"/>
    <n v="4"/>
    <n v="313.27"/>
    <s v="Regular"/>
    <s v="Brand C"/>
    <n v="21.46"/>
    <n v="1"/>
    <n v="312.4846"/>
    <n v="3.0153321976149914"/>
  </r>
  <r>
    <x v="2"/>
    <x v="2"/>
    <x v="1"/>
    <x v="11"/>
    <x v="2"/>
    <n v="2014"/>
    <n v="2"/>
    <n v="193.49"/>
    <s v="Regular"/>
    <s v="Brand E"/>
    <n v="36.79"/>
    <n v="8"/>
    <n v="1547.2879"/>
    <n v="3.0149965916837083"/>
  </r>
  <r>
    <x v="2"/>
    <x v="1"/>
    <x v="1"/>
    <x v="11"/>
    <x v="3"/>
    <n v="2015"/>
    <n v="1"/>
    <n v="241.57"/>
    <s v="Luxury"/>
    <s v="Brand D"/>
    <n v="44.35"/>
    <n v="8"/>
    <n v="1932.0035"/>
    <n v="3.015342652574156"/>
  </r>
  <r>
    <x v="1"/>
    <x v="0"/>
    <x v="0"/>
    <x v="3"/>
    <x v="0"/>
    <n v="2000"/>
    <n v="2"/>
    <n v="351.37"/>
    <s v="Essential"/>
    <s v="Brand A"/>
    <n v="38.700000000000003"/>
    <n v="1"/>
    <n v="350.75700000000001"/>
    <n v="3.0160300136425646"/>
  </r>
  <r>
    <x v="0"/>
    <x v="2"/>
    <x v="1"/>
    <x v="14"/>
    <x v="3"/>
    <n v="2019"/>
    <n v="4"/>
    <n v="487.36"/>
    <s v="Regular"/>
    <s v="Brand A"/>
    <n v="40.700000000000003"/>
    <n v="3"/>
    <n v="1461.4869999999999"/>
    <n v="3.0163766632548619"/>
  </r>
  <r>
    <x v="2"/>
    <x v="2"/>
    <x v="1"/>
    <x v="8"/>
    <x v="3"/>
    <n v="1999"/>
    <n v="2"/>
    <n v="72.069999999999993"/>
    <s v="Essential"/>
    <s v="Brand B"/>
    <n v="15.72"/>
    <n v="10"/>
    <n v="719.85719999999992"/>
    <n v="3.0160409556313992"/>
  </r>
  <r>
    <x v="2"/>
    <x v="2"/>
    <x v="1"/>
    <x v="5"/>
    <x v="2"/>
    <n v="1985"/>
    <n v="1"/>
    <n v="209.93"/>
    <s v="Regular"/>
    <s v="Brand B"/>
    <n v="40.520000000000003"/>
    <n v="20"/>
    <n v="4198.0052000000005"/>
    <n v="3.0163878456811197"/>
  </r>
  <r>
    <x v="1"/>
    <x v="1"/>
    <x v="0"/>
    <x v="0"/>
    <x v="3"/>
    <n v="1990"/>
    <n v="5"/>
    <n v="106.87"/>
    <s v="Regular"/>
    <s v="Brand D"/>
    <n v="37.54"/>
    <n v="12"/>
    <n v="1281.8154"/>
    <n v="3.0170765027322406"/>
  </r>
  <r>
    <x v="0"/>
    <x v="1"/>
    <x v="1"/>
    <x v="12"/>
    <x v="3"/>
    <n v="1988"/>
    <n v="2"/>
    <n v="82.87"/>
    <s v="Regular"/>
    <s v="Brand E"/>
    <n v="25.73"/>
    <n v="9"/>
    <n v="745.08730000000003"/>
    <n v="3.0163990433891357"/>
  </r>
  <r>
    <x v="0"/>
    <x v="2"/>
    <x v="0"/>
    <x v="1"/>
    <x v="2"/>
    <n v="1987"/>
    <n v="1"/>
    <n v="305.95999999999998"/>
    <s v="Luxury"/>
    <s v="Brand C"/>
    <n v="47.09"/>
    <n v="20"/>
    <n v="6118.6709000000001"/>
    <n v="3.0167464114832536"/>
  </r>
  <r>
    <x v="0"/>
    <x v="0"/>
    <x v="1"/>
    <x v="12"/>
    <x v="3"/>
    <n v="2012"/>
    <n v="3"/>
    <n v="239.2"/>
    <s v="Regular"/>
    <s v="Brand E"/>
    <n v="45"/>
    <n v="19"/>
    <n v="4544.25"/>
    <n v="3.0174358974358975"/>
  </r>
  <r>
    <x v="1"/>
    <x v="0"/>
    <x v="1"/>
    <x v="9"/>
    <x v="3"/>
    <n v="1992"/>
    <n v="2"/>
    <n v="336.07"/>
    <s v="Regular"/>
    <s v="Brand B"/>
    <n v="45.71"/>
    <n v="4"/>
    <n v="1343.7371000000001"/>
    <n v="3.0174418604651163"/>
  </r>
  <r>
    <x v="2"/>
    <x v="1"/>
    <x v="0"/>
    <x v="1"/>
    <x v="2"/>
    <n v="2003"/>
    <n v="4"/>
    <n v="404.95"/>
    <s v="Luxury"/>
    <s v="Brand D"/>
    <n v="34.49"/>
    <n v="3"/>
    <n v="1214.1949"/>
    <n v="3.0177899418405749"/>
  </r>
  <r>
    <x v="1"/>
    <x v="0"/>
    <x v="0"/>
    <x v="10"/>
    <x v="3"/>
    <n v="2019"/>
    <n v="2"/>
    <n v="80.87"/>
    <s v="Essential"/>
    <s v="Brand D"/>
    <n v="34.090000000000003"/>
    <n v="4"/>
    <n v="322.82089999999999"/>
    <n v="3.017453798767967"/>
  </r>
  <r>
    <x v="2"/>
    <x v="2"/>
    <x v="0"/>
    <x v="7"/>
    <x v="1"/>
    <n v="2010"/>
    <n v="3"/>
    <n v="267.51"/>
    <s v="Luxury"/>
    <s v="Brand D"/>
    <n v="48.24"/>
    <n v="6"/>
    <n v="1604.5424"/>
    <n v="3.017802122560767"/>
  </r>
  <r>
    <x v="0"/>
    <x v="2"/>
    <x v="1"/>
    <x v="9"/>
    <x v="2"/>
    <n v="1989"/>
    <n v="2"/>
    <n v="24.6"/>
    <s v="Regular"/>
    <s v="Brand B"/>
    <n v="30.46"/>
    <n v="16"/>
    <n v="392.90460000000002"/>
    <n v="3.0178082191780824"/>
  </r>
  <r>
    <x v="1"/>
    <x v="1"/>
    <x v="0"/>
    <x v="3"/>
    <x v="1"/>
    <n v="2007"/>
    <n v="1"/>
    <n v="352.76"/>
    <s v="Luxury"/>
    <s v="Brand D"/>
    <n v="46.98"/>
    <n v="15"/>
    <n v="5290.8697999999995"/>
    <n v="3.0181569030489892"/>
  </r>
  <r>
    <x v="2"/>
    <x v="0"/>
    <x v="1"/>
    <x v="12"/>
    <x v="3"/>
    <n v="1999"/>
    <n v="2"/>
    <n v="251.66"/>
    <s v="Luxury"/>
    <s v="Brand A"/>
    <n v="48.3"/>
    <n v="20"/>
    <n v="5032.683"/>
    <n v="3.018848526387937"/>
  </r>
  <r>
    <x v="0"/>
    <x v="1"/>
    <x v="0"/>
    <x v="13"/>
    <x v="1"/>
    <n v="2005"/>
    <n v="3"/>
    <n v="138.19"/>
    <s v="Essential"/>
    <s v="Brand D"/>
    <n v="45.22"/>
    <n v="15"/>
    <n v="2072.3022000000001"/>
    <n v="3.0191978059650326"/>
  </r>
  <r>
    <x v="1"/>
    <x v="2"/>
    <x v="0"/>
    <x v="4"/>
    <x v="1"/>
    <n v="2021"/>
    <n v="3"/>
    <n v="186.18"/>
    <s v="Essential"/>
    <s v="Brand E"/>
    <n v="44.93"/>
    <n v="5"/>
    <n v="930.34930000000008"/>
    <n v="3.0192043895747598"/>
  </r>
  <r>
    <x v="0"/>
    <x v="2"/>
    <x v="0"/>
    <x v="2"/>
    <x v="3"/>
    <n v="2009"/>
    <n v="4"/>
    <n v="298.87"/>
    <s v="Luxury"/>
    <s v="Brand B"/>
    <n v="3.81"/>
    <n v="20"/>
    <n v="5976.4380999999994"/>
    <n v="3.0192109777015439"/>
  </r>
  <r>
    <x v="1"/>
    <x v="1"/>
    <x v="0"/>
    <x v="15"/>
    <x v="1"/>
    <n v="1998"/>
    <n v="4"/>
    <n v="239.99"/>
    <s v="Luxury"/>
    <s v="Brand B"/>
    <n v="36.200000000000003"/>
    <n v="6"/>
    <n v="1439.3020000000001"/>
    <n v="3.0188743994509264"/>
  </r>
  <r>
    <x v="2"/>
    <x v="0"/>
    <x v="1"/>
    <x v="4"/>
    <x v="3"/>
    <n v="2010"/>
    <n v="2"/>
    <n v="211.92"/>
    <s v="Essential"/>
    <s v="Brand D"/>
    <n v="18.68"/>
    <n v="10"/>
    <n v="2118.3867999999998"/>
    <n v="3.0185375901132852"/>
  </r>
  <r>
    <x v="2"/>
    <x v="1"/>
    <x v="0"/>
    <x v="13"/>
    <x v="3"/>
    <n v="1985"/>
    <n v="2"/>
    <n v="128.96"/>
    <s v="Luxury"/>
    <s v="Brand A"/>
    <n v="32.07"/>
    <n v="7"/>
    <n v="902.04070000000002"/>
    <n v="3.0188873626373627"/>
  </r>
  <r>
    <x v="1"/>
    <x v="2"/>
    <x v="0"/>
    <x v="9"/>
    <x v="3"/>
    <n v="1995"/>
    <n v="4"/>
    <n v="104.1"/>
    <s v="Regular"/>
    <s v="Brand C"/>
    <n v="2.04"/>
    <n v="16"/>
    <n v="1664.6204"/>
    <n v="3.0192373754723461"/>
  </r>
  <r>
    <x v="2"/>
    <x v="0"/>
    <x v="1"/>
    <x v="0"/>
    <x v="3"/>
    <n v="2022"/>
    <n v="2"/>
    <n v="267.19"/>
    <s v="Luxury"/>
    <s v="Brand D"/>
    <n v="40.25"/>
    <n v="15"/>
    <n v="4007.2525000000001"/>
    <n v="3.0189003436426116"/>
  </r>
  <r>
    <x v="2"/>
    <x v="2"/>
    <x v="0"/>
    <x v="15"/>
    <x v="3"/>
    <n v="2014"/>
    <n v="5"/>
    <n v="483.48"/>
    <s v="Essential"/>
    <s v="Brand C"/>
    <n v="36.18"/>
    <n v="9"/>
    <n v="4350.6817999999994"/>
    <n v="3.0192506015812994"/>
  </r>
  <r>
    <x v="1"/>
    <x v="0"/>
    <x v="1"/>
    <x v="13"/>
    <x v="1"/>
    <n v="2003"/>
    <n v="3"/>
    <n v="152.09"/>
    <s v="Essential"/>
    <s v="Brand B"/>
    <n v="43.39"/>
    <n v="10"/>
    <n v="1520.3339000000001"/>
    <n v="3.0185694635488307"/>
  </r>
  <r>
    <x v="1"/>
    <x v="2"/>
    <x v="1"/>
    <x v="5"/>
    <x v="2"/>
    <n v="1991"/>
    <n v="1"/>
    <n v="104.17"/>
    <s v="Luxury"/>
    <s v="Brand E"/>
    <n v="18.46"/>
    <n v="16"/>
    <n v="1665.9046000000001"/>
    <n v="3.0185758513931891"/>
  </r>
  <r>
    <x v="1"/>
    <x v="1"/>
    <x v="0"/>
    <x v="5"/>
    <x v="1"/>
    <n v="2016"/>
    <n v="2"/>
    <n v="405.95"/>
    <s v="Luxury"/>
    <s v="Brand C"/>
    <n v="48.13"/>
    <n v="8"/>
    <n v="3247.0812999999998"/>
    <n v="3.0192704748795594"/>
  </r>
  <r>
    <x v="1"/>
    <x v="2"/>
    <x v="0"/>
    <x v="6"/>
    <x v="1"/>
    <n v="2016"/>
    <n v="4"/>
    <n v="302.99"/>
    <s v="Regular"/>
    <s v="Brand A"/>
    <n v="33.299999999999997"/>
    <n v="11"/>
    <n v="3332.2230000000004"/>
    <n v="3.0196213425129086"/>
  </r>
  <r>
    <x v="1"/>
    <x v="2"/>
    <x v="0"/>
    <x v="11"/>
    <x v="2"/>
    <n v="2010"/>
    <n v="5"/>
    <n v="442.52"/>
    <s v="Regular"/>
    <s v="Brand A"/>
    <n v="39.32"/>
    <n v="5"/>
    <n v="2211.9931999999999"/>
    <n v="3.0192837465564737"/>
  </r>
  <r>
    <x v="0"/>
    <x v="0"/>
    <x v="1"/>
    <x v="15"/>
    <x v="1"/>
    <n v="2002"/>
    <n v="2"/>
    <n v="119.79"/>
    <s v="Luxury"/>
    <s v="Brand B"/>
    <n v="34.08"/>
    <n v="12"/>
    <n v="1436.8208"/>
    <n v="3.018601446779194"/>
  </r>
  <r>
    <x v="2"/>
    <x v="2"/>
    <x v="0"/>
    <x v="4"/>
    <x v="3"/>
    <n v="1992"/>
    <n v="3"/>
    <n v="72.13"/>
    <s v="Regular"/>
    <s v="Brand B"/>
    <n v="18.079999999999998"/>
    <n v="12"/>
    <n v="864.74079999999992"/>
    <n v="3.0189524465885595"/>
  </r>
  <r>
    <x v="1"/>
    <x v="0"/>
    <x v="1"/>
    <x v="12"/>
    <x v="2"/>
    <n v="2004"/>
    <n v="1"/>
    <n v="44.71"/>
    <s v="Essential"/>
    <s v="Brand D"/>
    <n v="6.87"/>
    <n v="5"/>
    <n v="222.61870000000002"/>
    <n v="3.0189589796621856"/>
  </r>
  <r>
    <x v="2"/>
    <x v="0"/>
    <x v="0"/>
    <x v="1"/>
    <x v="2"/>
    <n v="1999"/>
    <n v="5"/>
    <n v="75.52"/>
    <s v="Essential"/>
    <s v="Brand B"/>
    <n v="48.44"/>
    <n v="14"/>
    <n v="1056.7644"/>
    <n v="3.0196551724137932"/>
  </r>
  <r>
    <x v="2"/>
    <x v="1"/>
    <x v="0"/>
    <x v="6"/>
    <x v="2"/>
    <n v="1999"/>
    <n v="1"/>
    <n v="439.42"/>
    <s v="Essential"/>
    <s v="Brand B"/>
    <n v="41.43"/>
    <n v="12"/>
    <n v="5272.4543000000003"/>
    <n v="3.0189720593308036"/>
  </r>
  <r>
    <x v="0"/>
    <x v="2"/>
    <x v="0"/>
    <x v="6"/>
    <x v="3"/>
    <n v="2022"/>
    <n v="3"/>
    <n v="384.04"/>
    <s v="Essential"/>
    <s v="Brand D"/>
    <n v="2.58"/>
    <n v="20"/>
    <n v="7679.8258000000005"/>
    <n v="3.0196687370600412"/>
  </r>
  <r>
    <x v="1"/>
    <x v="0"/>
    <x v="1"/>
    <x v="2"/>
    <x v="2"/>
    <n v="1990"/>
    <n v="4"/>
    <n v="415.93"/>
    <s v="Regular"/>
    <s v="Brand C"/>
    <n v="19.16"/>
    <n v="18"/>
    <n v="7485.9315999999999"/>
    <n v="3.0196755264066275"/>
  </r>
  <r>
    <x v="1"/>
    <x v="2"/>
    <x v="1"/>
    <x v="14"/>
    <x v="3"/>
    <n v="2014"/>
    <n v="1"/>
    <n v="427.14"/>
    <s v="Luxury"/>
    <s v="Brand C"/>
    <n v="32.92"/>
    <n v="15"/>
    <n v="6406.4291999999996"/>
    <n v="3.0193370165745854"/>
  </r>
  <r>
    <x v="1"/>
    <x v="0"/>
    <x v="0"/>
    <x v="14"/>
    <x v="0"/>
    <n v="2006"/>
    <n v="1"/>
    <n v="88.94"/>
    <s v="Regular"/>
    <s v="Brand E"/>
    <n v="40.9"/>
    <n v="1"/>
    <n v="88.349000000000004"/>
    <n v="3.0200345423143351"/>
  </r>
  <r>
    <x v="2"/>
    <x v="0"/>
    <x v="0"/>
    <x v="2"/>
    <x v="0"/>
    <n v="2016"/>
    <n v="5"/>
    <n v="216.47"/>
    <s v="Luxury"/>
    <s v="Brand E"/>
    <n v="37.270000000000003"/>
    <n v="12"/>
    <n v="2597.0126999999998"/>
    <n v="3.0207325501036628"/>
  </r>
  <r>
    <x v="0"/>
    <x v="0"/>
    <x v="0"/>
    <x v="3"/>
    <x v="3"/>
    <n v="2003"/>
    <n v="4"/>
    <n v="82.79"/>
    <s v="Regular"/>
    <s v="Brand E"/>
    <n v="22.93"/>
    <n v="11"/>
    <n v="909.91930000000002"/>
    <n v="3.020048392671967"/>
  </r>
  <r>
    <x v="0"/>
    <x v="1"/>
    <x v="1"/>
    <x v="13"/>
    <x v="3"/>
    <n v="1991"/>
    <n v="2"/>
    <n v="275.07"/>
    <s v="Essential"/>
    <s v="Brand E"/>
    <n v="48.4"/>
    <n v="3"/>
    <n v="824.69400000000007"/>
    <n v="3.0197095435684647"/>
  </r>
  <r>
    <x v="2"/>
    <x v="1"/>
    <x v="0"/>
    <x v="9"/>
    <x v="3"/>
    <n v="2005"/>
    <n v="3"/>
    <n v="95.88"/>
    <s v="Regular"/>
    <s v="Brand E"/>
    <n v="47.39"/>
    <n v="1"/>
    <n v="95.353899999999996"/>
    <n v="3.0200622621930129"/>
  </r>
  <r>
    <x v="0"/>
    <x v="1"/>
    <x v="1"/>
    <x v="4"/>
    <x v="2"/>
    <n v="1994"/>
    <n v="5"/>
    <n v="252.94"/>
    <s v="Essential"/>
    <s v="Brand A"/>
    <n v="41.97"/>
    <n v="19"/>
    <n v="4805.2797"/>
    <n v="3.0200692041522492"/>
  </r>
  <r>
    <x v="1"/>
    <x v="2"/>
    <x v="0"/>
    <x v="2"/>
    <x v="0"/>
    <n v="2015"/>
    <n v="3"/>
    <n v="483.7"/>
    <s v="Regular"/>
    <s v="Brand B"/>
    <n v="47.77"/>
    <n v="19"/>
    <n v="9189.7776999999987"/>
    <n v="3.0193838698511595"/>
  </r>
  <r>
    <x v="0"/>
    <x v="0"/>
    <x v="1"/>
    <x v="13"/>
    <x v="1"/>
    <n v="2008"/>
    <n v="3"/>
    <n v="281.48"/>
    <s v="Essential"/>
    <s v="Brand C"/>
    <n v="27.53"/>
    <n v="20"/>
    <n v="5628.8753000000006"/>
    <n v="3.0193905817174516"/>
  </r>
  <r>
    <x v="2"/>
    <x v="1"/>
    <x v="0"/>
    <x v="13"/>
    <x v="1"/>
    <n v="2019"/>
    <n v="2"/>
    <n v="77.09"/>
    <s v="Essential"/>
    <s v="Brand C"/>
    <n v="20.12"/>
    <n v="15"/>
    <n v="1155.5512000000001"/>
    <n v="3.0193972982334603"/>
  </r>
  <r>
    <x v="2"/>
    <x v="1"/>
    <x v="0"/>
    <x v="1"/>
    <x v="2"/>
    <n v="2000"/>
    <n v="1"/>
    <n v="392.66"/>
    <s v="Essential"/>
    <s v="Brand B"/>
    <n v="19.57"/>
    <n v="16"/>
    <n v="6281.7557000000006"/>
    <n v="3.0197505197505197"/>
  </r>
  <r>
    <x v="0"/>
    <x v="2"/>
    <x v="0"/>
    <x v="15"/>
    <x v="2"/>
    <n v="1987"/>
    <n v="1"/>
    <n v="359.23"/>
    <s v="Regular"/>
    <s v="Brand A"/>
    <n v="39.22"/>
    <n v="4"/>
    <n v="1436.3122000000001"/>
    <n v="3.0204506065857886"/>
  </r>
  <r>
    <x v="1"/>
    <x v="0"/>
    <x v="0"/>
    <x v="10"/>
    <x v="1"/>
    <n v="1996"/>
    <n v="4"/>
    <n v="445.97"/>
    <s v="Essential"/>
    <s v="Brand D"/>
    <n v="37.19"/>
    <n v="4"/>
    <n v="1783.2519000000002"/>
    <n v="3.0211511789181693"/>
  </r>
  <r>
    <x v="1"/>
    <x v="0"/>
    <x v="1"/>
    <x v="12"/>
    <x v="1"/>
    <n v="1989"/>
    <n v="5"/>
    <n v="157.31"/>
    <s v="Essential"/>
    <s v="Brand E"/>
    <n v="21.12"/>
    <n v="7"/>
    <n v="1100.3812"/>
    <n v="3.0208116545265349"/>
  </r>
  <r>
    <x v="1"/>
    <x v="0"/>
    <x v="1"/>
    <x v="4"/>
    <x v="2"/>
    <n v="1987"/>
    <n v="2"/>
    <n v="435.1"/>
    <s v="Luxury"/>
    <s v="Brand C"/>
    <n v="45.24"/>
    <n v="7"/>
    <n v="3045.1524000000004"/>
    <n v="3.0201249132546844"/>
  </r>
  <r>
    <x v="2"/>
    <x v="0"/>
    <x v="0"/>
    <x v="13"/>
    <x v="3"/>
    <n v="1986"/>
    <n v="5"/>
    <n v="384.14"/>
    <s v="Regular"/>
    <s v="Brand B"/>
    <n v="16.57"/>
    <n v="20"/>
    <n v="7681.9656999999988"/>
    <n v="3.0204790003471018"/>
  </r>
  <r>
    <x v="1"/>
    <x v="0"/>
    <x v="1"/>
    <x v="11"/>
    <x v="2"/>
    <n v="2007"/>
    <n v="4"/>
    <n v="29.16"/>
    <s v="Luxury"/>
    <s v="Brand A"/>
    <n v="11.42"/>
    <n v="9"/>
    <n v="261.55419999999998"/>
    <n v="3.0197916666666669"/>
  </r>
  <r>
    <x v="2"/>
    <x v="0"/>
    <x v="1"/>
    <x v="1"/>
    <x v="0"/>
    <n v="2009"/>
    <n v="2"/>
    <n v="151.30000000000001"/>
    <s v="Essential"/>
    <s v="Brand B"/>
    <n v="5.29"/>
    <n v="4"/>
    <n v="604.25290000000007"/>
    <n v="3.0194511983327543"/>
  </r>
  <r>
    <x v="1"/>
    <x v="1"/>
    <x v="1"/>
    <x v="9"/>
    <x v="0"/>
    <n v="2017"/>
    <n v="5"/>
    <n v="279.47000000000003"/>
    <s v="Regular"/>
    <s v="Brand C"/>
    <n v="6.45"/>
    <n v="4"/>
    <n v="1116.9445000000001"/>
    <n v="3.0198054204308549"/>
  </r>
  <r>
    <x v="2"/>
    <x v="0"/>
    <x v="1"/>
    <x v="3"/>
    <x v="1"/>
    <n v="2007"/>
    <n v="1"/>
    <n v="296.41000000000003"/>
    <s v="Regular"/>
    <s v="Brand E"/>
    <n v="8.83"/>
    <n v="14"/>
    <n v="4148.828300000001"/>
    <n v="3.0191171359054572"/>
  </r>
  <r>
    <x v="1"/>
    <x v="1"/>
    <x v="1"/>
    <x v="0"/>
    <x v="0"/>
    <n v="2003"/>
    <n v="4"/>
    <n v="419.71"/>
    <s v="Essential"/>
    <s v="Brand B"/>
    <n v="39.270000000000003"/>
    <n v="15"/>
    <n v="6295.0427"/>
    <n v="3.0198191933240612"/>
  </r>
  <r>
    <x v="1"/>
    <x v="0"/>
    <x v="0"/>
    <x v="9"/>
    <x v="3"/>
    <n v="2010"/>
    <n v="1"/>
    <n v="175.36"/>
    <s v="Essential"/>
    <s v="Brand B"/>
    <n v="0.1"/>
    <n v="7"/>
    <n v="1226.521"/>
    <n v="3.0194782608695654"/>
  </r>
  <r>
    <x v="1"/>
    <x v="1"/>
    <x v="1"/>
    <x v="3"/>
    <x v="0"/>
    <n v="2006"/>
    <n v="1"/>
    <n v="350.45"/>
    <s v="Essential"/>
    <s v="Brand B"/>
    <n v="36.29"/>
    <n v="1"/>
    <n v="349.81290000000001"/>
    <n v="3.0201809324982603"/>
  </r>
  <r>
    <x v="0"/>
    <x v="1"/>
    <x v="0"/>
    <x v="10"/>
    <x v="1"/>
    <n v="1999"/>
    <n v="3"/>
    <n v="323.3"/>
    <s v="Luxury"/>
    <s v="Brand B"/>
    <n v="39.229999999999997"/>
    <n v="4"/>
    <n v="1292.5923"/>
    <n v="3.0208840932822834"/>
  </r>
  <r>
    <x v="2"/>
    <x v="0"/>
    <x v="0"/>
    <x v="0"/>
    <x v="2"/>
    <n v="2022"/>
    <n v="1"/>
    <n v="192.75"/>
    <s v="Regular"/>
    <s v="Brand B"/>
    <n v="1.35"/>
    <n v="14"/>
    <n v="2697.5135"/>
    <n v="3.0208913649025071"/>
  </r>
  <r>
    <x v="1"/>
    <x v="0"/>
    <x v="0"/>
    <x v="13"/>
    <x v="2"/>
    <n v="2020"/>
    <n v="5"/>
    <n v="180.34"/>
    <s v="Essential"/>
    <s v="Brand B"/>
    <n v="47.47"/>
    <n v="9"/>
    <n v="1622.5346999999999"/>
    <n v="3.0215952629745733"/>
  </r>
  <r>
    <x v="0"/>
    <x v="2"/>
    <x v="0"/>
    <x v="1"/>
    <x v="0"/>
    <n v="2020"/>
    <n v="2"/>
    <n v="71.63"/>
    <s v="Luxury"/>
    <s v="Brand C"/>
    <n v="39.11"/>
    <n v="1"/>
    <n v="71.02109999999999"/>
    <n v="3.0209059233449476"/>
  </r>
  <r>
    <x v="2"/>
    <x v="1"/>
    <x v="0"/>
    <x v="0"/>
    <x v="0"/>
    <n v="1990"/>
    <n v="4"/>
    <n v="229.27"/>
    <s v="Essential"/>
    <s v="Brand E"/>
    <n v="13.93"/>
    <n v="11"/>
    <n v="2521.1093000000001"/>
    <n v="3.0212617636807249"/>
  </r>
  <r>
    <x v="2"/>
    <x v="1"/>
    <x v="0"/>
    <x v="1"/>
    <x v="0"/>
    <n v="2004"/>
    <n v="3"/>
    <n v="155.65"/>
    <s v="Regular"/>
    <s v="Brand C"/>
    <n v="13.26"/>
    <n v="2"/>
    <n v="310.43260000000004"/>
    <n v="3.0209205020920504"/>
  </r>
  <r>
    <x v="0"/>
    <x v="0"/>
    <x v="1"/>
    <x v="0"/>
    <x v="1"/>
    <n v="2018"/>
    <n v="4"/>
    <n v="327.64999999999998"/>
    <s v="Regular"/>
    <s v="Brand B"/>
    <n v="12.82"/>
    <n v="15"/>
    <n v="4913.8782000000001"/>
    <n v="3.0209277990931289"/>
  </r>
  <r>
    <x v="2"/>
    <x v="2"/>
    <x v="0"/>
    <x v="2"/>
    <x v="0"/>
    <n v="2006"/>
    <n v="3"/>
    <n v="134.38999999999999"/>
    <s v="Luxury"/>
    <s v="Brand D"/>
    <n v="39.83"/>
    <n v="6"/>
    <n v="805.73829999999987"/>
    <n v="3.0205861828332172"/>
  </r>
  <r>
    <x v="2"/>
    <x v="0"/>
    <x v="0"/>
    <x v="2"/>
    <x v="1"/>
    <n v="2021"/>
    <n v="3"/>
    <n v="453.53"/>
    <s v="Essential"/>
    <s v="Brand A"/>
    <n v="6.8"/>
    <n v="11"/>
    <n v="4987.8980000000001"/>
    <n v="3.0205933682373471"/>
  </r>
  <r>
    <x v="2"/>
    <x v="1"/>
    <x v="1"/>
    <x v="15"/>
    <x v="1"/>
    <n v="2007"/>
    <n v="4"/>
    <n v="435.31"/>
    <s v="Regular"/>
    <s v="Brand E"/>
    <n v="29.61"/>
    <n v="5"/>
    <n v="2175.8461000000002"/>
    <n v="3.0206005586592179"/>
  </r>
  <r>
    <x v="1"/>
    <x v="1"/>
    <x v="0"/>
    <x v="0"/>
    <x v="1"/>
    <n v="1985"/>
    <n v="4"/>
    <n v="152.88"/>
    <s v="Essential"/>
    <s v="Brand B"/>
    <n v="38.49"/>
    <n v="1"/>
    <n v="152.26489999999998"/>
    <n v="3.0202584701362207"/>
  </r>
  <r>
    <x v="1"/>
    <x v="1"/>
    <x v="0"/>
    <x v="10"/>
    <x v="3"/>
    <n v="1986"/>
    <n v="1"/>
    <n v="351.65"/>
    <s v="Luxury"/>
    <s v="Brand A"/>
    <n v="22.67"/>
    <n v="5"/>
    <n v="1757.4766999999999"/>
    <n v="3.0199161425576522"/>
  </r>
  <r>
    <x v="2"/>
    <x v="2"/>
    <x v="1"/>
    <x v="4"/>
    <x v="2"/>
    <n v="1996"/>
    <n v="4"/>
    <n v="384.97"/>
    <s v="Essential"/>
    <s v="Brand A"/>
    <n v="39.630000000000003"/>
    <n v="4"/>
    <n v="1539.2763000000002"/>
    <n v="3.020622160083887"/>
  </r>
  <r>
    <x v="1"/>
    <x v="1"/>
    <x v="0"/>
    <x v="1"/>
    <x v="0"/>
    <n v="2006"/>
    <n v="5"/>
    <n v="357.45"/>
    <s v="Essential"/>
    <s v="Brand C"/>
    <n v="2.4900000000000002"/>
    <n v="14"/>
    <n v="5003.3249000000005"/>
    <n v="3.0202797202797202"/>
  </r>
  <r>
    <x v="0"/>
    <x v="2"/>
    <x v="0"/>
    <x v="10"/>
    <x v="1"/>
    <n v="2017"/>
    <n v="2"/>
    <n v="345.65"/>
    <s v="Regular"/>
    <s v="Brand A"/>
    <n v="17.03"/>
    <n v="18"/>
    <n v="6220.8702999999996"/>
    <n v="3.0195872682756209"/>
  </r>
  <r>
    <x v="1"/>
    <x v="0"/>
    <x v="1"/>
    <x v="6"/>
    <x v="0"/>
    <n v="1990"/>
    <n v="3"/>
    <n v="141"/>
    <s v="Luxury"/>
    <s v="Brand D"/>
    <n v="39.28"/>
    <n v="6"/>
    <n v="845.39279999999997"/>
    <n v="3.0199440167949616"/>
  </r>
  <r>
    <x v="2"/>
    <x v="1"/>
    <x v="0"/>
    <x v="13"/>
    <x v="1"/>
    <n v="2009"/>
    <n v="2"/>
    <n v="137.77000000000001"/>
    <s v="Luxury"/>
    <s v="Brand A"/>
    <n v="20.93"/>
    <n v="2"/>
    <n v="274.74930000000001"/>
    <n v="3.0199509975498775"/>
  </r>
  <r>
    <x v="2"/>
    <x v="2"/>
    <x v="1"/>
    <x v="14"/>
    <x v="1"/>
    <n v="2010"/>
    <n v="4"/>
    <n v="286.33999999999997"/>
    <s v="Essential"/>
    <s v="Brand D"/>
    <n v="41.81"/>
    <n v="4"/>
    <n v="1144.7781"/>
    <n v="3.0203081232492996"/>
  </r>
  <r>
    <x v="2"/>
    <x v="2"/>
    <x v="1"/>
    <x v="15"/>
    <x v="3"/>
    <n v="1989"/>
    <n v="4"/>
    <n v="265.56"/>
    <s v="Luxury"/>
    <s v="Brand C"/>
    <n v="22.36"/>
    <n v="2"/>
    <n v="530.34360000000004"/>
    <n v="3.0199649737302976"/>
  </r>
  <r>
    <x v="2"/>
    <x v="0"/>
    <x v="1"/>
    <x v="12"/>
    <x v="1"/>
    <n v="2021"/>
    <n v="4"/>
    <n v="295.94"/>
    <s v="Essential"/>
    <s v="Brand A"/>
    <n v="18.100000000000001"/>
    <n v="12"/>
    <n v="3550.4609999999998"/>
    <n v="3.0196215837421163"/>
  </r>
  <r>
    <x v="1"/>
    <x v="0"/>
    <x v="1"/>
    <x v="13"/>
    <x v="2"/>
    <n v="2002"/>
    <n v="3"/>
    <n v="94.74"/>
    <s v="Regular"/>
    <s v="Brand C"/>
    <n v="18.600000000000001"/>
    <n v="18"/>
    <n v="1704.5059999999999"/>
    <n v="3.0192779530318963"/>
  </r>
  <r>
    <x v="1"/>
    <x v="0"/>
    <x v="1"/>
    <x v="12"/>
    <x v="3"/>
    <n v="2021"/>
    <n v="2"/>
    <n v="101.24"/>
    <s v="Regular"/>
    <s v="Brand E"/>
    <n v="37.03"/>
    <n v="11"/>
    <n v="1113.0102999999999"/>
    <n v="3.0192847124824684"/>
  </r>
  <r>
    <x v="2"/>
    <x v="0"/>
    <x v="1"/>
    <x v="2"/>
    <x v="1"/>
    <n v="2004"/>
    <n v="4"/>
    <n v="30.18"/>
    <s v="Luxury"/>
    <s v="Brand C"/>
    <n v="36.049999999999997"/>
    <n v="6"/>
    <n v="180.44049999999999"/>
    <n v="3.0196422307962116"/>
  </r>
  <r>
    <x v="1"/>
    <x v="2"/>
    <x v="0"/>
    <x v="2"/>
    <x v="3"/>
    <n v="2021"/>
    <n v="5"/>
    <n v="134.72"/>
    <s v="Luxury"/>
    <s v="Brand E"/>
    <n v="47.35"/>
    <n v="9"/>
    <n v="1211.9535000000001"/>
    <n v="3.0192982456140349"/>
  </r>
  <r>
    <x v="2"/>
    <x v="1"/>
    <x v="0"/>
    <x v="4"/>
    <x v="0"/>
    <n v="2002"/>
    <n v="5"/>
    <n v="308.86"/>
    <s v="Regular"/>
    <s v="Brand D"/>
    <n v="25.79"/>
    <n v="5"/>
    <n v="1543.5579000000002"/>
    <n v="3.0186030186030184"/>
  </r>
  <r>
    <x v="2"/>
    <x v="0"/>
    <x v="1"/>
    <x v="3"/>
    <x v="3"/>
    <n v="2021"/>
    <n v="2"/>
    <n v="187.53"/>
    <s v="Regular"/>
    <s v="Brand E"/>
    <n v="22.48"/>
    <n v="6"/>
    <n v="1124.4048"/>
    <n v="3.0179073033707864"/>
  </r>
  <r>
    <x v="1"/>
    <x v="2"/>
    <x v="0"/>
    <x v="1"/>
    <x v="3"/>
    <n v="2017"/>
    <n v="2"/>
    <n v="121.67"/>
    <s v="Essential"/>
    <s v="Brand E"/>
    <n v="25.4"/>
    <n v="2"/>
    <n v="242.59399999999999"/>
    <n v="3.0182648401826486"/>
  </r>
  <r>
    <x v="1"/>
    <x v="1"/>
    <x v="0"/>
    <x v="8"/>
    <x v="0"/>
    <n v="1990"/>
    <n v="4"/>
    <n v="165.94"/>
    <s v="Essential"/>
    <s v="Brand C"/>
    <n v="4.76"/>
    <n v="15"/>
    <n v="2488.1475999999998"/>
    <n v="3.0186226282501756"/>
  </r>
  <r>
    <x v="1"/>
    <x v="2"/>
    <x v="1"/>
    <x v="15"/>
    <x v="1"/>
    <n v="1993"/>
    <n v="4"/>
    <n v="267.02999999999997"/>
    <s v="Essential"/>
    <s v="Brand D"/>
    <n v="6.6"/>
    <n v="10"/>
    <n v="2669.3659999999995"/>
    <n v="3.0182776801405975"/>
  </r>
  <r>
    <x v="0"/>
    <x v="1"/>
    <x v="0"/>
    <x v="9"/>
    <x v="0"/>
    <n v="1993"/>
    <n v="5"/>
    <n v="457.48"/>
    <s v="Luxury"/>
    <s v="Brand A"/>
    <n v="27.28"/>
    <n v="11"/>
    <n v="5031.5528000000004"/>
    <n v="3.0179324894514767"/>
  </r>
  <r>
    <x v="2"/>
    <x v="0"/>
    <x v="0"/>
    <x v="3"/>
    <x v="2"/>
    <n v="1997"/>
    <n v="2"/>
    <n v="176.01"/>
    <s v="Regular"/>
    <s v="Brand E"/>
    <n v="28.4"/>
    <n v="8"/>
    <n v="1407.364"/>
    <n v="3.0172353148083011"/>
  </r>
  <r>
    <x v="0"/>
    <x v="0"/>
    <x v="0"/>
    <x v="14"/>
    <x v="0"/>
    <n v="2004"/>
    <n v="4"/>
    <n v="142.38999999999999"/>
    <s v="Essential"/>
    <s v="Brand C"/>
    <n v="2.41"/>
    <n v="20"/>
    <n v="2846.8240999999998"/>
    <n v="3.0175932441942295"/>
  </r>
  <r>
    <x v="2"/>
    <x v="2"/>
    <x v="0"/>
    <x v="9"/>
    <x v="2"/>
    <n v="2007"/>
    <n v="5"/>
    <n v="201.25"/>
    <s v="Essential"/>
    <s v="Brand C"/>
    <n v="23.57"/>
    <n v="10"/>
    <n v="2011.7357"/>
    <n v="3.0172474480816613"/>
  </r>
  <r>
    <x v="1"/>
    <x v="2"/>
    <x v="1"/>
    <x v="11"/>
    <x v="2"/>
    <n v="1991"/>
    <n v="5"/>
    <n v="469.41"/>
    <s v="Luxury"/>
    <s v="Brand D"/>
    <n v="29.13"/>
    <n v="6"/>
    <n v="2815.7512999999999"/>
    <n v="3.0165492957746478"/>
  </r>
  <r>
    <x v="1"/>
    <x v="2"/>
    <x v="0"/>
    <x v="9"/>
    <x v="2"/>
    <n v="1989"/>
    <n v="3"/>
    <n v="459.38"/>
    <s v="Luxury"/>
    <s v="Brand D"/>
    <n v="21.22"/>
    <n v="17"/>
    <n v="7808.6722"/>
    <n v="3.0158506516379004"/>
  </r>
  <r>
    <x v="0"/>
    <x v="2"/>
    <x v="1"/>
    <x v="0"/>
    <x v="3"/>
    <n v="1992"/>
    <n v="4"/>
    <n v="220.61"/>
    <s v="Luxury"/>
    <s v="Brand B"/>
    <n v="35.94"/>
    <n v="10"/>
    <n v="2205.4594000000002"/>
    <n v="3.0158562367864694"/>
  </r>
  <r>
    <x v="2"/>
    <x v="0"/>
    <x v="1"/>
    <x v="6"/>
    <x v="1"/>
    <n v="1989"/>
    <n v="2"/>
    <n v="386.63"/>
    <s v="Regular"/>
    <s v="Brand B"/>
    <n v="47.89"/>
    <n v="13"/>
    <n v="5025.6688999999997"/>
    <n v="3.0155093408530136"/>
  </r>
  <r>
    <x v="1"/>
    <x v="2"/>
    <x v="0"/>
    <x v="6"/>
    <x v="0"/>
    <n v="2009"/>
    <n v="5"/>
    <n v="207.55"/>
    <s v="Essential"/>
    <s v="Brand C"/>
    <n v="45.14"/>
    <n v="1"/>
    <n v="207.00140000000002"/>
    <n v="3.0158674188998589"/>
  </r>
  <r>
    <x v="2"/>
    <x v="2"/>
    <x v="0"/>
    <x v="13"/>
    <x v="0"/>
    <n v="1997"/>
    <n v="2"/>
    <n v="428.79"/>
    <s v="Regular"/>
    <s v="Brand C"/>
    <n v="43.97"/>
    <n v="1"/>
    <n v="428.22970000000004"/>
    <n v="3.015167548500882"/>
  </r>
  <r>
    <x v="1"/>
    <x v="0"/>
    <x v="0"/>
    <x v="2"/>
    <x v="2"/>
    <n v="2015"/>
    <n v="2"/>
    <n v="490.42"/>
    <s v="Essential"/>
    <s v="Brand C"/>
    <n v="32.11"/>
    <n v="12"/>
    <n v="5884.3611000000001"/>
    <n v="3.0155257586450248"/>
  </r>
  <r>
    <x v="0"/>
    <x v="0"/>
    <x v="0"/>
    <x v="10"/>
    <x v="0"/>
    <n v="1999"/>
    <n v="3"/>
    <n v="15.8"/>
    <s v="Luxury"/>
    <s v="Brand D"/>
    <n v="24.3"/>
    <n v="19"/>
    <n v="299.44299999999998"/>
    <n v="3.0158842216731379"/>
  </r>
  <r>
    <x v="0"/>
    <x v="2"/>
    <x v="1"/>
    <x v="8"/>
    <x v="3"/>
    <n v="2013"/>
    <n v="5"/>
    <n v="488.82"/>
    <s v="Luxury"/>
    <s v="Brand C"/>
    <n v="40.26"/>
    <n v="5"/>
    <n v="2443.5025999999998"/>
    <n v="3.0158898305084745"/>
  </r>
  <r>
    <x v="1"/>
    <x v="2"/>
    <x v="1"/>
    <x v="1"/>
    <x v="0"/>
    <n v="1990"/>
    <n v="3"/>
    <n v="454.09"/>
    <s v="Regular"/>
    <s v="Brand B"/>
    <n v="12.11"/>
    <n v="20"/>
    <n v="9080.9210999999996"/>
    <n v="3.0151889791593076"/>
  </r>
  <r>
    <x v="2"/>
    <x v="2"/>
    <x v="0"/>
    <x v="15"/>
    <x v="0"/>
    <n v="2022"/>
    <n v="1"/>
    <n v="133.51"/>
    <s v="Luxury"/>
    <s v="Brand E"/>
    <n v="49.39"/>
    <n v="17"/>
    <n v="2269.1639"/>
    <n v="3.0151943462897526"/>
  </r>
  <r>
    <x v="0"/>
    <x v="0"/>
    <x v="1"/>
    <x v="9"/>
    <x v="1"/>
    <n v="2006"/>
    <n v="4"/>
    <n v="477.77"/>
    <s v="Luxury"/>
    <s v="Brand A"/>
    <n v="31.54"/>
    <n v="15"/>
    <n v="7165.8653999999997"/>
    <n v="3.0159066808059385"/>
  </r>
  <r>
    <x v="2"/>
    <x v="1"/>
    <x v="1"/>
    <x v="4"/>
    <x v="1"/>
    <n v="1985"/>
    <n v="4"/>
    <n v="102.98"/>
    <s v="Luxury"/>
    <s v="Brand B"/>
    <n v="23.51"/>
    <n v="8"/>
    <n v="823.07510000000002"/>
    <n v="3.0155586987270158"/>
  </r>
  <r>
    <x v="2"/>
    <x v="0"/>
    <x v="0"/>
    <x v="15"/>
    <x v="3"/>
    <n v="1999"/>
    <n v="4"/>
    <n v="42.22"/>
    <s v="Regular"/>
    <s v="Brand C"/>
    <n v="36.979999999999997"/>
    <n v="8"/>
    <n v="337.12979999999999"/>
    <n v="3.0152104704633889"/>
  </r>
  <r>
    <x v="2"/>
    <x v="0"/>
    <x v="1"/>
    <x v="5"/>
    <x v="0"/>
    <n v="2002"/>
    <n v="1"/>
    <n v="358.87"/>
    <s v="Luxury"/>
    <s v="Brand A"/>
    <n v="38.36"/>
    <n v="12"/>
    <n v="4305.8236000000006"/>
    <n v="3.0148619957537157"/>
  </r>
  <r>
    <x v="0"/>
    <x v="2"/>
    <x v="0"/>
    <x v="11"/>
    <x v="3"/>
    <n v="2005"/>
    <n v="2"/>
    <n v="484.98"/>
    <s v="Regular"/>
    <s v="Brand C"/>
    <n v="2.65"/>
    <n v="13"/>
    <n v="6303.7664999999997"/>
    <n v="3.015575221238938"/>
  </r>
  <r>
    <x v="0"/>
    <x v="0"/>
    <x v="0"/>
    <x v="4"/>
    <x v="0"/>
    <n v="2014"/>
    <n v="2"/>
    <n v="156.79"/>
    <s v="Regular"/>
    <s v="Brand D"/>
    <n v="46.45"/>
    <n v="9"/>
    <n v="1410.5744999999999"/>
    <n v="3.0159348441926346"/>
  </r>
  <r>
    <x v="2"/>
    <x v="0"/>
    <x v="1"/>
    <x v="14"/>
    <x v="0"/>
    <n v="2019"/>
    <n v="4"/>
    <n v="114.88"/>
    <s v="Luxury"/>
    <s v="Brand D"/>
    <n v="2.2999999999999998"/>
    <n v="16"/>
    <n v="1837.1029999999998"/>
    <n v="3.0162947219270282"/>
  </r>
  <r>
    <x v="0"/>
    <x v="1"/>
    <x v="0"/>
    <x v="4"/>
    <x v="1"/>
    <n v="1985"/>
    <n v="5"/>
    <n v="495.32"/>
    <s v="Regular"/>
    <s v="Brand A"/>
    <n v="12.96"/>
    <n v="3"/>
    <n v="1485.0896"/>
    <n v="3.0159461374911412"/>
  </r>
  <r>
    <x v="2"/>
    <x v="0"/>
    <x v="0"/>
    <x v="11"/>
    <x v="2"/>
    <n v="2013"/>
    <n v="3"/>
    <n v="436.07"/>
    <s v="Luxury"/>
    <s v="Brand C"/>
    <n v="18.95"/>
    <n v="11"/>
    <n v="4795.9594999999999"/>
    <n v="3.0152428216944345"/>
  </r>
  <r>
    <x v="1"/>
    <x v="2"/>
    <x v="0"/>
    <x v="1"/>
    <x v="3"/>
    <n v="1994"/>
    <n v="3"/>
    <n v="313.39"/>
    <s v="Regular"/>
    <s v="Brand E"/>
    <n v="8.32"/>
    <n v="19"/>
    <n v="5953.4931999999999"/>
    <n v="3.0152482269503547"/>
  </r>
  <r>
    <x v="0"/>
    <x v="0"/>
    <x v="1"/>
    <x v="5"/>
    <x v="3"/>
    <n v="2020"/>
    <n v="5"/>
    <n v="421.73"/>
    <s v="Regular"/>
    <s v="Brand D"/>
    <n v="42.07"/>
    <n v="16"/>
    <n v="6747.1007"/>
    <n v="3.0152536360411495"/>
  </r>
  <r>
    <x v="0"/>
    <x v="1"/>
    <x v="1"/>
    <x v="3"/>
    <x v="2"/>
    <n v="2005"/>
    <n v="3"/>
    <n v="314.57"/>
    <s v="Essential"/>
    <s v="Brand C"/>
    <n v="2.39"/>
    <n v="3"/>
    <n v="942.73390000000006"/>
    <n v="3.0145493257629523"/>
  </r>
  <r>
    <x v="0"/>
    <x v="0"/>
    <x v="1"/>
    <x v="6"/>
    <x v="3"/>
    <n v="2005"/>
    <n v="5"/>
    <n v="160"/>
    <s v="Essential"/>
    <s v="Brand E"/>
    <n v="6.62"/>
    <n v="5"/>
    <n v="799.06619999999998"/>
    <n v="3.0145544905928294"/>
  </r>
  <r>
    <x v="0"/>
    <x v="1"/>
    <x v="0"/>
    <x v="3"/>
    <x v="2"/>
    <n v="2004"/>
    <n v="1"/>
    <n v="438.43"/>
    <s v="Regular"/>
    <s v="Brand C"/>
    <n v="23.87"/>
    <n v="10"/>
    <n v="4383.5387000000001"/>
    <n v="3.0138494318181817"/>
  </r>
  <r>
    <x v="2"/>
    <x v="2"/>
    <x v="1"/>
    <x v="12"/>
    <x v="2"/>
    <n v="2013"/>
    <n v="5"/>
    <n v="153.22"/>
    <s v="Luxury"/>
    <s v="Brand D"/>
    <n v="34.29"/>
    <n v="15"/>
    <n v="2297.6429000000003"/>
    <n v="3.0145648312611013"/>
  </r>
  <r>
    <x v="0"/>
    <x v="1"/>
    <x v="0"/>
    <x v="11"/>
    <x v="0"/>
    <n v="2004"/>
    <n v="5"/>
    <n v="444.82"/>
    <s v="Essential"/>
    <s v="Brand D"/>
    <n v="42.81"/>
    <n v="15"/>
    <n v="6671.7281000000003"/>
    <n v="3.0138592750533051"/>
  </r>
  <r>
    <x v="1"/>
    <x v="0"/>
    <x v="0"/>
    <x v="8"/>
    <x v="0"/>
    <n v="2022"/>
    <n v="3"/>
    <n v="469.02"/>
    <s v="Luxury"/>
    <s v="Brand C"/>
    <n v="45.45"/>
    <n v="14"/>
    <n v="6565.7344999999996"/>
    <n v="3.0131532172058302"/>
  </r>
  <r>
    <x v="0"/>
    <x v="1"/>
    <x v="1"/>
    <x v="8"/>
    <x v="2"/>
    <n v="1991"/>
    <n v="5"/>
    <n v="145.6"/>
    <s v="Luxury"/>
    <s v="Brand E"/>
    <n v="29.25"/>
    <n v="9"/>
    <n v="1309.6924999999999"/>
    <n v="3.013157894736842"/>
  </r>
  <r>
    <x v="2"/>
    <x v="2"/>
    <x v="0"/>
    <x v="4"/>
    <x v="0"/>
    <n v="2017"/>
    <n v="2"/>
    <n v="297.93"/>
    <s v="Regular"/>
    <s v="Brand A"/>
    <n v="14"/>
    <n v="19"/>
    <n v="5659.81"/>
    <n v="3.0124510850231236"/>
  </r>
  <r>
    <x v="2"/>
    <x v="0"/>
    <x v="1"/>
    <x v="4"/>
    <x v="2"/>
    <n v="1994"/>
    <n v="2"/>
    <n v="336.04"/>
    <s v="Regular"/>
    <s v="Brand C"/>
    <n v="12.92"/>
    <n v="12"/>
    <n v="4031.6092000000003"/>
    <n v="3.012811387900356"/>
  </r>
  <r>
    <x v="0"/>
    <x v="0"/>
    <x v="0"/>
    <x v="9"/>
    <x v="2"/>
    <n v="1993"/>
    <n v="2"/>
    <n v="232.69"/>
    <s v="Essential"/>
    <s v="Brand D"/>
    <n v="4.1399999999999997"/>
    <n v="14"/>
    <n v="3256.7013999999999"/>
    <n v="3.0131719473122107"/>
  </r>
  <r>
    <x v="2"/>
    <x v="1"/>
    <x v="0"/>
    <x v="2"/>
    <x v="3"/>
    <n v="1989"/>
    <n v="1"/>
    <n v="46.8"/>
    <s v="Luxury"/>
    <s v="Brand C"/>
    <n v="31.73"/>
    <n v="4"/>
    <n v="186.51729999999998"/>
    <n v="3.0135327635327633"/>
  </r>
  <r>
    <x v="2"/>
    <x v="0"/>
    <x v="0"/>
    <x v="6"/>
    <x v="2"/>
    <n v="2002"/>
    <n v="1"/>
    <n v="177.41"/>
    <s v="Regular"/>
    <s v="Brand B"/>
    <n v="34.75"/>
    <n v="13"/>
    <n v="2305.6774999999998"/>
    <n v="3.0142500890630566"/>
  </r>
  <r>
    <x v="0"/>
    <x v="1"/>
    <x v="0"/>
    <x v="8"/>
    <x v="3"/>
    <n v="1998"/>
    <n v="1"/>
    <n v="194.44"/>
    <s v="Regular"/>
    <s v="Brand C"/>
    <n v="44.12"/>
    <n v="5"/>
    <n v="971.64120000000003"/>
    <n v="3.0149679258731292"/>
  </r>
  <r>
    <x v="2"/>
    <x v="1"/>
    <x v="1"/>
    <x v="14"/>
    <x v="0"/>
    <n v="1988"/>
    <n v="4"/>
    <n v="109.96"/>
    <s v="Regular"/>
    <s v="Brand A"/>
    <n v="26.84"/>
    <n v="19"/>
    <n v="2088.5083999999997"/>
    <n v="3.0156862745098039"/>
  </r>
  <r>
    <x v="2"/>
    <x v="2"/>
    <x v="1"/>
    <x v="6"/>
    <x v="2"/>
    <n v="2011"/>
    <n v="4"/>
    <n v="314.14"/>
    <s v="Luxury"/>
    <s v="Brand E"/>
    <n v="43.07"/>
    <n v="15"/>
    <n v="4711.5306999999993"/>
    <n v="3.0153352353780312"/>
  </r>
  <r>
    <x v="2"/>
    <x v="1"/>
    <x v="1"/>
    <x v="10"/>
    <x v="0"/>
    <n v="2018"/>
    <n v="3"/>
    <n v="233.46"/>
    <s v="Luxury"/>
    <s v="Brand B"/>
    <n v="36.25"/>
    <n v="5"/>
    <n v="1166.6624999999999"/>
    <n v="3.0149839457723866"/>
  </r>
  <r>
    <x v="0"/>
    <x v="2"/>
    <x v="1"/>
    <x v="3"/>
    <x v="1"/>
    <n v="1994"/>
    <n v="1"/>
    <n v="275.79000000000002"/>
    <s v="Luxury"/>
    <s v="Brand A"/>
    <n v="4.0199999999999996"/>
    <n v="2"/>
    <n v="550.62020000000007"/>
    <n v="3.0149892933618845"/>
  </r>
  <r>
    <x v="0"/>
    <x v="1"/>
    <x v="1"/>
    <x v="9"/>
    <x v="2"/>
    <n v="2006"/>
    <n v="2"/>
    <n v="262.11"/>
    <s v="Luxury"/>
    <s v="Brand D"/>
    <n v="36.53"/>
    <n v="14"/>
    <n v="3668.9052999999999"/>
    <n v="3.0157086754730456"/>
  </r>
  <r>
    <x v="0"/>
    <x v="2"/>
    <x v="0"/>
    <x v="1"/>
    <x v="1"/>
    <n v="2008"/>
    <n v="5"/>
    <n v="494.19"/>
    <s v="Essential"/>
    <s v="Brand A"/>
    <n v="43.91"/>
    <n v="11"/>
    <n v="5435.5290999999997"/>
    <n v="3.0160714285714287"/>
  </r>
  <r>
    <x v="1"/>
    <x v="0"/>
    <x v="1"/>
    <x v="2"/>
    <x v="0"/>
    <n v="1997"/>
    <n v="5"/>
    <n v="384.62"/>
    <s v="Regular"/>
    <s v="Brand D"/>
    <n v="15.05"/>
    <n v="18"/>
    <n v="6922.3104999999996"/>
    <n v="3.0153626295105393"/>
  </r>
  <r>
    <x v="1"/>
    <x v="1"/>
    <x v="1"/>
    <x v="15"/>
    <x v="1"/>
    <n v="2013"/>
    <n v="4"/>
    <n v="225.76"/>
    <s v="Luxury"/>
    <s v="Brand B"/>
    <n v="41.95"/>
    <n v="13"/>
    <n v="2934.2995000000001"/>
    <n v="3.0146533238027162"/>
  </r>
  <r>
    <x v="0"/>
    <x v="0"/>
    <x v="1"/>
    <x v="13"/>
    <x v="3"/>
    <n v="2015"/>
    <n v="3"/>
    <n v="291.5"/>
    <s v="Essential"/>
    <s v="Brand E"/>
    <n v="43.19"/>
    <n v="9"/>
    <n v="2622.9319"/>
    <n v="3.0143010368251697"/>
  </r>
  <r>
    <x v="1"/>
    <x v="1"/>
    <x v="0"/>
    <x v="15"/>
    <x v="2"/>
    <n v="2013"/>
    <n v="5"/>
    <n v="484.29"/>
    <s v="Regular"/>
    <s v="Brand E"/>
    <n v="39.18"/>
    <n v="12"/>
    <n v="5810.8718000000008"/>
    <n v="3.0143061516452074"/>
  </r>
  <r>
    <x v="2"/>
    <x v="2"/>
    <x v="1"/>
    <x v="5"/>
    <x v="1"/>
    <n v="2001"/>
    <n v="1"/>
    <n v="281.68"/>
    <s v="Luxury"/>
    <s v="Brand A"/>
    <n v="40.54"/>
    <n v="12"/>
    <n v="3379.5654"/>
    <n v="3.0135957066189625"/>
  </r>
  <r>
    <x v="0"/>
    <x v="1"/>
    <x v="1"/>
    <x v="6"/>
    <x v="0"/>
    <n v="2015"/>
    <n v="4"/>
    <n v="444.95"/>
    <s v="Luxury"/>
    <s v="Brand D"/>
    <n v="16.239999999999998"/>
    <n v="4"/>
    <n v="1778.9623999999999"/>
    <n v="3.0143163922691483"/>
  </r>
  <r>
    <x v="0"/>
    <x v="1"/>
    <x v="1"/>
    <x v="6"/>
    <x v="1"/>
    <n v="2020"/>
    <n v="1"/>
    <n v="452.97"/>
    <s v="Luxury"/>
    <s v="Brand B"/>
    <n v="46.45"/>
    <n v="3"/>
    <n v="1358.3745000000001"/>
    <n v="3.0139634801288935"/>
  </r>
  <r>
    <x v="0"/>
    <x v="0"/>
    <x v="0"/>
    <x v="0"/>
    <x v="2"/>
    <n v="2020"/>
    <n v="5"/>
    <n v="91.03"/>
    <s v="Essential"/>
    <s v="Brand C"/>
    <n v="13.36"/>
    <n v="3"/>
    <n v="272.22360000000003"/>
    <n v="3.0146848137535818"/>
  </r>
  <r>
    <x v="1"/>
    <x v="2"/>
    <x v="0"/>
    <x v="3"/>
    <x v="3"/>
    <n v="2022"/>
    <n v="4"/>
    <n v="80.150000000000006"/>
    <s v="Luxury"/>
    <s v="Brand B"/>
    <n v="17.510000000000002"/>
    <n v="1"/>
    <n v="79.325100000000006"/>
    <n v="3.0139734862056611"/>
  </r>
  <r>
    <x v="1"/>
    <x v="0"/>
    <x v="1"/>
    <x v="9"/>
    <x v="1"/>
    <n v="2021"/>
    <n v="3"/>
    <n v="213.66"/>
    <s v="Regular"/>
    <s v="Brand C"/>
    <n v="42.05"/>
    <n v="17"/>
    <n v="3631.6405"/>
    <n v="3.013620071684588"/>
  </r>
  <r>
    <x v="2"/>
    <x v="1"/>
    <x v="0"/>
    <x v="3"/>
    <x v="2"/>
    <n v="2017"/>
    <n v="5"/>
    <n v="83.01"/>
    <s v="Luxury"/>
    <s v="Brand D"/>
    <n v="42.82"/>
    <n v="1"/>
    <n v="82.438200000000009"/>
    <n v="3.0136249551810685"/>
  </r>
  <r>
    <x v="2"/>
    <x v="1"/>
    <x v="0"/>
    <x v="10"/>
    <x v="3"/>
    <n v="2006"/>
    <n v="5"/>
    <n v="350.61"/>
    <s v="Essential"/>
    <s v="Brand C"/>
    <n v="49"/>
    <n v="16"/>
    <n v="5609.25"/>
    <n v="3.0129124820659969"/>
  </r>
  <r>
    <x v="1"/>
    <x v="2"/>
    <x v="1"/>
    <x v="11"/>
    <x v="2"/>
    <n v="2006"/>
    <n v="2"/>
    <n v="282.2"/>
    <s v="Regular"/>
    <s v="Brand D"/>
    <n v="44.1"/>
    <n v="17"/>
    <n v="4796.8409999999994"/>
    <n v="3.0121994976677433"/>
  </r>
  <r>
    <x v="0"/>
    <x v="2"/>
    <x v="0"/>
    <x v="2"/>
    <x v="1"/>
    <n v="2011"/>
    <n v="1"/>
    <n v="196.83"/>
    <s v="Luxury"/>
    <s v="Brand D"/>
    <n v="25.57"/>
    <n v="2"/>
    <n v="392.91570000000002"/>
    <n v="3.012562814070352"/>
  </r>
  <r>
    <x v="1"/>
    <x v="0"/>
    <x v="1"/>
    <x v="3"/>
    <x v="0"/>
    <n v="2022"/>
    <n v="5"/>
    <n v="228.93"/>
    <s v="Essential"/>
    <s v="Brand C"/>
    <n v="22.76"/>
    <n v="18"/>
    <n v="4119.9675999999999"/>
    <n v="3.0132854578096948"/>
  </r>
  <r>
    <x v="0"/>
    <x v="1"/>
    <x v="0"/>
    <x v="1"/>
    <x v="2"/>
    <n v="2011"/>
    <n v="5"/>
    <n v="141.22"/>
    <s v="Regular"/>
    <s v="Brand E"/>
    <n v="1.18"/>
    <n v="6"/>
    <n v="846.33179999999993"/>
    <n v="3.0125718390804597"/>
  </r>
  <r>
    <x v="2"/>
    <x v="1"/>
    <x v="1"/>
    <x v="5"/>
    <x v="3"/>
    <n v="1999"/>
    <n v="4"/>
    <n v="454.47"/>
    <s v="Regular"/>
    <s v="Brand E"/>
    <n v="10.050000000000001"/>
    <n v="16"/>
    <n v="7270.6205"/>
    <n v="3.0118577075098814"/>
  </r>
  <r>
    <x v="1"/>
    <x v="1"/>
    <x v="1"/>
    <x v="15"/>
    <x v="3"/>
    <n v="2021"/>
    <n v="5"/>
    <n v="219.28"/>
    <s v="Essential"/>
    <s v="Brand B"/>
    <n v="29.21"/>
    <n v="12"/>
    <n v="2630.6521000000002"/>
    <n v="3.0115025161754132"/>
  </r>
  <r>
    <x v="2"/>
    <x v="1"/>
    <x v="1"/>
    <x v="6"/>
    <x v="0"/>
    <n v="2009"/>
    <n v="1"/>
    <n v="414.12"/>
    <s v="Luxury"/>
    <s v="Brand D"/>
    <n v="15.27"/>
    <n v="18"/>
    <n v="7453.3126999999995"/>
    <n v="3.0107874865156417"/>
  </r>
  <r>
    <x v="0"/>
    <x v="0"/>
    <x v="1"/>
    <x v="7"/>
    <x v="3"/>
    <n v="2019"/>
    <n v="4"/>
    <n v="32.11"/>
    <s v="Regular"/>
    <s v="Brand D"/>
    <n v="44.17"/>
    <n v="8"/>
    <n v="256.32170000000002"/>
    <n v="3.0115107913669066"/>
  </r>
  <r>
    <x v="2"/>
    <x v="1"/>
    <x v="0"/>
    <x v="4"/>
    <x v="2"/>
    <n v="2019"/>
    <n v="5"/>
    <n v="443.33"/>
    <s v="Luxury"/>
    <s v="Brand C"/>
    <n v="17.899999999999999"/>
    <n v="2"/>
    <n v="885.83899999999994"/>
    <n v="3.0111550917596257"/>
  </r>
  <r>
    <x v="2"/>
    <x v="0"/>
    <x v="1"/>
    <x v="13"/>
    <x v="0"/>
    <n v="2017"/>
    <n v="3"/>
    <n v="321.70999999999998"/>
    <s v="Essential"/>
    <s v="Brand E"/>
    <n v="43.95"/>
    <n v="1"/>
    <n v="321.14949999999999"/>
    <n v="3.0104391648668107"/>
  </r>
  <r>
    <x v="1"/>
    <x v="2"/>
    <x v="1"/>
    <x v="8"/>
    <x v="2"/>
    <n v="2005"/>
    <n v="2"/>
    <n v="260.69"/>
    <s v="Luxury"/>
    <s v="Brand B"/>
    <n v="36.799999999999997"/>
    <n v="5"/>
    <n v="1302.818"/>
    <n v="3.0104429240187254"/>
  </r>
  <r>
    <x v="2"/>
    <x v="1"/>
    <x v="1"/>
    <x v="2"/>
    <x v="2"/>
    <n v="2003"/>
    <n v="5"/>
    <n v="203.66"/>
    <s v="Luxury"/>
    <s v="Brand D"/>
    <n v="42.75"/>
    <n v="18"/>
    <n v="3665.3074999999999"/>
    <n v="3.010806916426513"/>
  </r>
  <r>
    <x v="1"/>
    <x v="2"/>
    <x v="0"/>
    <x v="12"/>
    <x v="2"/>
    <n v="1986"/>
    <n v="5"/>
    <n v="17.670000000000002"/>
    <s v="Essential"/>
    <s v="Brand D"/>
    <n v="48.99"/>
    <n v="5"/>
    <n v="87.839900000000014"/>
    <n v="3.01009009009009"/>
  </r>
  <r>
    <x v="0"/>
    <x v="2"/>
    <x v="1"/>
    <x v="9"/>
    <x v="1"/>
    <n v="1986"/>
    <n v="1"/>
    <n v="80.430000000000007"/>
    <s v="Essential"/>
    <s v="Brand C"/>
    <n v="45.96"/>
    <n v="3"/>
    <n v="240.74960000000002"/>
    <n v="3.0093727469358327"/>
  </r>
  <r>
    <x v="2"/>
    <x v="2"/>
    <x v="1"/>
    <x v="7"/>
    <x v="3"/>
    <n v="2000"/>
    <n v="5"/>
    <n v="272.33"/>
    <s v="Essential"/>
    <s v="Brand B"/>
    <n v="16.72"/>
    <n v="8"/>
    <n v="2177.8071999999997"/>
    <n v="3.0100973674720519"/>
  </r>
  <r>
    <x v="2"/>
    <x v="2"/>
    <x v="0"/>
    <x v="4"/>
    <x v="1"/>
    <n v="2000"/>
    <n v="2"/>
    <n v="16.46"/>
    <s v="Luxury"/>
    <s v="Brand B"/>
    <n v="15.49"/>
    <n v="13"/>
    <n v="213.13490000000002"/>
    <n v="3.0093795093795093"/>
  </r>
  <r>
    <x v="2"/>
    <x v="0"/>
    <x v="0"/>
    <x v="4"/>
    <x v="3"/>
    <n v="2014"/>
    <n v="5"/>
    <n v="66.95"/>
    <s v="Regular"/>
    <s v="Brand C"/>
    <n v="15.49"/>
    <n v="16"/>
    <n v="1070.3549"/>
    <n v="3.0097437748105378"/>
  </r>
  <r>
    <x v="1"/>
    <x v="2"/>
    <x v="1"/>
    <x v="13"/>
    <x v="1"/>
    <n v="1997"/>
    <n v="3"/>
    <n v="394.19"/>
    <s v="Regular"/>
    <s v="Brand B"/>
    <n v="9.08"/>
    <n v="17"/>
    <n v="6700.3207999999995"/>
    <n v="3.0090252707581229"/>
  </r>
  <r>
    <x v="1"/>
    <x v="0"/>
    <x v="1"/>
    <x v="0"/>
    <x v="0"/>
    <n v="2006"/>
    <n v="5"/>
    <n v="160.49"/>
    <s v="Essential"/>
    <s v="Brand C"/>
    <n v="24.31"/>
    <n v="5"/>
    <n v="801.69310000000007"/>
    <n v="3.0090285301552906"/>
  </r>
  <r>
    <x v="0"/>
    <x v="2"/>
    <x v="1"/>
    <x v="5"/>
    <x v="0"/>
    <n v="2017"/>
    <n v="1"/>
    <n v="116"/>
    <s v="Luxury"/>
    <s v="Brand A"/>
    <n v="17.95"/>
    <n v="19"/>
    <n v="2203.1795000000002"/>
    <n v="3.0083092485549132"/>
  </r>
  <r>
    <x v="2"/>
    <x v="1"/>
    <x v="0"/>
    <x v="8"/>
    <x v="3"/>
    <n v="2010"/>
    <n v="4"/>
    <n v="240.06"/>
    <s v="Essential"/>
    <s v="Brand E"/>
    <n v="11.07"/>
    <n v="12"/>
    <n v="2879.8307000000004"/>
    <n v="3.0090350560173471"/>
  </r>
  <r>
    <x v="0"/>
    <x v="0"/>
    <x v="0"/>
    <x v="7"/>
    <x v="2"/>
    <n v="2002"/>
    <n v="2"/>
    <n v="44.35"/>
    <s v="Essential"/>
    <s v="Brand A"/>
    <n v="2.6"/>
    <n v="18"/>
    <n v="797.32600000000002"/>
    <n v="3.0086767895878523"/>
  </r>
  <r>
    <x v="0"/>
    <x v="0"/>
    <x v="0"/>
    <x v="3"/>
    <x v="2"/>
    <n v="1992"/>
    <n v="4"/>
    <n v="334.35"/>
    <s v="Essential"/>
    <s v="Brand B"/>
    <n v="33.49"/>
    <n v="13"/>
    <n v="4345.8849"/>
    <n v="3.0090415913200723"/>
  </r>
  <r>
    <x v="0"/>
    <x v="0"/>
    <x v="0"/>
    <x v="1"/>
    <x v="1"/>
    <n v="2021"/>
    <n v="5"/>
    <n v="359.09"/>
    <s v="Luxury"/>
    <s v="Brand C"/>
    <n v="5.37"/>
    <n v="17"/>
    <n v="6103.5837000000001"/>
    <n v="3.008683068017366"/>
  </r>
  <r>
    <x v="1"/>
    <x v="2"/>
    <x v="0"/>
    <x v="9"/>
    <x v="0"/>
    <n v="1992"/>
    <n v="4"/>
    <n v="111.95"/>
    <s v="Luxury"/>
    <s v="Brand B"/>
    <n v="17.260000000000002"/>
    <n v="6"/>
    <n v="670.87260000000003"/>
    <n v="3.0079623597538907"/>
  </r>
  <r>
    <x v="2"/>
    <x v="0"/>
    <x v="0"/>
    <x v="9"/>
    <x v="0"/>
    <n v="1993"/>
    <n v="1"/>
    <n v="47.75"/>
    <s v="Luxury"/>
    <s v="Brand D"/>
    <n v="47.68"/>
    <n v="17"/>
    <n v="811.22680000000003"/>
    <n v="3.0076031860970311"/>
  </r>
  <r>
    <x v="2"/>
    <x v="0"/>
    <x v="0"/>
    <x v="14"/>
    <x v="3"/>
    <n v="1998"/>
    <n v="4"/>
    <n v="262.95999999999998"/>
    <s v="Regular"/>
    <s v="Brand A"/>
    <n v="19.149999999999999"/>
    <n v="16"/>
    <n v="4206.5514999999996"/>
    <n v="3.0083303151032235"/>
  </r>
  <r>
    <x v="0"/>
    <x v="1"/>
    <x v="0"/>
    <x v="0"/>
    <x v="3"/>
    <n v="2015"/>
    <n v="4"/>
    <n v="220.73"/>
    <s v="Regular"/>
    <s v="Brand E"/>
    <n v="24.12"/>
    <n v="17"/>
    <n v="3751.6511999999998"/>
    <n v="3.0079710144927536"/>
  </r>
  <r>
    <x v="1"/>
    <x v="2"/>
    <x v="1"/>
    <x v="11"/>
    <x v="1"/>
    <n v="2016"/>
    <n v="2"/>
    <n v="215.06"/>
    <s v="Essential"/>
    <s v="Brand C"/>
    <n v="4.2699999999999996"/>
    <n v="8"/>
    <n v="1719.5227"/>
    <n v="3.0076114534251541"/>
  </r>
  <r>
    <x v="1"/>
    <x v="2"/>
    <x v="1"/>
    <x v="13"/>
    <x v="0"/>
    <n v="2019"/>
    <n v="4"/>
    <n v="322.20999999999998"/>
    <s v="Regular"/>
    <s v="Brand D"/>
    <n v="40.67"/>
    <n v="12"/>
    <n v="3865.9266999999995"/>
    <n v="3.0079767947788252"/>
  </r>
  <r>
    <x v="0"/>
    <x v="0"/>
    <x v="1"/>
    <x v="15"/>
    <x v="3"/>
    <n v="2010"/>
    <n v="1"/>
    <n v="143.85"/>
    <s v="Regular"/>
    <s v="Brand B"/>
    <n v="27.51"/>
    <n v="3"/>
    <n v="430.82509999999996"/>
    <n v="3.0076169749727963"/>
  </r>
  <r>
    <x v="2"/>
    <x v="2"/>
    <x v="1"/>
    <x v="2"/>
    <x v="1"/>
    <n v="2020"/>
    <n v="2"/>
    <n v="498.75"/>
    <s v="Regular"/>
    <s v="Brand B"/>
    <n v="40.83"/>
    <n v="10"/>
    <n v="4986.9083000000001"/>
    <n v="3.008345428156749"/>
  </r>
  <r>
    <x v="2"/>
    <x v="2"/>
    <x v="0"/>
    <x v="7"/>
    <x v="0"/>
    <n v="1996"/>
    <n v="5"/>
    <n v="70.72"/>
    <s v="Essential"/>
    <s v="Brand A"/>
    <n v="23.31"/>
    <n v="14"/>
    <n v="989.31309999999996"/>
    <n v="3.0087114337568059"/>
  </r>
  <r>
    <x v="1"/>
    <x v="1"/>
    <x v="0"/>
    <x v="12"/>
    <x v="1"/>
    <n v="2002"/>
    <n v="5"/>
    <n v="43.27"/>
    <s v="Essential"/>
    <s v="Brand A"/>
    <n v="43.75"/>
    <n v="12"/>
    <n v="518.67750000000001"/>
    <n v="3.0079883805374004"/>
  </r>
  <r>
    <x v="1"/>
    <x v="2"/>
    <x v="1"/>
    <x v="10"/>
    <x v="1"/>
    <n v="2019"/>
    <n v="2"/>
    <n v="439.39"/>
    <s v="Regular"/>
    <s v="Brand B"/>
    <n v="5.43"/>
    <n v="6"/>
    <n v="2635.3942999999999"/>
    <n v="3.0072648020341446"/>
  </r>
  <r>
    <x v="1"/>
    <x v="1"/>
    <x v="0"/>
    <x v="12"/>
    <x v="0"/>
    <n v="2013"/>
    <n v="4"/>
    <n v="124.71"/>
    <s v="Luxury"/>
    <s v="Brand E"/>
    <n v="1.88"/>
    <n v="14"/>
    <n v="1744.9587999999999"/>
    <n v="3.0076308139534884"/>
  </r>
  <r>
    <x v="0"/>
    <x v="1"/>
    <x v="0"/>
    <x v="14"/>
    <x v="0"/>
    <n v="2002"/>
    <n v="5"/>
    <n v="359.57"/>
    <s v="Luxury"/>
    <s v="Brand A"/>
    <n v="8.94"/>
    <n v="9"/>
    <n v="3235.2194"/>
    <n v="3.0072700836059614"/>
  </r>
  <r>
    <x v="0"/>
    <x v="2"/>
    <x v="1"/>
    <x v="15"/>
    <x v="2"/>
    <n v="2012"/>
    <n v="5"/>
    <n v="445.43"/>
    <s v="Regular"/>
    <s v="Brand A"/>
    <n v="20.45"/>
    <n v="17"/>
    <n v="7571.5145000000002"/>
    <n v="3.0065454545454546"/>
  </r>
  <r>
    <x v="2"/>
    <x v="0"/>
    <x v="1"/>
    <x v="12"/>
    <x v="0"/>
    <n v="1986"/>
    <n v="3"/>
    <n v="326.77"/>
    <s v="Luxury"/>
    <s v="Brand A"/>
    <n v="35.520000000000003"/>
    <n v="18"/>
    <n v="5881.2151999999996"/>
    <n v="3.0058202982902875"/>
  </r>
  <r>
    <x v="2"/>
    <x v="2"/>
    <x v="0"/>
    <x v="0"/>
    <x v="3"/>
    <n v="2011"/>
    <n v="2"/>
    <n v="334"/>
    <s v="Essential"/>
    <s v="Brand A"/>
    <n v="1.7"/>
    <n v="15"/>
    <n v="5009.0169999999998"/>
    <n v="3.0058224163027658"/>
  </r>
  <r>
    <x v="2"/>
    <x v="2"/>
    <x v="1"/>
    <x v="14"/>
    <x v="2"/>
    <n v="2008"/>
    <n v="1"/>
    <n v="219.65"/>
    <s v="Essential"/>
    <s v="Brand A"/>
    <n v="29.87"/>
    <n v="3"/>
    <n v="658.2487000000001"/>
    <n v="3.0061885693483799"/>
  </r>
  <r>
    <x v="1"/>
    <x v="1"/>
    <x v="0"/>
    <x v="4"/>
    <x v="0"/>
    <n v="2019"/>
    <n v="1"/>
    <n v="162.25"/>
    <s v="Regular"/>
    <s v="Brand E"/>
    <n v="9.3800000000000008"/>
    <n v="19"/>
    <n v="3081.8438000000001"/>
    <n v="3.0069191551347414"/>
  </r>
  <r>
    <x v="1"/>
    <x v="0"/>
    <x v="0"/>
    <x v="13"/>
    <x v="0"/>
    <n v="1989"/>
    <n v="3"/>
    <n v="249.97"/>
    <s v="Luxury"/>
    <s v="Brand B"/>
    <n v="30.33"/>
    <n v="8"/>
    <n v="1999.0633"/>
    <n v="3.0076502732240438"/>
  </r>
  <r>
    <x v="2"/>
    <x v="1"/>
    <x v="0"/>
    <x v="6"/>
    <x v="0"/>
    <n v="2019"/>
    <n v="1"/>
    <n v="395.98"/>
    <s v="Regular"/>
    <s v="Brand A"/>
    <n v="35.299999999999997"/>
    <n v="6"/>
    <n v="2375.2330000000002"/>
    <n v="3.0076530612244898"/>
  </r>
  <r>
    <x v="0"/>
    <x v="1"/>
    <x v="0"/>
    <x v="12"/>
    <x v="1"/>
    <n v="1997"/>
    <n v="4"/>
    <n v="24.83"/>
    <s v="Luxury"/>
    <s v="Brand E"/>
    <n v="37.840000000000003"/>
    <n v="20"/>
    <n v="495.97839999999997"/>
    <n v="3.008384979948961"/>
  </r>
  <r>
    <x v="2"/>
    <x v="1"/>
    <x v="1"/>
    <x v="8"/>
    <x v="3"/>
    <n v="2002"/>
    <n v="4"/>
    <n v="231.23"/>
    <s v="Luxury"/>
    <s v="Brand B"/>
    <n v="36.14"/>
    <n v="17"/>
    <n v="3930.2713999999996"/>
    <n v="3.0080233406272794"/>
  </r>
  <r>
    <x v="2"/>
    <x v="0"/>
    <x v="0"/>
    <x v="1"/>
    <x v="3"/>
    <n v="1992"/>
    <n v="3"/>
    <n v="474.69"/>
    <s v="Luxury"/>
    <s v="Brand A"/>
    <n v="37.36"/>
    <n v="7"/>
    <n v="3322.2035999999998"/>
    <n v="3.0076614374315942"/>
  </r>
  <r>
    <x v="2"/>
    <x v="1"/>
    <x v="1"/>
    <x v="10"/>
    <x v="2"/>
    <n v="1997"/>
    <n v="4"/>
    <n v="178.33"/>
    <s v="Regular"/>
    <s v="Brand C"/>
    <n v="1.64"/>
    <n v="7"/>
    <n v="1247.3264000000001"/>
    <n v="3.0076642335766421"/>
  </r>
  <r>
    <x v="1"/>
    <x v="1"/>
    <x v="0"/>
    <x v="13"/>
    <x v="3"/>
    <n v="2000"/>
    <n v="3"/>
    <n v="272.99"/>
    <s v="Regular"/>
    <s v="Brand E"/>
    <n v="13.89"/>
    <n v="3"/>
    <n v="818.10890000000006"/>
    <n v="3.0073019350127783"/>
  </r>
  <r>
    <x v="1"/>
    <x v="0"/>
    <x v="1"/>
    <x v="1"/>
    <x v="3"/>
    <n v="2018"/>
    <n v="1"/>
    <n v="176.04"/>
    <s v="Regular"/>
    <s v="Brand C"/>
    <n v="4.1900000000000004"/>
    <n v="12"/>
    <n v="2111.5219000000002"/>
    <n v="3.0073046018991967"/>
  </r>
  <r>
    <x v="1"/>
    <x v="2"/>
    <x v="1"/>
    <x v="13"/>
    <x v="2"/>
    <n v="1995"/>
    <n v="1"/>
    <n v="376.19"/>
    <s v="Regular"/>
    <s v="Brand C"/>
    <n v="48.29"/>
    <n v="12"/>
    <n v="4513.7628999999997"/>
    <n v="3.0080379978078189"/>
  </r>
  <r>
    <x v="1"/>
    <x v="0"/>
    <x v="0"/>
    <x v="4"/>
    <x v="0"/>
    <n v="1991"/>
    <n v="4"/>
    <n v="385.1"/>
    <s v="Regular"/>
    <s v="Brand C"/>
    <n v="4.0999999999999996"/>
    <n v="3"/>
    <n v="1154.3410000000001"/>
    <n v="3.0087719298245612"/>
  </r>
  <r>
    <x v="0"/>
    <x v="2"/>
    <x v="0"/>
    <x v="3"/>
    <x v="2"/>
    <n v="2013"/>
    <n v="4"/>
    <n v="301.79000000000002"/>
    <s v="Luxury"/>
    <s v="Brand E"/>
    <n v="13.66"/>
    <n v="11"/>
    <n v="3318.8265999999999"/>
    <n v="3.0084095063985377"/>
  </r>
  <r>
    <x v="2"/>
    <x v="0"/>
    <x v="1"/>
    <x v="1"/>
    <x v="1"/>
    <n v="2003"/>
    <n v="4"/>
    <n v="10.31"/>
    <s v="Regular"/>
    <s v="Brand E"/>
    <n v="49.46"/>
    <n v="14"/>
    <n v="143.83459999999999"/>
    <n v="3.0080468178493049"/>
  </r>
  <r>
    <x v="1"/>
    <x v="2"/>
    <x v="1"/>
    <x v="4"/>
    <x v="3"/>
    <n v="2002"/>
    <n v="5"/>
    <n v="109.11"/>
    <s v="Essential"/>
    <s v="Brand B"/>
    <n v="40.909999999999997"/>
    <n v="13"/>
    <n v="1417.8391000000001"/>
    <n v="3.0076838638858399"/>
  </r>
  <r>
    <x v="0"/>
    <x v="2"/>
    <x v="1"/>
    <x v="6"/>
    <x v="3"/>
    <n v="2001"/>
    <n v="5"/>
    <n v="456.92"/>
    <s v="Luxury"/>
    <s v="Brand B"/>
    <n v="8.31"/>
    <n v="2"/>
    <n v="912.92309999999998"/>
    <n v="3.0069546120058566"/>
  </r>
  <r>
    <x v="0"/>
    <x v="2"/>
    <x v="0"/>
    <x v="4"/>
    <x v="3"/>
    <n v="2021"/>
    <n v="2"/>
    <n v="101.8"/>
    <s v="Luxury"/>
    <s v="Brand E"/>
    <n v="26.1"/>
    <n v="20"/>
    <n v="2035.261"/>
    <n v="3.0062248260710365"/>
  </r>
  <r>
    <x v="1"/>
    <x v="2"/>
    <x v="0"/>
    <x v="2"/>
    <x v="0"/>
    <n v="2001"/>
    <n v="2"/>
    <n v="242.77"/>
    <s v="Luxury"/>
    <s v="Brand E"/>
    <n v="7.35"/>
    <n v="17"/>
    <n v="4126.1635000000006"/>
    <n v="3.0065934065934066"/>
  </r>
  <r>
    <x v="1"/>
    <x v="2"/>
    <x v="1"/>
    <x v="11"/>
    <x v="1"/>
    <n v="1990"/>
    <n v="1"/>
    <n v="305.32"/>
    <s v="Regular"/>
    <s v="Brand C"/>
    <n v="22.04"/>
    <n v="13"/>
    <n v="3968.3804"/>
    <n v="3.0069622572370833"/>
  </r>
  <r>
    <x v="0"/>
    <x v="1"/>
    <x v="1"/>
    <x v="5"/>
    <x v="0"/>
    <n v="1988"/>
    <n v="1"/>
    <n v="196.7"/>
    <s v="Regular"/>
    <s v="Brand D"/>
    <n v="23.23"/>
    <n v="8"/>
    <n v="1572.8322999999998"/>
    <n v="3.0076979472140764"/>
  </r>
  <r>
    <x v="0"/>
    <x v="0"/>
    <x v="0"/>
    <x v="14"/>
    <x v="1"/>
    <n v="1994"/>
    <n v="5"/>
    <n v="204.14"/>
    <s v="Luxury"/>
    <s v="Brand E"/>
    <n v="39.06"/>
    <n v="18"/>
    <n v="3673.9105999999997"/>
    <n v="3.0084341767510083"/>
  </r>
  <r>
    <x v="2"/>
    <x v="0"/>
    <x v="0"/>
    <x v="6"/>
    <x v="2"/>
    <n v="1993"/>
    <n v="1"/>
    <n v="305.81"/>
    <s v="Luxury"/>
    <s v="Brand D"/>
    <n v="40.11"/>
    <n v="17"/>
    <n v="5198.1711000000005"/>
    <n v="3.0077035950110051"/>
  </r>
  <r>
    <x v="2"/>
    <x v="1"/>
    <x v="1"/>
    <x v="3"/>
    <x v="1"/>
    <n v="2011"/>
    <n v="2"/>
    <n v="254.95"/>
    <s v="Luxury"/>
    <s v="Brand E"/>
    <n v="41.19"/>
    <n v="4"/>
    <n v="1019.2118999999999"/>
    <n v="3.0084403669724771"/>
  </r>
  <r>
    <x v="1"/>
    <x v="1"/>
    <x v="0"/>
    <x v="11"/>
    <x v="3"/>
    <n v="2013"/>
    <n v="2"/>
    <n v="179.19"/>
    <s v="Regular"/>
    <s v="Brand B"/>
    <n v="31.78"/>
    <n v="11"/>
    <n v="1970.4078"/>
    <n v="3.0088105726872247"/>
  </r>
  <r>
    <x v="1"/>
    <x v="2"/>
    <x v="1"/>
    <x v="6"/>
    <x v="1"/>
    <n v="1992"/>
    <n v="3"/>
    <n v="178.95"/>
    <s v="Luxury"/>
    <s v="Brand A"/>
    <n v="22.34"/>
    <n v="8"/>
    <n v="1430.8234"/>
    <n v="3.0091810503121557"/>
  </r>
  <r>
    <x v="0"/>
    <x v="0"/>
    <x v="0"/>
    <x v="15"/>
    <x v="2"/>
    <n v="1985"/>
    <n v="1"/>
    <n v="391.49"/>
    <s v="Luxury"/>
    <s v="Brand E"/>
    <n v="7.99"/>
    <n v="3"/>
    <n v="1173.5499"/>
    <n v="3.0091844232182221"/>
  </r>
  <r>
    <x v="2"/>
    <x v="0"/>
    <x v="0"/>
    <x v="0"/>
    <x v="0"/>
    <n v="1994"/>
    <n v="3"/>
    <n v="231.74"/>
    <s v="Essential"/>
    <s v="Brand D"/>
    <n v="10.87"/>
    <n v="7"/>
    <n v="1621.2887000000001"/>
    <n v="3.0099228224917312"/>
  </r>
  <r>
    <x v="2"/>
    <x v="1"/>
    <x v="1"/>
    <x v="6"/>
    <x v="0"/>
    <n v="1993"/>
    <n v="3"/>
    <n v="178.4"/>
    <s v="Luxury"/>
    <s v="Brand E"/>
    <n v="43.33"/>
    <n v="4"/>
    <n v="713.03330000000005"/>
    <n v="3.0099264705882351"/>
  </r>
  <r>
    <x v="2"/>
    <x v="0"/>
    <x v="0"/>
    <x v="4"/>
    <x v="3"/>
    <n v="1986"/>
    <n v="3"/>
    <n v="165.03"/>
    <s v="Essential"/>
    <s v="Brand C"/>
    <n v="28.63"/>
    <n v="3"/>
    <n v="494.37630000000001"/>
    <n v="3.00993012136815"/>
  </r>
  <r>
    <x v="2"/>
    <x v="1"/>
    <x v="0"/>
    <x v="14"/>
    <x v="3"/>
    <n v="2019"/>
    <n v="2"/>
    <n v="199.48"/>
    <s v="Regular"/>
    <s v="Brand E"/>
    <n v="32.130000000000003"/>
    <n v="15"/>
    <n v="2991.5212999999999"/>
    <n v="3.0099337748344372"/>
  </r>
  <r>
    <x v="1"/>
    <x v="1"/>
    <x v="1"/>
    <x v="11"/>
    <x v="2"/>
    <n v="2010"/>
    <n v="4"/>
    <n v="106.6"/>
    <s v="Luxury"/>
    <s v="Brand D"/>
    <n v="24.23"/>
    <n v="18"/>
    <n v="1918.0422999999998"/>
    <n v="3.0103054839896943"/>
  </r>
  <r>
    <x v="2"/>
    <x v="2"/>
    <x v="0"/>
    <x v="11"/>
    <x v="3"/>
    <n v="2020"/>
    <n v="2"/>
    <n v="198.35"/>
    <s v="Luxury"/>
    <s v="Brand B"/>
    <n v="49.12"/>
    <n v="5"/>
    <n v="991.24120000000005"/>
    <n v="3.009941089837997"/>
  </r>
  <r>
    <x v="2"/>
    <x v="1"/>
    <x v="1"/>
    <x v="0"/>
    <x v="1"/>
    <n v="1989"/>
    <n v="1"/>
    <n v="365.52"/>
    <s v="Essential"/>
    <s v="Brand E"/>
    <n v="6.08"/>
    <n v="5"/>
    <n v="1826.6607999999999"/>
    <n v="3.0103130755064456"/>
  </r>
  <r>
    <x v="1"/>
    <x v="1"/>
    <x v="0"/>
    <x v="3"/>
    <x v="0"/>
    <n v="1998"/>
    <n v="2"/>
    <n v="117.29"/>
    <s v="Essential"/>
    <s v="Brand E"/>
    <n v="47.83"/>
    <n v="14"/>
    <n v="1641.5383000000002"/>
    <n v="3.0110537951363301"/>
  </r>
  <r>
    <x v="1"/>
    <x v="0"/>
    <x v="1"/>
    <x v="5"/>
    <x v="2"/>
    <n v="2019"/>
    <n v="4"/>
    <n v="437.67"/>
    <s v="Luxury"/>
    <s v="Brand C"/>
    <n v="30.76"/>
    <n v="13"/>
    <n v="5689.0176000000001"/>
    <n v="3.0114264651677112"/>
  </r>
  <r>
    <x v="2"/>
    <x v="0"/>
    <x v="1"/>
    <x v="7"/>
    <x v="3"/>
    <n v="2021"/>
    <n v="2"/>
    <n v="132.38"/>
    <s v="Regular"/>
    <s v="Brand A"/>
    <n v="40.72"/>
    <n v="19"/>
    <n v="2514.6271999999999"/>
    <n v="3.0110619469026547"/>
  </r>
  <r>
    <x v="1"/>
    <x v="2"/>
    <x v="0"/>
    <x v="11"/>
    <x v="0"/>
    <n v="2008"/>
    <n v="2"/>
    <n v="300.26"/>
    <s v="Essential"/>
    <s v="Brand C"/>
    <n v="37.89"/>
    <n v="2"/>
    <n v="599.89890000000003"/>
    <n v="3.0114348948727407"/>
  </r>
  <r>
    <x v="0"/>
    <x v="2"/>
    <x v="0"/>
    <x v="3"/>
    <x v="0"/>
    <n v="2016"/>
    <n v="2"/>
    <n v="177.3"/>
    <s v="Luxury"/>
    <s v="Brand B"/>
    <n v="34.159999999999997"/>
    <n v="11"/>
    <n v="1949.6416000000002"/>
    <n v="3.0118081180811807"/>
  </r>
  <r>
    <x v="0"/>
    <x v="1"/>
    <x v="0"/>
    <x v="15"/>
    <x v="1"/>
    <n v="2011"/>
    <n v="5"/>
    <n v="126.89"/>
    <s v="Essential"/>
    <s v="Brand E"/>
    <n v="29.72"/>
    <n v="5"/>
    <n v="633.74720000000002"/>
    <n v="3.0121816168327795"/>
  </r>
  <r>
    <x v="0"/>
    <x v="1"/>
    <x v="1"/>
    <x v="15"/>
    <x v="0"/>
    <n v="2011"/>
    <n v="4"/>
    <n v="318.07"/>
    <s v="Regular"/>
    <s v="Brand A"/>
    <n v="22.31"/>
    <n v="17"/>
    <n v="5406.4130999999998"/>
    <n v="3.011447562776957"/>
  </r>
  <r>
    <x v="2"/>
    <x v="2"/>
    <x v="0"/>
    <x v="9"/>
    <x v="0"/>
    <n v="2022"/>
    <n v="5"/>
    <n v="252.05"/>
    <s v="Luxury"/>
    <s v="Brand A"/>
    <n v="45.1"/>
    <n v="15"/>
    <n v="3780.201"/>
    <n v="3.0110823790173624"/>
  </r>
  <r>
    <x v="0"/>
    <x v="1"/>
    <x v="1"/>
    <x v="1"/>
    <x v="0"/>
    <n v="2020"/>
    <n v="2"/>
    <n v="41.7"/>
    <s v="Luxury"/>
    <s v="Brand A"/>
    <n v="5.14"/>
    <n v="5"/>
    <n v="207.5514"/>
    <n v="3.0103473762010347"/>
  </r>
  <r>
    <x v="0"/>
    <x v="1"/>
    <x v="0"/>
    <x v="1"/>
    <x v="2"/>
    <n v="2015"/>
    <n v="5"/>
    <n v="339.77"/>
    <s v="Essential"/>
    <s v="Brand E"/>
    <n v="21.99"/>
    <n v="17"/>
    <n v="5775.3099000000002"/>
    <n v="3.0107208872458409"/>
  </r>
  <r>
    <x v="0"/>
    <x v="1"/>
    <x v="0"/>
    <x v="8"/>
    <x v="3"/>
    <n v="2006"/>
    <n v="1"/>
    <n v="128.6"/>
    <s v="Luxury"/>
    <s v="Brand E"/>
    <n v="39.18"/>
    <n v="14"/>
    <n v="1799.7918"/>
    <n v="3.0099852071005917"/>
  </r>
  <r>
    <x v="0"/>
    <x v="2"/>
    <x v="0"/>
    <x v="5"/>
    <x v="1"/>
    <n v="1993"/>
    <n v="4"/>
    <n v="379.1"/>
    <s v="Regular"/>
    <s v="Brand A"/>
    <n v="35.22"/>
    <n v="17"/>
    <n v="6444.052200000001"/>
    <n v="3.0107288198298185"/>
  </r>
  <r>
    <x v="0"/>
    <x v="1"/>
    <x v="0"/>
    <x v="5"/>
    <x v="1"/>
    <n v="2021"/>
    <n v="2"/>
    <n v="483.77"/>
    <s v="Luxury"/>
    <s v="Brand E"/>
    <n v="5.61"/>
    <n v="18"/>
    <n v="8706.9161000000004"/>
    <n v="3.0103626943005182"/>
  </r>
  <r>
    <x v="1"/>
    <x v="0"/>
    <x v="1"/>
    <x v="5"/>
    <x v="0"/>
    <n v="2010"/>
    <n v="3"/>
    <n v="497.26"/>
    <s v="Regular"/>
    <s v="Brand C"/>
    <n v="46.79"/>
    <n v="2"/>
    <n v="993.98789999999997"/>
    <n v="3.0107367641614218"/>
  </r>
  <r>
    <x v="0"/>
    <x v="1"/>
    <x v="1"/>
    <x v="12"/>
    <x v="3"/>
    <n v="2000"/>
    <n v="5"/>
    <n v="480.64"/>
    <s v="Essential"/>
    <s v="Brand A"/>
    <n v="33.979999999999997"/>
    <n v="18"/>
    <n v="8650.8598000000002"/>
    <n v="3.0107407407407409"/>
  </r>
  <r>
    <x v="0"/>
    <x v="1"/>
    <x v="1"/>
    <x v="15"/>
    <x v="2"/>
    <n v="1994"/>
    <n v="5"/>
    <n v="283.52"/>
    <s v="Luxury"/>
    <s v="Brand C"/>
    <n v="7.71"/>
    <n v="6"/>
    <n v="1700.1970999999999"/>
    <n v="3.0100037050759543"/>
  </r>
  <r>
    <x v="2"/>
    <x v="1"/>
    <x v="1"/>
    <x v="8"/>
    <x v="0"/>
    <n v="2003"/>
    <n v="4"/>
    <n v="366.24"/>
    <s v="Luxury"/>
    <s v="Brand A"/>
    <n v="40.799999999999997"/>
    <n v="3"/>
    <n v="1098.1279999999999"/>
    <n v="3.0092661230541142"/>
  </r>
  <r>
    <x v="1"/>
    <x v="1"/>
    <x v="0"/>
    <x v="3"/>
    <x v="1"/>
    <n v="2004"/>
    <n v="3"/>
    <n v="312.25"/>
    <s v="Luxury"/>
    <s v="Brand E"/>
    <n v="16.29"/>
    <n v="20"/>
    <n v="6244.1629000000003"/>
    <n v="3.0088987764182424"/>
  </r>
  <r>
    <x v="2"/>
    <x v="2"/>
    <x v="1"/>
    <x v="0"/>
    <x v="1"/>
    <n v="2001"/>
    <n v="1"/>
    <n v="386.48"/>
    <s v="Essential"/>
    <s v="Brand A"/>
    <n v="7.74"/>
    <n v="2"/>
    <n v="772.03740000000005"/>
    <n v="3.0089020771513355"/>
  </r>
  <r>
    <x v="1"/>
    <x v="1"/>
    <x v="0"/>
    <x v="13"/>
    <x v="1"/>
    <n v="1991"/>
    <n v="5"/>
    <n v="341.25"/>
    <s v="Regular"/>
    <s v="Brand A"/>
    <n v="23.19"/>
    <n v="19"/>
    <n v="6482.9818999999998"/>
    <n v="3.0096474953617811"/>
  </r>
  <r>
    <x v="0"/>
    <x v="0"/>
    <x v="1"/>
    <x v="10"/>
    <x v="2"/>
    <n v="1996"/>
    <n v="4"/>
    <n v="30.54"/>
    <s v="Regular"/>
    <s v="Brand A"/>
    <n v="28.27"/>
    <n v="2"/>
    <n v="60.362699999999997"/>
    <n v="3.0089086859688194"/>
  </r>
  <r>
    <x v="1"/>
    <x v="2"/>
    <x v="0"/>
    <x v="4"/>
    <x v="0"/>
    <n v="2015"/>
    <n v="2"/>
    <n v="446.63"/>
    <s v="Regular"/>
    <s v="Brand A"/>
    <n v="3.17"/>
    <n v="10"/>
    <n v="4465.3316999999997"/>
    <n v="3.0085406609728929"/>
  </r>
  <r>
    <x v="2"/>
    <x v="1"/>
    <x v="1"/>
    <x v="2"/>
    <x v="2"/>
    <n v="2000"/>
    <n v="1"/>
    <n v="386.49"/>
    <s v="Regular"/>
    <s v="Brand E"/>
    <n v="45.57"/>
    <n v="19"/>
    <n v="7342.7657000000008"/>
    <n v="3.0089153046062407"/>
  </r>
  <r>
    <x v="2"/>
    <x v="1"/>
    <x v="0"/>
    <x v="15"/>
    <x v="0"/>
    <n v="1994"/>
    <n v="3"/>
    <n v="180.19"/>
    <s v="Luxury"/>
    <s v="Brand B"/>
    <n v="16.670000000000002"/>
    <n v="14"/>
    <n v="2521.8267000000001"/>
    <n v="3.0096618357487923"/>
  </r>
  <r>
    <x v="0"/>
    <x v="2"/>
    <x v="1"/>
    <x v="14"/>
    <x v="2"/>
    <n v="2020"/>
    <n v="2"/>
    <n v="414.88"/>
    <s v="Essential"/>
    <s v="Brand A"/>
    <n v="29.72"/>
    <n v="11"/>
    <n v="4562.9772000000003"/>
    <n v="3.0096654275092938"/>
  </r>
  <r>
    <x v="0"/>
    <x v="0"/>
    <x v="0"/>
    <x v="13"/>
    <x v="2"/>
    <n v="1994"/>
    <n v="1"/>
    <n v="310.06"/>
    <s v="Essential"/>
    <s v="Brand E"/>
    <n v="26.98"/>
    <n v="14"/>
    <n v="4340.1098000000002"/>
    <n v="3.0100409074005205"/>
  </r>
  <r>
    <x v="2"/>
    <x v="0"/>
    <x v="1"/>
    <x v="9"/>
    <x v="0"/>
    <n v="2014"/>
    <n v="5"/>
    <n v="341.22"/>
    <s v="Essential"/>
    <s v="Brand A"/>
    <n v="26.19"/>
    <n v="3"/>
    <n v="1022.9219000000001"/>
    <n v="3.0107886904761907"/>
  </r>
  <r>
    <x v="0"/>
    <x v="1"/>
    <x v="0"/>
    <x v="2"/>
    <x v="2"/>
    <n v="1997"/>
    <n v="4"/>
    <n v="252.13"/>
    <s v="Luxury"/>
    <s v="Brand A"/>
    <n v="38.340000000000003"/>
    <n v="8"/>
    <n v="2016.4233999999999"/>
    <n v="3.010048381094157"/>
  </r>
  <r>
    <x v="2"/>
    <x v="0"/>
    <x v="0"/>
    <x v="5"/>
    <x v="3"/>
    <n v="2013"/>
    <n v="3"/>
    <n v="266.7"/>
    <s v="Essential"/>
    <s v="Brand B"/>
    <n v="24.35"/>
    <n v="10"/>
    <n v="2666.2435"/>
    <n v="3.0096798212956068"/>
  </r>
  <r>
    <x v="2"/>
    <x v="2"/>
    <x v="1"/>
    <x v="13"/>
    <x v="3"/>
    <n v="1999"/>
    <n v="2"/>
    <n v="396.92"/>
    <s v="Luxury"/>
    <s v="Brand B"/>
    <n v="23.95"/>
    <n v="9"/>
    <n v="3571.5195000000003"/>
    <n v="3.0096834264432029"/>
  </r>
  <r>
    <x v="1"/>
    <x v="1"/>
    <x v="0"/>
    <x v="3"/>
    <x v="0"/>
    <n v="2002"/>
    <n v="1"/>
    <n v="323.08"/>
    <s v="Regular"/>
    <s v="Brand A"/>
    <n v="40.82"/>
    <n v="6"/>
    <n v="1937.8882000000001"/>
    <n v="3.0100596125186287"/>
  </r>
  <r>
    <x v="1"/>
    <x v="2"/>
    <x v="0"/>
    <x v="3"/>
    <x v="1"/>
    <n v="2000"/>
    <n v="4"/>
    <n v="487.18"/>
    <s v="Luxury"/>
    <s v="Brand E"/>
    <n v="6.47"/>
    <n v="12"/>
    <n v="5845.2246999999998"/>
    <n v="3.010808796123742"/>
  </r>
  <r>
    <x v="1"/>
    <x v="2"/>
    <x v="0"/>
    <x v="6"/>
    <x v="1"/>
    <n v="2005"/>
    <n v="5"/>
    <n v="498.89"/>
    <s v="Luxury"/>
    <s v="Brand C"/>
    <n v="2.31"/>
    <n v="18"/>
    <n v="8979.0431000000008"/>
    <n v="3.0104399701715137"/>
  </r>
  <r>
    <x v="2"/>
    <x v="0"/>
    <x v="0"/>
    <x v="10"/>
    <x v="2"/>
    <n v="1988"/>
    <n v="1"/>
    <n v="143.29"/>
    <s v="Essential"/>
    <s v="Brand B"/>
    <n v="43.3"/>
    <n v="7"/>
    <n v="1002.463"/>
    <n v="3.0096978739276388"/>
  </r>
  <r>
    <x v="1"/>
    <x v="2"/>
    <x v="0"/>
    <x v="5"/>
    <x v="1"/>
    <n v="2010"/>
    <n v="3"/>
    <n v="421.77"/>
    <s v="Regular"/>
    <s v="Brand A"/>
    <n v="18.940000000000001"/>
    <n v="6"/>
    <n v="2529.8094000000001"/>
    <n v="3.0104477611940297"/>
  </r>
  <r>
    <x v="1"/>
    <x v="1"/>
    <x v="0"/>
    <x v="6"/>
    <x v="1"/>
    <n v="1993"/>
    <n v="2"/>
    <n v="286.18"/>
    <s v="Luxury"/>
    <s v="Brand D"/>
    <n v="49.84"/>
    <n v="5"/>
    <n v="1430.3984"/>
    <n v="3.0104516610675627"/>
  </r>
  <r>
    <x v="2"/>
    <x v="2"/>
    <x v="1"/>
    <x v="0"/>
    <x v="1"/>
    <n v="1999"/>
    <n v="2"/>
    <n v="282.31"/>
    <s v="Regular"/>
    <s v="Brand C"/>
    <n v="7.75"/>
    <n v="19"/>
    <n v="5362.9675000000007"/>
    <n v="3.0108289768483942"/>
  </r>
  <r>
    <x v="0"/>
    <x v="1"/>
    <x v="1"/>
    <x v="12"/>
    <x v="1"/>
    <n v="2012"/>
    <n v="5"/>
    <n v="344.94"/>
    <s v="Regular"/>
    <s v="Brand D"/>
    <n v="35.229999999999997"/>
    <n v="19"/>
    <n v="6553.2122999999992"/>
    <n v="3.0112065745237206"/>
  </r>
  <r>
    <x v="0"/>
    <x v="1"/>
    <x v="1"/>
    <x v="10"/>
    <x v="0"/>
    <n v="1989"/>
    <n v="2"/>
    <n v="37.86"/>
    <s v="Regular"/>
    <s v="Brand B"/>
    <n v="36.51"/>
    <n v="20"/>
    <n v="756.56510000000003"/>
    <n v="3.0104633781763828"/>
  </r>
  <r>
    <x v="0"/>
    <x v="2"/>
    <x v="0"/>
    <x v="11"/>
    <x v="0"/>
    <n v="1999"/>
    <n v="1"/>
    <n v="380.15"/>
    <s v="Essential"/>
    <s v="Brand A"/>
    <n v="22.3"/>
    <n v="8"/>
    <n v="3040.4229999999998"/>
    <n v="3.0108411214953272"/>
  </r>
  <r>
    <x v="0"/>
    <x v="0"/>
    <x v="1"/>
    <x v="0"/>
    <x v="2"/>
    <n v="2010"/>
    <n v="1"/>
    <n v="19.03"/>
    <s v="Essential"/>
    <s v="Brand E"/>
    <n v="49"/>
    <n v="16"/>
    <n v="303.97000000000003"/>
    <n v="3.0115931189229617"/>
  </r>
  <r>
    <x v="1"/>
    <x v="1"/>
    <x v="0"/>
    <x v="0"/>
    <x v="2"/>
    <n v="1987"/>
    <n v="2"/>
    <n v="46.89"/>
    <s v="Regular"/>
    <s v="Brand B"/>
    <n v="0.21"/>
    <n v="19"/>
    <n v="889.91210000000001"/>
    <n v="3.0123456790123457"/>
  </r>
  <r>
    <x v="2"/>
    <x v="2"/>
    <x v="1"/>
    <x v="6"/>
    <x v="2"/>
    <n v="2014"/>
    <n v="5"/>
    <n v="314.01"/>
    <s v="Regular"/>
    <s v="Brand D"/>
    <n v="2.2200000000000002"/>
    <n v="8"/>
    <n v="2511.1021999999998"/>
    <n v="3.0127245508982035"/>
  </r>
  <r>
    <x v="1"/>
    <x v="0"/>
    <x v="1"/>
    <x v="5"/>
    <x v="3"/>
    <n v="2017"/>
    <n v="4"/>
    <n v="201.03"/>
    <s v="Luxury"/>
    <s v="Brand E"/>
    <n v="19.36"/>
    <n v="6"/>
    <n v="1205.3736000000001"/>
    <n v="3.0119805316360915"/>
  </r>
  <r>
    <x v="0"/>
    <x v="2"/>
    <x v="1"/>
    <x v="10"/>
    <x v="1"/>
    <n v="1987"/>
    <n v="4"/>
    <n v="473.27"/>
    <s v="Essential"/>
    <s v="Brand D"/>
    <n v="49.86"/>
    <n v="17"/>
    <n v="8045.0886"/>
    <n v="3.0116104868913856"/>
  </r>
  <r>
    <x v="1"/>
    <x v="1"/>
    <x v="1"/>
    <x v="7"/>
    <x v="2"/>
    <n v="2012"/>
    <n v="2"/>
    <n v="222.41"/>
    <s v="Essential"/>
    <s v="Brand B"/>
    <n v="2.19"/>
    <n v="16"/>
    <n v="3557.5819000000001"/>
    <n v="3.0112401648557512"/>
  </r>
  <r>
    <x v="0"/>
    <x v="1"/>
    <x v="0"/>
    <x v="4"/>
    <x v="2"/>
    <n v="2022"/>
    <n v="1"/>
    <n v="322.8"/>
    <s v="Regular"/>
    <s v="Brand B"/>
    <n v="21.19"/>
    <n v="9"/>
    <n v="2904.4119000000001"/>
    <n v="3.0116191904047978"/>
  </r>
  <r>
    <x v="0"/>
    <x v="0"/>
    <x v="0"/>
    <x v="13"/>
    <x v="2"/>
    <n v="2021"/>
    <n v="4"/>
    <n v="117.28"/>
    <s v="Regular"/>
    <s v="Brand A"/>
    <n v="4.0999999999999996"/>
    <n v="6"/>
    <n v="702.72100000000012"/>
    <n v="3.0123734533183351"/>
  </r>
  <r>
    <x v="0"/>
    <x v="1"/>
    <x v="0"/>
    <x v="1"/>
    <x v="2"/>
    <n v="1985"/>
    <n v="2"/>
    <n v="51.23"/>
    <s v="Luxury"/>
    <s v="Brand C"/>
    <n v="14.22"/>
    <n v="7"/>
    <n v="357.75219999999996"/>
    <n v="3.0120030007501875"/>
  </r>
  <r>
    <x v="0"/>
    <x v="1"/>
    <x v="0"/>
    <x v="1"/>
    <x v="0"/>
    <n v="1986"/>
    <n v="2"/>
    <n v="78.22"/>
    <s v="Luxury"/>
    <s v="Brand D"/>
    <n v="5.96"/>
    <n v="1"/>
    <n v="77.279600000000002"/>
    <n v="3.0123827392120077"/>
  </r>
  <r>
    <x v="1"/>
    <x v="2"/>
    <x v="0"/>
    <x v="7"/>
    <x v="3"/>
    <n v="2005"/>
    <n v="2"/>
    <n v="200.76"/>
    <s v="Essential"/>
    <s v="Brand A"/>
    <n v="43.31"/>
    <n v="4"/>
    <n v="802.47309999999993"/>
    <n v="3.0127627627627627"/>
  </r>
  <r>
    <x v="2"/>
    <x v="0"/>
    <x v="0"/>
    <x v="6"/>
    <x v="1"/>
    <n v="1989"/>
    <n v="5"/>
    <n v="473.38"/>
    <s v="Luxury"/>
    <s v="Brand E"/>
    <n v="19.350000000000001"/>
    <n v="13"/>
    <n v="6153.1334999999999"/>
    <n v="3.0131430717236198"/>
  </r>
  <r>
    <x v="0"/>
    <x v="0"/>
    <x v="0"/>
    <x v="2"/>
    <x v="3"/>
    <n v="1993"/>
    <n v="3"/>
    <n v="397.25"/>
    <s v="Essential"/>
    <s v="Brand C"/>
    <n v="28.17"/>
    <n v="1"/>
    <n v="396.5317"/>
    <n v="3.0123966942148761"/>
  </r>
  <r>
    <x v="0"/>
    <x v="1"/>
    <x v="0"/>
    <x v="5"/>
    <x v="3"/>
    <n v="2000"/>
    <n v="3"/>
    <n v="492.68"/>
    <s v="Luxury"/>
    <s v="Brand D"/>
    <n v="38.090000000000003"/>
    <n v="10"/>
    <n v="4926.1809000000003"/>
    <n v="3.0124013528748592"/>
  </r>
  <r>
    <x v="2"/>
    <x v="2"/>
    <x v="1"/>
    <x v="9"/>
    <x v="1"/>
    <n v="1986"/>
    <n v="5"/>
    <n v="10.28"/>
    <s v="Luxury"/>
    <s v="Brand D"/>
    <n v="5.75"/>
    <n v="20"/>
    <n v="204.6575"/>
    <n v="3.0124060150375942"/>
  </r>
  <r>
    <x v="0"/>
    <x v="0"/>
    <x v="1"/>
    <x v="11"/>
    <x v="3"/>
    <n v="2016"/>
    <n v="4"/>
    <n v="279.44"/>
    <s v="Regular"/>
    <s v="Brand E"/>
    <n v="7.88"/>
    <n v="11"/>
    <n v="3072.9187999999999"/>
    <n v="3.01165851823994"/>
  </r>
  <r>
    <x v="1"/>
    <x v="0"/>
    <x v="0"/>
    <x v="4"/>
    <x v="0"/>
    <n v="1997"/>
    <n v="5"/>
    <n v="296.17"/>
    <s v="Luxury"/>
    <s v="Brand B"/>
    <n v="17.010000000000002"/>
    <n v="11"/>
    <n v="3257.0401000000002"/>
    <n v="3.0112866817155757"/>
  </r>
  <r>
    <x v="2"/>
    <x v="1"/>
    <x v="1"/>
    <x v="5"/>
    <x v="2"/>
    <n v="1992"/>
    <n v="5"/>
    <n v="111.08"/>
    <s v="Regular"/>
    <s v="Brand D"/>
    <n v="46.03"/>
    <n v="14"/>
    <n v="1554.5802999999999"/>
    <n v="3.0105382009785471"/>
  </r>
  <r>
    <x v="2"/>
    <x v="1"/>
    <x v="0"/>
    <x v="7"/>
    <x v="1"/>
    <n v="2017"/>
    <n v="4"/>
    <n v="304.67"/>
    <s v="Regular"/>
    <s v="Brand B"/>
    <n v="11.92"/>
    <n v="1"/>
    <n v="303.78919999999999"/>
    <n v="3.009789156626506"/>
  </r>
  <r>
    <x v="1"/>
    <x v="2"/>
    <x v="1"/>
    <x v="6"/>
    <x v="2"/>
    <n v="2001"/>
    <n v="5"/>
    <n v="33.44"/>
    <s v="Luxury"/>
    <s v="Brand C"/>
    <n v="28.67"/>
    <n v="6"/>
    <n v="199.92669999999998"/>
    <n v="3.0094161958568737"/>
  </r>
  <r>
    <x v="1"/>
    <x v="2"/>
    <x v="0"/>
    <x v="9"/>
    <x v="2"/>
    <n v="2020"/>
    <n v="2"/>
    <n v="185.84"/>
    <s v="Essential"/>
    <s v="Brand B"/>
    <n v="35.15"/>
    <n v="18"/>
    <n v="3344.4715000000001"/>
    <n v="3.0086661642803314"/>
  </r>
  <r>
    <x v="0"/>
    <x v="1"/>
    <x v="0"/>
    <x v="7"/>
    <x v="1"/>
    <n v="2005"/>
    <n v="5"/>
    <n v="77.459999999999994"/>
    <s v="Luxury"/>
    <s v="Brand B"/>
    <n v="38.24"/>
    <n v="9"/>
    <n v="696.52239999999995"/>
    <n v="3.0090463626083679"/>
  </r>
  <r>
    <x v="0"/>
    <x v="0"/>
    <x v="1"/>
    <x v="8"/>
    <x v="0"/>
    <n v="1995"/>
    <n v="5"/>
    <n v="97.55"/>
    <s v="Luxury"/>
    <s v="Brand C"/>
    <n v="40.75"/>
    <n v="12"/>
    <n v="1170.0074999999999"/>
    <n v="3.0082956259426847"/>
  </r>
  <r>
    <x v="2"/>
    <x v="2"/>
    <x v="0"/>
    <x v="8"/>
    <x v="0"/>
    <n v="1990"/>
    <n v="2"/>
    <n v="349.42"/>
    <s v="Luxury"/>
    <s v="Brand D"/>
    <n v="44.64"/>
    <n v="16"/>
    <n v="5590.1664000000001"/>
    <n v="3.00754432289702"/>
  </r>
  <r>
    <x v="1"/>
    <x v="2"/>
    <x v="1"/>
    <x v="3"/>
    <x v="3"/>
    <n v="1992"/>
    <n v="5"/>
    <n v="46.93"/>
    <s v="Regular"/>
    <s v="Brand A"/>
    <n v="18.22"/>
    <n v="8"/>
    <n v="374.62220000000002"/>
    <n v="3.0079245283018867"/>
  </r>
  <r>
    <x v="2"/>
    <x v="1"/>
    <x v="0"/>
    <x v="5"/>
    <x v="2"/>
    <n v="2011"/>
    <n v="2"/>
    <n v="461.13"/>
    <s v="Luxury"/>
    <s v="Brand C"/>
    <n v="15.51"/>
    <n v="2"/>
    <n v="921.41509999999994"/>
    <n v="3.0071725179312949"/>
  </r>
  <r>
    <x v="0"/>
    <x v="2"/>
    <x v="0"/>
    <x v="5"/>
    <x v="0"/>
    <n v="1987"/>
    <n v="1"/>
    <n v="464.41"/>
    <s v="Essential"/>
    <s v="Brand C"/>
    <n v="42.45"/>
    <n v="20"/>
    <n v="9287.6244999999999"/>
    <n v="3.0075528700906347"/>
  </r>
  <r>
    <x v="1"/>
    <x v="1"/>
    <x v="1"/>
    <x v="15"/>
    <x v="3"/>
    <n v="1991"/>
    <n v="1"/>
    <n v="480.13"/>
    <s v="Luxury"/>
    <s v="Brand C"/>
    <n v="43.04"/>
    <n v="12"/>
    <n v="5760.9903999999997"/>
    <n v="3.0083112958065734"/>
  </r>
  <r>
    <x v="1"/>
    <x v="0"/>
    <x v="0"/>
    <x v="1"/>
    <x v="3"/>
    <n v="1999"/>
    <n v="5"/>
    <n v="297.33999999999997"/>
    <s v="Regular"/>
    <s v="Brand D"/>
    <n v="39.270000000000003"/>
    <n v="3"/>
    <n v="891.41269999999997"/>
    <n v="3.0090702947845807"/>
  </r>
  <r>
    <x v="0"/>
    <x v="1"/>
    <x v="1"/>
    <x v="10"/>
    <x v="1"/>
    <n v="1988"/>
    <n v="2"/>
    <n v="175.05"/>
    <s v="Essential"/>
    <s v="Brand C"/>
    <n v="41.95"/>
    <n v="5"/>
    <n v="874.66949999999997"/>
    <n v="3.0083175803402646"/>
  </r>
  <r>
    <x v="0"/>
    <x v="1"/>
    <x v="1"/>
    <x v="6"/>
    <x v="1"/>
    <n v="2018"/>
    <n v="2"/>
    <n v="167.44"/>
    <s v="Regular"/>
    <s v="Brand A"/>
    <n v="29.64"/>
    <n v="13"/>
    <n v="2176.0164"/>
    <n v="3.008698940998487"/>
  </r>
  <r>
    <x v="0"/>
    <x v="1"/>
    <x v="0"/>
    <x v="9"/>
    <x v="3"/>
    <n v="1993"/>
    <n v="4"/>
    <n v="264.38"/>
    <s v="Luxury"/>
    <s v="Brand C"/>
    <n v="13.04"/>
    <n v="18"/>
    <n v="4757.9704000000002"/>
    <n v="3.0090805902383657"/>
  </r>
  <r>
    <x v="0"/>
    <x v="1"/>
    <x v="1"/>
    <x v="14"/>
    <x v="0"/>
    <n v="2018"/>
    <n v="3"/>
    <n v="184.03"/>
    <s v="Regular"/>
    <s v="Brand A"/>
    <n v="37.93"/>
    <n v="4"/>
    <n v="735.49929999999995"/>
    <n v="3.0087055261165783"/>
  </r>
  <r>
    <x v="1"/>
    <x v="1"/>
    <x v="0"/>
    <x v="13"/>
    <x v="0"/>
    <n v="2015"/>
    <n v="2"/>
    <n v="315.23"/>
    <s v="Regular"/>
    <s v="Brand D"/>
    <n v="35.159999999999997"/>
    <n v="5"/>
    <n v="1575.5016000000001"/>
    <n v="3.0087088224157514"/>
  </r>
  <r>
    <x v="0"/>
    <x v="2"/>
    <x v="1"/>
    <x v="11"/>
    <x v="2"/>
    <n v="2016"/>
    <n v="4"/>
    <n v="281.10000000000002"/>
    <s v="Essential"/>
    <s v="Brand D"/>
    <n v="28.66"/>
    <n v="18"/>
    <n v="5059.0866000000005"/>
    <n v="3.0090909090909093"/>
  </r>
  <r>
    <x v="1"/>
    <x v="0"/>
    <x v="1"/>
    <x v="4"/>
    <x v="0"/>
    <n v="2004"/>
    <n v="1"/>
    <n v="284"/>
    <s v="Essential"/>
    <s v="Brand D"/>
    <n v="26.7"/>
    <n v="3"/>
    <n v="851.26700000000005"/>
    <n v="3.008715422508526"/>
  </r>
  <r>
    <x v="1"/>
    <x v="1"/>
    <x v="0"/>
    <x v="6"/>
    <x v="2"/>
    <n v="1987"/>
    <n v="1"/>
    <n v="62.94"/>
    <s v="Luxury"/>
    <s v="Brand C"/>
    <n v="9.86"/>
    <n v="11"/>
    <n v="691.43859999999995"/>
    <n v="3.0094768764215316"/>
  </r>
  <r>
    <x v="0"/>
    <x v="1"/>
    <x v="0"/>
    <x v="0"/>
    <x v="3"/>
    <n v="1985"/>
    <n v="4"/>
    <n v="243.4"/>
    <s v="Essential"/>
    <s v="Brand B"/>
    <n v="4.03"/>
    <n v="6"/>
    <n v="1459.4403"/>
    <n v="3.0102389078498293"/>
  </r>
  <r>
    <x v="1"/>
    <x v="2"/>
    <x v="1"/>
    <x v="13"/>
    <x v="1"/>
    <n v="2013"/>
    <n v="1"/>
    <n v="191.67"/>
    <s v="Essential"/>
    <s v="Brand A"/>
    <n v="5.23"/>
    <n v="1"/>
    <n v="190.72229999999999"/>
    <n v="3.0098634294385431"/>
  </r>
  <r>
    <x v="2"/>
    <x v="1"/>
    <x v="0"/>
    <x v="11"/>
    <x v="3"/>
    <n v="2022"/>
    <n v="5"/>
    <n v="407.89"/>
    <s v="Regular"/>
    <s v="Brand E"/>
    <n v="20.13"/>
    <n v="4"/>
    <n v="1630.7612999999999"/>
    <n v="3.0106261859582544"/>
  </r>
  <r>
    <x v="2"/>
    <x v="2"/>
    <x v="0"/>
    <x v="14"/>
    <x v="3"/>
    <n v="2005"/>
    <n v="4"/>
    <n v="363.01"/>
    <s v="Regular"/>
    <s v="Brand E"/>
    <n v="23.84"/>
    <n v="9"/>
    <n v="3266.3284000000003"/>
    <n v="3.0098709187547454"/>
  </r>
  <r>
    <x v="2"/>
    <x v="2"/>
    <x v="0"/>
    <x v="9"/>
    <x v="3"/>
    <n v="2000"/>
    <n v="4"/>
    <n v="19.07"/>
    <s v="Essential"/>
    <s v="Brand E"/>
    <n v="24.18"/>
    <n v="10"/>
    <n v="189.9418"/>
    <n v="3.009494872768705"/>
  </r>
  <r>
    <x v="2"/>
    <x v="1"/>
    <x v="0"/>
    <x v="1"/>
    <x v="3"/>
    <n v="2003"/>
    <n v="4"/>
    <n v="100.93"/>
    <s v="Regular"/>
    <s v="Brand B"/>
    <n v="9.0399999999999991"/>
    <n v="1"/>
    <n v="100.02040000000001"/>
    <n v="3.0091185410334345"/>
  </r>
  <r>
    <x v="1"/>
    <x v="2"/>
    <x v="1"/>
    <x v="15"/>
    <x v="2"/>
    <n v="1989"/>
    <n v="3"/>
    <n v="122.32"/>
    <s v="Essential"/>
    <s v="Brand B"/>
    <n v="46.11"/>
    <n v="12"/>
    <n v="1467.3010999999999"/>
    <n v="3.0087419232231092"/>
  </r>
  <r>
    <x v="0"/>
    <x v="1"/>
    <x v="0"/>
    <x v="7"/>
    <x v="3"/>
    <n v="1989"/>
    <n v="2"/>
    <n v="406.74"/>
    <s v="Luxury"/>
    <s v="Brand D"/>
    <n v="28.77"/>
    <n v="10"/>
    <n v="4066.6876999999999"/>
    <n v="3.0087452471482892"/>
  </r>
  <r>
    <x v="0"/>
    <x v="2"/>
    <x v="1"/>
    <x v="14"/>
    <x v="2"/>
    <n v="1996"/>
    <n v="4"/>
    <n v="75.069999999999993"/>
    <s v="Luxury"/>
    <s v="Brand A"/>
    <n v="13.46"/>
    <n v="18"/>
    <n v="1350.3945999999999"/>
    <n v="3.00912894636744"/>
  </r>
  <r>
    <x v="1"/>
    <x v="2"/>
    <x v="1"/>
    <x v="6"/>
    <x v="3"/>
    <n v="1990"/>
    <n v="1"/>
    <n v="318.11"/>
    <s v="Regular"/>
    <s v="Brand A"/>
    <n v="15.84"/>
    <n v="7"/>
    <n v="2225.9283999999998"/>
    <n v="3.0087519025875191"/>
  </r>
  <r>
    <x v="1"/>
    <x v="0"/>
    <x v="1"/>
    <x v="8"/>
    <x v="1"/>
    <n v="1994"/>
    <n v="5"/>
    <n v="232.63"/>
    <s v="Luxury"/>
    <s v="Brand A"/>
    <n v="32.409999999999997"/>
    <n v="14"/>
    <n v="3256.1440999999995"/>
    <n v="3.0095165588123334"/>
  </r>
  <r>
    <x v="2"/>
    <x v="0"/>
    <x v="1"/>
    <x v="7"/>
    <x v="3"/>
    <n v="1990"/>
    <n v="3"/>
    <n v="314.2"/>
    <s v="Regular"/>
    <s v="Brand D"/>
    <n v="39.04"/>
    <n v="5"/>
    <n v="1570.3904"/>
    <n v="3.0087585681645086"/>
  </r>
  <r>
    <x v="1"/>
    <x v="0"/>
    <x v="0"/>
    <x v="13"/>
    <x v="1"/>
    <n v="2012"/>
    <n v="1"/>
    <n v="324.44"/>
    <s v="Luxury"/>
    <s v="Brand C"/>
    <n v="0.31"/>
    <n v="7"/>
    <n v="2270.0830999999998"/>
    <n v="3.0087619047619047"/>
  </r>
  <r>
    <x v="2"/>
    <x v="1"/>
    <x v="0"/>
    <x v="3"/>
    <x v="0"/>
    <n v="1998"/>
    <n v="1"/>
    <n v="380.13"/>
    <s v="Luxury"/>
    <s v="Brand B"/>
    <n v="40.369999999999997"/>
    <n v="12"/>
    <n v="4560.9636999999993"/>
    <n v="3.0095274390243905"/>
  </r>
  <r>
    <x v="1"/>
    <x v="2"/>
    <x v="1"/>
    <x v="3"/>
    <x v="3"/>
    <n v="1985"/>
    <n v="3"/>
    <n v="485.84"/>
    <s v="Regular"/>
    <s v="Brand A"/>
    <n v="3.23"/>
    <n v="3"/>
    <n v="1456.5523000000001"/>
    <n v="3.0102935569958063"/>
  </r>
  <r>
    <x v="0"/>
    <x v="2"/>
    <x v="0"/>
    <x v="5"/>
    <x v="1"/>
    <n v="2000"/>
    <n v="3"/>
    <n v="256.52999999999997"/>
    <s v="Essential"/>
    <s v="Brand C"/>
    <n v="20.41"/>
    <n v="5"/>
    <n v="1281.8540999999998"/>
    <n v="3.0102974828375286"/>
  </r>
  <r>
    <x v="0"/>
    <x v="0"/>
    <x v="1"/>
    <x v="5"/>
    <x v="2"/>
    <n v="1988"/>
    <n v="1"/>
    <n v="241.94"/>
    <s v="Essential"/>
    <s v="Brand A"/>
    <n v="28.79"/>
    <n v="2"/>
    <n v="483.16789999999997"/>
    <n v="3.0103014116749334"/>
  </r>
  <r>
    <x v="1"/>
    <x v="0"/>
    <x v="1"/>
    <x v="6"/>
    <x v="0"/>
    <n v="1990"/>
    <n v="4"/>
    <n v="132.26"/>
    <s v="Essential"/>
    <s v="Brand E"/>
    <n v="29.38"/>
    <n v="4"/>
    <n v="528.3338"/>
    <n v="3.0110687022900762"/>
  </r>
  <r>
    <x v="0"/>
    <x v="1"/>
    <x v="1"/>
    <x v="12"/>
    <x v="2"/>
    <n v="2000"/>
    <n v="2"/>
    <n v="129.77000000000001"/>
    <s v="Regular"/>
    <s v="Brand B"/>
    <n v="43.25"/>
    <n v="20"/>
    <n v="2594.8325"/>
    <n v="3.0106911034746084"/>
  </r>
  <r>
    <x v="0"/>
    <x v="1"/>
    <x v="1"/>
    <x v="3"/>
    <x v="1"/>
    <n v="2000"/>
    <n v="4"/>
    <n v="117.22"/>
    <s v="Luxury"/>
    <s v="Brand D"/>
    <n v="10.96"/>
    <n v="4"/>
    <n v="467.9896"/>
    <n v="3.0110771581359819"/>
  </r>
  <r>
    <x v="0"/>
    <x v="1"/>
    <x v="1"/>
    <x v="5"/>
    <x v="2"/>
    <n v="1986"/>
    <n v="3"/>
    <n v="397.01"/>
    <s v="Luxury"/>
    <s v="Brand C"/>
    <n v="45.22"/>
    <n v="1"/>
    <n v="396.4622"/>
    <n v="3.0106992739778371"/>
  </r>
  <r>
    <x v="1"/>
    <x v="0"/>
    <x v="0"/>
    <x v="8"/>
    <x v="3"/>
    <n v="2012"/>
    <n v="3"/>
    <n v="283.69"/>
    <s v="Luxury"/>
    <s v="Brand D"/>
    <n v="26.13"/>
    <n v="2"/>
    <n v="566.6413"/>
    <n v="3.0107033639143732"/>
  </r>
  <r>
    <x v="1"/>
    <x v="1"/>
    <x v="1"/>
    <x v="7"/>
    <x v="1"/>
    <n v="2017"/>
    <n v="5"/>
    <n v="498.7"/>
    <s v="Regular"/>
    <s v="Brand E"/>
    <n v="8.73"/>
    <n v="14"/>
    <n v="6980.8873000000003"/>
    <n v="3.0107074569789676"/>
  </r>
  <r>
    <x v="1"/>
    <x v="0"/>
    <x v="0"/>
    <x v="15"/>
    <x v="2"/>
    <n v="1992"/>
    <n v="1"/>
    <n v="368.18"/>
    <s v="Luxury"/>
    <s v="Brand A"/>
    <n v="23.56"/>
    <n v="4"/>
    <n v="1471.9556"/>
    <n v="3.0099464422341238"/>
  </r>
  <r>
    <x v="0"/>
    <x v="0"/>
    <x v="0"/>
    <x v="10"/>
    <x v="3"/>
    <n v="2019"/>
    <n v="2"/>
    <n v="281.26"/>
    <s v="Essential"/>
    <s v="Brand D"/>
    <n v="32.76"/>
    <n v="13"/>
    <n v="3655.7076000000002"/>
    <n v="3.0107156525066974"/>
  </r>
  <r>
    <x v="1"/>
    <x v="0"/>
    <x v="1"/>
    <x v="4"/>
    <x v="2"/>
    <n v="1996"/>
    <n v="3"/>
    <n v="266.83999999999997"/>
    <s v="Regular"/>
    <s v="Brand C"/>
    <n v="19.97"/>
    <n v="4"/>
    <n v="1066.5596999999998"/>
    <n v="3.011102603369066"/>
  </r>
  <r>
    <x v="0"/>
    <x v="2"/>
    <x v="1"/>
    <x v="10"/>
    <x v="1"/>
    <n v="1986"/>
    <n v="3"/>
    <n v="110.8"/>
    <s v="Luxury"/>
    <s v="Brand E"/>
    <n v="45.97"/>
    <n v="4"/>
    <n v="442.65969999999999"/>
    <n v="3.0111068556108771"/>
  </r>
  <r>
    <x v="2"/>
    <x v="2"/>
    <x v="1"/>
    <x v="1"/>
    <x v="3"/>
    <n v="2002"/>
    <n v="4"/>
    <n v="426.66"/>
    <s v="Essential"/>
    <s v="Brand A"/>
    <n v="16.399999999999999"/>
    <n v="11"/>
    <n v="4692.424"/>
    <n v="3.0111111111111111"/>
  </r>
  <r>
    <x v="0"/>
    <x v="2"/>
    <x v="0"/>
    <x v="10"/>
    <x v="2"/>
    <n v="2001"/>
    <n v="5"/>
    <n v="259.06"/>
    <s v="Luxury"/>
    <s v="Brand D"/>
    <n v="0.72"/>
    <n v="3"/>
    <n v="776.18720000000008"/>
    <n v="3.0107320812571867"/>
  </r>
  <r>
    <x v="0"/>
    <x v="0"/>
    <x v="0"/>
    <x v="10"/>
    <x v="0"/>
    <n v="2020"/>
    <n v="5"/>
    <n v="455.35"/>
    <s v="Regular"/>
    <s v="Brand A"/>
    <n v="40.08"/>
    <n v="20"/>
    <n v="9106.4007999999994"/>
    <n v="3.0099693251533743"/>
  </r>
  <r>
    <x v="2"/>
    <x v="0"/>
    <x v="0"/>
    <x v="5"/>
    <x v="1"/>
    <n v="2001"/>
    <n v="4"/>
    <n v="88.45"/>
    <s v="Regular"/>
    <s v="Brand B"/>
    <n v="49.7"/>
    <n v="15"/>
    <n v="1326.2470000000001"/>
    <n v="3.0092059838895282"/>
  </r>
  <r>
    <x v="2"/>
    <x v="2"/>
    <x v="1"/>
    <x v="4"/>
    <x v="3"/>
    <n v="1988"/>
    <n v="3"/>
    <n v="178.94"/>
    <s v="Essential"/>
    <s v="Brand C"/>
    <n v="2.91"/>
    <n v="19"/>
    <n v="3398.8891000000003"/>
    <n v="3.0088257866462009"/>
  </r>
  <r>
    <x v="2"/>
    <x v="2"/>
    <x v="0"/>
    <x v="5"/>
    <x v="3"/>
    <n v="1998"/>
    <n v="5"/>
    <n v="270.64"/>
    <s v="Regular"/>
    <s v="Brand B"/>
    <n v="42.78"/>
    <n v="14"/>
    <n v="3788.3878"/>
    <n v="3.0088291746641076"/>
  </r>
  <r>
    <x v="1"/>
    <x v="2"/>
    <x v="0"/>
    <x v="11"/>
    <x v="1"/>
    <n v="1998"/>
    <n v="3"/>
    <n v="157.25"/>
    <s v="Luxury"/>
    <s v="Brand E"/>
    <n v="33.65"/>
    <n v="12"/>
    <n v="1886.3364999999999"/>
    <n v="3.0080645161290325"/>
  </r>
  <r>
    <x v="2"/>
    <x v="2"/>
    <x v="0"/>
    <x v="3"/>
    <x v="3"/>
    <n v="2020"/>
    <n v="4"/>
    <n v="324.93"/>
    <s v="Regular"/>
    <s v="Brand D"/>
    <n v="2.73"/>
    <n v="7"/>
    <n v="2273.5373000000004"/>
    <n v="3.0080676142912024"/>
  </r>
  <r>
    <x v="2"/>
    <x v="2"/>
    <x v="0"/>
    <x v="10"/>
    <x v="0"/>
    <n v="2000"/>
    <n v="4"/>
    <n v="350.73"/>
    <s v="Regular"/>
    <s v="Brand D"/>
    <n v="37.159999999999997"/>
    <n v="20"/>
    <n v="7013.9716000000008"/>
    <n v="3.0076863950807073"/>
  </r>
  <r>
    <x v="1"/>
    <x v="2"/>
    <x v="1"/>
    <x v="14"/>
    <x v="3"/>
    <n v="2016"/>
    <n v="4"/>
    <n v="424.53"/>
    <s v="Essential"/>
    <s v="Brand E"/>
    <n v="41.37"/>
    <n v="8"/>
    <n v="3395.6536999999998"/>
    <n v="3.0073048827374085"/>
  </r>
  <r>
    <x v="1"/>
    <x v="1"/>
    <x v="0"/>
    <x v="5"/>
    <x v="1"/>
    <n v="2019"/>
    <n v="4"/>
    <n v="276.99"/>
    <s v="Essential"/>
    <s v="Brand D"/>
    <n v="16.850000000000001"/>
    <n v="2"/>
    <n v="553.14850000000001"/>
    <n v="3.0069230769230768"/>
  </r>
  <r>
    <x v="0"/>
    <x v="2"/>
    <x v="0"/>
    <x v="5"/>
    <x v="1"/>
    <n v="2016"/>
    <n v="2"/>
    <n v="207.89"/>
    <s v="Regular"/>
    <s v="Brand A"/>
    <n v="16.8"/>
    <n v="15"/>
    <n v="3117.518"/>
    <n v="3.0065409772989611"/>
  </r>
  <r>
    <x v="2"/>
    <x v="0"/>
    <x v="1"/>
    <x v="5"/>
    <x v="3"/>
    <n v="2011"/>
    <n v="5"/>
    <n v="370.32"/>
    <s v="Regular"/>
    <s v="Brand E"/>
    <n v="6.58"/>
    <n v="4"/>
    <n v="1480.3458000000001"/>
    <n v="3.0069284064665127"/>
  </r>
  <r>
    <x v="2"/>
    <x v="0"/>
    <x v="0"/>
    <x v="15"/>
    <x v="3"/>
    <n v="2014"/>
    <n v="3"/>
    <n v="42.93"/>
    <s v="Luxury"/>
    <s v="Brand B"/>
    <n v="28.75"/>
    <n v="1"/>
    <n v="42.217500000000001"/>
    <n v="3.0061609549480171"/>
  </r>
  <r>
    <x v="0"/>
    <x v="2"/>
    <x v="1"/>
    <x v="13"/>
    <x v="2"/>
    <n v="1989"/>
    <n v="2"/>
    <n v="340.36"/>
    <s v="Luxury"/>
    <s v="Brand E"/>
    <n v="5.4"/>
    <n v="13"/>
    <n v="4423.7340000000004"/>
    <n v="3.0061633281972266"/>
  </r>
  <r>
    <x v="2"/>
    <x v="0"/>
    <x v="0"/>
    <x v="8"/>
    <x v="2"/>
    <n v="2017"/>
    <n v="3"/>
    <n v="136.46"/>
    <s v="Regular"/>
    <s v="Brand E"/>
    <n v="4.3499999999999996"/>
    <n v="6"/>
    <n v="817.80349999999999"/>
    <n v="3.0065510597302505"/>
  </r>
  <r>
    <x v="2"/>
    <x v="0"/>
    <x v="1"/>
    <x v="15"/>
    <x v="3"/>
    <n v="2019"/>
    <n v="1"/>
    <n v="155.32"/>
    <s v="Regular"/>
    <s v="Brand B"/>
    <n v="37.770000000000003"/>
    <n v="19"/>
    <n v="2950.4576999999999"/>
    <n v="3.0065535851966074"/>
  </r>
  <r>
    <x v="1"/>
    <x v="0"/>
    <x v="0"/>
    <x v="11"/>
    <x v="0"/>
    <n v="1988"/>
    <n v="2"/>
    <n v="215.06"/>
    <s v="Essential"/>
    <s v="Brand D"/>
    <n v="26.47"/>
    <n v="15"/>
    <n v="3225.1647000000003"/>
    <n v="3.0073274199768609"/>
  </r>
  <r>
    <x v="0"/>
    <x v="2"/>
    <x v="1"/>
    <x v="12"/>
    <x v="3"/>
    <n v="2005"/>
    <n v="4"/>
    <n v="179.18"/>
    <s v="Luxury"/>
    <s v="Brand B"/>
    <n v="16.88"/>
    <n v="15"/>
    <n v="2686.8688000000002"/>
    <n v="3.007716049382716"/>
  </r>
  <r>
    <x v="1"/>
    <x v="0"/>
    <x v="1"/>
    <x v="8"/>
    <x v="2"/>
    <n v="1992"/>
    <n v="2"/>
    <n v="331.03"/>
    <s v="Luxury"/>
    <s v="Brand D"/>
    <n v="25.36"/>
    <n v="8"/>
    <n v="2647.4935999999998"/>
    <n v="3.0073330760324199"/>
  </r>
  <r>
    <x v="2"/>
    <x v="1"/>
    <x v="0"/>
    <x v="4"/>
    <x v="1"/>
    <n v="2013"/>
    <n v="1"/>
    <n v="43.45"/>
    <s v="Essential"/>
    <s v="Brand D"/>
    <n v="10.11"/>
    <n v="12"/>
    <n v="520.50110000000006"/>
    <n v="3.0077220077220077"/>
  </r>
  <r>
    <x v="0"/>
    <x v="1"/>
    <x v="0"/>
    <x v="14"/>
    <x v="3"/>
    <n v="2022"/>
    <n v="2"/>
    <n v="435.69"/>
    <s v="Regular"/>
    <s v="Brand B"/>
    <n v="40.26"/>
    <n v="20"/>
    <n v="8713.2025999999987"/>
    <n v="3.0084974893781382"/>
  </r>
  <r>
    <x v="2"/>
    <x v="0"/>
    <x v="1"/>
    <x v="2"/>
    <x v="0"/>
    <n v="1995"/>
    <n v="1"/>
    <n v="451.09"/>
    <s v="Essential"/>
    <s v="Brand B"/>
    <n v="42.3"/>
    <n v="14"/>
    <n v="6314.6829999999991"/>
    <n v="3.0088871715610508"/>
  </r>
  <r>
    <x v="2"/>
    <x v="2"/>
    <x v="1"/>
    <x v="2"/>
    <x v="3"/>
    <n v="1992"/>
    <n v="5"/>
    <n v="173.66"/>
    <s v="Essential"/>
    <s v="Brand A"/>
    <n v="8.83"/>
    <n v="1"/>
    <n v="172.7483"/>
    <n v="3.0096637031310398"/>
  </r>
  <r>
    <x v="0"/>
    <x v="1"/>
    <x v="1"/>
    <x v="14"/>
    <x v="2"/>
    <n v="1989"/>
    <n v="2"/>
    <n v="401.34"/>
    <s v="Luxury"/>
    <s v="Brand B"/>
    <n v="22.3"/>
    <n v="6"/>
    <n v="2407.2629999999999"/>
    <n v="3.0088940448569219"/>
  </r>
  <r>
    <x v="2"/>
    <x v="1"/>
    <x v="0"/>
    <x v="0"/>
    <x v="1"/>
    <n v="1989"/>
    <n v="3"/>
    <n v="307.49"/>
    <s v="Regular"/>
    <s v="Brand A"/>
    <n v="22.15"/>
    <n v="2"/>
    <n v="614.20150000000001"/>
    <n v="3.0092843326885879"/>
  </r>
  <r>
    <x v="2"/>
    <x v="0"/>
    <x v="0"/>
    <x v="7"/>
    <x v="1"/>
    <n v="2005"/>
    <n v="3"/>
    <n v="111.36"/>
    <s v="Luxury"/>
    <s v="Brand A"/>
    <n v="37.15"/>
    <n v="11"/>
    <n v="1224.3315"/>
    <n v="3.0092879256965945"/>
  </r>
  <r>
    <x v="0"/>
    <x v="0"/>
    <x v="1"/>
    <x v="15"/>
    <x v="0"/>
    <n v="2012"/>
    <n v="3"/>
    <n v="394.94"/>
    <s v="Essential"/>
    <s v="Brand C"/>
    <n v="20.03"/>
    <n v="7"/>
    <n v="2763.7802999999999"/>
    <n v="3.0092915214866434"/>
  </r>
  <r>
    <x v="2"/>
    <x v="1"/>
    <x v="1"/>
    <x v="8"/>
    <x v="0"/>
    <n v="1998"/>
    <n v="3"/>
    <n v="172.52"/>
    <s v="Essential"/>
    <s v="Brand D"/>
    <n v="37.07"/>
    <n v="20"/>
    <n v="3449.7707"/>
    <n v="3.0092951200619673"/>
  </r>
  <r>
    <x v="0"/>
    <x v="1"/>
    <x v="0"/>
    <x v="8"/>
    <x v="2"/>
    <n v="2016"/>
    <n v="5"/>
    <n v="176.14"/>
    <s v="Regular"/>
    <s v="Brand A"/>
    <n v="15.59"/>
    <n v="9"/>
    <n v="1584.4158999999997"/>
    <n v="3.0092987214258038"/>
  </r>
  <r>
    <x v="2"/>
    <x v="1"/>
    <x v="1"/>
    <x v="13"/>
    <x v="0"/>
    <n v="2015"/>
    <n v="3"/>
    <n v="83.92"/>
    <s v="Regular"/>
    <s v="Brand C"/>
    <n v="47.73"/>
    <n v="8"/>
    <n v="670.83730000000003"/>
    <n v="3.0085271317829458"/>
  </r>
  <r>
    <x v="2"/>
    <x v="0"/>
    <x v="1"/>
    <x v="14"/>
    <x v="0"/>
    <n v="2000"/>
    <n v="1"/>
    <n v="412.81"/>
    <s v="Luxury"/>
    <s v="Brand E"/>
    <n v="33.369999999999997"/>
    <n v="1"/>
    <n v="412.14370000000002"/>
    <n v="3.0085304381543234"/>
  </r>
  <r>
    <x v="2"/>
    <x v="0"/>
    <x v="1"/>
    <x v="11"/>
    <x v="0"/>
    <n v="1990"/>
    <n v="1"/>
    <n v="380.67"/>
    <s v="Essential"/>
    <s v="Brand E"/>
    <n v="37.619999999999997"/>
    <n v="20"/>
    <n v="7612.7762000000002"/>
    <n v="3.009309542280838"/>
  </r>
  <r>
    <x v="0"/>
    <x v="2"/>
    <x v="1"/>
    <x v="1"/>
    <x v="2"/>
    <n v="2006"/>
    <n v="1"/>
    <n v="127.22"/>
    <s v="Luxury"/>
    <s v="Brand C"/>
    <n v="46.85"/>
    <n v="17"/>
    <n v="2162.2084999999997"/>
    <n v="3.0100892510671322"/>
  </r>
  <r>
    <x v="0"/>
    <x v="2"/>
    <x v="0"/>
    <x v="6"/>
    <x v="0"/>
    <n v="1994"/>
    <n v="5"/>
    <n v="465.71"/>
    <s v="Essential"/>
    <s v="Brand E"/>
    <n v="28.01"/>
    <n v="13"/>
    <n v="6053.5100999999995"/>
    <n v="3.0108695652173911"/>
  </r>
  <r>
    <x v="2"/>
    <x v="0"/>
    <x v="1"/>
    <x v="8"/>
    <x v="2"/>
    <n v="2018"/>
    <n v="4"/>
    <n v="215.28"/>
    <s v="Essential"/>
    <s v="Brand A"/>
    <n v="45.11"/>
    <n v="17"/>
    <n v="3659.2111000000004"/>
    <n v="3.0100970873786408"/>
  </r>
  <r>
    <x v="0"/>
    <x v="0"/>
    <x v="1"/>
    <x v="12"/>
    <x v="0"/>
    <n v="2022"/>
    <n v="2"/>
    <n v="75.44"/>
    <s v="Luxury"/>
    <s v="Brand C"/>
    <n v="26.15"/>
    <n v="8"/>
    <n v="602.78149999999994"/>
    <n v="3.0097125097125099"/>
  </r>
  <r>
    <x v="2"/>
    <x v="1"/>
    <x v="0"/>
    <x v="1"/>
    <x v="1"/>
    <n v="2016"/>
    <n v="2"/>
    <n v="415.44"/>
    <s v="Regular"/>
    <s v="Brand A"/>
    <n v="14.75"/>
    <n v="2"/>
    <n v="830.02750000000003"/>
    <n v="3.0101049358725223"/>
  </r>
  <r>
    <x v="1"/>
    <x v="0"/>
    <x v="1"/>
    <x v="1"/>
    <x v="0"/>
    <n v="2022"/>
    <n v="3"/>
    <n v="495.89"/>
    <s v="Luxury"/>
    <s v="Brand A"/>
    <n v="45"/>
    <n v="20"/>
    <n v="9917.25"/>
    <n v="3.0104976671850698"/>
  </r>
  <r>
    <x v="0"/>
    <x v="2"/>
    <x v="1"/>
    <x v="12"/>
    <x v="1"/>
    <n v="2001"/>
    <n v="5"/>
    <n v="221.51"/>
    <s v="Essential"/>
    <s v="Brand E"/>
    <n v="37.950000000000003"/>
    <n v="10"/>
    <n v="2214.4794999999999"/>
    <n v="3.0105017502917151"/>
  </r>
  <r>
    <x v="2"/>
    <x v="2"/>
    <x v="0"/>
    <x v="5"/>
    <x v="3"/>
    <n v="2010"/>
    <n v="3"/>
    <n v="444.32"/>
    <s v="Luxury"/>
    <s v="Brand E"/>
    <n v="1.1399999999999999"/>
    <n v="16"/>
    <n v="7108.1314000000002"/>
    <n v="3.0097276264591439"/>
  </r>
  <r>
    <x v="1"/>
    <x v="2"/>
    <x v="1"/>
    <x v="13"/>
    <x v="0"/>
    <n v="2008"/>
    <n v="4"/>
    <n v="321.06"/>
    <s v="Luxury"/>
    <s v="Brand A"/>
    <n v="34.43"/>
    <n v="4"/>
    <n v="1283.5843"/>
    <n v="3.0097314130011679"/>
  </r>
  <r>
    <x v="2"/>
    <x v="2"/>
    <x v="1"/>
    <x v="4"/>
    <x v="2"/>
    <n v="2000"/>
    <n v="3"/>
    <n v="325.27"/>
    <s v="Essential"/>
    <s v="Brand C"/>
    <n v="49.28"/>
    <n v="3"/>
    <n v="975.30279999999993"/>
    <n v="3.0093457943925235"/>
  </r>
  <r>
    <x v="1"/>
    <x v="1"/>
    <x v="1"/>
    <x v="14"/>
    <x v="2"/>
    <n v="2001"/>
    <n v="5"/>
    <n v="291.02"/>
    <s v="Essential"/>
    <s v="Brand C"/>
    <n v="13.24"/>
    <n v="6"/>
    <n v="1745.2523999999999"/>
    <n v="3.0093494351382937"/>
  </r>
  <r>
    <x v="0"/>
    <x v="2"/>
    <x v="1"/>
    <x v="0"/>
    <x v="1"/>
    <n v="2006"/>
    <n v="4"/>
    <n v="403.81"/>
    <s v="Essential"/>
    <s v="Brand B"/>
    <n v="38.89"/>
    <n v="2"/>
    <n v="807.00890000000004"/>
    <n v="3.0085736554949336"/>
  </r>
  <r>
    <x v="2"/>
    <x v="0"/>
    <x v="0"/>
    <x v="2"/>
    <x v="1"/>
    <n v="2006"/>
    <n v="2"/>
    <n v="191.72"/>
    <s v="Essential"/>
    <s v="Brand B"/>
    <n v="29.43"/>
    <n v="19"/>
    <n v="3641.9742999999999"/>
    <n v="3.0081871345029239"/>
  </r>
  <r>
    <x v="0"/>
    <x v="0"/>
    <x v="0"/>
    <x v="11"/>
    <x v="3"/>
    <n v="2004"/>
    <n v="2"/>
    <n v="394.6"/>
    <s v="Regular"/>
    <s v="Brand B"/>
    <n v="9.7200000000000006"/>
    <n v="19"/>
    <n v="7496.4972000000007"/>
    <n v="3.0085803432137284"/>
  </r>
  <r>
    <x v="0"/>
    <x v="2"/>
    <x v="0"/>
    <x v="7"/>
    <x v="0"/>
    <n v="1988"/>
    <n v="3"/>
    <n v="333.35"/>
    <s v="Luxury"/>
    <s v="Brand D"/>
    <n v="22.47"/>
    <n v="1"/>
    <n v="332.57470000000001"/>
    <n v="3.0089738587592665"/>
  </r>
  <r>
    <x v="2"/>
    <x v="1"/>
    <x v="1"/>
    <x v="1"/>
    <x v="1"/>
    <n v="1991"/>
    <n v="4"/>
    <n v="46.04"/>
    <s v="Luxury"/>
    <s v="Brand B"/>
    <n v="16.739999999999998"/>
    <n v="19"/>
    <n v="873.92740000000003"/>
    <n v="3.008977361436378"/>
  </r>
  <r>
    <x v="0"/>
    <x v="2"/>
    <x v="0"/>
    <x v="15"/>
    <x v="0"/>
    <n v="2012"/>
    <n v="1"/>
    <n v="389.71"/>
    <s v="Luxury"/>
    <s v="Brand A"/>
    <n v="49.49"/>
    <n v="5"/>
    <n v="1948.0448999999999"/>
    <n v="3.0085903943771966"/>
  </r>
  <r>
    <x v="0"/>
    <x v="1"/>
    <x v="1"/>
    <x v="1"/>
    <x v="1"/>
    <n v="2017"/>
    <n v="3"/>
    <n v="143.79"/>
    <s v="Regular"/>
    <s v="Brand A"/>
    <n v="48.1"/>
    <n v="16"/>
    <n v="2300.1210000000001"/>
    <n v="3.0093749999999999"/>
  </r>
  <r>
    <x v="2"/>
    <x v="2"/>
    <x v="1"/>
    <x v="0"/>
    <x v="0"/>
    <n v="2007"/>
    <n v="2"/>
    <n v="44.09"/>
    <s v="Luxury"/>
    <s v="Brand D"/>
    <n v="31.61"/>
    <n v="1"/>
    <n v="43.406100000000002"/>
    <n v="3.0093786635404456"/>
  </r>
  <r>
    <x v="2"/>
    <x v="0"/>
    <x v="0"/>
    <x v="12"/>
    <x v="3"/>
    <n v="2011"/>
    <n v="2"/>
    <n v="228.35"/>
    <s v="Luxury"/>
    <s v="Brand E"/>
    <n v="21.9"/>
    <n v="13"/>
    <n v="2967.7689999999998"/>
    <n v="3.0097732603596561"/>
  </r>
  <r>
    <x v="1"/>
    <x v="1"/>
    <x v="1"/>
    <x v="10"/>
    <x v="0"/>
    <n v="1992"/>
    <n v="2"/>
    <n v="141.06"/>
    <s v="Essential"/>
    <s v="Brand E"/>
    <n v="18.190000000000001"/>
    <n v="17"/>
    <n v="2397.2019"/>
    <n v="3.0101681658193193"/>
  </r>
  <r>
    <x v="1"/>
    <x v="1"/>
    <x v="0"/>
    <x v="12"/>
    <x v="1"/>
    <n v="2008"/>
    <n v="1"/>
    <n v="268.57"/>
    <s v="Essential"/>
    <s v="Brand B"/>
    <n v="34.07"/>
    <n v="15"/>
    <n v="4027.8906999999999"/>
    <n v="3.01056338028169"/>
  </r>
  <r>
    <x v="2"/>
    <x v="2"/>
    <x v="1"/>
    <x v="1"/>
    <x v="1"/>
    <n v="2001"/>
    <n v="4"/>
    <n v="263.20999999999998"/>
    <s v="Essential"/>
    <s v="Brand C"/>
    <n v="32.99"/>
    <n v="16"/>
    <n v="4210.6898999999994"/>
    <n v="3.0113502935420744"/>
  </r>
  <r>
    <x v="1"/>
    <x v="1"/>
    <x v="0"/>
    <x v="4"/>
    <x v="0"/>
    <n v="1993"/>
    <n v="2"/>
    <n v="184.68"/>
    <s v="Luxury"/>
    <s v="Brand E"/>
    <n v="43.55"/>
    <n v="1"/>
    <n v="184.1155"/>
    <n v="3.0109631949882538"/>
  </r>
  <r>
    <x v="2"/>
    <x v="2"/>
    <x v="0"/>
    <x v="7"/>
    <x v="3"/>
    <n v="1997"/>
    <n v="5"/>
    <n v="38.799999999999997"/>
    <s v="Luxury"/>
    <s v="Brand E"/>
    <n v="29.14"/>
    <n v="14"/>
    <n v="542.49139999999989"/>
    <n v="3.0113591852722288"/>
  </r>
  <r>
    <x v="2"/>
    <x v="0"/>
    <x v="0"/>
    <x v="5"/>
    <x v="3"/>
    <n v="2021"/>
    <n v="1"/>
    <n v="369.4"/>
    <s v="Regular"/>
    <s v="Brand B"/>
    <n v="6.26"/>
    <n v="12"/>
    <n v="4431.8625999999995"/>
    <n v="3.0105799373040751"/>
  </r>
  <r>
    <x v="1"/>
    <x v="2"/>
    <x v="1"/>
    <x v="3"/>
    <x v="2"/>
    <n v="2006"/>
    <n v="3"/>
    <n v="425.5"/>
    <s v="Essential"/>
    <s v="Brand D"/>
    <n v="24.7"/>
    <n v="15"/>
    <n v="6381.7470000000003"/>
    <n v="3.0113680909447273"/>
  </r>
  <r>
    <x v="1"/>
    <x v="2"/>
    <x v="1"/>
    <x v="7"/>
    <x v="1"/>
    <n v="1989"/>
    <n v="2"/>
    <n v="12.36"/>
    <s v="Essential"/>
    <s v="Brand C"/>
    <n v="39.409999999999997"/>
    <n v="11"/>
    <n v="135.35409999999999"/>
    <n v="3.0113725490196077"/>
  </r>
  <r>
    <x v="2"/>
    <x v="2"/>
    <x v="0"/>
    <x v="12"/>
    <x v="3"/>
    <n v="2008"/>
    <n v="3"/>
    <n v="429.2"/>
    <s v="Essential"/>
    <s v="Brand A"/>
    <n v="35.590000000000003"/>
    <n v="9"/>
    <n v="3862.1558999999997"/>
    <n v="3.0117693213024714"/>
  </r>
  <r>
    <x v="2"/>
    <x v="1"/>
    <x v="0"/>
    <x v="15"/>
    <x v="2"/>
    <n v="1990"/>
    <n v="5"/>
    <n v="317.06"/>
    <s v="Regular"/>
    <s v="Brand C"/>
    <n v="24.18"/>
    <n v="15"/>
    <n v="4755.1417999999994"/>
    <n v="3.0117739403453689"/>
  </r>
  <r>
    <x v="2"/>
    <x v="0"/>
    <x v="1"/>
    <x v="14"/>
    <x v="1"/>
    <n v="2001"/>
    <n v="4"/>
    <n v="477.51"/>
    <s v="Essential"/>
    <s v="Brand A"/>
    <n v="8.89"/>
    <n v="11"/>
    <n v="5251.6988999999994"/>
    <n v="3.0109933254809578"/>
  </r>
  <r>
    <x v="0"/>
    <x v="1"/>
    <x v="0"/>
    <x v="0"/>
    <x v="2"/>
    <n v="2022"/>
    <n v="1"/>
    <n v="307.08999999999997"/>
    <s v="Essential"/>
    <s v="Brand E"/>
    <n v="37.08"/>
    <n v="12"/>
    <n v="3684.4508000000001"/>
    <n v="3.0106048703849173"/>
  </r>
  <r>
    <x v="0"/>
    <x v="0"/>
    <x v="0"/>
    <x v="9"/>
    <x v="3"/>
    <n v="2007"/>
    <n v="4"/>
    <n v="431.05"/>
    <s v="Essential"/>
    <s v="Brand D"/>
    <n v="43.05"/>
    <n v="3"/>
    <n v="1292.5805"/>
    <n v="3.01139489194499"/>
  </r>
  <r>
    <x v="2"/>
    <x v="2"/>
    <x v="0"/>
    <x v="1"/>
    <x v="0"/>
    <n v="1993"/>
    <n v="4"/>
    <n v="312.45999999999998"/>
    <s v="Luxury"/>
    <s v="Brand B"/>
    <n v="43.07"/>
    <n v="1"/>
    <n v="311.89069999999998"/>
    <n v="3.0110062893081762"/>
  </r>
  <r>
    <x v="0"/>
    <x v="2"/>
    <x v="1"/>
    <x v="2"/>
    <x v="1"/>
    <n v="2021"/>
    <n v="4"/>
    <n v="410.83"/>
    <s v="Luxury"/>
    <s v="Brand A"/>
    <n v="8.58"/>
    <n v="2"/>
    <n v="820.74579999999992"/>
    <n v="3.0106173810460088"/>
  </r>
  <r>
    <x v="1"/>
    <x v="0"/>
    <x v="1"/>
    <x v="0"/>
    <x v="2"/>
    <n v="2016"/>
    <n v="5"/>
    <n v="331.32"/>
    <s v="Essential"/>
    <s v="Brand E"/>
    <n v="29.84"/>
    <n v="1"/>
    <n v="330.61840000000001"/>
    <n v="3.010228166797797"/>
  </r>
  <r>
    <x v="0"/>
    <x v="2"/>
    <x v="0"/>
    <x v="12"/>
    <x v="3"/>
    <n v="1991"/>
    <n v="3"/>
    <n v="81.66"/>
    <s v="Regular"/>
    <s v="Brand B"/>
    <n v="32.92"/>
    <n v="1"/>
    <n v="80.989199999999997"/>
    <n v="3.0094451003541911"/>
  </r>
  <r>
    <x v="2"/>
    <x v="2"/>
    <x v="1"/>
    <x v="12"/>
    <x v="0"/>
    <n v="1986"/>
    <n v="4"/>
    <n v="403.55"/>
    <s v="Luxury"/>
    <s v="Brand C"/>
    <n v="47.04"/>
    <n v="12"/>
    <n v="4842.0704000000005"/>
    <n v="3.0094488188976376"/>
  </r>
  <r>
    <x v="2"/>
    <x v="1"/>
    <x v="1"/>
    <x v="3"/>
    <x v="2"/>
    <n v="2018"/>
    <n v="1"/>
    <n v="384.21"/>
    <s v="Essential"/>
    <s v="Brand E"/>
    <n v="49.63"/>
    <n v="6"/>
    <n v="2304.7562999999996"/>
    <n v="3.0090586845214653"/>
  </r>
  <r>
    <x v="0"/>
    <x v="0"/>
    <x v="0"/>
    <x v="10"/>
    <x v="0"/>
    <n v="2010"/>
    <n v="1"/>
    <n v="364.25"/>
    <s v="Essential"/>
    <s v="Brand C"/>
    <n v="8.3000000000000007"/>
    <n v="9"/>
    <n v="3277.3330000000001"/>
    <n v="3.0098502758077226"/>
  </r>
  <r>
    <x v="1"/>
    <x v="0"/>
    <x v="0"/>
    <x v="13"/>
    <x v="1"/>
    <n v="1989"/>
    <n v="4"/>
    <n v="315.7"/>
    <s v="Regular"/>
    <s v="Brand B"/>
    <n v="18.71"/>
    <n v="19"/>
    <n v="5997.4871000000003"/>
    <n v="3.0106424911312573"/>
  </r>
  <r>
    <x v="2"/>
    <x v="1"/>
    <x v="0"/>
    <x v="1"/>
    <x v="2"/>
    <n v="2012"/>
    <n v="5"/>
    <n v="17.53"/>
    <s v="Regular"/>
    <s v="Brand D"/>
    <n v="29.57"/>
    <n v="17"/>
    <n v="297.3057"/>
    <n v="3.0102523659305995"/>
  </r>
  <r>
    <x v="2"/>
    <x v="0"/>
    <x v="1"/>
    <x v="2"/>
    <x v="1"/>
    <n v="2015"/>
    <n v="2"/>
    <n v="458.39"/>
    <s v="Luxury"/>
    <s v="Brand E"/>
    <n v="12.51"/>
    <n v="6"/>
    <n v="2749.4651000000003"/>
    <n v="3.0094674556213019"/>
  </r>
  <r>
    <x v="0"/>
    <x v="1"/>
    <x v="1"/>
    <x v="0"/>
    <x v="2"/>
    <n v="2004"/>
    <n v="4"/>
    <n v="491.76"/>
    <s v="Luxury"/>
    <s v="Brand D"/>
    <n v="47.85"/>
    <n v="14"/>
    <n v="6884.1184999999996"/>
    <n v="3.0098658247829517"/>
  </r>
  <r>
    <x v="2"/>
    <x v="0"/>
    <x v="1"/>
    <x v="15"/>
    <x v="1"/>
    <n v="2005"/>
    <n v="2"/>
    <n v="121.02"/>
    <s v="Essential"/>
    <s v="Brand C"/>
    <n v="32.64"/>
    <n v="19"/>
    <n v="2298.7064"/>
    <n v="3.0094749309119622"/>
  </r>
  <r>
    <x v="1"/>
    <x v="1"/>
    <x v="1"/>
    <x v="13"/>
    <x v="2"/>
    <n v="2003"/>
    <n v="2"/>
    <n v="139.53"/>
    <s v="Essential"/>
    <s v="Brand B"/>
    <n v="5.31"/>
    <n v="10"/>
    <n v="1394.3531"/>
    <n v="3.0098736176935228"/>
  </r>
  <r>
    <x v="1"/>
    <x v="2"/>
    <x v="0"/>
    <x v="1"/>
    <x v="2"/>
    <n v="1998"/>
    <n v="2"/>
    <n v="357.42"/>
    <s v="Luxury"/>
    <s v="Brand A"/>
    <n v="10.81"/>
    <n v="4"/>
    <n v="1428.7881"/>
    <n v="3.010272619517977"/>
  </r>
  <r>
    <x v="2"/>
    <x v="2"/>
    <x v="0"/>
    <x v="8"/>
    <x v="3"/>
    <n v="1988"/>
    <n v="4"/>
    <n v="143.58000000000001"/>
    <s v="Essential"/>
    <s v="Brand B"/>
    <n v="13.23"/>
    <n v="20"/>
    <n v="2870.7323000000006"/>
    <n v="3.0106719367588934"/>
  </r>
  <r>
    <x v="2"/>
    <x v="1"/>
    <x v="1"/>
    <x v="0"/>
    <x v="2"/>
    <n v="2011"/>
    <n v="2"/>
    <n v="135.03"/>
    <s v="Regular"/>
    <s v="Brand D"/>
    <n v="9.98"/>
    <n v="8"/>
    <n v="1079.3398"/>
    <n v="3.0102807433768288"/>
  </r>
  <r>
    <x v="2"/>
    <x v="1"/>
    <x v="0"/>
    <x v="12"/>
    <x v="1"/>
    <n v="2019"/>
    <n v="4"/>
    <n v="91.75"/>
    <s v="Luxury"/>
    <s v="Brand D"/>
    <n v="18.68"/>
    <n v="6"/>
    <n v="549.68679999999995"/>
    <n v="3.0106803797468356"/>
  </r>
  <r>
    <x v="1"/>
    <x v="2"/>
    <x v="0"/>
    <x v="3"/>
    <x v="3"/>
    <n v="1992"/>
    <n v="1"/>
    <n v="278.85000000000002"/>
    <s v="Regular"/>
    <s v="Brand D"/>
    <n v="21.66"/>
    <n v="8"/>
    <n v="2230.0166000000004"/>
    <n v="3.0102888800949743"/>
  </r>
  <r>
    <x v="1"/>
    <x v="1"/>
    <x v="0"/>
    <x v="9"/>
    <x v="1"/>
    <n v="1991"/>
    <n v="5"/>
    <n v="25.87"/>
    <s v="Essential"/>
    <s v="Brand E"/>
    <n v="20.38"/>
    <n v="5"/>
    <n v="128.5538"/>
    <n v="3.0110847189231986"/>
  </r>
  <r>
    <x v="2"/>
    <x v="0"/>
    <x v="0"/>
    <x v="2"/>
    <x v="1"/>
    <n v="1996"/>
    <n v="4"/>
    <n v="127.04"/>
    <s v="Regular"/>
    <s v="Brand C"/>
    <n v="4.57"/>
    <n v="11"/>
    <n v="1396.4857"/>
    <n v="3.0102970297029703"/>
  </r>
  <r>
    <x v="1"/>
    <x v="2"/>
    <x v="0"/>
    <x v="6"/>
    <x v="2"/>
    <n v="1990"/>
    <n v="2"/>
    <n v="215.7"/>
    <s v="Regular"/>
    <s v="Brand C"/>
    <n v="47.69"/>
    <n v="12"/>
    <n v="2587.8768999999998"/>
    <n v="3.0099049128367672"/>
  </r>
  <r>
    <x v="2"/>
    <x v="1"/>
    <x v="1"/>
    <x v="3"/>
    <x v="0"/>
    <n v="2009"/>
    <n v="2"/>
    <n v="266.89999999999998"/>
    <s v="Essential"/>
    <s v="Brand B"/>
    <n v="40.619999999999997"/>
    <n v="14"/>
    <n v="3736.0061999999994"/>
    <n v="3.0103051922314705"/>
  </r>
  <r>
    <x v="1"/>
    <x v="1"/>
    <x v="0"/>
    <x v="8"/>
    <x v="1"/>
    <n v="2008"/>
    <n v="3"/>
    <n v="172.49"/>
    <s v="Regular"/>
    <s v="Brand A"/>
    <n v="10.55"/>
    <n v="12"/>
    <n v="2068.9855000000002"/>
    <n v="3.0107057890563045"/>
  </r>
  <r>
    <x v="1"/>
    <x v="0"/>
    <x v="1"/>
    <x v="2"/>
    <x v="0"/>
    <n v="1986"/>
    <n v="2"/>
    <n v="134.47"/>
    <s v="Regular"/>
    <s v="Brand D"/>
    <n v="21.22"/>
    <n v="10"/>
    <n v="1343.9122"/>
    <n v="3.0107100357001189"/>
  </r>
  <r>
    <x v="2"/>
    <x v="1"/>
    <x v="0"/>
    <x v="8"/>
    <x v="0"/>
    <n v="2005"/>
    <n v="4"/>
    <n v="302.39999999999998"/>
    <s v="Essential"/>
    <s v="Brand E"/>
    <n v="12.19"/>
    <n v="15"/>
    <n v="4535.1219000000001"/>
    <n v="3.0111111111111111"/>
  </r>
  <r>
    <x v="1"/>
    <x v="1"/>
    <x v="0"/>
    <x v="3"/>
    <x v="2"/>
    <n v="2020"/>
    <n v="4"/>
    <n v="112.07"/>
    <s v="Regular"/>
    <s v="Brand A"/>
    <n v="11.63"/>
    <n v="19"/>
    <n v="2128.4463000000001"/>
    <n v="3.0107185391028186"/>
  </r>
  <r>
    <x v="1"/>
    <x v="2"/>
    <x v="0"/>
    <x v="6"/>
    <x v="0"/>
    <n v="1988"/>
    <n v="4"/>
    <n v="205.47"/>
    <s v="Luxury"/>
    <s v="Brand D"/>
    <n v="48.46"/>
    <n v="16"/>
    <n v="3287.0045999999998"/>
    <n v="3.0103256552819699"/>
  </r>
  <r>
    <x v="2"/>
    <x v="1"/>
    <x v="0"/>
    <x v="2"/>
    <x v="0"/>
    <n v="2005"/>
    <n v="3"/>
    <n v="204.08"/>
    <s v="Essential"/>
    <s v="Brand C"/>
    <n v="14.97"/>
    <n v="18"/>
    <n v="3672.5897"/>
    <n v="3.009932459276917"/>
  </r>
  <r>
    <x v="1"/>
    <x v="2"/>
    <x v="0"/>
    <x v="13"/>
    <x v="0"/>
    <n v="2011"/>
    <n v="3"/>
    <n v="212.03"/>
    <s v="Luxury"/>
    <s v="Brand B"/>
    <n v="33.909999999999997"/>
    <n v="3"/>
    <n v="635.42910000000006"/>
    <n v="3.0099364069952306"/>
  </r>
  <r>
    <x v="1"/>
    <x v="2"/>
    <x v="0"/>
    <x v="1"/>
    <x v="3"/>
    <n v="1995"/>
    <n v="5"/>
    <n v="237.57"/>
    <s v="Regular"/>
    <s v="Brand B"/>
    <n v="17.37"/>
    <n v="14"/>
    <n v="3325.1536999999998"/>
    <n v="3.0099403578528827"/>
  </r>
  <r>
    <x v="1"/>
    <x v="2"/>
    <x v="1"/>
    <x v="9"/>
    <x v="3"/>
    <n v="1992"/>
    <n v="1"/>
    <n v="262.39"/>
    <s v="Luxury"/>
    <s v="Brand E"/>
    <n v="17.48"/>
    <n v="2"/>
    <n v="523.95479999999998"/>
    <n v="3.0091487669053301"/>
  </r>
  <r>
    <x v="0"/>
    <x v="1"/>
    <x v="0"/>
    <x v="3"/>
    <x v="3"/>
    <n v="2015"/>
    <n v="1"/>
    <n v="470.59"/>
    <s v="Essential"/>
    <s v="Brand B"/>
    <n v="4.34"/>
    <n v="16"/>
    <n v="7528.4833999999992"/>
    <n v="3.0099482690011938"/>
  </r>
  <r>
    <x v="1"/>
    <x v="2"/>
    <x v="0"/>
    <x v="6"/>
    <x v="3"/>
    <n v="2008"/>
    <n v="2"/>
    <n v="121.1"/>
    <s v="Luxury"/>
    <s v="Brand C"/>
    <n v="38.65"/>
    <n v="19"/>
    <n v="2300.2865000000002"/>
    <n v="3.010748407643312"/>
  </r>
  <r>
    <x v="0"/>
    <x v="0"/>
    <x v="0"/>
    <x v="9"/>
    <x v="3"/>
    <n v="2020"/>
    <n v="1"/>
    <n v="332.3"/>
    <s v="Luxury"/>
    <s v="Brand C"/>
    <n v="39.68"/>
    <n v="6"/>
    <n v="1993.1968000000002"/>
    <n v="3.0111509358821187"/>
  </r>
  <r>
    <x v="1"/>
    <x v="1"/>
    <x v="0"/>
    <x v="8"/>
    <x v="0"/>
    <n v="2022"/>
    <n v="1"/>
    <n v="497.17"/>
    <s v="Luxury"/>
    <s v="Brand D"/>
    <n v="3.74"/>
    <n v="10"/>
    <n v="4970.7374"/>
    <n v="3.0119521912350598"/>
  </r>
  <r>
    <x v="2"/>
    <x v="1"/>
    <x v="0"/>
    <x v="12"/>
    <x v="2"/>
    <n v="1985"/>
    <n v="3"/>
    <n v="211.1"/>
    <s v="Essential"/>
    <s v="Brand D"/>
    <n v="1.17"/>
    <n v="5"/>
    <n v="1054.5117"/>
    <n v="3.0127540852929453"/>
  </r>
  <r>
    <x v="0"/>
    <x v="1"/>
    <x v="0"/>
    <x v="2"/>
    <x v="1"/>
    <n v="1994"/>
    <n v="2"/>
    <n v="184.57"/>
    <s v="Luxury"/>
    <s v="Brand A"/>
    <n v="16.48"/>
    <n v="20"/>
    <n v="3690.5647999999997"/>
    <n v="3.0127591706539074"/>
  </r>
  <r>
    <x v="2"/>
    <x v="0"/>
    <x v="0"/>
    <x v="4"/>
    <x v="2"/>
    <n v="1999"/>
    <n v="3"/>
    <n v="173.82"/>
    <s v="Luxury"/>
    <s v="Brand D"/>
    <n v="27.36"/>
    <n v="2"/>
    <n v="346.91359999999997"/>
    <n v="3.0131631431990429"/>
  </r>
  <r>
    <x v="0"/>
    <x v="0"/>
    <x v="1"/>
    <x v="3"/>
    <x v="2"/>
    <n v="1988"/>
    <n v="1"/>
    <n v="309.26"/>
    <s v="Regular"/>
    <s v="Brand A"/>
    <n v="21.77"/>
    <n v="11"/>
    <n v="3401.0776999999998"/>
    <n v="3.0131683958499602"/>
  </r>
  <r>
    <x v="1"/>
    <x v="2"/>
    <x v="0"/>
    <x v="2"/>
    <x v="0"/>
    <n v="2009"/>
    <n v="4"/>
    <n v="384.93"/>
    <s v="Luxury"/>
    <s v="Brand E"/>
    <n v="1.74"/>
    <n v="19"/>
    <n v="7312.6873999999998"/>
    <n v="3.0139720558882237"/>
  </r>
  <r>
    <x v="2"/>
    <x v="2"/>
    <x v="1"/>
    <x v="1"/>
    <x v="3"/>
    <n v="1987"/>
    <n v="3"/>
    <n v="199.49"/>
    <s v="Luxury"/>
    <s v="Brand A"/>
    <n v="30.83"/>
    <n v="1"/>
    <n v="198.79830000000001"/>
    <n v="3.0135782747603832"/>
  </r>
  <r>
    <x v="2"/>
    <x v="1"/>
    <x v="0"/>
    <x v="12"/>
    <x v="3"/>
    <n v="1986"/>
    <n v="3"/>
    <n v="284.85000000000002"/>
    <s v="Luxury"/>
    <s v="Brand B"/>
    <n v="40.67"/>
    <n v="4"/>
    <n v="1138.8067000000001"/>
    <n v="3.0135836995605274"/>
  </r>
  <r>
    <x v="1"/>
    <x v="2"/>
    <x v="0"/>
    <x v="10"/>
    <x v="2"/>
    <n v="1989"/>
    <n v="5"/>
    <n v="294.8"/>
    <s v="Essential"/>
    <s v="Brand E"/>
    <n v="29.79"/>
    <n v="9"/>
    <n v="2652.4979000000003"/>
    <n v="3.0135891286970424"/>
  </r>
  <r>
    <x v="1"/>
    <x v="0"/>
    <x v="1"/>
    <x v="7"/>
    <x v="0"/>
    <n v="2009"/>
    <n v="2"/>
    <n v="497.79"/>
    <s v="Luxury"/>
    <s v="Brand C"/>
    <n v="42.33"/>
    <n v="20"/>
    <n v="9955.2233000000015"/>
    <n v="3.012794882047181"/>
  </r>
  <r>
    <x v="0"/>
    <x v="2"/>
    <x v="1"/>
    <x v="3"/>
    <x v="3"/>
    <n v="1987"/>
    <n v="2"/>
    <n v="373.72"/>
    <s v="Regular"/>
    <s v="Brand E"/>
    <n v="36.5"/>
    <n v="8"/>
    <n v="2989.125"/>
    <n v="3.0131999999999999"/>
  </r>
  <r>
    <x v="2"/>
    <x v="1"/>
    <x v="1"/>
    <x v="11"/>
    <x v="3"/>
    <n v="2015"/>
    <n v="4"/>
    <n v="17.850000000000001"/>
    <s v="Regular"/>
    <s v="Brand C"/>
    <n v="20.37"/>
    <n v="7"/>
    <n v="124.15370000000001"/>
    <n v="3.0136054421768708"/>
  </r>
  <r>
    <x v="0"/>
    <x v="0"/>
    <x v="1"/>
    <x v="1"/>
    <x v="0"/>
    <n v="2008"/>
    <n v="3"/>
    <n v="29.55"/>
    <s v="Essential"/>
    <s v="Brand B"/>
    <n v="4.93"/>
    <n v="17"/>
    <n v="501.39930000000004"/>
    <n v="3.0132105684547636"/>
  </r>
  <r>
    <x v="0"/>
    <x v="0"/>
    <x v="0"/>
    <x v="0"/>
    <x v="2"/>
    <n v="2015"/>
    <n v="1"/>
    <n v="390.6"/>
    <s v="Regular"/>
    <s v="Brand E"/>
    <n v="41.23"/>
    <n v="9"/>
    <n v="3514.8123000000001"/>
    <n v="3.0132158590308369"/>
  </r>
  <r>
    <x v="2"/>
    <x v="1"/>
    <x v="1"/>
    <x v="2"/>
    <x v="0"/>
    <n v="1994"/>
    <n v="3"/>
    <n v="212.67"/>
    <s v="Regular"/>
    <s v="Brand C"/>
    <n v="17.77"/>
    <n v="3"/>
    <n v="637.18769999999995"/>
    <n v="3.0140224358974357"/>
  </r>
  <r>
    <x v="0"/>
    <x v="2"/>
    <x v="0"/>
    <x v="14"/>
    <x v="1"/>
    <n v="1987"/>
    <n v="4"/>
    <n v="354.35"/>
    <s v="Regular"/>
    <s v="Brand B"/>
    <n v="38.6"/>
    <n v="16"/>
    <n v="5668.9860000000008"/>
    <n v="3.0140280561122244"/>
  </r>
  <r>
    <x v="2"/>
    <x v="1"/>
    <x v="1"/>
    <x v="5"/>
    <x v="3"/>
    <n v="1994"/>
    <n v="1"/>
    <n v="161.15"/>
    <s v="Regular"/>
    <s v="Brand A"/>
    <n v="6.57"/>
    <n v="4"/>
    <n v="643.66570000000002"/>
    <n v="3.0136327185244589"/>
  </r>
  <r>
    <x v="2"/>
    <x v="2"/>
    <x v="0"/>
    <x v="11"/>
    <x v="2"/>
    <n v="2001"/>
    <n v="3"/>
    <n v="112.51"/>
    <s v="Luxury"/>
    <s v="Brand A"/>
    <n v="1.0900000000000001"/>
    <n v="10"/>
    <n v="1124.1109000000001"/>
    <n v="3.0144404332129966"/>
  </r>
  <r>
    <x v="1"/>
    <x v="2"/>
    <x v="1"/>
    <x v="7"/>
    <x v="1"/>
    <n v="2002"/>
    <n v="2"/>
    <n v="212.92"/>
    <s v="Regular"/>
    <s v="Brand B"/>
    <n v="31.91"/>
    <n v="10"/>
    <n v="2128.5191"/>
    <n v="3.014446227929374"/>
  </r>
  <r>
    <x v="0"/>
    <x v="2"/>
    <x v="0"/>
    <x v="14"/>
    <x v="0"/>
    <n v="2005"/>
    <n v="2"/>
    <n v="25.52"/>
    <s v="Essential"/>
    <s v="Brand B"/>
    <n v="42.69"/>
    <n v="9"/>
    <n v="229.1069"/>
    <n v="3.0148534725010037"/>
  </r>
  <r>
    <x v="0"/>
    <x v="2"/>
    <x v="1"/>
    <x v="13"/>
    <x v="3"/>
    <n v="2019"/>
    <n v="5"/>
    <n v="464.75"/>
    <s v="Regular"/>
    <s v="Brand C"/>
    <n v="14.19"/>
    <n v="14"/>
    <n v="6505.6418999999996"/>
    <n v="3.0152610441767069"/>
  </r>
  <r>
    <x v="2"/>
    <x v="2"/>
    <x v="0"/>
    <x v="11"/>
    <x v="0"/>
    <n v="1992"/>
    <n v="2"/>
    <n v="211.63"/>
    <s v="Luxury"/>
    <s v="Brand D"/>
    <n v="40.97"/>
    <n v="18"/>
    <n v="3808.7497000000003"/>
    <n v="3.0144636400160709"/>
  </r>
  <r>
    <x v="1"/>
    <x v="1"/>
    <x v="1"/>
    <x v="13"/>
    <x v="0"/>
    <n v="2020"/>
    <n v="2"/>
    <n v="258.38"/>
    <s v="Essential"/>
    <s v="Brand C"/>
    <n v="34.75"/>
    <n v="7"/>
    <n v="1808.0074999999999"/>
    <n v="3.014871382636656"/>
  </r>
  <r>
    <x v="0"/>
    <x v="1"/>
    <x v="1"/>
    <x v="2"/>
    <x v="3"/>
    <n v="2018"/>
    <n v="2"/>
    <n v="122.63"/>
    <s v="Luxury"/>
    <s v="Brand C"/>
    <n v="1.23"/>
    <n v="5"/>
    <n v="612.16229999999996"/>
    <n v="3.0152794531564133"/>
  </r>
  <r>
    <x v="0"/>
    <x v="1"/>
    <x v="0"/>
    <x v="0"/>
    <x v="0"/>
    <n v="1992"/>
    <n v="3"/>
    <n v="25.42"/>
    <s v="Regular"/>
    <s v="Brand D"/>
    <n v="3.1"/>
    <n v="19"/>
    <n v="482.01100000000002"/>
    <n v="3.0156878519710379"/>
  </r>
  <r>
    <x v="0"/>
    <x v="1"/>
    <x v="0"/>
    <x v="10"/>
    <x v="2"/>
    <n v="2019"/>
    <n v="3"/>
    <n v="161.75"/>
    <s v="Luxury"/>
    <s v="Brand C"/>
    <n v="39.07"/>
    <n v="13"/>
    <n v="2102.1406999999999"/>
    <n v="3.0156941649899398"/>
  </r>
  <r>
    <x v="0"/>
    <x v="1"/>
    <x v="1"/>
    <x v="1"/>
    <x v="0"/>
    <n v="1991"/>
    <n v="4"/>
    <n v="277.67"/>
    <s v="Luxury"/>
    <s v="Brand A"/>
    <n v="34.24"/>
    <n v="1"/>
    <n v="277.01240000000001"/>
    <n v="3.0157004830917873"/>
  </r>
  <r>
    <x v="0"/>
    <x v="0"/>
    <x v="0"/>
    <x v="2"/>
    <x v="0"/>
    <n v="1996"/>
    <n v="1"/>
    <n v="207.19"/>
    <s v="Essential"/>
    <s v="Brand C"/>
    <n v="16.63"/>
    <n v="3"/>
    <n v="620.73629999999991"/>
    <n v="3.0153040676600886"/>
  </r>
  <r>
    <x v="2"/>
    <x v="0"/>
    <x v="1"/>
    <x v="0"/>
    <x v="0"/>
    <n v="2015"/>
    <n v="4"/>
    <n v="60.72"/>
    <s v="Regular"/>
    <s v="Brand E"/>
    <n v="39.22"/>
    <n v="1"/>
    <n v="60.112200000000001"/>
    <n v="3.0161160354552781"/>
  </r>
  <r>
    <x v="1"/>
    <x v="2"/>
    <x v="1"/>
    <x v="2"/>
    <x v="1"/>
    <n v="2013"/>
    <n v="1"/>
    <n v="372.91"/>
    <s v="Essential"/>
    <s v="Brand D"/>
    <n v="3.57"/>
    <n v="8"/>
    <n v="2982.3157000000001"/>
    <n v="3.0157194679564689"/>
  </r>
  <r>
    <x v="2"/>
    <x v="1"/>
    <x v="0"/>
    <x v="7"/>
    <x v="2"/>
    <n v="2007"/>
    <n v="4"/>
    <n v="22.02"/>
    <s v="Luxury"/>
    <s v="Brand A"/>
    <n v="33.92"/>
    <n v="13"/>
    <n v="285.5992"/>
    <n v="3.0165322580645162"/>
  </r>
  <r>
    <x v="2"/>
    <x v="2"/>
    <x v="1"/>
    <x v="15"/>
    <x v="3"/>
    <n v="2021"/>
    <n v="4"/>
    <n v="171.61"/>
    <s v="Luxury"/>
    <s v="Brand B"/>
    <n v="42.73"/>
    <n v="17"/>
    <n v="2916.7973000000002"/>
    <n v="3.0161355385235984"/>
  </r>
  <r>
    <x v="0"/>
    <x v="2"/>
    <x v="0"/>
    <x v="7"/>
    <x v="1"/>
    <n v="2019"/>
    <n v="3"/>
    <n v="200.32"/>
    <s v="Essential"/>
    <s v="Brand B"/>
    <n v="1.72"/>
    <n v="9"/>
    <n v="1801.8971999999999"/>
    <n v="3.0157384987893461"/>
  </r>
  <r>
    <x v="2"/>
    <x v="0"/>
    <x v="1"/>
    <x v="5"/>
    <x v="0"/>
    <n v="2021"/>
    <n v="1"/>
    <n v="81.97"/>
    <s v="Regular"/>
    <s v="Brand A"/>
    <n v="4.34"/>
    <n v="19"/>
    <n v="1556.4734000000001"/>
    <n v="3.0157448526443278"/>
  </r>
  <r>
    <x v="0"/>
    <x v="2"/>
    <x v="1"/>
    <x v="7"/>
    <x v="2"/>
    <n v="2010"/>
    <n v="3"/>
    <n v="449.23"/>
    <s v="Luxury"/>
    <s v="Brand D"/>
    <n v="3.59"/>
    <n v="15"/>
    <n v="6737.4859000000006"/>
    <n v="3.0165589660743133"/>
  </r>
  <r>
    <x v="0"/>
    <x v="2"/>
    <x v="1"/>
    <x v="2"/>
    <x v="0"/>
    <n v="1986"/>
    <n v="5"/>
    <n v="492.75"/>
    <s v="Essential"/>
    <s v="Brand D"/>
    <n v="10.210000000000001"/>
    <n v="12"/>
    <n v="5912.1021000000001"/>
    <n v="3.0165656565656565"/>
  </r>
  <r>
    <x v="0"/>
    <x v="1"/>
    <x v="1"/>
    <x v="15"/>
    <x v="3"/>
    <n v="2012"/>
    <n v="1"/>
    <n v="195.07"/>
    <s v="Regular"/>
    <s v="Brand B"/>
    <n v="27.28"/>
    <n v="11"/>
    <n v="2145.0428000000002"/>
    <n v="3.0157639450282945"/>
  </r>
  <r>
    <x v="2"/>
    <x v="2"/>
    <x v="1"/>
    <x v="11"/>
    <x v="3"/>
    <n v="1988"/>
    <n v="3"/>
    <n v="343.93"/>
    <s v="Luxury"/>
    <s v="Brand A"/>
    <n v="3.38"/>
    <n v="11"/>
    <n v="3782.2638000000002"/>
    <n v="3.0165790537808328"/>
  </r>
  <r>
    <x v="1"/>
    <x v="2"/>
    <x v="0"/>
    <x v="11"/>
    <x v="0"/>
    <n v="2005"/>
    <n v="3"/>
    <n v="307.33999999999997"/>
    <s v="Luxury"/>
    <s v="Brand C"/>
    <n v="29.22"/>
    <n v="18"/>
    <n v="5531.4121999999998"/>
    <n v="3.0165857605177995"/>
  </r>
  <r>
    <x v="1"/>
    <x v="2"/>
    <x v="1"/>
    <x v="13"/>
    <x v="1"/>
    <n v="1987"/>
    <n v="1"/>
    <n v="398.69"/>
    <s v="Luxury"/>
    <s v="Brand C"/>
    <n v="0.42"/>
    <n v="12"/>
    <n v="4783.2842000000001"/>
    <n v="3.0165924726831244"/>
  </r>
  <r>
    <x v="0"/>
    <x v="1"/>
    <x v="1"/>
    <x v="12"/>
    <x v="2"/>
    <n v="1998"/>
    <n v="4"/>
    <n v="315.60000000000002"/>
    <s v="Luxury"/>
    <s v="Brand D"/>
    <n v="30.53"/>
    <n v="10"/>
    <n v="3155.3053"/>
    <n v="3.0174089068825909"/>
  </r>
  <r>
    <x v="1"/>
    <x v="0"/>
    <x v="0"/>
    <x v="15"/>
    <x v="2"/>
    <n v="2022"/>
    <n v="1"/>
    <n v="54.19"/>
    <s v="Luxury"/>
    <s v="Brand D"/>
    <n v="0.4"/>
    <n v="15"/>
    <n v="811.85399999999993"/>
    <n v="3.0170109356014581"/>
  </r>
  <r>
    <x v="1"/>
    <x v="2"/>
    <x v="0"/>
    <x v="1"/>
    <x v="0"/>
    <n v="1990"/>
    <n v="1"/>
    <n v="253.9"/>
    <s v="Regular"/>
    <s v="Brand A"/>
    <n v="20.100000000000001"/>
    <n v="17"/>
    <n v="4315.5010000000002"/>
    <n v="3.0178282009724473"/>
  </r>
  <r>
    <x v="0"/>
    <x v="1"/>
    <x v="0"/>
    <x v="10"/>
    <x v="0"/>
    <n v="2011"/>
    <n v="2"/>
    <n v="326.47000000000003"/>
    <s v="Luxury"/>
    <s v="Brand D"/>
    <n v="9.85"/>
    <n v="12"/>
    <n v="3916.7385000000004"/>
    <n v="3.0186461289014996"/>
  </r>
  <r>
    <x v="0"/>
    <x v="2"/>
    <x v="1"/>
    <x v="13"/>
    <x v="2"/>
    <n v="1999"/>
    <n v="5"/>
    <n v="323.5"/>
    <s v="Regular"/>
    <s v="Brand E"/>
    <n v="45.03"/>
    <n v="9"/>
    <n v="2910.9503"/>
    <n v="3.019059205190592"/>
  </r>
  <r>
    <x v="1"/>
    <x v="0"/>
    <x v="0"/>
    <x v="1"/>
    <x v="0"/>
    <n v="1995"/>
    <n v="2"/>
    <n v="23.45"/>
    <s v="Regular"/>
    <s v="Brand D"/>
    <n v="9.86"/>
    <n v="19"/>
    <n v="444.64859999999999"/>
    <n v="3.0182555780933065"/>
  </r>
  <r>
    <x v="2"/>
    <x v="0"/>
    <x v="1"/>
    <x v="15"/>
    <x v="3"/>
    <n v="1993"/>
    <n v="2"/>
    <n v="48.35"/>
    <s v="Regular"/>
    <s v="Brand A"/>
    <n v="29.54"/>
    <n v="5"/>
    <n v="241.0454"/>
    <n v="3.018668831168831"/>
  </r>
  <r>
    <x v="1"/>
    <x v="0"/>
    <x v="0"/>
    <x v="6"/>
    <x v="3"/>
    <n v="1990"/>
    <n v="3"/>
    <n v="93.92"/>
    <s v="Luxury"/>
    <s v="Brand A"/>
    <n v="12.9"/>
    <n v="19"/>
    <n v="1783.6089999999999"/>
    <n v="3.0190824198132358"/>
  </r>
  <r>
    <x v="0"/>
    <x v="2"/>
    <x v="0"/>
    <x v="4"/>
    <x v="3"/>
    <n v="2005"/>
    <n v="3"/>
    <n v="217.42"/>
    <s v="Regular"/>
    <s v="Brand A"/>
    <n v="3.89"/>
    <n v="16"/>
    <n v="3477.7588999999998"/>
    <n v="3.0190901705930138"/>
  </r>
  <r>
    <x v="0"/>
    <x v="2"/>
    <x v="1"/>
    <x v="13"/>
    <x v="2"/>
    <n v="1997"/>
    <n v="1"/>
    <n v="306.82"/>
    <s v="Luxury"/>
    <s v="Brand B"/>
    <n v="26.65"/>
    <n v="18"/>
    <n v="5522.0264999999999"/>
    <n v="3.0190979276716781"/>
  </r>
  <r>
    <x v="0"/>
    <x v="2"/>
    <x v="0"/>
    <x v="13"/>
    <x v="3"/>
    <n v="2021"/>
    <n v="1"/>
    <n v="474.74"/>
    <s v="Regular"/>
    <s v="Brand E"/>
    <n v="13.38"/>
    <n v="8"/>
    <n v="3797.0538000000001"/>
    <n v="3.019918699186992"/>
  </r>
  <r>
    <x v="1"/>
    <x v="1"/>
    <x v="1"/>
    <x v="6"/>
    <x v="2"/>
    <n v="1999"/>
    <n v="5"/>
    <n v="144.5"/>
    <s v="Regular"/>
    <s v="Brand E"/>
    <n v="11.42"/>
    <n v="9"/>
    <n v="1299.6142"/>
    <n v="3.0207401382675885"/>
  </r>
  <r>
    <x v="0"/>
    <x v="2"/>
    <x v="1"/>
    <x v="10"/>
    <x v="2"/>
    <n v="1985"/>
    <n v="1"/>
    <n v="203.05"/>
    <s v="Luxury"/>
    <s v="Brand A"/>
    <n v="19"/>
    <n v="10"/>
    <n v="2029.69"/>
    <n v="3.0199349064279901"/>
  </r>
  <r>
    <x v="1"/>
    <x v="0"/>
    <x v="1"/>
    <x v="6"/>
    <x v="0"/>
    <n v="1999"/>
    <n v="4"/>
    <n v="374.21"/>
    <s v="Luxury"/>
    <s v="Brand B"/>
    <n v="42.39"/>
    <n v="12"/>
    <n v="4489.9438999999993"/>
    <n v="3.0207570207570207"/>
  </r>
  <r>
    <x v="0"/>
    <x v="2"/>
    <x v="1"/>
    <x v="6"/>
    <x v="1"/>
    <n v="2019"/>
    <n v="4"/>
    <n v="50.92"/>
    <s v="Regular"/>
    <s v="Brand C"/>
    <n v="30.68"/>
    <n v="16"/>
    <n v="814.02679999999998"/>
    <n v="3.0203583061889252"/>
  </r>
  <r>
    <x v="2"/>
    <x v="1"/>
    <x v="1"/>
    <x v="0"/>
    <x v="2"/>
    <n v="2004"/>
    <n v="2"/>
    <n v="278.77999999999997"/>
    <s v="Luxury"/>
    <s v="Brand B"/>
    <n v="20.010000000000002"/>
    <n v="18"/>
    <n v="5017.2400999999991"/>
    <n v="3.0199592668024442"/>
  </r>
  <r>
    <x v="2"/>
    <x v="2"/>
    <x v="0"/>
    <x v="15"/>
    <x v="3"/>
    <n v="1986"/>
    <n v="3"/>
    <n v="454.08"/>
    <s v="Luxury"/>
    <s v="Brand B"/>
    <n v="17.809999999999999"/>
    <n v="4"/>
    <n v="1815.4981"/>
    <n v="3.0203748981255094"/>
  </r>
  <r>
    <x v="1"/>
    <x v="2"/>
    <x v="0"/>
    <x v="15"/>
    <x v="2"/>
    <n v="1998"/>
    <n v="4"/>
    <n v="184.72"/>
    <s v="Essential"/>
    <s v="Brand C"/>
    <n v="2.34"/>
    <n v="15"/>
    <n v="2769.8234000000002"/>
    <n v="3.0203832042397063"/>
  </r>
  <r>
    <x v="0"/>
    <x v="1"/>
    <x v="0"/>
    <x v="13"/>
    <x v="3"/>
    <n v="1993"/>
    <n v="4"/>
    <n v="156.16"/>
    <s v="Regular"/>
    <s v="Brand B"/>
    <n v="21.84"/>
    <n v="5"/>
    <n v="780.01839999999993"/>
    <n v="3.019983686786297"/>
  </r>
  <r>
    <x v="0"/>
    <x v="1"/>
    <x v="0"/>
    <x v="2"/>
    <x v="0"/>
    <n v="2015"/>
    <n v="4"/>
    <n v="54.43"/>
    <s v="Regular"/>
    <s v="Brand D"/>
    <n v="22.81"/>
    <n v="16"/>
    <n v="870.10810000000004"/>
    <n v="3.0195838433292534"/>
  </r>
  <r>
    <x v="0"/>
    <x v="1"/>
    <x v="0"/>
    <x v="13"/>
    <x v="3"/>
    <n v="2006"/>
    <n v="2"/>
    <n v="414.03"/>
    <s v="Essential"/>
    <s v="Brand A"/>
    <n v="22.93"/>
    <n v="5"/>
    <n v="2069.3792999999996"/>
    <n v="3.0191836734693878"/>
  </r>
  <r>
    <x v="2"/>
    <x v="2"/>
    <x v="1"/>
    <x v="11"/>
    <x v="2"/>
    <n v="2016"/>
    <n v="1"/>
    <n v="40.04"/>
    <s v="Regular"/>
    <s v="Brand E"/>
    <n v="26.85"/>
    <n v="17"/>
    <n v="679.94849999999997"/>
    <n v="3.0195998366680277"/>
  </r>
  <r>
    <x v="1"/>
    <x v="0"/>
    <x v="1"/>
    <x v="0"/>
    <x v="2"/>
    <n v="1987"/>
    <n v="4"/>
    <n v="56.76"/>
    <s v="Essential"/>
    <s v="Brand A"/>
    <n v="9.49"/>
    <n v="12"/>
    <n v="680.21490000000006"/>
    <n v="3.0204248366013071"/>
  </r>
  <r>
    <x v="1"/>
    <x v="0"/>
    <x v="1"/>
    <x v="8"/>
    <x v="1"/>
    <n v="1993"/>
    <n v="5"/>
    <n v="177.34"/>
    <s v="Essential"/>
    <s v="Brand B"/>
    <n v="49.2"/>
    <n v="7"/>
    <n v="1240.8720000000001"/>
    <n v="3.020024519820188"/>
  </r>
  <r>
    <x v="1"/>
    <x v="1"/>
    <x v="1"/>
    <x v="12"/>
    <x v="0"/>
    <n v="1999"/>
    <n v="1"/>
    <n v="426.27"/>
    <s v="Regular"/>
    <s v="Brand A"/>
    <n v="26.01"/>
    <n v="18"/>
    <n v="7672.1201000000001"/>
    <n v="3.0192150449713817"/>
  </r>
  <r>
    <x v="0"/>
    <x v="2"/>
    <x v="1"/>
    <x v="3"/>
    <x v="0"/>
    <n v="1986"/>
    <n v="3"/>
    <n v="347.55"/>
    <s v="Luxury"/>
    <s v="Brand D"/>
    <n v="9.58"/>
    <n v="5"/>
    <n v="1736.8458000000001"/>
    <n v="3.0200408997955011"/>
  </r>
  <r>
    <x v="0"/>
    <x v="2"/>
    <x v="1"/>
    <x v="2"/>
    <x v="3"/>
    <n v="2008"/>
    <n v="2"/>
    <n v="151.32"/>
    <s v="Essential"/>
    <s v="Brand A"/>
    <n v="42.88"/>
    <n v="6"/>
    <n v="907.34879999999998"/>
    <n v="3.0200490998363341"/>
  </r>
  <r>
    <x v="0"/>
    <x v="1"/>
    <x v="0"/>
    <x v="12"/>
    <x v="3"/>
    <n v="2017"/>
    <n v="2"/>
    <n v="457.53"/>
    <s v="Luxury"/>
    <s v="Brand A"/>
    <n v="9.64"/>
    <n v="20"/>
    <n v="9149.6963999999989"/>
    <n v="3.0204666393778141"/>
  </r>
  <r>
    <x v="1"/>
    <x v="1"/>
    <x v="1"/>
    <x v="0"/>
    <x v="3"/>
    <n v="2012"/>
    <n v="2"/>
    <n v="117.26"/>
    <s v="Regular"/>
    <s v="Brand B"/>
    <n v="31.56"/>
    <n v="18"/>
    <n v="2109.9956000000002"/>
    <n v="3.020884520884521"/>
  </r>
  <r>
    <x v="1"/>
    <x v="1"/>
    <x v="0"/>
    <x v="7"/>
    <x v="0"/>
    <n v="2005"/>
    <n v="4"/>
    <n v="491.62"/>
    <s v="Regular"/>
    <s v="Brand E"/>
    <n v="22.22"/>
    <n v="7"/>
    <n v="3440.5622000000003"/>
    <n v="3.0213027447767309"/>
  </r>
  <r>
    <x v="2"/>
    <x v="2"/>
    <x v="0"/>
    <x v="6"/>
    <x v="1"/>
    <n v="1996"/>
    <n v="1"/>
    <n v="201.51"/>
    <s v="Essential"/>
    <s v="Brand A"/>
    <n v="31.52"/>
    <n v="6"/>
    <n v="1208.3751999999999"/>
    <n v="3.0209016393442623"/>
  </r>
  <r>
    <x v="2"/>
    <x v="1"/>
    <x v="0"/>
    <x v="15"/>
    <x v="0"/>
    <n v="2004"/>
    <n v="2"/>
    <n v="41.6"/>
    <s v="Regular"/>
    <s v="Brand A"/>
    <n v="43.19"/>
    <n v="12"/>
    <n v="498.63190000000003"/>
    <n v="3.0217302173021729"/>
  </r>
  <r>
    <x v="2"/>
    <x v="1"/>
    <x v="0"/>
    <x v="15"/>
    <x v="0"/>
    <n v="2006"/>
    <n v="2"/>
    <n v="194.19"/>
    <s v="Essential"/>
    <s v="Brand B"/>
    <n v="45.29"/>
    <n v="4"/>
    <n v="776.21289999999999"/>
    <n v="3.0221493027071369"/>
  </r>
  <r>
    <x v="1"/>
    <x v="0"/>
    <x v="1"/>
    <x v="3"/>
    <x v="0"/>
    <n v="1993"/>
    <n v="4"/>
    <n v="341.93"/>
    <s v="Luxury"/>
    <s v="Brand C"/>
    <n v="15.94"/>
    <n v="12"/>
    <n v="4102.3193999999994"/>
    <n v="3.0225687320475996"/>
  </r>
  <r>
    <x v="1"/>
    <x v="1"/>
    <x v="1"/>
    <x v="11"/>
    <x v="0"/>
    <n v="2008"/>
    <n v="4"/>
    <n v="44.32"/>
    <s v="Regular"/>
    <s v="Brand B"/>
    <n v="19.55"/>
    <n v="15"/>
    <n v="663.99549999999999"/>
    <n v="3.0221674876847291"/>
  </r>
  <r>
    <x v="0"/>
    <x v="2"/>
    <x v="0"/>
    <x v="12"/>
    <x v="0"/>
    <n v="2015"/>
    <n v="2"/>
    <n v="29.52"/>
    <s v="Regular"/>
    <s v="Brand C"/>
    <n v="11.11"/>
    <n v="10"/>
    <n v="294.31110000000001"/>
    <n v="3.0217659137577"/>
  </r>
  <r>
    <x v="2"/>
    <x v="2"/>
    <x v="1"/>
    <x v="6"/>
    <x v="3"/>
    <n v="2019"/>
    <n v="2"/>
    <n v="277.13"/>
    <s v="Regular"/>
    <s v="Brand C"/>
    <n v="30.02"/>
    <n v="18"/>
    <n v="4987.6401999999998"/>
    <n v="3.0221857025472474"/>
  </r>
  <r>
    <x v="0"/>
    <x v="1"/>
    <x v="0"/>
    <x v="15"/>
    <x v="0"/>
    <n v="2010"/>
    <n v="2"/>
    <n v="367.93"/>
    <s v="Regular"/>
    <s v="Brand B"/>
    <n v="46.11"/>
    <n v="17"/>
    <n v="6254.2711000000008"/>
    <n v="3.0226058364159476"/>
  </r>
  <r>
    <x v="2"/>
    <x v="1"/>
    <x v="1"/>
    <x v="9"/>
    <x v="0"/>
    <n v="1998"/>
    <n v="3"/>
    <n v="360.39"/>
    <s v="Luxury"/>
    <s v="Brand C"/>
    <n v="2.81"/>
    <n v="2"/>
    <n v="719.80809999999997"/>
    <n v="3.0230263157894739"/>
  </r>
  <r>
    <x v="1"/>
    <x v="1"/>
    <x v="1"/>
    <x v="11"/>
    <x v="1"/>
    <n v="1990"/>
    <n v="4"/>
    <n v="259.88"/>
    <s v="Essential"/>
    <s v="Brand E"/>
    <n v="2.08"/>
    <n v="10"/>
    <n v="2597.8208"/>
    <n v="3.0230357877416703"/>
  </r>
  <r>
    <x v="1"/>
    <x v="2"/>
    <x v="1"/>
    <x v="3"/>
    <x v="1"/>
    <n v="1997"/>
    <n v="3"/>
    <n v="345.67"/>
    <s v="Luxury"/>
    <s v="Brand E"/>
    <n v="27.91"/>
    <n v="1"/>
    <n v="344.94910000000004"/>
    <n v="3.022633744855967"/>
  </r>
  <r>
    <x v="0"/>
    <x v="1"/>
    <x v="1"/>
    <x v="0"/>
    <x v="2"/>
    <n v="1987"/>
    <n v="5"/>
    <n v="170.63"/>
    <s v="Regular"/>
    <s v="Brand A"/>
    <n v="9.61"/>
    <n v="15"/>
    <n v="2558.5461"/>
    <n v="3.0226430629888843"/>
  </r>
  <r>
    <x v="2"/>
    <x v="2"/>
    <x v="1"/>
    <x v="7"/>
    <x v="0"/>
    <n v="1996"/>
    <n v="5"/>
    <n v="329.29"/>
    <s v="Regular"/>
    <s v="Brand E"/>
    <n v="38.159999999999997"/>
    <n v="10"/>
    <n v="3292.2816000000003"/>
    <n v="3.021828665568369"/>
  </r>
  <r>
    <x v="2"/>
    <x v="1"/>
    <x v="1"/>
    <x v="1"/>
    <x v="1"/>
    <n v="2017"/>
    <n v="4"/>
    <n v="426.07"/>
    <s v="Regular"/>
    <s v="Brand E"/>
    <n v="19.47"/>
    <n v="18"/>
    <n v="7668.4547000000002"/>
    <n v="3.0210135970333747"/>
  </r>
  <r>
    <x v="2"/>
    <x v="2"/>
    <x v="0"/>
    <x v="14"/>
    <x v="2"/>
    <n v="2002"/>
    <n v="3"/>
    <n v="410.52"/>
    <s v="Essential"/>
    <s v="Brand C"/>
    <n v="23.53"/>
    <n v="18"/>
    <n v="7388.5953"/>
    <n v="3.0206100577081614"/>
  </r>
  <r>
    <x v="2"/>
    <x v="2"/>
    <x v="0"/>
    <x v="2"/>
    <x v="0"/>
    <n v="2007"/>
    <n v="1"/>
    <n v="486.61"/>
    <s v="Essential"/>
    <s v="Brand C"/>
    <n v="1.57"/>
    <n v="20"/>
    <n v="9731.2157000000007"/>
    <n v="3.0206185567010309"/>
  </r>
  <r>
    <x v="1"/>
    <x v="2"/>
    <x v="1"/>
    <x v="9"/>
    <x v="1"/>
    <n v="1985"/>
    <n v="2"/>
    <n v="185.06"/>
    <s v="Essential"/>
    <s v="Brand C"/>
    <n v="31.17"/>
    <n v="15"/>
    <n v="2775.2117000000003"/>
    <n v="3.0214521452145213"/>
  </r>
  <r>
    <x v="2"/>
    <x v="2"/>
    <x v="0"/>
    <x v="3"/>
    <x v="0"/>
    <n v="2004"/>
    <n v="4"/>
    <n v="132.47999999999999"/>
    <s v="Luxury"/>
    <s v="Brand B"/>
    <n v="28.07"/>
    <n v="6"/>
    <n v="794.16069999999991"/>
    <n v="3.0218737102765165"/>
  </r>
  <r>
    <x v="2"/>
    <x v="0"/>
    <x v="0"/>
    <x v="5"/>
    <x v="0"/>
    <n v="1997"/>
    <n v="2"/>
    <n v="264.01"/>
    <s v="Essential"/>
    <s v="Brand A"/>
    <n v="6.61"/>
    <n v="20"/>
    <n v="5279.2660999999998"/>
    <n v="3.0214698596201486"/>
  </r>
  <r>
    <x v="0"/>
    <x v="2"/>
    <x v="1"/>
    <x v="13"/>
    <x v="2"/>
    <n v="1995"/>
    <n v="5"/>
    <n v="52.15"/>
    <s v="Essential"/>
    <s v="Brand B"/>
    <n v="36.299999999999997"/>
    <n v="3"/>
    <n v="155.81299999999999"/>
    <n v="3.0218917802560927"/>
  </r>
  <r>
    <x v="1"/>
    <x v="2"/>
    <x v="1"/>
    <x v="10"/>
    <x v="1"/>
    <n v="2007"/>
    <n v="4"/>
    <n v="89.14"/>
    <s v="Essential"/>
    <s v="Brand C"/>
    <n v="24.07"/>
    <n v="6"/>
    <n v="534.08069999999998"/>
    <n v="3.0210743801652891"/>
  </r>
  <r>
    <x v="1"/>
    <x v="1"/>
    <x v="0"/>
    <x v="0"/>
    <x v="1"/>
    <n v="1991"/>
    <n v="3"/>
    <n v="14.35"/>
    <s v="Luxury"/>
    <s v="Brand E"/>
    <n v="18.32"/>
    <n v="3"/>
    <n v="42.233199999999997"/>
    <n v="3.0206696982224059"/>
  </r>
  <r>
    <x v="1"/>
    <x v="2"/>
    <x v="0"/>
    <x v="7"/>
    <x v="2"/>
    <n v="2009"/>
    <n v="3"/>
    <n v="258.43"/>
    <s v="Luxury"/>
    <s v="Brand C"/>
    <n v="46.83"/>
    <n v="12"/>
    <n v="3100.6282999999999"/>
    <n v="3.0206782464846982"/>
  </r>
  <r>
    <x v="2"/>
    <x v="2"/>
    <x v="0"/>
    <x v="0"/>
    <x v="3"/>
    <n v="2011"/>
    <n v="1"/>
    <n v="477.82"/>
    <s v="Regular"/>
    <s v="Brand C"/>
    <n v="49.98"/>
    <n v="4"/>
    <n v="1910.7798"/>
    <n v="3.0206868018204385"/>
  </r>
  <r>
    <x v="1"/>
    <x v="1"/>
    <x v="1"/>
    <x v="9"/>
    <x v="3"/>
    <n v="1990"/>
    <n v="1"/>
    <n v="366.94"/>
    <s v="Regular"/>
    <s v="Brand A"/>
    <n v="45.15"/>
    <n v="2"/>
    <n v="733.33150000000001"/>
    <n v="3.0215231788079469"/>
  </r>
  <r>
    <x v="2"/>
    <x v="1"/>
    <x v="1"/>
    <x v="10"/>
    <x v="1"/>
    <n v="2010"/>
    <n v="1"/>
    <n v="28.58"/>
    <s v="Luxury"/>
    <s v="Brand A"/>
    <n v="37.590000000000003"/>
    <n v="20"/>
    <n v="570.97589999999991"/>
    <n v="3.022360248447205"/>
  </r>
  <r>
    <x v="2"/>
    <x v="0"/>
    <x v="0"/>
    <x v="2"/>
    <x v="3"/>
    <n v="2007"/>
    <n v="4"/>
    <n v="288.37"/>
    <s v="Luxury"/>
    <s v="Brand E"/>
    <n v="35.72"/>
    <n v="20"/>
    <n v="5766.7572"/>
    <n v="3.0231980115990056"/>
  </r>
  <r>
    <x v="0"/>
    <x v="0"/>
    <x v="0"/>
    <x v="5"/>
    <x v="3"/>
    <n v="2007"/>
    <n v="4"/>
    <n v="130.81"/>
    <s v="Essential"/>
    <s v="Brand E"/>
    <n v="36.56"/>
    <n v="20"/>
    <n v="2615.5655999999999"/>
    <n v="3.022793203481144"/>
  </r>
  <r>
    <x v="2"/>
    <x v="0"/>
    <x v="0"/>
    <x v="0"/>
    <x v="0"/>
    <n v="2020"/>
    <n v="3"/>
    <n v="174.76"/>
    <s v="Essential"/>
    <s v="Brand B"/>
    <n v="14.74"/>
    <n v="5"/>
    <n v="872.9473999999999"/>
    <n v="3.0223880597014925"/>
  </r>
  <r>
    <x v="1"/>
    <x v="0"/>
    <x v="1"/>
    <x v="3"/>
    <x v="3"/>
    <n v="2009"/>
    <n v="2"/>
    <n v="412.43"/>
    <s v="Regular"/>
    <s v="Brand B"/>
    <n v="26.33"/>
    <n v="11"/>
    <n v="4535.9933000000001"/>
    <n v="3.0223973454997926"/>
  </r>
  <r>
    <x v="2"/>
    <x v="1"/>
    <x v="1"/>
    <x v="2"/>
    <x v="1"/>
    <n v="1990"/>
    <n v="2"/>
    <n v="485.2"/>
    <s v="Essential"/>
    <s v="Brand A"/>
    <n v="29.49"/>
    <n v="11"/>
    <n v="5336.4948999999997"/>
    <n v="3.0228215767634854"/>
  </r>
  <r>
    <x v="2"/>
    <x v="1"/>
    <x v="0"/>
    <x v="2"/>
    <x v="3"/>
    <n v="2018"/>
    <n v="1"/>
    <n v="439.28"/>
    <s v="Regular"/>
    <s v="Brand E"/>
    <n v="18.02"/>
    <n v="9"/>
    <n v="3952.7001999999993"/>
    <n v="3.0232461602324614"/>
  </r>
  <r>
    <x v="0"/>
    <x v="2"/>
    <x v="1"/>
    <x v="3"/>
    <x v="2"/>
    <n v="2018"/>
    <n v="3"/>
    <n v="29.49"/>
    <s v="Regular"/>
    <s v="Brand D"/>
    <n v="4.78"/>
    <n v="2"/>
    <n v="58.027799999999999"/>
    <n v="3.0240863787375414"/>
  </r>
  <r>
    <x v="1"/>
    <x v="2"/>
    <x v="1"/>
    <x v="15"/>
    <x v="2"/>
    <n v="1988"/>
    <n v="2"/>
    <n v="153.69999999999999"/>
    <s v="Essential"/>
    <s v="Brand D"/>
    <n v="23.35"/>
    <n v="4"/>
    <n v="614.0335"/>
    <n v="3.0240963855421685"/>
  </r>
  <r>
    <x v="2"/>
    <x v="1"/>
    <x v="0"/>
    <x v="5"/>
    <x v="0"/>
    <n v="2006"/>
    <n v="4"/>
    <n v="455.54"/>
    <s v="Essential"/>
    <s v="Brand A"/>
    <n v="41.77"/>
    <n v="2"/>
    <n v="910.49770000000001"/>
    <n v="3.0245220282626768"/>
  </r>
  <r>
    <x v="0"/>
    <x v="1"/>
    <x v="0"/>
    <x v="4"/>
    <x v="1"/>
    <n v="1992"/>
    <n v="5"/>
    <n v="33.520000000000003"/>
    <s v="Luxury"/>
    <s v="Brand E"/>
    <n v="17.75"/>
    <n v="19"/>
    <n v="636.05750000000012"/>
    <n v="3.024116424116424"/>
  </r>
  <r>
    <x v="0"/>
    <x v="0"/>
    <x v="1"/>
    <x v="0"/>
    <x v="0"/>
    <n v="1989"/>
    <n v="4"/>
    <n v="419.02"/>
    <s v="Luxury"/>
    <s v="Brand B"/>
    <n v="40.200000000000003"/>
    <n v="4"/>
    <n v="1675.482"/>
    <n v="3.0232945091514143"/>
  </r>
  <r>
    <x v="1"/>
    <x v="1"/>
    <x v="0"/>
    <x v="10"/>
    <x v="2"/>
    <n v="2019"/>
    <n v="5"/>
    <n v="216.28"/>
    <s v="Regular"/>
    <s v="Brand D"/>
    <n v="8.09"/>
    <n v="14"/>
    <n v="3027.0009"/>
    <n v="3.0228880565959217"/>
  </r>
  <r>
    <x v="2"/>
    <x v="1"/>
    <x v="0"/>
    <x v="6"/>
    <x v="2"/>
    <n v="2016"/>
    <n v="5"/>
    <n v="486.52"/>
    <s v="Essential"/>
    <s v="Brand D"/>
    <n v="1.99"/>
    <n v="3"/>
    <n v="1458.5799"/>
    <n v="3.0220649458784345"/>
  </r>
  <r>
    <x v="0"/>
    <x v="2"/>
    <x v="1"/>
    <x v="11"/>
    <x v="0"/>
    <n v="2021"/>
    <n v="4"/>
    <n v="24.48"/>
    <s v="Essential"/>
    <s v="Brand B"/>
    <n v="35.130000000000003"/>
    <n v="20"/>
    <n v="488.9513"/>
    <n v="3.0212411495210327"/>
  </r>
  <r>
    <x v="0"/>
    <x v="1"/>
    <x v="1"/>
    <x v="5"/>
    <x v="1"/>
    <n v="1998"/>
    <n v="2"/>
    <n v="65.94"/>
    <s v="Regular"/>
    <s v="Brand E"/>
    <n v="40.98"/>
    <n v="3"/>
    <n v="197.22979999999998"/>
    <n v="3.0208333333333335"/>
  </r>
  <r>
    <x v="1"/>
    <x v="1"/>
    <x v="0"/>
    <x v="14"/>
    <x v="3"/>
    <n v="2001"/>
    <n v="2"/>
    <n v="318.58"/>
    <s v="Regular"/>
    <s v="Brand B"/>
    <n v="35.96"/>
    <n v="13"/>
    <n v="4140.8995999999997"/>
    <n v="3.0212588578574406"/>
  </r>
  <r>
    <x v="1"/>
    <x v="2"/>
    <x v="1"/>
    <x v="4"/>
    <x v="1"/>
    <n v="1993"/>
    <n v="5"/>
    <n v="193.8"/>
    <s v="Essential"/>
    <s v="Brand E"/>
    <n v="24.37"/>
    <n v="16"/>
    <n v="3100.0437000000002"/>
    <n v="3.0216847372810673"/>
  </r>
  <r>
    <x v="1"/>
    <x v="1"/>
    <x v="1"/>
    <x v="4"/>
    <x v="0"/>
    <n v="2022"/>
    <n v="2"/>
    <n v="359.6"/>
    <s v="Luxury"/>
    <s v="Brand B"/>
    <n v="48.9"/>
    <n v="3"/>
    <n v="1078.2890000000002"/>
    <n v="3.0208594075928246"/>
  </r>
  <r>
    <x v="0"/>
    <x v="1"/>
    <x v="0"/>
    <x v="13"/>
    <x v="0"/>
    <n v="2017"/>
    <n v="1"/>
    <n v="348.18"/>
    <s v="Regular"/>
    <s v="Brand A"/>
    <n v="37.31"/>
    <n v="12"/>
    <n v="4177.5330999999996"/>
    <n v="3.0212854757929883"/>
  </r>
  <r>
    <x v="1"/>
    <x v="0"/>
    <x v="1"/>
    <x v="1"/>
    <x v="1"/>
    <n v="2016"/>
    <n v="1"/>
    <n v="105.01"/>
    <s v="Essential"/>
    <s v="Brand D"/>
    <n v="30.8"/>
    <n v="12"/>
    <n v="1259.4280000000001"/>
    <n v="3.0221294363256783"/>
  </r>
  <r>
    <x v="0"/>
    <x v="0"/>
    <x v="0"/>
    <x v="5"/>
    <x v="0"/>
    <n v="2011"/>
    <n v="3"/>
    <n v="244.41"/>
    <s v="Regular"/>
    <s v="Brand A"/>
    <n v="23.63"/>
    <n v="7"/>
    <n v="1710.1062999999999"/>
    <n v="3.0229741019214704"/>
  </r>
  <r>
    <x v="1"/>
    <x v="1"/>
    <x v="1"/>
    <x v="6"/>
    <x v="0"/>
    <n v="2001"/>
    <n v="1"/>
    <n v="311.75"/>
    <s v="Regular"/>
    <s v="Brand D"/>
    <n v="41.71"/>
    <n v="15"/>
    <n v="4675.6670999999997"/>
    <n v="3.0229837024655244"/>
  </r>
  <r>
    <x v="1"/>
    <x v="2"/>
    <x v="0"/>
    <x v="9"/>
    <x v="1"/>
    <n v="1989"/>
    <n v="1"/>
    <n v="261.41000000000003"/>
    <s v="Regular"/>
    <s v="Brand E"/>
    <n v="20.62"/>
    <n v="13"/>
    <n v="3397.5362000000005"/>
    <n v="3.0238294314381271"/>
  </r>
  <r>
    <x v="0"/>
    <x v="0"/>
    <x v="1"/>
    <x v="7"/>
    <x v="0"/>
    <n v="1994"/>
    <n v="3"/>
    <n v="153.86000000000001"/>
    <s v="Regular"/>
    <s v="Brand E"/>
    <n v="21.74"/>
    <n v="16"/>
    <n v="2460.9774000000002"/>
    <n v="3.024675867837725"/>
  </r>
  <r>
    <x v="2"/>
    <x v="1"/>
    <x v="1"/>
    <x v="8"/>
    <x v="3"/>
    <n v="2005"/>
    <n v="1"/>
    <n v="92.89"/>
    <s v="Luxury"/>
    <s v="Brand A"/>
    <n v="11.15"/>
    <n v="10"/>
    <n v="928.01149999999996"/>
    <n v="3.0246861924686193"/>
  </r>
  <r>
    <x v="0"/>
    <x v="2"/>
    <x v="0"/>
    <x v="15"/>
    <x v="3"/>
    <n v="1990"/>
    <n v="1"/>
    <n v="16.100000000000001"/>
    <s v="Regular"/>
    <s v="Brand B"/>
    <n v="48.27"/>
    <n v="10"/>
    <n v="160.48269999999999"/>
    <n v="3.0255336961071579"/>
  </r>
  <r>
    <x v="0"/>
    <x v="2"/>
    <x v="1"/>
    <x v="7"/>
    <x v="2"/>
    <n v="2021"/>
    <n v="3"/>
    <n v="334.56"/>
    <s v="Essential"/>
    <s v="Brand D"/>
    <n v="28.88"/>
    <n v="2"/>
    <n v="668.40880000000004"/>
    <n v="3.0263819095477387"/>
  </r>
  <r>
    <x v="0"/>
    <x v="2"/>
    <x v="0"/>
    <x v="1"/>
    <x v="0"/>
    <n v="1998"/>
    <n v="2"/>
    <n v="488.07"/>
    <s v="Regular"/>
    <s v="Brand A"/>
    <n v="36.11"/>
    <n v="15"/>
    <n v="7320.4111000000003"/>
    <n v="3.0263929618768328"/>
  </r>
  <r>
    <x v="0"/>
    <x v="0"/>
    <x v="0"/>
    <x v="11"/>
    <x v="0"/>
    <n v="1998"/>
    <n v="5"/>
    <n v="209.07"/>
    <s v="Regular"/>
    <s v="Brand E"/>
    <n v="8.4"/>
    <n v="18"/>
    <n v="3762.3439999999996"/>
    <n v="3.0268231349538977"/>
  </r>
  <r>
    <x v="0"/>
    <x v="0"/>
    <x v="1"/>
    <x v="13"/>
    <x v="0"/>
    <n v="2018"/>
    <n v="5"/>
    <n v="286.41000000000003"/>
    <s v="Essential"/>
    <s v="Brand B"/>
    <n v="46.04"/>
    <n v="12"/>
    <n v="3436.3804"/>
    <n v="3.0259958071278827"/>
  </r>
  <r>
    <x v="1"/>
    <x v="2"/>
    <x v="1"/>
    <x v="1"/>
    <x v="0"/>
    <n v="2010"/>
    <n v="2"/>
    <n v="371.52"/>
    <s v="Essential"/>
    <s v="Brand C"/>
    <n v="43.41"/>
    <n v="13"/>
    <n v="4829.1941000000006"/>
    <n v="3.0251677852348995"/>
  </r>
  <r>
    <x v="0"/>
    <x v="0"/>
    <x v="0"/>
    <x v="10"/>
    <x v="2"/>
    <n v="1986"/>
    <n v="2"/>
    <n v="177.66"/>
    <s v="Regular"/>
    <s v="Brand A"/>
    <n v="20.25"/>
    <n v="17"/>
    <n v="3019.4224999999997"/>
    <n v="3.0255979857322703"/>
  </r>
  <r>
    <x v="2"/>
    <x v="2"/>
    <x v="0"/>
    <x v="14"/>
    <x v="1"/>
    <n v="2006"/>
    <n v="3"/>
    <n v="390.36"/>
    <s v="Luxury"/>
    <s v="Brand D"/>
    <n v="3.13"/>
    <n v="10"/>
    <n v="3902.6313000000005"/>
    <n v="3.0260285474391266"/>
  </r>
  <r>
    <x v="2"/>
    <x v="1"/>
    <x v="0"/>
    <x v="8"/>
    <x v="3"/>
    <n v="1987"/>
    <n v="4"/>
    <n v="163.68"/>
    <s v="Essential"/>
    <s v="Brand A"/>
    <n v="3.19"/>
    <n v="5"/>
    <n v="817.43190000000004"/>
    <n v="3.0260394792104157"/>
  </r>
  <r>
    <x v="2"/>
    <x v="2"/>
    <x v="1"/>
    <x v="15"/>
    <x v="3"/>
    <n v="2014"/>
    <n v="5"/>
    <n v="89.46"/>
    <s v="Luxury"/>
    <s v="Brand E"/>
    <n v="48.75"/>
    <n v="9"/>
    <n v="804.62749999999994"/>
    <n v="3.0256302521008402"/>
  </r>
  <r>
    <x v="2"/>
    <x v="1"/>
    <x v="0"/>
    <x v="1"/>
    <x v="0"/>
    <n v="2008"/>
    <n v="5"/>
    <n v="312.68"/>
    <s v="Essential"/>
    <s v="Brand C"/>
    <n v="7.96"/>
    <n v="2"/>
    <n v="624.43960000000004"/>
    <n v="3.0248003362757463"/>
  </r>
  <r>
    <x v="1"/>
    <x v="0"/>
    <x v="0"/>
    <x v="5"/>
    <x v="2"/>
    <n v="2013"/>
    <n v="1"/>
    <n v="267.74"/>
    <s v="Regular"/>
    <s v="Brand D"/>
    <n v="5.52"/>
    <n v="10"/>
    <n v="2676.4551999999999"/>
    <n v="3.0239697224558451"/>
  </r>
  <r>
    <x v="0"/>
    <x v="1"/>
    <x v="0"/>
    <x v="9"/>
    <x v="1"/>
    <n v="1985"/>
    <n v="5"/>
    <n v="86.6"/>
    <s v="Essential"/>
    <s v="Brand D"/>
    <n v="34.54"/>
    <n v="8"/>
    <n v="692.1454"/>
    <n v="3.0248212031973076"/>
  </r>
  <r>
    <x v="0"/>
    <x v="0"/>
    <x v="1"/>
    <x v="15"/>
    <x v="1"/>
    <n v="1990"/>
    <n v="5"/>
    <n v="110.76"/>
    <s v="Luxury"/>
    <s v="Brand E"/>
    <n v="14.88"/>
    <n v="2"/>
    <n v="220.6688"/>
    <n v="3.0239898989898988"/>
  </r>
  <r>
    <x v="1"/>
    <x v="0"/>
    <x v="0"/>
    <x v="0"/>
    <x v="0"/>
    <n v="1993"/>
    <n v="4"/>
    <n v="449.51"/>
    <s v="Luxury"/>
    <s v="Brand D"/>
    <n v="19.579999999999998"/>
    <n v="18"/>
    <n v="8090.3758000000007"/>
    <n v="3.0231578947368423"/>
  </r>
  <r>
    <x v="2"/>
    <x v="0"/>
    <x v="1"/>
    <x v="5"/>
    <x v="2"/>
    <n v="2010"/>
    <n v="3"/>
    <n v="445.3"/>
    <s v="Regular"/>
    <s v="Brand B"/>
    <n v="9.75"/>
    <n v="9"/>
    <n v="4006.7975000000001"/>
    <n v="3.0227464195450717"/>
  </r>
  <r>
    <x v="0"/>
    <x v="0"/>
    <x v="0"/>
    <x v="6"/>
    <x v="2"/>
    <n v="1986"/>
    <n v="1"/>
    <n v="230.03"/>
    <s v="Essential"/>
    <s v="Brand A"/>
    <n v="44.75"/>
    <n v="9"/>
    <n v="2069.7175000000002"/>
    <n v="3.0227560050568898"/>
  </r>
  <r>
    <x v="1"/>
    <x v="1"/>
    <x v="0"/>
    <x v="5"/>
    <x v="3"/>
    <n v="1990"/>
    <n v="3"/>
    <n v="291.92"/>
    <s v="Regular"/>
    <s v="Brand A"/>
    <n v="9"/>
    <n v="16"/>
    <n v="4669.8100000000004"/>
    <n v="3.0236087689713322"/>
  </r>
  <r>
    <x v="2"/>
    <x v="1"/>
    <x v="0"/>
    <x v="10"/>
    <x v="0"/>
    <n v="2002"/>
    <n v="2"/>
    <n v="337.41"/>
    <s v="Regular"/>
    <s v="Brand B"/>
    <n v="15.7"/>
    <n v="13"/>
    <n v="4385.4870000000001"/>
    <n v="3.0236187262758332"/>
  </r>
  <r>
    <x v="1"/>
    <x v="2"/>
    <x v="0"/>
    <x v="3"/>
    <x v="2"/>
    <n v="2013"/>
    <n v="5"/>
    <n v="393.71"/>
    <s v="Luxury"/>
    <s v="Brand A"/>
    <n v="22.92"/>
    <n v="13"/>
    <n v="5117.4591999999993"/>
    <n v="3.0240506329113925"/>
  </r>
  <r>
    <x v="2"/>
    <x v="2"/>
    <x v="0"/>
    <x v="9"/>
    <x v="0"/>
    <n v="1998"/>
    <n v="1"/>
    <n v="125.48"/>
    <s v="Luxury"/>
    <s v="Brand E"/>
    <n v="32.92"/>
    <n v="12"/>
    <n v="1505.0891999999999"/>
    <n v="3.0232165470662729"/>
  </r>
  <r>
    <x v="1"/>
    <x v="2"/>
    <x v="0"/>
    <x v="2"/>
    <x v="1"/>
    <n v="2016"/>
    <n v="2"/>
    <n v="480.26"/>
    <s v="Luxury"/>
    <s v="Brand B"/>
    <n v="1.17"/>
    <n v="19"/>
    <n v="9123.9516999999996"/>
    <n v="3.0240709459459461"/>
  </r>
  <r>
    <x v="2"/>
    <x v="0"/>
    <x v="0"/>
    <x v="12"/>
    <x v="3"/>
    <n v="2015"/>
    <n v="1"/>
    <n v="173.05"/>
    <s v="Regular"/>
    <s v="Brand E"/>
    <n v="45.11"/>
    <n v="9"/>
    <n v="1556.9011"/>
    <n v="3.0245035910435152"/>
  </r>
  <r>
    <x v="0"/>
    <x v="2"/>
    <x v="0"/>
    <x v="0"/>
    <x v="0"/>
    <n v="2014"/>
    <n v="2"/>
    <n v="198.87"/>
    <s v="Regular"/>
    <s v="Brand C"/>
    <n v="32.799999999999997"/>
    <n v="13"/>
    <n v="2584.6379999999999"/>
    <n v="3.0253592561284868"/>
  </r>
  <r>
    <x v="0"/>
    <x v="2"/>
    <x v="1"/>
    <x v="7"/>
    <x v="1"/>
    <n v="1989"/>
    <n v="5"/>
    <n v="376.97"/>
    <s v="Regular"/>
    <s v="Brand D"/>
    <n v="49.71"/>
    <n v="15"/>
    <n v="5654.0470999999998"/>
    <n v="3.0257928118393234"/>
  </r>
  <r>
    <x v="2"/>
    <x v="1"/>
    <x v="0"/>
    <x v="9"/>
    <x v="3"/>
    <n v="2000"/>
    <n v="1"/>
    <n v="76.38"/>
    <s v="Regular"/>
    <s v="Brand D"/>
    <n v="21.87"/>
    <n v="20"/>
    <n v="1526.8186999999998"/>
    <n v="3.0249576988155669"/>
  </r>
  <r>
    <x v="2"/>
    <x v="0"/>
    <x v="0"/>
    <x v="12"/>
    <x v="1"/>
    <n v="1996"/>
    <n v="2"/>
    <n v="459.6"/>
    <s v="Luxury"/>
    <s v="Brand D"/>
    <n v="29.41"/>
    <n v="1"/>
    <n v="458.89410000000004"/>
    <n v="3.025814642403724"/>
  </r>
  <r>
    <x v="0"/>
    <x v="1"/>
    <x v="0"/>
    <x v="11"/>
    <x v="0"/>
    <n v="2012"/>
    <n v="3"/>
    <n v="180.94"/>
    <s v="Luxury"/>
    <s v="Brand B"/>
    <n v="3.76"/>
    <n v="12"/>
    <n v="2170.3175999999999"/>
    <n v="3.0262489415749365"/>
  </r>
  <r>
    <x v="1"/>
    <x v="2"/>
    <x v="0"/>
    <x v="14"/>
    <x v="2"/>
    <n v="1986"/>
    <n v="3"/>
    <n v="51.53"/>
    <s v="Regular"/>
    <s v="Brand E"/>
    <n v="47.04"/>
    <n v="14"/>
    <n v="720.89040000000011"/>
    <n v="3.026260059296908"/>
  </r>
  <r>
    <x v="0"/>
    <x v="1"/>
    <x v="1"/>
    <x v="11"/>
    <x v="3"/>
    <n v="1999"/>
    <n v="2"/>
    <n v="111.05"/>
    <s v="Luxury"/>
    <s v="Brand B"/>
    <n v="47.64"/>
    <n v="8"/>
    <n v="887.87639999999999"/>
    <n v="3.0262711864406779"/>
  </r>
  <r>
    <x v="0"/>
    <x v="1"/>
    <x v="0"/>
    <x v="8"/>
    <x v="1"/>
    <n v="2018"/>
    <n v="3"/>
    <n v="46.2"/>
    <s v="Regular"/>
    <s v="Brand A"/>
    <n v="15.95"/>
    <n v="16"/>
    <n v="738.35950000000003"/>
    <n v="3.0267062314540061"/>
  </r>
  <r>
    <x v="0"/>
    <x v="1"/>
    <x v="0"/>
    <x v="1"/>
    <x v="3"/>
    <n v="2022"/>
    <n v="1"/>
    <n v="174.73"/>
    <s v="Regular"/>
    <s v="Brand B"/>
    <n v="17.73"/>
    <n v="2"/>
    <n v="348.63729999999998"/>
    <n v="3.0267175572519083"/>
  </r>
  <r>
    <x v="2"/>
    <x v="1"/>
    <x v="1"/>
    <x v="15"/>
    <x v="3"/>
    <n v="2002"/>
    <n v="4"/>
    <n v="44.81"/>
    <s v="Luxury"/>
    <s v="Brand B"/>
    <n v="4.3"/>
    <n v="8"/>
    <n v="357.52300000000002"/>
    <n v="3.027577428935087"/>
  </r>
  <r>
    <x v="0"/>
    <x v="2"/>
    <x v="0"/>
    <x v="12"/>
    <x v="0"/>
    <n v="1988"/>
    <n v="1"/>
    <n v="37.97"/>
    <s v="Essential"/>
    <s v="Brand C"/>
    <n v="11.22"/>
    <n v="14"/>
    <n v="530.69219999999996"/>
    <n v="3.027164685908319"/>
  </r>
  <r>
    <x v="0"/>
    <x v="0"/>
    <x v="0"/>
    <x v="10"/>
    <x v="3"/>
    <n v="1998"/>
    <n v="2"/>
    <n v="241.36"/>
    <s v="Regular"/>
    <s v="Brand B"/>
    <n v="21.34"/>
    <n v="8"/>
    <n v="1930.0934000000002"/>
    <n v="3.0280254777070064"/>
  </r>
  <r>
    <x v="2"/>
    <x v="0"/>
    <x v="1"/>
    <x v="13"/>
    <x v="0"/>
    <n v="1999"/>
    <n v="3"/>
    <n v="364.34"/>
    <s v="Essential"/>
    <s v="Brand C"/>
    <n v="12.18"/>
    <n v="6"/>
    <n v="2185.1617999999999"/>
    <n v="3.0284621920135937"/>
  </r>
  <r>
    <x v="0"/>
    <x v="2"/>
    <x v="0"/>
    <x v="6"/>
    <x v="0"/>
    <n v="1995"/>
    <n v="5"/>
    <n v="444.72"/>
    <s v="Luxury"/>
    <s v="Brand B"/>
    <n v="34.15"/>
    <n v="8"/>
    <n v="3557.1015000000002"/>
    <n v="3.0284742881427964"/>
  </r>
  <r>
    <x v="1"/>
    <x v="1"/>
    <x v="1"/>
    <x v="2"/>
    <x v="0"/>
    <n v="2021"/>
    <n v="4"/>
    <n v="217.26"/>
    <s v="Luxury"/>
    <s v="Brand D"/>
    <n v="27.18"/>
    <n v="8"/>
    <n v="1737.3517999999999"/>
    <n v="3.0276360544217686"/>
  </r>
  <r>
    <x v="0"/>
    <x v="2"/>
    <x v="1"/>
    <x v="9"/>
    <x v="2"/>
    <n v="1995"/>
    <n v="2"/>
    <n v="271.27"/>
    <s v="Luxury"/>
    <s v="Brand C"/>
    <n v="36.200000000000003"/>
    <n v="18"/>
    <n v="4882.2219999999998"/>
    <n v="3.0272224585282856"/>
  </r>
  <r>
    <x v="2"/>
    <x v="0"/>
    <x v="1"/>
    <x v="9"/>
    <x v="2"/>
    <n v="1996"/>
    <n v="5"/>
    <n v="271.13"/>
    <s v="Luxury"/>
    <s v="Brand B"/>
    <n v="27.55"/>
    <n v="14"/>
    <n v="3795.0954999999999"/>
    <n v="3.027659574468085"/>
  </r>
  <r>
    <x v="1"/>
    <x v="1"/>
    <x v="1"/>
    <x v="1"/>
    <x v="1"/>
    <n v="2011"/>
    <n v="5"/>
    <n v="35.33"/>
    <s v="Essential"/>
    <s v="Brand C"/>
    <n v="4.91"/>
    <n v="2"/>
    <n v="69.709099999999992"/>
    <n v="3.0268199233716473"/>
  </r>
  <r>
    <x v="1"/>
    <x v="2"/>
    <x v="0"/>
    <x v="8"/>
    <x v="1"/>
    <n v="2019"/>
    <n v="2"/>
    <n v="328.06"/>
    <s v="Regular"/>
    <s v="Brand B"/>
    <n v="10.99"/>
    <n v="4"/>
    <n v="1311.3498999999999"/>
    <n v="3.0259795570698467"/>
  </r>
  <r>
    <x v="1"/>
    <x v="2"/>
    <x v="0"/>
    <x v="0"/>
    <x v="0"/>
    <n v="2022"/>
    <n v="3"/>
    <n v="182.06"/>
    <s v="Regular"/>
    <s v="Brand E"/>
    <n v="47.79"/>
    <n v="8"/>
    <n v="1455.9579000000001"/>
    <n v="3.0264167021729866"/>
  </r>
  <r>
    <x v="1"/>
    <x v="1"/>
    <x v="0"/>
    <x v="15"/>
    <x v="3"/>
    <n v="1999"/>
    <n v="4"/>
    <n v="164.6"/>
    <s v="Luxury"/>
    <s v="Brand D"/>
    <n v="29.09"/>
    <n v="14"/>
    <n v="2303.6909000000001"/>
    <n v="3.0264279624893438"/>
  </r>
  <r>
    <x v="0"/>
    <x v="1"/>
    <x v="1"/>
    <x v="0"/>
    <x v="1"/>
    <n v="2003"/>
    <n v="5"/>
    <n v="442.19"/>
    <s v="Regular"/>
    <s v="Brand C"/>
    <n v="36.5"/>
    <n v="13"/>
    <n v="5747.835"/>
    <n v="3.0260127931769722"/>
  </r>
  <r>
    <x v="2"/>
    <x v="2"/>
    <x v="1"/>
    <x v="12"/>
    <x v="2"/>
    <n v="2006"/>
    <n v="4"/>
    <n v="428.98"/>
    <s v="Regular"/>
    <s v="Brand D"/>
    <n v="28.32"/>
    <n v="11"/>
    <n v="4718.0632000000005"/>
    <n v="3.0251706484641638"/>
  </r>
  <r>
    <x v="2"/>
    <x v="2"/>
    <x v="1"/>
    <x v="4"/>
    <x v="0"/>
    <n v="1989"/>
    <n v="1"/>
    <n v="44.82"/>
    <s v="Luxury"/>
    <s v="Brand B"/>
    <n v="2.08"/>
    <n v="5"/>
    <n v="223.1208"/>
    <n v="3.0247545881348699"/>
  </r>
  <r>
    <x v="0"/>
    <x v="0"/>
    <x v="0"/>
    <x v="10"/>
    <x v="0"/>
    <n v="1995"/>
    <n v="2"/>
    <n v="365.31"/>
    <s v="Luxury"/>
    <s v="Brand C"/>
    <n v="34.700000000000003"/>
    <n v="13"/>
    <n v="4748.3769999999995"/>
    <n v="3.0256191289496157"/>
  </r>
  <r>
    <x v="0"/>
    <x v="2"/>
    <x v="1"/>
    <x v="4"/>
    <x v="1"/>
    <n v="2000"/>
    <n v="4"/>
    <n v="346.44"/>
    <s v="Essential"/>
    <s v="Brand C"/>
    <n v="9.4499999999999993"/>
    <n v="6"/>
    <n v="2077.7345"/>
    <n v="3.0260572404955148"/>
  </r>
  <r>
    <x v="2"/>
    <x v="1"/>
    <x v="1"/>
    <x v="4"/>
    <x v="3"/>
    <n v="2018"/>
    <n v="1"/>
    <n v="14.11"/>
    <s v="Luxury"/>
    <s v="Brand A"/>
    <n v="4.47"/>
    <n v="18"/>
    <n v="253.0247"/>
    <n v="3.0256410256410255"/>
  </r>
  <r>
    <x v="0"/>
    <x v="2"/>
    <x v="1"/>
    <x v="0"/>
    <x v="1"/>
    <n v="2015"/>
    <n v="3"/>
    <n v="353.38"/>
    <s v="Essential"/>
    <s v="Brand B"/>
    <n v="1.65"/>
    <n v="3"/>
    <n v="1059.1564999999998"/>
    <n v="3.0265070542967081"/>
  </r>
  <r>
    <x v="0"/>
    <x v="0"/>
    <x v="0"/>
    <x v="15"/>
    <x v="2"/>
    <n v="1985"/>
    <n v="5"/>
    <n v="295.69"/>
    <s v="Essential"/>
    <s v="Brand D"/>
    <n v="33.299999999999997"/>
    <n v="4"/>
    <n v="1182.0930000000001"/>
    <n v="3.0265183917878526"/>
  </r>
  <r>
    <x v="0"/>
    <x v="0"/>
    <x v="0"/>
    <x v="10"/>
    <x v="1"/>
    <n v="2012"/>
    <n v="1"/>
    <n v="301.79000000000002"/>
    <s v="Luxury"/>
    <s v="Brand B"/>
    <n v="1.17"/>
    <n v="16"/>
    <n v="4827.6517000000003"/>
    <n v="3.025673940949936"/>
  </r>
  <r>
    <x v="0"/>
    <x v="2"/>
    <x v="0"/>
    <x v="1"/>
    <x v="0"/>
    <n v="2018"/>
    <n v="1"/>
    <n v="365.6"/>
    <s v="Essential"/>
    <s v="Brand A"/>
    <n v="28.25"/>
    <n v="15"/>
    <n v="5483.2825000000003"/>
    <n v="3.0265410958904111"/>
  </r>
  <r>
    <x v="0"/>
    <x v="2"/>
    <x v="0"/>
    <x v="9"/>
    <x v="3"/>
    <n v="1991"/>
    <n v="1"/>
    <n v="84.38"/>
    <s v="Regular"/>
    <s v="Brand C"/>
    <n v="39.99"/>
    <n v="3"/>
    <n v="252.53989999999999"/>
    <n v="3.0274089935760173"/>
  </r>
  <r>
    <x v="1"/>
    <x v="2"/>
    <x v="0"/>
    <x v="1"/>
    <x v="2"/>
    <n v="2015"/>
    <n v="1"/>
    <n v="477.72"/>
    <s v="Regular"/>
    <s v="Brand E"/>
    <n v="47.89"/>
    <n v="3"/>
    <n v="1432.6389000000001"/>
    <n v="3.0282776349614395"/>
  </r>
  <r>
    <x v="2"/>
    <x v="0"/>
    <x v="0"/>
    <x v="11"/>
    <x v="0"/>
    <n v="1999"/>
    <n v="2"/>
    <n v="208.79"/>
    <s v="Essential"/>
    <s v="Brand E"/>
    <n v="2.2000000000000002"/>
    <n v="13"/>
    <n v="2713.2919999999999"/>
    <n v="3.0291470210030003"/>
  </r>
  <r>
    <x v="1"/>
    <x v="2"/>
    <x v="1"/>
    <x v="3"/>
    <x v="2"/>
    <n v="1988"/>
    <n v="2"/>
    <n v="389.07"/>
    <s v="Essential"/>
    <s v="Brand B"/>
    <n v="37.08"/>
    <n v="7"/>
    <n v="2722.8607999999999"/>
    <n v="3.0295883361921097"/>
  </r>
  <r>
    <x v="1"/>
    <x v="0"/>
    <x v="1"/>
    <x v="0"/>
    <x v="0"/>
    <n v="1994"/>
    <n v="3"/>
    <n v="364"/>
    <s v="Essential"/>
    <s v="Brand C"/>
    <n v="1.38"/>
    <n v="7"/>
    <n v="2547.0138000000002"/>
    <n v="3.03003003003003"/>
  </r>
  <r>
    <x v="2"/>
    <x v="2"/>
    <x v="0"/>
    <x v="1"/>
    <x v="3"/>
    <n v="2010"/>
    <n v="5"/>
    <n v="216.52"/>
    <s v="Regular"/>
    <s v="Brand B"/>
    <n v="38.68"/>
    <n v="3"/>
    <n v="648.94680000000005"/>
    <n v="3.0300429184549356"/>
  </r>
  <r>
    <x v="0"/>
    <x v="0"/>
    <x v="1"/>
    <x v="6"/>
    <x v="0"/>
    <n v="2000"/>
    <n v="3"/>
    <n v="236.89"/>
    <s v="Regular"/>
    <s v="Brand E"/>
    <n v="8.57"/>
    <n v="19"/>
    <n v="4499.9956999999995"/>
    <n v="3.0291970802919708"/>
  </r>
  <r>
    <x v="0"/>
    <x v="0"/>
    <x v="1"/>
    <x v="10"/>
    <x v="0"/>
    <n v="2001"/>
    <n v="2"/>
    <n v="469.52"/>
    <s v="Regular"/>
    <s v="Brand B"/>
    <n v="36.01"/>
    <n v="19"/>
    <n v="8920.2400999999991"/>
    <n v="3.029209621993127"/>
  </r>
  <r>
    <x v="2"/>
    <x v="1"/>
    <x v="1"/>
    <x v="6"/>
    <x v="0"/>
    <n v="2022"/>
    <n v="2"/>
    <n v="390.53"/>
    <s v="Essential"/>
    <s v="Brand E"/>
    <n v="23.4"/>
    <n v="18"/>
    <n v="7028.7739999999994"/>
    <n v="3.0296519123334766"/>
  </r>
  <r>
    <x v="0"/>
    <x v="0"/>
    <x v="1"/>
    <x v="0"/>
    <x v="3"/>
    <n v="2013"/>
    <n v="5"/>
    <n v="361.07"/>
    <s v="Regular"/>
    <s v="Brand A"/>
    <n v="14.99"/>
    <n v="12"/>
    <n v="4331.9899000000005"/>
    <n v="3.0300945829750643"/>
  </r>
  <r>
    <x v="2"/>
    <x v="0"/>
    <x v="0"/>
    <x v="14"/>
    <x v="0"/>
    <n v="1986"/>
    <n v="4"/>
    <n v="28.34"/>
    <s v="Essential"/>
    <s v="Brand E"/>
    <n v="38.47"/>
    <n v="3"/>
    <n v="84.404699999999991"/>
    <n v="3.029247311827957"/>
  </r>
  <r>
    <x v="0"/>
    <x v="2"/>
    <x v="0"/>
    <x v="13"/>
    <x v="2"/>
    <n v="2006"/>
    <n v="3"/>
    <n v="448.14"/>
    <s v="Essential"/>
    <s v="Brand E"/>
    <n v="24.47"/>
    <n v="1"/>
    <n v="447.38470000000001"/>
    <n v="3.0288296041308089"/>
  </r>
  <r>
    <x v="2"/>
    <x v="2"/>
    <x v="0"/>
    <x v="4"/>
    <x v="3"/>
    <n v="2006"/>
    <n v="5"/>
    <n v="216.48"/>
    <s v="Regular"/>
    <s v="Brand D"/>
    <n v="1.77"/>
    <n v="2"/>
    <n v="431.97769999999997"/>
    <n v="3.028842014636246"/>
  </r>
  <r>
    <x v="2"/>
    <x v="1"/>
    <x v="1"/>
    <x v="11"/>
    <x v="2"/>
    <n v="1993"/>
    <n v="3"/>
    <n v="455.63"/>
    <s v="Regular"/>
    <s v="Brand B"/>
    <n v="39.020000000000003"/>
    <n v="13"/>
    <n v="5922.5801999999994"/>
    <n v="3.0279931093884582"/>
  </r>
  <r>
    <x v="2"/>
    <x v="0"/>
    <x v="0"/>
    <x v="12"/>
    <x v="2"/>
    <n v="2009"/>
    <n v="4"/>
    <n v="30.63"/>
    <s v="Luxury"/>
    <s v="Brand E"/>
    <n v="18.73"/>
    <n v="14"/>
    <n v="428.00729999999999"/>
    <n v="3.0280051701852648"/>
  </r>
  <r>
    <x v="2"/>
    <x v="0"/>
    <x v="1"/>
    <x v="7"/>
    <x v="1"/>
    <n v="2021"/>
    <n v="3"/>
    <n v="105.45"/>
    <s v="Essential"/>
    <s v="Brand E"/>
    <n v="9.2100000000000009"/>
    <n v="20"/>
    <n v="2108.0920999999998"/>
    <n v="3.0275862068965518"/>
  </r>
  <r>
    <x v="1"/>
    <x v="1"/>
    <x v="1"/>
    <x v="2"/>
    <x v="2"/>
    <n v="2004"/>
    <n v="5"/>
    <n v="125.6"/>
    <s v="Luxury"/>
    <s v="Brand D"/>
    <n v="9.39"/>
    <n v="11"/>
    <n v="1380.6939"/>
    <n v="3.0275981026304444"/>
  </r>
  <r>
    <x v="1"/>
    <x v="0"/>
    <x v="0"/>
    <x v="9"/>
    <x v="0"/>
    <n v="1989"/>
    <n v="4"/>
    <n v="460.79"/>
    <s v="Essential"/>
    <s v="Brand C"/>
    <n v="44.22"/>
    <n v="8"/>
    <n v="3685.7622000000001"/>
    <n v="3.0267471958584986"/>
  </r>
  <r>
    <x v="0"/>
    <x v="1"/>
    <x v="1"/>
    <x v="15"/>
    <x v="3"/>
    <n v="2020"/>
    <n v="1"/>
    <n v="173.36"/>
    <s v="Essential"/>
    <s v="Brand E"/>
    <n v="49.72"/>
    <n v="16"/>
    <n v="2773.2572"/>
    <n v="3.0263271471730686"/>
  </r>
  <r>
    <x v="2"/>
    <x v="2"/>
    <x v="0"/>
    <x v="2"/>
    <x v="3"/>
    <n v="1990"/>
    <n v="4"/>
    <n v="411.44"/>
    <s v="Essential"/>
    <s v="Brand E"/>
    <n v="30.03"/>
    <n v="13"/>
    <n v="5348.0203000000001"/>
    <n v="3.0272020725388602"/>
  </r>
  <r>
    <x v="1"/>
    <x v="1"/>
    <x v="1"/>
    <x v="6"/>
    <x v="1"/>
    <n v="2012"/>
    <n v="2"/>
    <n v="276.69"/>
    <s v="Essential"/>
    <s v="Brand D"/>
    <n v="42.46"/>
    <n v="5"/>
    <n v="1382.8746000000001"/>
    <n v="3.0267818574514038"/>
  </r>
  <r>
    <x v="0"/>
    <x v="1"/>
    <x v="0"/>
    <x v="8"/>
    <x v="2"/>
    <n v="1990"/>
    <n v="5"/>
    <n v="305.18"/>
    <s v="Luxury"/>
    <s v="Brand C"/>
    <n v="45.67"/>
    <n v="17"/>
    <n v="5187.5167000000001"/>
    <n v="3.0272255834053587"/>
  </r>
  <r>
    <x v="1"/>
    <x v="1"/>
    <x v="0"/>
    <x v="1"/>
    <x v="2"/>
    <n v="2016"/>
    <n v="1"/>
    <n v="427.25"/>
    <s v="Regular"/>
    <s v="Brand B"/>
    <n v="14.19"/>
    <n v="13"/>
    <n v="5553.3918999999996"/>
    <n v="3.0263726761781236"/>
  </r>
  <r>
    <x v="2"/>
    <x v="0"/>
    <x v="1"/>
    <x v="6"/>
    <x v="3"/>
    <n v="1986"/>
    <n v="4"/>
    <n v="133.30000000000001"/>
    <s v="Essential"/>
    <s v="Brand D"/>
    <n v="23"/>
    <n v="3"/>
    <n v="399.13000000000005"/>
    <n v="3.027249134948097"/>
  </r>
  <r>
    <x v="1"/>
    <x v="2"/>
    <x v="0"/>
    <x v="1"/>
    <x v="3"/>
    <n v="1995"/>
    <n v="3"/>
    <n v="298.35000000000002"/>
    <s v="Regular"/>
    <s v="Brand A"/>
    <n v="42.1"/>
    <n v="10"/>
    <n v="2982.9209999999998"/>
    <n v="3.0268282128948507"/>
  </r>
  <r>
    <x v="2"/>
    <x v="2"/>
    <x v="0"/>
    <x v="10"/>
    <x v="3"/>
    <n v="2015"/>
    <n v="2"/>
    <n v="181.84"/>
    <s v="Regular"/>
    <s v="Brand C"/>
    <n v="38.869999999999997"/>
    <n v="20"/>
    <n v="3636.1887000000002"/>
    <n v="3.0268398268398267"/>
  </r>
  <r>
    <x v="2"/>
    <x v="2"/>
    <x v="0"/>
    <x v="12"/>
    <x v="2"/>
    <n v="2007"/>
    <n v="1"/>
    <n v="60.82"/>
    <s v="Luxury"/>
    <s v="Brand D"/>
    <n v="46.62"/>
    <n v="7"/>
    <n v="425.20620000000002"/>
    <n v="3.0272845387613687"/>
  </r>
  <r>
    <x v="0"/>
    <x v="0"/>
    <x v="0"/>
    <x v="10"/>
    <x v="0"/>
    <n v="2008"/>
    <n v="1"/>
    <n v="478.1"/>
    <s v="Regular"/>
    <s v="Brand C"/>
    <n v="25.3"/>
    <n v="12"/>
    <n v="5736.4530000000004"/>
    <n v="3.0281629116117852"/>
  </r>
  <r>
    <x v="2"/>
    <x v="2"/>
    <x v="1"/>
    <x v="8"/>
    <x v="1"/>
    <n v="2009"/>
    <n v="1"/>
    <n v="354.48"/>
    <s v="Luxury"/>
    <s v="Brand E"/>
    <n v="34.72"/>
    <n v="10"/>
    <n v="3544.1472000000003"/>
    <n v="3.0290420459471177"/>
  </r>
  <r>
    <x v="1"/>
    <x v="2"/>
    <x v="0"/>
    <x v="14"/>
    <x v="2"/>
    <n v="2022"/>
    <n v="1"/>
    <n v="133.96"/>
    <s v="Luxury"/>
    <s v="Brand A"/>
    <n v="32.130000000000003"/>
    <n v="15"/>
    <n v="2008.7213000000002"/>
    <n v="3.0299219427580226"/>
  </r>
  <r>
    <x v="1"/>
    <x v="2"/>
    <x v="0"/>
    <x v="1"/>
    <x v="0"/>
    <n v="2009"/>
    <n v="3"/>
    <n v="378.67"/>
    <s v="Essential"/>
    <s v="Brand D"/>
    <n v="30.21"/>
    <n v="7"/>
    <n v="2649.9920999999999"/>
    <n v="3.0308026030368764"/>
  </r>
  <r>
    <x v="2"/>
    <x v="1"/>
    <x v="0"/>
    <x v="11"/>
    <x v="0"/>
    <n v="2022"/>
    <n v="1"/>
    <n v="64.319999999999993"/>
    <s v="Luxury"/>
    <s v="Brand C"/>
    <n v="29.07"/>
    <n v="9"/>
    <n v="578.1706999999999"/>
    <n v="3.0308159722222223"/>
  </r>
  <r>
    <x v="0"/>
    <x v="2"/>
    <x v="0"/>
    <x v="5"/>
    <x v="0"/>
    <n v="2014"/>
    <n v="5"/>
    <n v="130.58000000000001"/>
    <s v="Essential"/>
    <s v="Brand B"/>
    <n v="43.01"/>
    <n v="16"/>
    <n v="2088.7101000000002"/>
    <n v="3.0316977854971774"/>
  </r>
  <r>
    <x v="2"/>
    <x v="0"/>
    <x v="0"/>
    <x v="15"/>
    <x v="0"/>
    <n v="2016"/>
    <n v="3"/>
    <n v="141.38999999999999"/>
    <s v="Regular"/>
    <s v="Brand B"/>
    <n v="39.28"/>
    <n v="9"/>
    <n v="1271.9027999999998"/>
    <n v="3.0308427454387488"/>
  </r>
  <r>
    <x v="2"/>
    <x v="0"/>
    <x v="1"/>
    <x v="11"/>
    <x v="0"/>
    <n v="1991"/>
    <n v="2"/>
    <n v="141.47999999999999"/>
    <s v="Regular"/>
    <s v="Brand E"/>
    <n v="38.68"/>
    <n v="12"/>
    <n v="1697.1467999999998"/>
    <n v="3.0308561495002171"/>
  </r>
  <r>
    <x v="0"/>
    <x v="0"/>
    <x v="0"/>
    <x v="5"/>
    <x v="0"/>
    <n v="2013"/>
    <n v="1"/>
    <n v="377.25"/>
    <s v="Essential"/>
    <s v="Brand B"/>
    <n v="2.8"/>
    <n v="4"/>
    <n v="1508.028"/>
    <n v="3.031304347826087"/>
  </r>
  <r>
    <x v="1"/>
    <x v="0"/>
    <x v="0"/>
    <x v="1"/>
    <x v="3"/>
    <n v="1985"/>
    <n v="5"/>
    <n v="22.31"/>
    <s v="Luxury"/>
    <s v="Brand B"/>
    <n v="12.56"/>
    <n v="8"/>
    <n v="177.60559999999998"/>
    <n v="3.0321879077859939"/>
  </r>
  <r>
    <x v="0"/>
    <x v="2"/>
    <x v="0"/>
    <x v="8"/>
    <x v="2"/>
    <n v="2001"/>
    <n v="3"/>
    <n v="361.16"/>
    <s v="Luxury"/>
    <s v="Brand E"/>
    <n v="42.19"/>
    <n v="3"/>
    <n v="1082.9019000000001"/>
    <n v="3.0313315926892952"/>
  </r>
  <r>
    <x v="0"/>
    <x v="2"/>
    <x v="0"/>
    <x v="13"/>
    <x v="2"/>
    <n v="2000"/>
    <n v="1"/>
    <n v="480.19"/>
    <s v="Essential"/>
    <s v="Brand B"/>
    <n v="47.18"/>
    <n v="19"/>
    <n v="9123.0817999999999"/>
    <n v="3.0313452329124946"/>
  </r>
  <r>
    <x v="0"/>
    <x v="1"/>
    <x v="0"/>
    <x v="11"/>
    <x v="0"/>
    <n v="2002"/>
    <n v="3"/>
    <n v="258.63"/>
    <s v="Essential"/>
    <s v="Brand D"/>
    <n v="39.21"/>
    <n v="2"/>
    <n v="516.65210000000002"/>
    <n v="3.0322299651567945"/>
  </r>
  <r>
    <x v="0"/>
    <x v="2"/>
    <x v="0"/>
    <x v="7"/>
    <x v="3"/>
    <n v="1989"/>
    <n v="4"/>
    <n v="303.88"/>
    <s v="Essential"/>
    <s v="Brand A"/>
    <n v="5.43"/>
    <n v="8"/>
    <n v="2430.0942999999997"/>
    <n v="3.032244008714597"/>
  </r>
  <r>
    <x v="0"/>
    <x v="2"/>
    <x v="0"/>
    <x v="1"/>
    <x v="2"/>
    <n v="1996"/>
    <n v="2"/>
    <n v="16.75"/>
    <s v="Essential"/>
    <s v="Brand D"/>
    <n v="22.57"/>
    <n v="11"/>
    <n v="183.47569999999999"/>
    <n v="3.0318221447253704"/>
  </r>
  <r>
    <x v="2"/>
    <x v="1"/>
    <x v="1"/>
    <x v="10"/>
    <x v="0"/>
    <n v="2003"/>
    <n v="4"/>
    <n v="133.12"/>
    <s v="Regular"/>
    <s v="Brand D"/>
    <n v="7.06"/>
    <n v="3"/>
    <n v="398.43060000000003"/>
    <n v="3.0322721325774094"/>
  </r>
  <r>
    <x v="0"/>
    <x v="1"/>
    <x v="1"/>
    <x v="7"/>
    <x v="2"/>
    <n v="1985"/>
    <n v="3"/>
    <n v="367.29"/>
    <s v="Regular"/>
    <s v="Brand B"/>
    <n v="1.27"/>
    <n v="6"/>
    <n v="2202.7527000000005"/>
    <n v="3.0318499127399652"/>
  </r>
  <r>
    <x v="0"/>
    <x v="2"/>
    <x v="1"/>
    <x v="14"/>
    <x v="3"/>
    <n v="2013"/>
    <n v="5"/>
    <n v="300.02999999999997"/>
    <s v="Essential"/>
    <s v="Brand B"/>
    <n v="4.72"/>
    <n v="12"/>
    <n v="3599.4071999999996"/>
    <n v="3.0318638149279789"/>
  </r>
  <r>
    <x v="2"/>
    <x v="1"/>
    <x v="1"/>
    <x v="11"/>
    <x v="0"/>
    <n v="1986"/>
    <n v="2"/>
    <n v="301.23"/>
    <s v="Regular"/>
    <s v="Brand B"/>
    <n v="33.82"/>
    <n v="16"/>
    <n v="4819.0182000000004"/>
    <n v="3.0310043668122271"/>
  </r>
  <r>
    <x v="0"/>
    <x v="2"/>
    <x v="0"/>
    <x v="1"/>
    <x v="3"/>
    <n v="1990"/>
    <n v="1"/>
    <n v="315.94"/>
    <s v="Essential"/>
    <s v="Brand D"/>
    <n v="44.86"/>
    <n v="1"/>
    <n v="315.3886"/>
    <n v="3.0314547837483619"/>
  </r>
  <r>
    <x v="1"/>
    <x v="1"/>
    <x v="1"/>
    <x v="13"/>
    <x v="3"/>
    <n v="1993"/>
    <n v="1"/>
    <n v="39.69"/>
    <s v="Essential"/>
    <s v="Brand E"/>
    <n v="11.87"/>
    <n v="10"/>
    <n v="396.01869999999997"/>
    <n v="3.0323426573426575"/>
  </r>
  <r>
    <x v="2"/>
    <x v="1"/>
    <x v="1"/>
    <x v="8"/>
    <x v="2"/>
    <n v="2007"/>
    <n v="4"/>
    <n v="264.02999999999997"/>
    <s v="Essential"/>
    <s v="Brand E"/>
    <n v="15.45"/>
    <n v="8"/>
    <n v="2111.3944999999999"/>
    <n v="3.0332313073895936"/>
  </r>
  <r>
    <x v="1"/>
    <x v="2"/>
    <x v="0"/>
    <x v="9"/>
    <x v="1"/>
    <n v="2019"/>
    <n v="5"/>
    <n v="429.28"/>
    <s v="Regular"/>
    <s v="Brand C"/>
    <n v="23"/>
    <n v="17"/>
    <n v="7296.9899999999989"/>
    <n v="3.0328083989501313"/>
  </r>
  <r>
    <x v="1"/>
    <x v="2"/>
    <x v="0"/>
    <x v="5"/>
    <x v="0"/>
    <n v="2002"/>
    <n v="3"/>
    <n v="211.94"/>
    <s v="Essential"/>
    <s v="Brand B"/>
    <n v="25.93"/>
    <n v="4"/>
    <n v="847.01930000000004"/>
    <n v="3.0319474835886213"/>
  </r>
  <r>
    <x v="0"/>
    <x v="0"/>
    <x v="0"/>
    <x v="0"/>
    <x v="1"/>
    <n v="2022"/>
    <n v="4"/>
    <n v="145.54"/>
    <s v="Regular"/>
    <s v="Brand B"/>
    <n v="36.75"/>
    <n v="13"/>
    <n v="1891.3875"/>
    <n v="3.0319614711033274"/>
  </r>
  <r>
    <x v="1"/>
    <x v="2"/>
    <x v="0"/>
    <x v="7"/>
    <x v="1"/>
    <n v="1996"/>
    <n v="4"/>
    <n v="300.19"/>
    <s v="Essential"/>
    <s v="Brand D"/>
    <n v="37.299999999999997"/>
    <n v="9"/>
    <n v="2701.0830000000001"/>
    <n v="3.0315374507227331"/>
  </r>
  <r>
    <x v="0"/>
    <x v="0"/>
    <x v="0"/>
    <x v="3"/>
    <x v="1"/>
    <n v="1999"/>
    <n v="1"/>
    <n v="375.19"/>
    <s v="Luxury"/>
    <s v="Brand B"/>
    <n v="40.61"/>
    <n v="7"/>
    <n v="2625.7361000000001"/>
    <n v="3.0311130587204205"/>
  </r>
  <r>
    <x v="0"/>
    <x v="1"/>
    <x v="1"/>
    <x v="6"/>
    <x v="1"/>
    <n v="2014"/>
    <n v="1"/>
    <n v="122"/>
    <s v="Regular"/>
    <s v="Brand A"/>
    <n v="41.76"/>
    <n v="1"/>
    <n v="121.41759999999999"/>
    <n v="3.0320035072336693"/>
  </r>
  <r>
    <x v="0"/>
    <x v="1"/>
    <x v="0"/>
    <x v="5"/>
    <x v="0"/>
    <n v="2017"/>
    <n v="5"/>
    <n v="100.85"/>
    <s v="Regular"/>
    <s v="Brand E"/>
    <n v="47.92"/>
    <n v="15"/>
    <n v="1512.2292"/>
    <n v="3.0328947368421053"/>
  </r>
  <r>
    <x v="1"/>
    <x v="1"/>
    <x v="0"/>
    <x v="2"/>
    <x v="1"/>
    <n v="2005"/>
    <n v="3"/>
    <n v="273.44"/>
    <s v="Essential"/>
    <s v="Brand B"/>
    <n v="11.24"/>
    <n v="17"/>
    <n v="4647.5923999999995"/>
    <n v="3.0320315928038615"/>
  </r>
  <r>
    <x v="1"/>
    <x v="1"/>
    <x v="1"/>
    <x v="1"/>
    <x v="1"/>
    <n v="1993"/>
    <n v="3"/>
    <n v="58.01"/>
    <s v="Essential"/>
    <s v="Brand D"/>
    <n v="16.21"/>
    <n v="7"/>
    <n v="405.2321"/>
    <n v="3.0320456540825287"/>
  </r>
  <r>
    <x v="1"/>
    <x v="2"/>
    <x v="1"/>
    <x v="13"/>
    <x v="0"/>
    <n v="1990"/>
    <n v="4"/>
    <n v="185.3"/>
    <s v="Regular"/>
    <s v="Brand B"/>
    <n v="11.96"/>
    <n v="20"/>
    <n v="3705.1196"/>
    <n v="3.0320597277119017"/>
  </r>
  <r>
    <x v="0"/>
    <x v="0"/>
    <x v="1"/>
    <x v="11"/>
    <x v="1"/>
    <n v="2004"/>
    <n v="5"/>
    <n v="332.87"/>
    <s v="Luxury"/>
    <s v="Brand B"/>
    <n v="18.149999999999999"/>
    <n v="1"/>
    <n v="332.05150000000003"/>
    <n v="3.031634446397188"/>
  </r>
  <r>
    <x v="1"/>
    <x v="2"/>
    <x v="0"/>
    <x v="8"/>
    <x v="1"/>
    <n v="2021"/>
    <n v="2"/>
    <n v="406.38"/>
    <s v="Essential"/>
    <s v="Brand B"/>
    <n v="19.13"/>
    <n v="17"/>
    <n v="6907.6513000000004"/>
    <n v="3.0307692307692307"/>
  </r>
  <r>
    <x v="0"/>
    <x v="1"/>
    <x v="1"/>
    <x v="2"/>
    <x v="3"/>
    <n v="1990"/>
    <n v="2"/>
    <n v="357.47"/>
    <s v="Luxury"/>
    <s v="Brand A"/>
    <n v="9.4"/>
    <n v="18"/>
    <n v="6433.554000000001"/>
    <n v="3.0312225153913808"/>
  </r>
  <r>
    <x v="0"/>
    <x v="2"/>
    <x v="1"/>
    <x v="8"/>
    <x v="2"/>
    <n v="2011"/>
    <n v="3"/>
    <n v="58.13"/>
    <s v="Essential"/>
    <s v="Brand A"/>
    <n v="2.56"/>
    <n v="9"/>
    <n v="522.19560000000013"/>
    <n v="3.0316761988561374"/>
  </r>
  <r>
    <x v="1"/>
    <x v="0"/>
    <x v="1"/>
    <x v="12"/>
    <x v="0"/>
    <n v="2011"/>
    <n v="5"/>
    <n v="10.75"/>
    <s v="Regular"/>
    <s v="Brand A"/>
    <n v="8.4"/>
    <n v="16"/>
    <n v="171.084"/>
    <n v="3.0316901408450705"/>
  </r>
  <r>
    <x v="2"/>
    <x v="0"/>
    <x v="0"/>
    <x v="4"/>
    <x v="3"/>
    <n v="2020"/>
    <n v="2"/>
    <n v="450.17"/>
    <s v="Essential"/>
    <s v="Brand B"/>
    <n v="40.82"/>
    <n v="4"/>
    <n v="1800.0882000000001"/>
    <n v="3.0308234258036109"/>
  </r>
  <r>
    <x v="0"/>
    <x v="2"/>
    <x v="0"/>
    <x v="9"/>
    <x v="3"/>
    <n v="2008"/>
    <n v="5"/>
    <n v="153.76"/>
    <s v="Regular"/>
    <s v="Brand E"/>
    <n v="27.21"/>
    <n v="3"/>
    <n v="460.5521"/>
    <n v="3.0312775330396478"/>
  </r>
  <r>
    <x v="1"/>
    <x v="0"/>
    <x v="0"/>
    <x v="12"/>
    <x v="2"/>
    <n v="2008"/>
    <n v="4"/>
    <n v="227.23"/>
    <s v="Essential"/>
    <s v="Brand D"/>
    <n v="49.49"/>
    <n v="13"/>
    <n v="2953.4848999999999"/>
    <n v="3.030409872190392"/>
  </r>
  <r>
    <x v="2"/>
    <x v="0"/>
    <x v="0"/>
    <x v="13"/>
    <x v="0"/>
    <n v="1999"/>
    <n v="5"/>
    <n v="78.81"/>
    <s v="Luxury"/>
    <s v="Brand B"/>
    <n v="38.92"/>
    <n v="11"/>
    <n v="866.29920000000004"/>
    <n v="3.0299823633156966"/>
  </r>
  <r>
    <x v="2"/>
    <x v="0"/>
    <x v="1"/>
    <x v="13"/>
    <x v="1"/>
    <n v="2019"/>
    <n v="1"/>
    <n v="99.12"/>
    <s v="Luxury"/>
    <s v="Brand E"/>
    <n v="33.21"/>
    <n v="7"/>
    <n v="693.1721"/>
    <n v="3.0291133656815172"/>
  </r>
  <r>
    <x v="1"/>
    <x v="2"/>
    <x v="0"/>
    <x v="15"/>
    <x v="2"/>
    <n v="1992"/>
    <n v="5"/>
    <n v="459.41"/>
    <s v="Essential"/>
    <s v="Brand D"/>
    <n v="34.29"/>
    <n v="7"/>
    <n v="3215.2129000000004"/>
    <n v="3.0300088261253308"/>
  </r>
  <r>
    <x v="1"/>
    <x v="1"/>
    <x v="0"/>
    <x v="1"/>
    <x v="3"/>
    <n v="2016"/>
    <n v="4"/>
    <n v="366.27"/>
    <s v="Luxury"/>
    <s v="Brand B"/>
    <n v="33.32"/>
    <n v="20"/>
    <n v="7324.7331999999997"/>
    <n v="3.0291390728476819"/>
  </r>
  <r>
    <x v="1"/>
    <x v="1"/>
    <x v="1"/>
    <x v="12"/>
    <x v="1"/>
    <n v="1999"/>
    <n v="3"/>
    <n v="159.30000000000001"/>
    <s v="Regular"/>
    <s v="Brand E"/>
    <n v="29.12"/>
    <n v="12"/>
    <n v="1910.8912"/>
    <n v="3.0287102473498235"/>
  </r>
  <r>
    <x v="1"/>
    <x v="1"/>
    <x v="0"/>
    <x v="7"/>
    <x v="2"/>
    <n v="2001"/>
    <n v="2"/>
    <n v="171.57"/>
    <s v="Essential"/>
    <s v="Brand C"/>
    <n v="27.46"/>
    <n v="6"/>
    <n v="1028.6946"/>
    <n v="3.0287229341581972"/>
  </r>
  <r>
    <x v="1"/>
    <x v="1"/>
    <x v="1"/>
    <x v="10"/>
    <x v="1"/>
    <n v="1987"/>
    <n v="3"/>
    <n v="456.47"/>
    <s v="Regular"/>
    <s v="Brand E"/>
    <n v="5.95"/>
    <n v="15"/>
    <n v="6846.1095000000005"/>
    <n v="3.0291777188328912"/>
  </r>
  <r>
    <x v="2"/>
    <x v="2"/>
    <x v="0"/>
    <x v="15"/>
    <x v="3"/>
    <n v="2017"/>
    <n v="2"/>
    <n v="178.42"/>
    <s v="Essential"/>
    <s v="Brand A"/>
    <n v="6.93"/>
    <n v="5"/>
    <n v="891.16929999999991"/>
    <n v="3.0291906236178683"/>
  </r>
  <r>
    <x v="0"/>
    <x v="0"/>
    <x v="0"/>
    <x v="0"/>
    <x v="1"/>
    <n v="1988"/>
    <n v="3"/>
    <n v="110.36"/>
    <s v="Essential"/>
    <s v="Brand B"/>
    <n v="26.31"/>
    <n v="20"/>
    <n v="2206.4630999999999"/>
    <n v="3.0296460176991151"/>
  </r>
  <r>
    <x v="1"/>
    <x v="0"/>
    <x v="0"/>
    <x v="6"/>
    <x v="1"/>
    <n v="2004"/>
    <n v="5"/>
    <n v="259.95"/>
    <s v="Regular"/>
    <s v="Brand B"/>
    <n v="49.28"/>
    <n v="20"/>
    <n v="5198.4928"/>
    <n v="3.0296591412129259"/>
  </r>
  <r>
    <x v="0"/>
    <x v="0"/>
    <x v="0"/>
    <x v="11"/>
    <x v="2"/>
    <n v="2005"/>
    <n v="4"/>
    <n v="65.540000000000006"/>
    <s v="Regular"/>
    <s v="Brand C"/>
    <n v="11.8"/>
    <n v="12"/>
    <n v="785.59800000000007"/>
    <n v="3.0287865367581932"/>
  </r>
  <r>
    <x v="1"/>
    <x v="2"/>
    <x v="1"/>
    <x v="13"/>
    <x v="1"/>
    <n v="2011"/>
    <n v="1"/>
    <n v="152.35"/>
    <s v="Luxury"/>
    <s v="Brand A"/>
    <n v="49.8"/>
    <n v="13"/>
    <n v="1980.048"/>
    <n v="3.0283562250775367"/>
  </r>
  <r>
    <x v="1"/>
    <x v="1"/>
    <x v="1"/>
    <x v="9"/>
    <x v="3"/>
    <n v="2011"/>
    <n v="5"/>
    <n v="187.43"/>
    <s v="Essential"/>
    <s v="Brand D"/>
    <n v="2.86"/>
    <n v="12"/>
    <n v="2248.1886"/>
    <n v="3.0292553191489362"/>
  </r>
  <r>
    <x v="1"/>
    <x v="0"/>
    <x v="1"/>
    <x v="0"/>
    <x v="2"/>
    <n v="2018"/>
    <n v="1"/>
    <n v="356.28"/>
    <s v="Luxury"/>
    <s v="Brand A"/>
    <n v="4.7300000000000004"/>
    <n v="15"/>
    <n v="5343.2473"/>
    <n v="3.0283813747228381"/>
  </r>
  <r>
    <x v="2"/>
    <x v="1"/>
    <x v="0"/>
    <x v="1"/>
    <x v="3"/>
    <n v="2004"/>
    <n v="3"/>
    <n v="329.27"/>
    <s v="Luxury"/>
    <s v="Brand C"/>
    <n v="35"/>
    <n v="6"/>
    <n v="1974.9699999999998"/>
    <n v="3.0292812777284825"/>
  </r>
  <r>
    <x v="2"/>
    <x v="1"/>
    <x v="1"/>
    <x v="10"/>
    <x v="0"/>
    <n v="2001"/>
    <n v="2"/>
    <n v="54.35"/>
    <s v="Regular"/>
    <s v="Brand A"/>
    <n v="4.1900000000000004"/>
    <n v="8"/>
    <n v="433.84190000000001"/>
    <n v="3.0292942743009319"/>
  </r>
  <r>
    <x v="1"/>
    <x v="2"/>
    <x v="0"/>
    <x v="12"/>
    <x v="2"/>
    <n v="1990"/>
    <n v="2"/>
    <n v="447.14"/>
    <s v="Regular"/>
    <s v="Brand B"/>
    <n v="9.93"/>
    <n v="6"/>
    <n v="2681.9393"/>
    <n v="3.0297513321492007"/>
  </r>
  <r>
    <x v="2"/>
    <x v="1"/>
    <x v="1"/>
    <x v="13"/>
    <x v="0"/>
    <n v="2007"/>
    <n v="4"/>
    <n v="141.33000000000001"/>
    <s v="Regular"/>
    <s v="Brand E"/>
    <n v="31.03"/>
    <n v="20"/>
    <n v="2825.9103000000005"/>
    <n v="3.0302087960906263"/>
  </r>
  <r>
    <x v="0"/>
    <x v="2"/>
    <x v="0"/>
    <x v="8"/>
    <x v="0"/>
    <n v="2018"/>
    <n v="4"/>
    <n v="499.68"/>
    <s v="Luxury"/>
    <s v="Brand C"/>
    <n v="41.33"/>
    <n v="2"/>
    <n v="998.77330000000006"/>
    <n v="3.0297777777777779"/>
  </r>
  <r>
    <x v="2"/>
    <x v="1"/>
    <x v="0"/>
    <x v="10"/>
    <x v="0"/>
    <n v="2018"/>
    <n v="2"/>
    <n v="281.16000000000003"/>
    <s v="Essential"/>
    <s v="Brand E"/>
    <n v="5.65"/>
    <n v="15"/>
    <n v="4216.4565000000002"/>
    <n v="3.0293463761671853"/>
  </r>
  <r>
    <x v="1"/>
    <x v="0"/>
    <x v="0"/>
    <x v="2"/>
    <x v="0"/>
    <n v="2015"/>
    <n v="2"/>
    <n v="39.17"/>
    <s v="Essential"/>
    <s v="Brand E"/>
    <n v="21.39"/>
    <n v="4"/>
    <n v="155.8939"/>
    <n v="3.0298042704626336"/>
  </r>
  <r>
    <x v="2"/>
    <x v="0"/>
    <x v="1"/>
    <x v="8"/>
    <x v="3"/>
    <n v="1985"/>
    <n v="3"/>
    <n v="299.58999999999997"/>
    <s v="Regular"/>
    <s v="Brand D"/>
    <n v="38.51"/>
    <n v="18"/>
    <n v="5392.0051000000003"/>
    <n v="3.0302625723186472"/>
  </r>
  <r>
    <x v="0"/>
    <x v="1"/>
    <x v="1"/>
    <x v="12"/>
    <x v="3"/>
    <n v="2020"/>
    <n v="5"/>
    <n v="331.61"/>
    <s v="Luxury"/>
    <s v="Brand E"/>
    <n v="38.49"/>
    <n v="1"/>
    <n v="330.99490000000003"/>
    <n v="3.0302760463045413"/>
  </r>
  <r>
    <x v="1"/>
    <x v="1"/>
    <x v="0"/>
    <x v="0"/>
    <x v="0"/>
    <n v="2022"/>
    <n v="4"/>
    <n v="155.36000000000001"/>
    <s v="Essential"/>
    <s v="Brand E"/>
    <n v="40.07"/>
    <n v="1"/>
    <n v="154.76070000000001"/>
    <n v="3.0293986636971049"/>
  </r>
  <r>
    <x v="2"/>
    <x v="0"/>
    <x v="1"/>
    <x v="2"/>
    <x v="3"/>
    <n v="2006"/>
    <n v="4"/>
    <n v="173.07"/>
    <s v="Essential"/>
    <s v="Brand A"/>
    <n v="35.89"/>
    <n v="5"/>
    <n v="864.70889999999986"/>
    <n v="3.0289661319073082"/>
  </r>
  <r>
    <x v="1"/>
    <x v="1"/>
    <x v="0"/>
    <x v="12"/>
    <x v="0"/>
    <n v="2018"/>
    <n v="4"/>
    <n v="131.07"/>
    <s v="Luxury"/>
    <s v="Brand B"/>
    <n v="16.47"/>
    <n v="18"/>
    <n v="2358.4246999999996"/>
    <n v="3.0285332144449399"/>
  </r>
  <r>
    <x v="2"/>
    <x v="2"/>
    <x v="0"/>
    <x v="13"/>
    <x v="1"/>
    <n v="2002"/>
    <n v="1"/>
    <n v="144.97"/>
    <s v="Luxury"/>
    <s v="Brand C"/>
    <n v="27.79"/>
    <n v="6"/>
    <n v="869.09789999999998"/>
    <n v="3.0280999107939341"/>
  </r>
  <r>
    <x v="0"/>
    <x v="1"/>
    <x v="0"/>
    <x v="12"/>
    <x v="3"/>
    <n v="2001"/>
    <n v="4"/>
    <n v="115.26"/>
    <s v="Luxury"/>
    <s v="Brand B"/>
    <n v="23.22"/>
    <n v="14"/>
    <n v="1612.8722"/>
    <n v="3.0290049085229809"/>
  </r>
  <r>
    <x v="1"/>
    <x v="1"/>
    <x v="0"/>
    <x v="4"/>
    <x v="2"/>
    <n v="2005"/>
    <n v="2"/>
    <n v="349.98"/>
    <s v="Essential"/>
    <s v="Brand C"/>
    <n v="31.35"/>
    <n v="18"/>
    <n v="6298.9535000000005"/>
    <n v="3.0285714285714285"/>
  </r>
  <r>
    <x v="1"/>
    <x v="2"/>
    <x v="1"/>
    <x v="3"/>
    <x v="1"/>
    <n v="2017"/>
    <n v="5"/>
    <n v="54.71"/>
    <s v="Essential"/>
    <s v="Brand C"/>
    <n v="35.71"/>
    <n v="13"/>
    <n v="710.58709999999996"/>
    <n v="3.0290308173291649"/>
  </r>
  <r>
    <x v="1"/>
    <x v="0"/>
    <x v="0"/>
    <x v="2"/>
    <x v="0"/>
    <n v="1995"/>
    <n v="3"/>
    <n v="272.45999999999998"/>
    <s v="Luxury"/>
    <s v="Brand A"/>
    <n v="18.04"/>
    <n v="10"/>
    <n v="2723.7804000000001"/>
    <n v="3.0281501340482575"/>
  </r>
  <r>
    <x v="1"/>
    <x v="2"/>
    <x v="1"/>
    <x v="3"/>
    <x v="0"/>
    <n v="1987"/>
    <n v="4"/>
    <n v="297.58"/>
    <s v="Essential"/>
    <s v="Brand E"/>
    <n v="40.68"/>
    <n v="17"/>
    <n v="5058.2667999999994"/>
    <n v="3.0281627179257935"/>
  </r>
  <r>
    <x v="0"/>
    <x v="1"/>
    <x v="0"/>
    <x v="9"/>
    <x v="0"/>
    <n v="2008"/>
    <n v="1"/>
    <n v="151.47"/>
    <s v="Luxury"/>
    <s v="Brand D"/>
    <n v="34.99"/>
    <n v="12"/>
    <n v="1816.9898999999998"/>
    <n v="3.0277280858676208"/>
  </r>
  <r>
    <x v="2"/>
    <x v="2"/>
    <x v="1"/>
    <x v="6"/>
    <x v="3"/>
    <n v="2018"/>
    <n v="2"/>
    <n v="18.95"/>
    <s v="Essential"/>
    <s v="Brand B"/>
    <n v="0.91"/>
    <n v="19"/>
    <n v="359.0591"/>
    <n v="3.0286353467561522"/>
  </r>
  <r>
    <x v="2"/>
    <x v="2"/>
    <x v="0"/>
    <x v="11"/>
    <x v="2"/>
    <n v="2016"/>
    <n v="2"/>
    <n v="494.4"/>
    <s v="Essential"/>
    <s v="Brand D"/>
    <n v="22.41"/>
    <n v="4"/>
    <n v="1976.8240999999998"/>
    <n v="3.0290957923008057"/>
  </r>
  <r>
    <x v="1"/>
    <x v="2"/>
    <x v="0"/>
    <x v="15"/>
    <x v="1"/>
    <n v="2000"/>
    <n v="4"/>
    <n v="80.59"/>
    <s v="Regular"/>
    <s v="Brand A"/>
    <n v="26.18"/>
    <n v="18"/>
    <n v="1449.8818000000001"/>
    <n v="3.0295566502463056"/>
  </r>
  <r>
    <x v="1"/>
    <x v="0"/>
    <x v="1"/>
    <x v="3"/>
    <x v="0"/>
    <n v="2016"/>
    <n v="2"/>
    <n v="351.19"/>
    <s v="Regular"/>
    <s v="Brand A"/>
    <n v="42.83"/>
    <n v="7"/>
    <n v="2457.7583"/>
    <n v="3.0291218637992832"/>
  </r>
  <r>
    <x v="2"/>
    <x v="2"/>
    <x v="0"/>
    <x v="0"/>
    <x v="0"/>
    <n v="1996"/>
    <n v="5"/>
    <n v="313.24"/>
    <s v="Luxury"/>
    <s v="Brand D"/>
    <n v="3.23"/>
    <n v="9"/>
    <n v="2818.1922999999997"/>
    <n v="3.0295831465710443"/>
  </r>
  <r>
    <x v="1"/>
    <x v="2"/>
    <x v="0"/>
    <x v="10"/>
    <x v="1"/>
    <n v="2006"/>
    <n v="2"/>
    <n v="236.35"/>
    <s v="Luxury"/>
    <s v="Brand A"/>
    <n v="46.1"/>
    <n v="6"/>
    <n v="1417.5609999999999"/>
    <n v="3.0286995515695065"/>
  </r>
  <r>
    <x v="2"/>
    <x v="2"/>
    <x v="0"/>
    <x v="8"/>
    <x v="0"/>
    <n v="2016"/>
    <n v="3"/>
    <n v="382.65"/>
    <s v="Luxury"/>
    <s v="Brand C"/>
    <n v="27.39"/>
    <n v="6"/>
    <n v="2295.1738999999998"/>
    <n v="3.0291610587707494"/>
  </r>
  <r>
    <x v="2"/>
    <x v="2"/>
    <x v="1"/>
    <x v="15"/>
    <x v="0"/>
    <n v="1999"/>
    <n v="4"/>
    <n v="75.47"/>
    <s v="Luxury"/>
    <s v="Brand C"/>
    <n v="43.9"/>
    <n v="13"/>
    <n v="980.54899999999998"/>
    <n v="3.0291741472172351"/>
  </r>
  <r>
    <x v="0"/>
    <x v="1"/>
    <x v="0"/>
    <x v="4"/>
    <x v="2"/>
    <n v="2004"/>
    <n v="5"/>
    <n v="256.41000000000003"/>
    <s v="Essential"/>
    <s v="Brand A"/>
    <n v="18.7"/>
    <n v="1"/>
    <n v="255.59700000000004"/>
    <n v="3.0287382128423888"/>
  </r>
  <r>
    <x v="0"/>
    <x v="0"/>
    <x v="0"/>
    <x v="3"/>
    <x v="0"/>
    <n v="2021"/>
    <n v="2"/>
    <n v="315.37"/>
    <s v="Luxury"/>
    <s v="Brand B"/>
    <n v="28.26"/>
    <n v="4"/>
    <n v="1260.7626"/>
    <n v="3.0278526504941601"/>
  </r>
  <r>
    <x v="0"/>
    <x v="0"/>
    <x v="1"/>
    <x v="0"/>
    <x v="1"/>
    <n v="2010"/>
    <n v="4"/>
    <n v="285.91000000000003"/>
    <s v="Regular"/>
    <s v="Brand D"/>
    <n v="12.52"/>
    <n v="10"/>
    <n v="2858.2252000000003"/>
    <n v="3.0283146067415729"/>
  </r>
  <r>
    <x v="0"/>
    <x v="0"/>
    <x v="1"/>
    <x v="14"/>
    <x v="2"/>
    <n v="1988"/>
    <n v="1"/>
    <n v="227.1"/>
    <s v="Essential"/>
    <s v="Brand E"/>
    <n v="26.33"/>
    <n v="19"/>
    <n v="4314.1632999999993"/>
    <n v="3.0278776978417268"/>
  </r>
  <r>
    <x v="2"/>
    <x v="2"/>
    <x v="0"/>
    <x v="14"/>
    <x v="3"/>
    <n v="1999"/>
    <n v="1"/>
    <n v="259.01"/>
    <s v="Luxury"/>
    <s v="Brand B"/>
    <n v="8.8000000000000007"/>
    <n v="12"/>
    <n v="3107.2080000000001"/>
    <n v="3.0287899235267655"/>
  </r>
  <r>
    <x v="0"/>
    <x v="1"/>
    <x v="1"/>
    <x v="5"/>
    <x v="1"/>
    <n v="2008"/>
    <n v="3"/>
    <n v="417.3"/>
    <s v="Regular"/>
    <s v="Brand C"/>
    <n v="16.47"/>
    <n v="9"/>
    <n v="3754.8647000000001"/>
    <n v="3.0297029702970297"/>
  </r>
  <r>
    <x v="2"/>
    <x v="1"/>
    <x v="0"/>
    <x v="12"/>
    <x v="0"/>
    <n v="1992"/>
    <n v="4"/>
    <n v="349.58"/>
    <s v="Essential"/>
    <s v="Brand A"/>
    <n v="15.88"/>
    <n v="8"/>
    <n v="2795.7988"/>
    <n v="3.0297163439891941"/>
  </r>
  <r>
    <x v="1"/>
    <x v="0"/>
    <x v="1"/>
    <x v="7"/>
    <x v="2"/>
    <n v="2020"/>
    <n v="5"/>
    <n v="299.37"/>
    <s v="Essential"/>
    <s v="Brand D"/>
    <n v="39.409999999999997"/>
    <n v="18"/>
    <n v="5388.0541000000003"/>
    <n v="3.0292792792792791"/>
  </r>
  <r>
    <x v="1"/>
    <x v="1"/>
    <x v="1"/>
    <x v="10"/>
    <x v="0"/>
    <n v="2022"/>
    <n v="3"/>
    <n v="135.63"/>
    <s v="Essential"/>
    <s v="Brand B"/>
    <n v="19.75"/>
    <n v="19"/>
    <n v="2576.1675"/>
    <n v="3.0283911671924288"/>
  </r>
  <r>
    <x v="1"/>
    <x v="1"/>
    <x v="0"/>
    <x v="0"/>
    <x v="0"/>
    <n v="1987"/>
    <n v="1"/>
    <n v="285.14"/>
    <s v="Luxury"/>
    <s v="Brand B"/>
    <n v="14.34"/>
    <n v="2"/>
    <n v="569.42340000000002"/>
    <n v="3.0284039675383227"/>
  </r>
  <r>
    <x v="0"/>
    <x v="1"/>
    <x v="1"/>
    <x v="8"/>
    <x v="1"/>
    <n v="2000"/>
    <n v="5"/>
    <n v="311.33"/>
    <s v="Essential"/>
    <s v="Brand E"/>
    <n v="23.72"/>
    <n v="11"/>
    <n v="3423.8671999999997"/>
    <n v="3.0293188994136222"/>
  </r>
  <r>
    <x v="0"/>
    <x v="0"/>
    <x v="0"/>
    <x v="8"/>
    <x v="2"/>
    <n v="1989"/>
    <n v="1"/>
    <n v="79.17"/>
    <s v="Luxury"/>
    <s v="Brand C"/>
    <n v="16.04"/>
    <n v="17"/>
    <n v="1345.0504000000001"/>
    <n v="3.0284296028880866"/>
  </r>
  <r>
    <x v="2"/>
    <x v="0"/>
    <x v="0"/>
    <x v="4"/>
    <x v="2"/>
    <n v="2009"/>
    <n v="3"/>
    <n v="498.5"/>
    <s v="Essential"/>
    <s v="Brand D"/>
    <n v="27.24"/>
    <n v="16"/>
    <n v="7975.2723999999998"/>
    <n v="3.0293453724604964"/>
  </r>
  <r>
    <x v="2"/>
    <x v="0"/>
    <x v="1"/>
    <x v="7"/>
    <x v="3"/>
    <n v="2020"/>
    <n v="4"/>
    <n v="340.07"/>
    <s v="Luxury"/>
    <s v="Brand D"/>
    <n v="7.01"/>
    <n v="8"/>
    <n v="2719.6300999999999"/>
    <n v="3.0293586269196027"/>
  </r>
  <r>
    <x v="0"/>
    <x v="2"/>
    <x v="1"/>
    <x v="8"/>
    <x v="3"/>
    <n v="1989"/>
    <n v="1"/>
    <n v="156.97999999999999"/>
    <s v="Essential"/>
    <s v="Brand A"/>
    <n v="48.64"/>
    <n v="13"/>
    <n v="2040.2263999999998"/>
    <n v="3.0289200180750111"/>
  </r>
  <r>
    <x v="0"/>
    <x v="0"/>
    <x v="0"/>
    <x v="3"/>
    <x v="2"/>
    <n v="2020"/>
    <n v="4"/>
    <n v="176.05"/>
    <s v="Regular"/>
    <s v="Brand D"/>
    <n v="41.32"/>
    <n v="2"/>
    <n v="351.51320000000004"/>
    <n v="3.0298372513562386"/>
  </r>
  <r>
    <x v="1"/>
    <x v="0"/>
    <x v="1"/>
    <x v="2"/>
    <x v="2"/>
    <n v="2005"/>
    <n v="4"/>
    <n v="57.74"/>
    <s v="Regular"/>
    <s v="Brand E"/>
    <n v="16.59"/>
    <n v="5"/>
    <n v="287.86590000000001"/>
    <n v="3.0293984622342833"/>
  </r>
  <r>
    <x v="1"/>
    <x v="2"/>
    <x v="1"/>
    <x v="4"/>
    <x v="2"/>
    <n v="2006"/>
    <n v="2"/>
    <n v="308.92"/>
    <s v="Essential"/>
    <s v="Brand E"/>
    <n v="7.03"/>
    <n v="8"/>
    <n v="2470.4303"/>
    <n v="3.0289592760180994"/>
  </r>
  <r>
    <x v="1"/>
    <x v="0"/>
    <x v="0"/>
    <x v="15"/>
    <x v="2"/>
    <n v="2007"/>
    <n v="3"/>
    <n v="265.52"/>
    <s v="Luxury"/>
    <s v="Brand C"/>
    <n v="4.79"/>
    <n v="17"/>
    <n v="4512.8878999999997"/>
    <n v="3.0294250792213671"/>
  </r>
  <r>
    <x v="1"/>
    <x v="2"/>
    <x v="1"/>
    <x v="12"/>
    <x v="2"/>
    <n v="2018"/>
    <n v="2"/>
    <n v="282.11"/>
    <s v="Essential"/>
    <s v="Brand B"/>
    <n v="11.5"/>
    <n v="2"/>
    <n v="563.33500000000004"/>
    <n v="3.0294384057971016"/>
  </r>
  <r>
    <x v="2"/>
    <x v="2"/>
    <x v="1"/>
    <x v="5"/>
    <x v="1"/>
    <n v="1997"/>
    <n v="5"/>
    <n v="226.73"/>
    <s v="Essential"/>
    <s v="Brand E"/>
    <n v="31.68"/>
    <n v="10"/>
    <n v="2266.6167999999998"/>
    <n v="3.02990484821024"/>
  </r>
  <r>
    <x v="2"/>
    <x v="0"/>
    <x v="1"/>
    <x v="1"/>
    <x v="0"/>
    <n v="2016"/>
    <n v="3"/>
    <n v="115.88"/>
    <s v="Regular"/>
    <s v="Brand E"/>
    <n v="14.14"/>
    <n v="2"/>
    <n v="230.9014"/>
    <n v="3.0290117860380779"/>
  </r>
  <r>
    <x v="2"/>
    <x v="2"/>
    <x v="1"/>
    <x v="3"/>
    <x v="3"/>
    <n v="1996"/>
    <n v="4"/>
    <n v="279.98"/>
    <s v="Essential"/>
    <s v="Brand E"/>
    <n v="29.96"/>
    <n v="11"/>
    <n v="3079.0796"/>
    <n v="3.0290249433106577"/>
  </r>
  <r>
    <x v="1"/>
    <x v="1"/>
    <x v="0"/>
    <x v="10"/>
    <x v="2"/>
    <n v="1998"/>
    <n v="2"/>
    <n v="194.98"/>
    <s v="Essential"/>
    <s v="Brand B"/>
    <n v="21.85"/>
    <n v="14"/>
    <n v="2728.9384999999997"/>
    <n v="3.028584392014519"/>
  </r>
  <r>
    <x v="1"/>
    <x v="1"/>
    <x v="0"/>
    <x v="12"/>
    <x v="2"/>
    <n v="2009"/>
    <n v="2"/>
    <n v="13.71"/>
    <s v="Essential"/>
    <s v="Brand A"/>
    <n v="32.29"/>
    <n v="14"/>
    <n v="191.2629"/>
    <n v="3.0290512936904221"/>
  </r>
  <r>
    <x v="1"/>
    <x v="2"/>
    <x v="1"/>
    <x v="10"/>
    <x v="2"/>
    <n v="1986"/>
    <n v="3"/>
    <n v="309.14"/>
    <s v="Essential"/>
    <s v="Brand D"/>
    <n v="30.79"/>
    <n v="5"/>
    <n v="1545.0078999999998"/>
    <n v="3.0295186194368755"/>
  </r>
  <r>
    <x v="2"/>
    <x v="2"/>
    <x v="1"/>
    <x v="11"/>
    <x v="3"/>
    <n v="1993"/>
    <n v="3"/>
    <n v="18.12"/>
    <s v="Regular"/>
    <s v="Brand A"/>
    <n v="15.74"/>
    <n v="2"/>
    <n v="35.397400000000005"/>
    <n v="3.0295320308950475"/>
  </r>
  <r>
    <x v="1"/>
    <x v="0"/>
    <x v="1"/>
    <x v="14"/>
    <x v="2"/>
    <n v="1988"/>
    <n v="3"/>
    <n v="304.81"/>
    <s v="Regular"/>
    <s v="Brand A"/>
    <n v="2.94"/>
    <n v="3"/>
    <n v="913.45940000000007"/>
    <n v="3.0295454545454548"/>
  </r>
  <r>
    <x v="1"/>
    <x v="2"/>
    <x v="1"/>
    <x v="3"/>
    <x v="1"/>
    <n v="2013"/>
    <n v="2"/>
    <n v="137.05000000000001"/>
    <s v="Essential"/>
    <s v="Brand C"/>
    <n v="24.09"/>
    <n v="9"/>
    <n v="1232.6909000000001"/>
    <n v="3.0295588904047293"/>
  </r>
  <r>
    <x v="0"/>
    <x v="2"/>
    <x v="1"/>
    <x v="3"/>
    <x v="2"/>
    <n v="2016"/>
    <n v="2"/>
    <n v="240.69"/>
    <s v="Essential"/>
    <s v="Brand B"/>
    <n v="13.41"/>
    <n v="11"/>
    <n v="2646.7241000000004"/>
    <n v="3.0300272975432212"/>
  </r>
  <r>
    <x v="0"/>
    <x v="1"/>
    <x v="0"/>
    <x v="12"/>
    <x v="0"/>
    <n v="1992"/>
    <n v="2"/>
    <n v="380.69"/>
    <s v="Essential"/>
    <s v="Brand A"/>
    <n v="20.260000000000002"/>
    <n v="7"/>
    <n v="2664.0326"/>
    <n v="3.0304961310878471"/>
  </r>
  <r>
    <x v="0"/>
    <x v="2"/>
    <x v="0"/>
    <x v="0"/>
    <x v="1"/>
    <n v="2022"/>
    <n v="5"/>
    <n v="22.99"/>
    <s v="Essential"/>
    <s v="Brand B"/>
    <n v="35.36"/>
    <n v="19"/>
    <n v="436.16359999999992"/>
    <n v="3.0309653916211294"/>
  </r>
  <r>
    <x v="1"/>
    <x v="1"/>
    <x v="0"/>
    <x v="6"/>
    <x v="0"/>
    <n v="1990"/>
    <n v="3"/>
    <n v="406.98"/>
    <s v="Regular"/>
    <s v="Brand B"/>
    <n v="2.2799999999999998"/>
    <n v="1"/>
    <n v="406.00280000000004"/>
    <n v="3.0300683371298405"/>
  </r>
  <r>
    <x v="2"/>
    <x v="1"/>
    <x v="1"/>
    <x v="13"/>
    <x v="2"/>
    <n v="2002"/>
    <n v="4"/>
    <n v="365"/>
    <s v="Regular"/>
    <s v="Brand C"/>
    <n v="41.32"/>
    <n v="17"/>
    <n v="6204.4132"/>
    <n v="3.0300820419325434"/>
  </r>
  <r>
    <x v="1"/>
    <x v="1"/>
    <x v="0"/>
    <x v="13"/>
    <x v="2"/>
    <n v="1985"/>
    <n v="4"/>
    <n v="243.71"/>
    <s v="Regular"/>
    <s v="Brand A"/>
    <n v="37.64"/>
    <n v="15"/>
    <n v="3655.0264000000002"/>
    <n v="3.0296397628818967"/>
  </r>
  <r>
    <x v="1"/>
    <x v="0"/>
    <x v="1"/>
    <x v="11"/>
    <x v="2"/>
    <n v="2001"/>
    <n v="2"/>
    <n v="239.56"/>
    <s v="Regular"/>
    <s v="Brand D"/>
    <n v="41.01"/>
    <n v="17"/>
    <n v="4071.9301"/>
    <n v="3.0291970802919708"/>
  </r>
  <r>
    <x v="0"/>
    <x v="1"/>
    <x v="0"/>
    <x v="0"/>
    <x v="3"/>
    <n v="2003"/>
    <n v="1"/>
    <n v="274.68"/>
    <s v="Luxury"/>
    <s v="Brand C"/>
    <n v="23.42"/>
    <n v="2"/>
    <n v="548.5942"/>
    <n v="3.0296668188041989"/>
  </r>
  <r>
    <x v="1"/>
    <x v="1"/>
    <x v="0"/>
    <x v="5"/>
    <x v="2"/>
    <n v="1992"/>
    <n v="3"/>
    <n v="289.20999999999998"/>
    <s v="Essential"/>
    <s v="Brand B"/>
    <n v="32.950000000000003"/>
    <n v="16"/>
    <n v="4626.6894999999995"/>
    <n v="3.0305936073059359"/>
  </r>
  <r>
    <x v="1"/>
    <x v="1"/>
    <x v="0"/>
    <x v="5"/>
    <x v="2"/>
    <n v="2001"/>
    <n v="4"/>
    <n v="37.44"/>
    <s v="Regular"/>
    <s v="Brand E"/>
    <n v="33"/>
    <n v="4"/>
    <n v="149.09"/>
    <n v="3.0306075833714026"/>
  </r>
  <r>
    <x v="1"/>
    <x v="1"/>
    <x v="0"/>
    <x v="12"/>
    <x v="2"/>
    <n v="1999"/>
    <n v="5"/>
    <n v="182.89"/>
    <s v="Essential"/>
    <s v="Brand D"/>
    <n v="28.29"/>
    <n v="18"/>
    <n v="3291.3028999999997"/>
    <n v="3.0301645338208409"/>
  </r>
  <r>
    <x v="2"/>
    <x v="2"/>
    <x v="1"/>
    <x v="5"/>
    <x v="0"/>
    <n v="1988"/>
    <n v="5"/>
    <n v="216.34"/>
    <s v="Essential"/>
    <s v="Brand D"/>
    <n v="38.630000000000003"/>
    <n v="3"/>
    <n v="648.40629999999999"/>
    <n v="3.0292638317329676"/>
  </r>
  <r>
    <x v="1"/>
    <x v="2"/>
    <x v="1"/>
    <x v="12"/>
    <x v="2"/>
    <n v="1985"/>
    <n v="2"/>
    <n v="197.78"/>
    <s v="Luxury"/>
    <s v="Brand D"/>
    <n v="7.57"/>
    <n v="3"/>
    <n v="592.41570000000002"/>
    <n v="3.0283623055809699"/>
  </r>
  <r>
    <x v="2"/>
    <x v="0"/>
    <x v="1"/>
    <x v="0"/>
    <x v="0"/>
    <n v="2013"/>
    <n v="1"/>
    <n v="355.72"/>
    <s v="Luxury"/>
    <s v="Brand D"/>
    <n v="49.98"/>
    <n v="12"/>
    <n v="4268.1397999999999"/>
    <n v="3.0288329519450801"/>
  </r>
  <r>
    <x v="1"/>
    <x v="1"/>
    <x v="0"/>
    <x v="3"/>
    <x v="2"/>
    <n v="1993"/>
    <n v="2"/>
    <n v="335.27"/>
    <s v="Regular"/>
    <s v="Brand B"/>
    <n v="40.97"/>
    <n v="20"/>
    <n v="6704.8096999999998"/>
    <n v="3.0297619047619047"/>
  </r>
  <r>
    <x v="1"/>
    <x v="2"/>
    <x v="0"/>
    <x v="9"/>
    <x v="3"/>
    <n v="2012"/>
    <n v="4"/>
    <n v="187.75"/>
    <s v="Essential"/>
    <s v="Brand E"/>
    <n v="11.12"/>
    <n v="1"/>
    <n v="186.8612"/>
    <n v="3.0302336234539626"/>
  </r>
  <r>
    <x v="1"/>
    <x v="2"/>
    <x v="0"/>
    <x v="6"/>
    <x v="2"/>
    <n v="1998"/>
    <n v="3"/>
    <n v="180.84"/>
    <s v="Luxury"/>
    <s v="Brand A"/>
    <n v="13.43"/>
    <n v="2"/>
    <n v="360.8143"/>
    <n v="3.0297891842346472"/>
  </r>
  <r>
    <x v="1"/>
    <x v="1"/>
    <x v="0"/>
    <x v="0"/>
    <x v="0"/>
    <n v="1995"/>
    <n v="1"/>
    <n v="121.74"/>
    <s v="Luxury"/>
    <s v="Brand C"/>
    <n v="33.950000000000003"/>
    <n v="14"/>
    <n v="1703.6994999999999"/>
    <n v="3.0298028427326913"/>
  </r>
  <r>
    <x v="2"/>
    <x v="0"/>
    <x v="1"/>
    <x v="1"/>
    <x v="0"/>
    <n v="1993"/>
    <n v="3"/>
    <n v="66.05"/>
    <s v="Essential"/>
    <s v="Brand B"/>
    <n v="22.9"/>
    <n v="15"/>
    <n v="989.97900000000004"/>
    <n v="3.0307339449541284"/>
  </r>
  <r>
    <x v="0"/>
    <x v="2"/>
    <x v="1"/>
    <x v="15"/>
    <x v="3"/>
    <n v="2018"/>
    <n v="5"/>
    <n v="164.28"/>
    <s v="Essential"/>
    <s v="Brand B"/>
    <n v="25.2"/>
    <n v="8"/>
    <n v="1313.492"/>
    <n v="3.03074804956402"/>
  </r>
  <r>
    <x v="1"/>
    <x v="2"/>
    <x v="0"/>
    <x v="4"/>
    <x v="1"/>
    <n v="2003"/>
    <n v="3"/>
    <n v="198.22"/>
    <s v="Essential"/>
    <s v="Brand E"/>
    <n v="25.17"/>
    <n v="11"/>
    <n v="2179.6716999999999"/>
    <n v="3.029843893480257"/>
  </r>
  <r>
    <x v="1"/>
    <x v="0"/>
    <x v="0"/>
    <x v="15"/>
    <x v="1"/>
    <n v="1995"/>
    <n v="3"/>
    <n v="283.2"/>
    <s v="Essential"/>
    <s v="Brand C"/>
    <n v="0.68"/>
    <n v="10"/>
    <n v="2831.0068000000001"/>
    <n v="3.0298576022048689"/>
  </r>
  <r>
    <x v="2"/>
    <x v="0"/>
    <x v="0"/>
    <x v="15"/>
    <x v="1"/>
    <n v="2008"/>
    <n v="4"/>
    <n v="382.68"/>
    <s v="Luxury"/>
    <s v="Brand C"/>
    <n v="24.72"/>
    <n v="12"/>
    <n v="4591.4071999999996"/>
    <n v="3.0298713235294117"/>
  </r>
  <r>
    <x v="2"/>
    <x v="1"/>
    <x v="1"/>
    <x v="3"/>
    <x v="2"/>
    <n v="1990"/>
    <n v="3"/>
    <n v="80.98"/>
    <s v="Regular"/>
    <s v="Brand D"/>
    <n v="30.85"/>
    <n v="19"/>
    <n v="1537.9285000000002"/>
    <n v="3.0294252873563217"/>
  </r>
  <r>
    <x v="1"/>
    <x v="2"/>
    <x v="0"/>
    <x v="4"/>
    <x v="2"/>
    <n v="2020"/>
    <n v="2"/>
    <n v="84.61"/>
    <s v="Luxury"/>
    <s v="Brand D"/>
    <n v="20.3"/>
    <n v="4"/>
    <n v="337.64299999999997"/>
    <n v="3.0294388224471023"/>
  </r>
  <r>
    <x v="1"/>
    <x v="0"/>
    <x v="0"/>
    <x v="2"/>
    <x v="1"/>
    <n v="2012"/>
    <n v="2"/>
    <n v="96.43"/>
    <s v="Luxury"/>
    <s v="Brand B"/>
    <n v="19.47"/>
    <n v="9"/>
    <n v="867.06470000000013"/>
    <n v="3.029912563276576"/>
  </r>
  <r>
    <x v="2"/>
    <x v="1"/>
    <x v="0"/>
    <x v="1"/>
    <x v="1"/>
    <n v="2020"/>
    <n v="1"/>
    <n v="123.05"/>
    <s v="Regular"/>
    <s v="Brand A"/>
    <n v="20.67"/>
    <n v="10"/>
    <n v="1229.7067"/>
    <n v="3.0303867403314917"/>
  </r>
  <r>
    <x v="2"/>
    <x v="0"/>
    <x v="0"/>
    <x v="6"/>
    <x v="3"/>
    <n v="2006"/>
    <n v="3"/>
    <n v="48.18"/>
    <s v="Essential"/>
    <s v="Brand C"/>
    <n v="23.47"/>
    <n v="3"/>
    <n v="143.7747"/>
    <n v="3.0313219714417321"/>
  </r>
  <r>
    <x v="0"/>
    <x v="0"/>
    <x v="1"/>
    <x v="12"/>
    <x v="2"/>
    <n v="2000"/>
    <n v="4"/>
    <n v="88.57"/>
    <s v="Essential"/>
    <s v="Brand B"/>
    <n v="16.649999999999999"/>
    <n v="5"/>
    <n v="442.01649999999995"/>
    <n v="3.0313364055299541"/>
  </r>
  <r>
    <x v="2"/>
    <x v="2"/>
    <x v="0"/>
    <x v="11"/>
    <x v="0"/>
    <n v="2021"/>
    <n v="2"/>
    <n v="358"/>
    <s v="Luxury"/>
    <s v="Brand D"/>
    <n v="35.46"/>
    <n v="12"/>
    <n v="4295.3545999999997"/>
    <n v="3.0308898109727984"/>
  </r>
  <r>
    <x v="0"/>
    <x v="2"/>
    <x v="0"/>
    <x v="5"/>
    <x v="3"/>
    <n v="1996"/>
    <n v="2"/>
    <n v="375.85"/>
    <s v="Essential"/>
    <s v="Brand B"/>
    <n v="48.37"/>
    <n v="3"/>
    <n v="1127.0337000000002"/>
    <n v="3.0313653136531364"/>
  </r>
  <r>
    <x v="0"/>
    <x v="0"/>
    <x v="0"/>
    <x v="14"/>
    <x v="2"/>
    <n v="2012"/>
    <n v="4"/>
    <n v="472.24"/>
    <s v="Regular"/>
    <s v="Brand A"/>
    <n v="21.51"/>
    <n v="10"/>
    <n v="4721.6151"/>
    <n v="3.0318412551915088"/>
  </r>
  <r>
    <x v="2"/>
    <x v="0"/>
    <x v="0"/>
    <x v="8"/>
    <x v="2"/>
    <n v="1999"/>
    <n v="4"/>
    <n v="375.73"/>
    <s v="Essential"/>
    <s v="Brand A"/>
    <n v="22.55"/>
    <n v="14"/>
    <n v="5259.4454999999998"/>
    <n v="3.0313942751615883"/>
  </r>
  <r>
    <x v="2"/>
    <x v="0"/>
    <x v="0"/>
    <x v="13"/>
    <x v="0"/>
    <n v="1996"/>
    <n v="3"/>
    <n v="271.23"/>
    <s v="Regular"/>
    <s v="Brand C"/>
    <n v="41.67"/>
    <n v="6"/>
    <n v="1626.7967000000001"/>
    <n v="3.0309468822170902"/>
  </r>
  <r>
    <x v="2"/>
    <x v="2"/>
    <x v="0"/>
    <x v="7"/>
    <x v="1"/>
    <n v="2000"/>
    <n v="4"/>
    <n v="485.75"/>
    <s v="Essential"/>
    <s v="Brand B"/>
    <n v="11.11"/>
    <n v="14"/>
    <n v="6799.6111000000001"/>
    <n v="3.0309611829944547"/>
  </r>
  <r>
    <x v="0"/>
    <x v="1"/>
    <x v="1"/>
    <x v="7"/>
    <x v="3"/>
    <n v="2006"/>
    <n v="5"/>
    <n v="250.35"/>
    <s v="Essential"/>
    <s v="Brand B"/>
    <n v="38.33"/>
    <n v="4"/>
    <n v="1000.7832999999999"/>
    <n v="3.0305131761442441"/>
  </r>
  <r>
    <x v="0"/>
    <x v="2"/>
    <x v="1"/>
    <x v="5"/>
    <x v="0"/>
    <n v="2000"/>
    <n v="2"/>
    <n v="460.31"/>
    <s v="Luxury"/>
    <s v="Brand A"/>
    <n v="26.43"/>
    <n v="17"/>
    <n v="7824.5343000000003"/>
    <n v="3.0296022201665127"/>
  </r>
  <r>
    <x v="2"/>
    <x v="1"/>
    <x v="0"/>
    <x v="9"/>
    <x v="0"/>
    <n v="2000"/>
    <n v="5"/>
    <n v="100.6"/>
    <s v="Luxury"/>
    <s v="Brand C"/>
    <n v="31.71"/>
    <n v="7"/>
    <n v="703.51709999999991"/>
    <n v="3.0300786672836648"/>
  </r>
  <r>
    <x v="1"/>
    <x v="2"/>
    <x v="1"/>
    <x v="14"/>
    <x v="1"/>
    <n v="2022"/>
    <n v="4"/>
    <n v="494.65"/>
    <s v="Regular"/>
    <s v="Brand A"/>
    <n v="6.03"/>
    <n v="13"/>
    <n v="6429.5102999999999"/>
    <n v="3.0291666666666668"/>
  </r>
  <r>
    <x v="1"/>
    <x v="0"/>
    <x v="0"/>
    <x v="6"/>
    <x v="1"/>
    <n v="2021"/>
    <n v="1"/>
    <n v="303.02"/>
    <s v="Essential"/>
    <s v="Brand E"/>
    <n v="15.43"/>
    <n v="16"/>
    <n v="4847.4742999999999"/>
    <n v="3.0287169986104678"/>
  </r>
  <r>
    <x v="2"/>
    <x v="0"/>
    <x v="1"/>
    <x v="8"/>
    <x v="0"/>
    <n v="2019"/>
    <n v="4"/>
    <n v="14.6"/>
    <s v="Luxury"/>
    <s v="Brand D"/>
    <n v="9.51"/>
    <n v="15"/>
    <n v="218.0951"/>
    <n v="3.0296570898980537"/>
  </r>
  <r>
    <x v="1"/>
    <x v="1"/>
    <x v="1"/>
    <x v="0"/>
    <x v="0"/>
    <n v="2007"/>
    <n v="4"/>
    <n v="203.4"/>
    <s v="Regular"/>
    <s v="Brand A"/>
    <n v="13.01"/>
    <n v="18"/>
    <n v="3660.3301000000001"/>
    <n v="3.0292072322670376"/>
  </r>
  <r>
    <x v="2"/>
    <x v="2"/>
    <x v="0"/>
    <x v="4"/>
    <x v="1"/>
    <n v="2013"/>
    <n v="4"/>
    <n v="32.19"/>
    <s v="Regular"/>
    <s v="Brand A"/>
    <n v="23.77"/>
    <n v="11"/>
    <n v="353.32769999999999"/>
    <n v="3.0287569573283859"/>
  </r>
  <r>
    <x v="1"/>
    <x v="0"/>
    <x v="1"/>
    <x v="3"/>
    <x v="1"/>
    <n v="1999"/>
    <n v="3"/>
    <n v="45.92"/>
    <s v="Luxury"/>
    <s v="Brand A"/>
    <n v="10.78"/>
    <n v="13"/>
    <n v="596.06780000000003"/>
    <n v="3.0283062645011602"/>
  </r>
  <r>
    <x v="0"/>
    <x v="1"/>
    <x v="1"/>
    <x v="11"/>
    <x v="2"/>
    <n v="1997"/>
    <n v="4"/>
    <n v="340.4"/>
    <s v="Regular"/>
    <s v="Brand A"/>
    <n v="28.99"/>
    <n v="14"/>
    <n v="4764.8898999999992"/>
    <n v="3.0283194057567315"/>
  </r>
  <r>
    <x v="1"/>
    <x v="1"/>
    <x v="0"/>
    <x v="4"/>
    <x v="2"/>
    <n v="2012"/>
    <n v="3"/>
    <n v="320.14999999999998"/>
    <s v="Luxury"/>
    <s v="Brand A"/>
    <n v="10.33"/>
    <n v="15"/>
    <n v="4801.3532999999998"/>
    <n v="3.027868091035764"/>
  </r>
  <r>
    <x v="1"/>
    <x v="2"/>
    <x v="1"/>
    <x v="2"/>
    <x v="3"/>
    <n v="2011"/>
    <n v="2"/>
    <n v="106.84"/>
    <s v="Essential"/>
    <s v="Brand A"/>
    <n v="5.81"/>
    <n v="12"/>
    <n v="1281.1380999999999"/>
    <n v="3.0278810408921935"/>
  </r>
  <r>
    <x v="0"/>
    <x v="0"/>
    <x v="0"/>
    <x v="10"/>
    <x v="0"/>
    <n v="2007"/>
    <n v="4"/>
    <n v="290.31"/>
    <s v="Luxury"/>
    <s v="Brand A"/>
    <n v="47.21"/>
    <n v="17"/>
    <n v="4934.7421000000004"/>
    <n v="3.0283589028358904"/>
  </r>
  <r>
    <x v="0"/>
    <x v="1"/>
    <x v="1"/>
    <x v="14"/>
    <x v="1"/>
    <n v="2004"/>
    <n v="4"/>
    <n v="111.41"/>
    <s v="Luxury"/>
    <s v="Brand C"/>
    <n v="34.86"/>
    <n v="11"/>
    <n v="1224.8586"/>
    <n v="3.0279069767441862"/>
  </r>
  <r>
    <x v="1"/>
    <x v="2"/>
    <x v="1"/>
    <x v="13"/>
    <x v="2"/>
    <n v="1988"/>
    <n v="2"/>
    <n v="121.48"/>
    <s v="Essential"/>
    <s v="Brand E"/>
    <n v="49.86"/>
    <n v="13"/>
    <n v="1578.7385999999999"/>
    <n v="3.0274546300604932"/>
  </r>
  <r>
    <x v="0"/>
    <x v="1"/>
    <x v="1"/>
    <x v="15"/>
    <x v="0"/>
    <n v="1991"/>
    <n v="5"/>
    <n v="112.35"/>
    <s v="Essential"/>
    <s v="Brand C"/>
    <n v="30.82"/>
    <n v="19"/>
    <n v="2133.9582"/>
    <n v="3.0279329608938546"/>
  </r>
  <r>
    <x v="2"/>
    <x v="2"/>
    <x v="0"/>
    <x v="9"/>
    <x v="1"/>
    <n v="2022"/>
    <n v="4"/>
    <n v="82.29"/>
    <s v="Essential"/>
    <s v="Brand A"/>
    <n v="13.11"/>
    <n v="1"/>
    <n v="81.42110000000001"/>
    <n v="3.0270144387517468"/>
  </r>
  <r>
    <x v="0"/>
    <x v="1"/>
    <x v="0"/>
    <x v="14"/>
    <x v="3"/>
    <n v="2005"/>
    <n v="3"/>
    <n v="92.88"/>
    <s v="Regular"/>
    <s v="Brand A"/>
    <n v="10.19"/>
    <n v="8"/>
    <n v="742.14189999999996"/>
    <n v="3.0265610438024231"/>
  </r>
  <r>
    <x v="1"/>
    <x v="0"/>
    <x v="0"/>
    <x v="13"/>
    <x v="1"/>
    <n v="2005"/>
    <n v="2"/>
    <n v="387.77"/>
    <s v="Regular"/>
    <s v="Brand A"/>
    <n v="29.76"/>
    <n v="3"/>
    <n v="1162.6076"/>
    <n v="3.0265734265734268"/>
  </r>
  <r>
    <x v="0"/>
    <x v="0"/>
    <x v="0"/>
    <x v="7"/>
    <x v="2"/>
    <n v="2005"/>
    <n v="3"/>
    <n v="355.27"/>
    <s v="Essential"/>
    <s v="Brand D"/>
    <n v="30.21"/>
    <n v="14"/>
    <n v="4973.0820999999996"/>
    <n v="3.02705223880597"/>
  </r>
  <r>
    <x v="2"/>
    <x v="2"/>
    <x v="0"/>
    <x v="15"/>
    <x v="1"/>
    <n v="2018"/>
    <n v="4"/>
    <n v="10.77"/>
    <s v="Regular"/>
    <s v="Brand B"/>
    <n v="37.619999999999997"/>
    <n v="8"/>
    <n v="85.536199999999994"/>
    <n v="3.0270648623425105"/>
  </r>
  <r>
    <x v="1"/>
    <x v="1"/>
    <x v="0"/>
    <x v="4"/>
    <x v="3"/>
    <n v="2019"/>
    <n v="1"/>
    <n v="124.46"/>
    <s v="Regular"/>
    <s v="Brand C"/>
    <n v="16.63"/>
    <n v="14"/>
    <n v="1741.6062999999999"/>
    <n v="3.026610644257703"/>
  </r>
  <r>
    <x v="0"/>
    <x v="2"/>
    <x v="1"/>
    <x v="0"/>
    <x v="1"/>
    <n v="2000"/>
    <n v="2"/>
    <n v="118.28"/>
    <s v="Essential"/>
    <s v="Brand D"/>
    <n v="29.89"/>
    <n v="13"/>
    <n v="1536.9389000000001"/>
    <n v="3.0275572162540869"/>
  </r>
  <r>
    <x v="2"/>
    <x v="0"/>
    <x v="1"/>
    <x v="3"/>
    <x v="0"/>
    <n v="2008"/>
    <n v="1"/>
    <n v="273.49"/>
    <s v="Essential"/>
    <s v="Brand E"/>
    <n v="28.24"/>
    <n v="17"/>
    <n v="4648.6124"/>
    <n v="3.02803738317757"/>
  </r>
  <r>
    <x v="0"/>
    <x v="1"/>
    <x v="0"/>
    <x v="3"/>
    <x v="0"/>
    <n v="2007"/>
    <n v="2"/>
    <n v="361.74"/>
    <s v="Luxury"/>
    <s v="Brand B"/>
    <n v="27.53"/>
    <n v="7"/>
    <n v="2531.4553000000001"/>
    <n v="3.0289855072463769"/>
  </r>
  <r>
    <x v="0"/>
    <x v="1"/>
    <x v="1"/>
    <x v="4"/>
    <x v="2"/>
    <n v="2010"/>
    <n v="2"/>
    <n v="352.9"/>
    <s v="Essential"/>
    <s v="Brand E"/>
    <n v="39.31"/>
    <n v="3"/>
    <n v="1058.0930999999998"/>
    <n v="3.0294667913938258"/>
  </r>
  <r>
    <x v="0"/>
    <x v="1"/>
    <x v="1"/>
    <x v="7"/>
    <x v="3"/>
    <n v="1994"/>
    <n v="5"/>
    <n v="340.75"/>
    <s v="Luxury"/>
    <s v="Brand A"/>
    <n v="3.95"/>
    <n v="14"/>
    <n v="4769.5394999999999"/>
    <n v="3.0299485259709873"/>
  </r>
  <r>
    <x v="0"/>
    <x v="2"/>
    <x v="0"/>
    <x v="15"/>
    <x v="2"/>
    <n v="1996"/>
    <n v="5"/>
    <n v="443.37"/>
    <s v="Regular"/>
    <s v="Brand C"/>
    <n v="10.64"/>
    <n v="1"/>
    <n v="442.47640000000001"/>
    <n v="3.0290262172284645"/>
  </r>
  <r>
    <x v="1"/>
    <x v="0"/>
    <x v="0"/>
    <x v="7"/>
    <x v="3"/>
    <n v="2011"/>
    <n v="5"/>
    <n v="70.45"/>
    <s v="Luxury"/>
    <s v="Brand E"/>
    <n v="18.809999999999999"/>
    <n v="20"/>
    <n v="1408.1881000000001"/>
    <n v="3.0281030444964872"/>
  </r>
  <r>
    <x v="0"/>
    <x v="1"/>
    <x v="1"/>
    <x v="4"/>
    <x v="0"/>
    <n v="2011"/>
    <n v="5"/>
    <n v="213.18"/>
    <s v="Essential"/>
    <s v="Brand C"/>
    <n v="37.78"/>
    <n v="6"/>
    <n v="1278.4577999999999"/>
    <n v="3.0271790065604498"/>
  </r>
  <r>
    <x v="0"/>
    <x v="2"/>
    <x v="1"/>
    <x v="14"/>
    <x v="1"/>
    <n v="2011"/>
    <n v="5"/>
    <n v="235.05"/>
    <s v="Regular"/>
    <s v="Brand E"/>
    <n v="48.55"/>
    <n v="10"/>
    <n v="2349.9854999999998"/>
    <n v="3.0262541022034695"/>
  </r>
  <r>
    <x v="2"/>
    <x v="0"/>
    <x v="0"/>
    <x v="4"/>
    <x v="0"/>
    <n v="2004"/>
    <n v="3"/>
    <n v="80.89"/>
    <s v="Regular"/>
    <s v="Brand D"/>
    <n v="3.54"/>
    <n v="18"/>
    <n v="1455.0554"/>
    <n v="3.0253283302063791"/>
  </r>
  <r>
    <x v="1"/>
    <x v="1"/>
    <x v="0"/>
    <x v="2"/>
    <x v="2"/>
    <n v="1990"/>
    <n v="5"/>
    <n v="379.24"/>
    <s v="Regular"/>
    <s v="Brand A"/>
    <n v="8.4700000000000006"/>
    <n v="5"/>
    <n v="1895.2847000000002"/>
    <n v="3.0253402158610982"/>
  </r>
  <r>
    <x v="0"/>
    <x v="0"/>
    <x v="1"/>
    <x v="11"/>
    <x v="1"/>
    <n v="1989"/>
    <n v="5"/>
    <n v="287.45"/>
    <s v="Luxury"/>
    <s v="Brand B"/>
    <n v="11"/>
    <n v="9"/>
    <n v="2586.16"/>
    <n v="3.0244131455399059"/>
  </r>
  <r>
    <x v="1"/>
    <x v="1"/>
    <x v="0"/>
    <x v="7"/>
    <x v="2"/>
    <n v="2007"/>
    <n v="3"/>
    <n v="326.45999999999998"/>
    <s v="Regular"/>
    <s v="Brand E"/>
    <n v="45.08"/>
    <n v="17"/>
    <n v="5549.2707999999993"/>
    <n v="3.0234852043212777"/>
  </r>
  <r>
    <x v="1"/>
    <x v="1"/>
    <x v="1"/>
    <x v="10"/>
    <x v="1"/>
    <n v="1990"/>
    <n v="2"/>
    <n v="114.86"/>
    <s v="Essential"/>
    <s v="Brand E"/>
    <n v="2.2000000000000002"/>
    <n v="17"/>
    <n v="1951.6419999999998"/>
    <n v="3.0234962406015038"/>
  </r>
  <r>
    <x v="1"/>
    <x v="2"/>
    <x v="0"/>
    <x v="7"/>
    <x v="0"/>
    <n v="2009"/>
    <n v="2"/>
    <n v="397.52"/>
    <s v="Regular"/>
    <s v="Brand A"/>
    <n v="32.31"/>
    <n v="11"/>
    <n v="4372.043099999999"/>
    <n v="3.0239774330042315"/>
  </r>
  <r>
    <x v="0"/>
    <x v="1"/>
    <x v="0"/>
    <x v="7"/>
    <x v="3"/>
    <n v="2007"/>
    <n v="5"/>
    <n v="424.58"/>
    <s v="Regular"/>
    <s v="Brand E"/>
    <n v="36.94"/>
    <n v="19"/>
    <n v="8066.3893999999991"/>
    <n v="3.0244590780809033"/>
  </r>
  <r>
    <x v="1"/>
    <x v="0"/>
    <x v="1"/>
    <x v="3"/>
    <x v="0"/>
    <n v="2011"/>
    <n v="3"/>
    <n v="209.73"/>
    <s v="Essential"/>
    <s v="Brand E"/>
    <n v="12.71"/>
    <n v="2"/>
    <n v="418.58709999999996"/>
    <n v="3.0235294117647058"/>
  </r>
  <r>
    <x v="2"/>
    <x v="2"/>
    <x v="0"/>
    <x v="1"/>
    <x v="1"/>
    <n v="1999"/>
    <n v="3"/>
    <n v="318.14"/>
    <s v="Luxury"/>
    <s v="Brand B"/>
    <n v="2.02"/>
    <n v="6"/>
    <n v="1907.8601999999998"/>
    <n v="3.0235404896421847"/>
  </r>
  <r>
    <x v="1"/>
    <x v="1"/>
    <x v="1"/>
    <x v="2"/>
    <x v="1"/>
    <n v="2011"/>
    <n v="4"/>
    <n v="473.59"/>
    <s v="Essential"/>
    <s v="Brand B"/>
    <n v="36.15"/>
    <n v="11"/>
    <n v="5208.8514999999998"/>
    <n v="3.0235515779557232"/>
  </r>
  <r>
    <x v="2"/>
    <x v="1"/>
    <x v="1"/>
    <x v="8"/>
    <x v="0"/>
    <n v="2005"/>
    <n v="4"/>
    <n v="129.69999999999999"/>
    <s v="Regular"/>
    <s v="Brand B"/>
    <n v="37.340000000000003"/>
    <n v="5"/>
    <n v="647.87339999999995"/>
    <n v="3.023091423185674"/>
  </r>
  <r>
    <x v="2"/>
    <x v="2"/>
    <x v="0"/>
    <x v="2"/>
    <x v="1"/>
    <n v="1993"/>
    <n v="5"/>
    <n v="499.48"/>
    <s v="Luxury"/>
    <s v="Brand A"/>
    <n v="1.01"/>
    <n v="5"/>
    <n v="2496.4101000000001"/>
    <n v="3.0226308345120225"/>
  </r>
  <r>
    <x v="1"/>
    <x v="2"/>
    <x v="1"/>
    <x v="7"/>
    <x v="0"/>
    <n v="2009"/>
    <n v="5"/>
    <n v="371.87"/>
    <s v="Luxury"/>
    <s v="Brand A"/>
    <n v="27.4"/>
    <n v="8"/>
    <n v="2974.2339999999999"/>
    <n v="3.0216981132075471"/>
  </r>
  <r>
    <x v="1"/>
    <x v="0"/>
    <x v="0"/>
    <x v="6"/>
    <x v="1"/>
    <n v="1985"/>
    <n v="1"/>
    <n v="25.21"/>
    <s v="Luxury"/>
    <s v="Brand D"/>
    <n v="10.9"/>
    <n v="19"/>
    <n v="478.09899999999999"/>
    <n v="3.0207645115620574"/>
  </r>
  <r>
    <x v="2"/>
    <x v="1"/>
    <x v="0"/>
    <x v="2"/>
    <x v="2"/>
    <n v="2009"/>
    <n v="2"/>
    <n v="123.72"/>
    <s v="Essential"/>
    <s v="Brand A"/>
    <n v="24.29"/>
    <n v="12"/>
    <n v="1483.8828999999998"/>
    <n v="3.0217186024551466"/>
  </r>
  <r>
    <x v="1"/>
    <x v="1"/>
    <x v="0"/>
    <x v="0"/>
    <x v="0"/>
    <n v="2016"/>
    <n v="4"/>
    <n v="331.26"/>
    <s v="Regular"/>
    <s v="Brand E"/>
    <n v="26.29"/>
    <n v="10"/>
    <n v="3311.8629000000001"/>
    <n v="3.0222012281530466"/>
  </r>
  <r>
    <x v="0"/>
    <x v="1"/>
    <x v="1"/>
    <x v="5"/>
    <x v="3"/>
    <n v="2002"/>
    <n v="5"/>
    <n v="359.22"/>
    <s v="Regular"/>
    <s v="Brand E"/>
    <n v="22.01"/>
    <n v="7"/>
    <n v="2513.7601"/>
    <n v="3.0217391304347827"/>
  </r>
  <r>
    <x v="0"/>
    <x v="1"/>
    <x v="0"/>
    <x v="6"/>
    <x v="0"/>
    <n v="2017"/>
    <n v="5"/>
    <n v="280.43"/>
    <s v="Regular"/>
    <s v="Brand E"/>
    <n v="25.37"/>
    <n v="13"/>
    <n v="3644.8437000000004"/>
    <n v="3.0208037825059102"/>
  </r>
  <r>
    <x v="2"/>
    <x v="2"/>
    <x v="0"/>
    <x v="3"/>
    <x v="1"/>
    <n v="2019"/>
    <n v="2"/>
    <n v="256.27999999999997"/>
    <s v="Essential"/>
    <s v="Brand D"/>
    <n v="41.53"/>
    <n v="10"/>
    <n v="2562.2152999999998"/>
    <n v="3.0198675496688741"/>
  </r>
  <r>
    <x v="0"/>
    <x v="1"/>
    <x v="1"/>
    <x v="4"/>
    <x v="3"/>
    <n v="2000"/>
    <n v="1"/>
    <n v="245.81"/>
    <s v="Regular"/>
    <s v="Brand B"/>
    <n v="47.27"/>
    <n v="4"/>
    <n v="982.71270000000004"/>
    <n v="3.0203502129673452"/>
  </r>
  <r>
    <x v="0"/>
    <x v="2"/>
    <x v="1"/>
    <x v="0"/>
    <x v="2"/>
    <n v="2014"/>
    <n v="2"/>
    <n v="248.71"/>
    <s v="Regular"/>
    <s v="Brand A"/>
    <n v="36.39"/>
    <n v="2"/>
    <n v="496.78390000000002"/>
    <n v="3.0213068181818183"/>
  </r>
  <r>
    <x v="1"/>
    <x v="1"/>
    <x v="1"/>
    <x v="3"/>
    <x v="3"/>
    <n v="1987"/>
    <n v="2"/>
    <n v="128.62"/>
    <s v="Luxury"/>
    <s v="Brand C"/>
    <n v="24.25"/>
    <n v="19"/>
    <n v="2443.0225"/>
    <n v="3.0217906205589768"/>
  </r>
  <r>
    <x v="1"/>
    <x v="2"/>
    <x v="0"/>
    <x v="8"/>
    <x v="2"/>
    <n v="2016"/>
    <n v="2"/>
    <n v="392.23"/>
    <s v="Regular"/>
    <s v="Brand A"/>
    <n v="43.05"/>
    <n v="19"/>
    <n v="7451.8005000000012"/>
    <n v="3.0222748815165876"/>
  </r>
  <r>
    <x v="2"/>
    <x v="1"/>
    <x v="0"/>
    <x v="15"/>
    <x v="1"/>
    <n v="2004"/>
    <n v="3"/>
    <n v="371.47"/>
    <s v="Essential"/>
    <s v="Brand E"/>
    <n v="24.2"/>
    <n v="2"/>
    <n v="742.18200000000002"/>
    <n v="3.0227596017069702"/>
  </r>
  <r>
    <x v="0"/>
    <x v="1"/>
    <x v="0"/>
    <x v="9"/>
    <x v="0"/>
    <n v="2002"/>
    <n v="2"/>
    <n v="105.05"/>
    <s v="Regular"/>
    <s v="Brand E"/>
    <n v="24.46"/>
    <n v="16"/>
    <n v="1680.0445999999999"/>
    <n v="3.0227703984819736"/>
  </r>
  <r>
    <x v="1"/>
    <x v="1"/>
    <x v="0"/>
    <x v="3"/>
    <x v="3"/>
    <n v="2021"/>
    <n v="3"/>
    <n v="216.66"/>
    <s v="Regular"/>
    <s v="Brand E"/>
    <n v="13.98"/>
    <n v="4"/>
    <n v="865.77980000000002"/>
    <n v="3.0232558139534884"/>
  </r>
  <r>
    <x v="0"/>
    <x v="1"/>
    <x v="0"/>
    <x v="0"/>
    <x v="0"/>
    <n v="1989"/>
    <n v="5"/>
    <n v="91.19"/>
    <s v="Regular"/>
    <s v="Brand A"/>
    <n v="2.59"/>
    <n v="15"/>
    <n v="1366.8759"/>
    <n v="3.0232668566001899"/>
  </r>
  <r>
    <x v="1"/>
    <x v="0"/>
    <x v="0"/>
    <x v="7"/>
    <x v="3"/>
    <n v="2019"/>
    <n v="2"/>
    <n v="248.37"/>
    <s v="Essential"/>
    <s v="Brand B"/>
    <n v="12.17"/>
    <n v="16"/>
    <n v="3973.0417000000002"/>
    <n v="3.0223277909738719"/>
  </r>
  <r>
    <x v="0"/>
    <x v="1"/>
    <x v="1"/>
    <x v="4"/>
    <x v="3"/>
    <n v="2000"/>
    <n v="1"/>
    <n v="349.39"/>
    <s v="Luxury"/>
    <s v="Brand A"/>
    <n v="20.23"/>
    <n v="16"/>
    <n v="5589.4422999999997"/>
    <n v="3.0228136882129277"/>
  </r>
  <r>
    <x v="2"/>
    <x v="2"/>
    <x v="0"/>
    <x v="12"/>
    <x v="1"/>
    <n v="2007"/>
    <n v="4"/>
    <n v="179.17"/>
    <s v="Luxury"/>
    <s v="Brand C"/>
    <n v="7.9"/>
    <n v="13"/>
    <n v="2328.2890000000002"/>
    <n v="3.0237755587256299"/>
  </r>
  <r>
    <x v="1"/>
    <x v="1"/>
    <x v="0"/>
    <x v="2"/>
    <x v="2"/>
    <n v="2015"/>
    <n v="1"/>
    <n v="390.79"/>
    <s v="Regular"/>
    <s v="Brand A"/>
    <n v="0.92"/>
    <n v="14"/>
    <n v="5470.0692000000008"/>
    <n v="3.023311132254995"/>
  </r>
  <r>
    <x v="0"/>
    <x v="1"/>
    <x v="0"/>
    <x v="4"/>
    <x v="1"/>
    <n v="2015"/>
    <n v="1"/>
    <n v="156.68"/>
    <s v="Luxury"/>
    <s v="Brand C"/>
    <n v="42.86"/>
    <n v="2"/>
    <n v="312.78860000000003"/>
    <n v="3.0242741551642074"/>
  </r>
  <r>
    <x v="1"/>
    <x v="2"/>
    <x v="1"/>
    <x v="14"/>
    <x v="2"/>
    <n v="2009"/>
    <n v="5"/>
    <n v="147.36000000000001"/>
    <s v="Luxury"/>
    <s v="Brand B"/>
    <n v="31.81"/>
    <n v="17"/>
    <n v="2504.4381000000003"/>
    <n v="3.0252380952380951"/>
  </r>
  <r>
    <x v="0"/>
    <x v="2"/>
    <x v="1"/>
    <x v="7"/>
    <x v="1"/>
    <n v="2001"/>
    <n v="4"/>
    <n v="180.29"/>
    <s v="Luxury"/>
    <s v="Brand A"/>
    <n v="19.25"/>
    <n v="11"/>
    <n v="1982.3824999999999"/>
    <n v="3.0242972844211531"/>
  </r>
  <r>
    <x v="2"/>
    <x v="1"/>
    <x v="1"/>
    <x v="13"/>
    <x v="1"/>
    <n v="2003"/>
    <n v="3"/>
    <n v="15.93"/>
    <s v="Luxury"/>
    <s v="Brand A"/>
    <n v="38.6"/>
    <n v="9"/>
    <n v="142.756"/>
    <n v="3.0238322211630124"/>
  </r>
  <r>
    <x v="2"/>
    <x v="0"/>
    <x v="1"/>
    <x v="8"/>
    <x v="1"/>
    <n v="2021"/>
    <n v="1"/>
    <n v="290.41000000000003"/>
    <s v="Essential"/>
    <s v="Brand C"/>
    <n v="7.42"/>
    <n v="13"/>
    <n v="3774.4042000000004"/>
    <n v="3.0238435860753459"/>
  </r>
  <r>
    <x v="0"/>
    <x v="2"/>
    <x v="0"/>
    <x v="6"/>
    <x v="3"/>
    <n v="1994"/>
    <n v="4"/>
    <n v="91.77"/>
    <s v="Luxury"/>
    <s v="Brand D"/>
    <n v="12.41"/>
    <n v="8"/>
    <n v="733.28409999999997"/>
    <n v="3.0248091603053435"/>
  </r>
  <r>
    <x v="0"/>
    <x v="1"/>
    <x v="0"/>
    <x v="13"/>
    <x v="1"/>
    <n v="2010"/>
    <n v="4"/>
    <n v="78.569999999999993"/>
    <s v="Essential"/>
    <s v="Brand C"/>
    <n v="48.64"/>
    <n v="15"/>
    <n v="1178.0364"/>
    <n v="3.0243436754176609"/>
  </r>
  <r>
    <x v="0"/>
    <x v="0"/>
    <x v="0"/>
    <x v="2"/>
    <x v="3"/>
    <n v="2007"/>
    <n v="5"/>
    <n v="275.55"/>
    <s v="Essential"/>
    <s v="Brand C"/>
    <n v="49.27"/>
    <n v="1"/>
    <n v="275.04270000000002"/>
    <n v="3.0238777459407831"/>
  </r>
  <r>
    <x v="1"/>
    <x v="0"/>
    <x v="0"/>
    <x v="7"/>
    <x v="0"/>
    <n v="2007"/>
    <n v="5"/>
    <n v="204.54"/>
    <s v="Regular"/>
    <s v="Brand D"/>
    <n v="23.08"/>
    <n v="20"/>
    <n v="4090.0307999999995"/>
    <n v="3.0229335881509796"/>
  </r>
  <r>
    <x v="0"/>
    <x v="1"/>
    <x v="1"/>
    <x v="1"/>
    <x v="1"/>
    <n v="2002"/>
    <n v="4"/>
    <n v="473.98"/>
    <s v="Luxury"/>
    <s v="Brand B"/>
    <n v="3.86"/>
    <n v="8"/>
    <n v="3790.8786"/>
    <n v="3.0219885277246652"/>
  </r>
  <r>
    <x v="1"/>
    <x v="2"/>
    <x v="1"/>
    <x v="10"/>
    <x v="0"/>
    <n v="2001"/>
    <n v="4"/>
    <n v="252.59"/>
    <s v="Regular"/>
    <s v="Brand B"/>
    <n v="18.22"/>
    <n v="5"/>
    <n v="1262.1322"/>
    <n v="3.0215208034433285"/>
  </r>
  <r>
    <x v="0"/>
    <x v="2"/>
    <x v="0"/>
    <x v="7"/>
    <x v="0"/>
    <n v="1989"/>
    <n v="4"/>
    <n v="139.12"/>
    <s v="Luxury"/>
    <s v="Brand E"/>
    <n v="45.99"/>
    <n v="3"/>
    <n v="416.81990000000002"/>
    <n v="3.0210526315789474"/>
  </r>
  <r>
    <x v="1"/>
    <x v="0"/>
    <x v="1"/>
    <x v="8"/>
    <x v="3"/>
    <n v="1989"/>
    <n v="4"/>
    <n v="381.67"/>
    <s v="Luxury"/>
    <s v="Brand A"/>
    <n v="26.61"/>
    <n v="20"/>
    <n v="7632.6661000000004"/>
    <n v="3.0205840114887508"/>
  </r>
  <r>
    <x v="1"/>
    <x v="1"/>
    <x v="0"/>
    <x v="14"/>
    <x v="1"/>
    <n v="1990"/>
    <n v="2"/>
    <n v="213.56"/>
    <s v="Essential"/>
    <s v="Brand E"/>
    <n v="15.34"/>
    <n v="4"/>
    <n v="853.39340000000004"/>
    <n v="3.0201149425287355"/>
  </r>
  <r>
    <x v="2"/>
    <x v="1"/>
    <x v="1"/>
    <x v="8"/>
    <x v="3"/>
    <n v="1991"/>
    <n v="5"/>
    <n v="280.51"/>
    <s v="Regular"/>
    <s v="Brand C"/>
    <n v="22.73"/>
    <n v="2"/>
    <n v="560.2473"/>
    <n v="3.0206037374221371"/>
  </r>
  <r>
    <x v="0"/>
    <x v="1"/>
    <x v="1"/>
    <x v="7"/>
    <x v="0"/>
    <n v="2010"/>
    <n v="5"/>
    <n v="192.66"/>
    <s v="Essential"/>
    <s v="Brand C"/>
    <n v="27.93"/>
    <n v="7"/>
    <n v="1347.8992999999998"/>
    <n v="3.0196548418024927"/>
  </r>
  <r>
    <x v="0"/>
    <x v="0"/>
    <x v="0"/>
    <x v="6"/>
    <x v="3"/>
    <n v="2018"/>
    <n v="2"/>
    <n v="140.09"/>
    <s v="Luxury"/>
    <s v="Brand B"/>
    <n v="2.14"/>
    <n v="17"/>
    <n v="2380.5514000000003"/>
    <n v="3.0187050359712231"/>
  </r>
  <r>
    <x v="1"/>
    <x v="2"/>
    <x v="0"/>
    <x v="11"/>
    <x v="2"/>
    <n v="2001"/>
    <n v="1"/>
    <n v="411.47"/>
    <s v="Regular"/>
    <s v="Brand D"/>
    <n v="10.49"/>
    <n v="7"/>
    <n v="2879.3948999999998"/>
    <n v="3.0191938579654511"/>
  </r>
  <r>
    <x v="1"/>
    <x v="2"/>
    <x v="1"/>
    <x v="1"/>
    <x v="2"/>
    <n v="2012"/>
    <n v="4"/>
    <n v="381.49"/>
    <s v="Luxury"/>
    <s v="Brand C"/>
    <n v="12.47"/>
    <n v="16"/>
    <n v="6102.9647000000004"/>
    <n v="3.0201632261161784"/>
  </r>
  <r>
    <x v="1"/>
    <x v="0"/>
    <x v="0"/>
    <x v="13"/>
    <x v="2"/>
    <n v="1999"/>
    <n v="3"/>
    <n v="60.67"/>
    <s v="Essential"/>
    <s v="Brand C"/>
    <n v="33.090000000000003"/>
    <n v="15"/>
    <n v="909.38090000000011"/>
    <n v="3.0196926032660905"/>
  </r>
  <r>
    <x v="2"/>
    <x v="2"/>
    <x v="1"/>
    <x v="11"/>
    <x v="3"/>
    <n v="1986"/>
    <n v="4"/>
    <n v="438.95"/>
    <s v="Essential"/>
    <s v="Brand C"/>
    <n v="29.2"/>
    <n v="1"/>
    <n v="438.24199999999996"/>
    <n v="3.019702066314272"/>
  </r>
  <r>
    <x v="1"/>
    <x v="0"/>
    <x v="0"/>
    <x v="10"/>
    <x v="3"/>
    <n v="1986"/>
    <n v="2"/>
    <n v="156.19"/>
    <s v="Luxury"/>
    <s v="Brand C"/>
    <n v="35.43"/>
    <n v="15"/>
    <n v="2342.2042999999999"/>
    <n v="3.0192307692307692"/>
  </r>
  <r>
    <x v="0"/>
    <x v="1"/>
    <x v="1"/>
    <x v="9"/>
    <x v="3"/>
    <n v="2004"/>
    <n v="4"/>
    <n v="265.76"/>
    <s v="Essential"/>
    <s v="Brand E"/>
    <n v="4.66"/>
    <n v="7"/>
    <n v="1859.3665999999998"/>
    <n v="3.0197210197210196"/>
  </r>
  <r>
    <x v="1"/>
    <x v="0"/>
    <x v="0"/>
    <x v="9"/>
    <x v="1"/>
    <n v="2011"/>
    <n v="4"/>
    <n v="295.99"/>
    <s v="Regular"/>
    <s v="Brand C"/>
    <n v="0.39"/>
    <n v="11"/>
    <n v="3254.8939000000005"/>
    <n v="3.0192492781520692"/>
  </r>
  <r>
    <x v="0"/>
    <x v="2"/>
    <x v="1"/>
    <x v="7"/>
    <x v="3"/>
    <n v="2009"/>
    <n v="2"/>
    <n v="190.77"/>
    <s v="Regular"/>
    <s v="Brand C"/>
    <n v="22.45"/>
    <n v="14"/>
    <n v="2670.0045"/>
    <n v="3.018777082330284"/>
  </r>
  <r>
    <x v="1"/>
    <x v="0"/>
    <x v="1"/>
    <x v="13"/>
    <x v="1"/>
    <n v="1988"/>
    <n v="2"/>
    <n v="321.29000000000002"/>
    <s v="Regular"/>
    <s v="Brand A"/>
    <n v="31.54"/>
    <n v="2"/>
    <n v="641.8954"/>
    <n v="3.019267822736031"/>
  </r>
  <r>
    <x v="1"/>
    <x v="2"/>
    <x v="1"/>
    <x v="2"/>
    <x v="3"/>
    <n v="1992"/>
    <n v="3"/>
    <n v="54.7"/>
    <s v="Essential"/>
    <s v="Brand E"/>
    <n v="34.6"/>
    <n v="14"/>
    <n v="765.14600000000007"/>
    <n v="3.0197590361445785"/>
  </r>
  <r>
    <x v="2"/>
    <x v="1"/>
    <x v="0"/>
    <x v="14"/>
    <x v="2"/>
    <n v="2022"/>
    <n v="2"/>
    <n v="237.52"/>
    <s v="Regular"/>
    <s v="Brand A"/>
    <n v="38.75"/>
    <n v="6"/>
    <n v="1424.5075000000002"/>
    <n v="3.01976856316297"/>
  </r>
  <r>
    <x v="1"/>
    <x v="2"/>
    <x v="0"/>
    <x v="12"/>
    <x v="2"/>
    <n v="2015"/>
    <n v="2"/>
    <n v="427.88"/>
    <s v="Luxury"/>
    <s v="Brand B"/>
    <n v="14.51"/>
    <n v="14"/>
    <n v="5989.4650999999994"/>
    <n v="3.0202604920405212"/>
  </r>
  <r>
    <x v="1"/>
    <x v="0"/>
    <x v="0"/>
    <x v="15"/>
    <x v="2"/>
    <n v="1998"/>
    <n v="2"/>
    <n v="285.45"/>
    <s v="Luxury"/>
    <s v="Brand D"/>
    <n v="49.27"/>
    <n v="2"/>
    <n v="570.39269999999999"/>
    <n v="3.0207528957528957"/>
  </r>
  <r>
    <x v="0"/>
    <x v="2"/>
    <x v="0"/>
    <x v="5"/>
    <x v="1"/>
    <n v="2001"/>
    <n v="3"/>
    <n v="216.52"/>
    <s v="Essential"/>
    <s v="Brand C"/>
    <n v="40.79"/>
    <n v="4"/>
    <n v="865.48790000000008"/>
    <n v="3.0212457749879285"/>
  </r>
  <r>
    <x v="0"/>
    <x v="1"/>
    <x v="1"/>
    <x v="10"/>
    <x v="2"/>
    <n v="2013"/>
    <n v="4"/>
    <n v="175.69"/>
    <s v="Luxury"/>
    <s v="Brand D"/>
    <n v="38.21"/>
    <n v="20"/>
    <n v="3513.1821"/>
    <n v="3.0212560386473428"/>
  </r>
  <r>
    <x v="1"/>
    <x v="2"/>
    <x v="1"/>
    <x v="3"/>
    <x v="1"/>
    <n v="2004"/>
    <n v="2"/>
    <n v="26.18"/>
    <s v="Essential"/>
    <s v="Brand B"/>
    <n v="17.739999999999998"/>
    <n v="3"/>
    <n v="77.717399999999998"/>
    <n v="3.0207829869502176"/>
  </r>
  <r>
    <x v="2"/>
    <x v="2"/>
    <x v="0"/>
    <x v="0"/>
    <x v="3"/>
    <n v="2011"/>
    <n v="1"/>
    <n v="320.20999999999998"/>
    <s v="Regular"/>
    <s v="Brand A"/>
    <n v="7.39"/>
    <n v="20"/>
    <n v="6403.2739000000001"/>
    <n v="3.021276595744681"/>
  </r>
  <r>
    <x v="1"/>
    <x v="0"/>
    <x v="0"/>
    <x v="14"/>
    <x v="1"/>
    <n v="2000"/>
    <n v="3"/>
    <n v="175.61"/>
    <s v="Luxury"/>
    <s v="Brand A"/>
    <n v="9.86"/>
    <n v="14"/>
    <n v="2457.6385999999998"/>
    <n v="3.0222544750846638"/>
  </r>
  <r>
    <x v="1"/>
    <x v="2"/>
    <x v="0"/>
    <x v="9"/>
    <x v="3"/>
    <n v="2014"/>
    <n v="3"/>
    <n v="58.36"/>
    <s v="Regular"/>
    <s v="Brand D"/>
    <n v="21.38"/>
    <n v="19"/>
    <n v="1108.0537999999999"/>
    <n v="3.022265246853824"/>
  </r>
  <r>
    <x v="0"/>
    <x v="0"/>
    <x v="1"/>
    <x v="4"/>
    <x v="3"/>
    <n v="1989"/>
    <n v="1"/>
    <n v="229.71"/>
    <s v="Essential"/>
    <s v="Brand B"/>
    <n v="48.57"/>
    <n v="1"/>
    <n v="229.19570000000002"/>
    <n v="3.02227602905569"/>
  </r>
  <r>
    <x v="2"/>
    <x v="0"/>
    <x v="1"/>
    <x v="10"/>
    <x v="1"/>
    <n v="2015"/>
    <n v="1"/>
    <n v="49.91"/>
    <s v="Essential"/>
    <s v="Brand D"/>
    <n v="4.07"/>
    <n v="7"/>
    <n v="348.41070000000002"/>
    <n v="3.0232558139534884"/>
  </r>
  <r>
    <x v="1"/>
    <x v="1"/>
    <x v="0"/>
    <x v="0"/>
    <x v="2"/>
    <n v="1994"/>
    <n v="4"/>
    <n v="434.51"/>
    <s v="Luxury"/>
    <s v="Brand A"/>
    <n v="39.32"/>
    <n v="19"/>
    <n v="8255.0832000000009"/>
    <n v="3.024236548715463"/>
  </r>
  <r>
    <x v="1"/>
    <x v="1"/>
    <x v="0"/>
    <x v="7"/>
    <x v="2"/>
    <n v="1991"/>
    <n v="2"/>
    <n v="212.77"/>
    <s v="Luxury"/>
    <s v="Brand D"/>
    <n v="48.12"/>
    <n v="10"/>
    <n v="2127.1812000000004"/>
    <n v="3.0237633365664403"/>
  </r>
  <r>
    <x v="2"/>
    <x v="0"/>
    <x v="0"/>
    <x v="7"/>
    <x v="0"/>
    <n v="1998"/>
    <n v="5"/>
    <n v="208.6"/>
    <s v="Regular"/>
    <s v="Brand B"/>
    <n v="20.32"/>
    <n v="11"/>
    <n v="2293.8031999999998"/>
    <n v="3.0242600679281901"/>
  </r>
  <r>
    <x v="0"/>
    <x v="1"/>
    <x v="0"/>
    <x v="1"/>
    <x v="3"/>
    <n v="1986"/>
    <n v="1"/>
    <n v="164.56"/>
    <s v="Regular"/>
    <s v="Brand D"/>
    <n v="39.049999999999997"/>
    <n v="6"/>
    <n v="986.75049999999999"/>
    <n v="3.0233009708737866"/>
  </r>
  <r>
    <x v="1"/>
    <x v="2"/>
    <x v="0"/>
    <x v="0"/>
    <x v="2"/>
    <n v="1986"/>
    <n v="3"/>
    <n v="22.93"/>
    <s v="Luxury"/>
    <s v="Brand B"/>
    <n v="19.27"/>
    <n v="13"/>
    <n v="297.28269999999998"/>
    <n v="3.0242836328314717"/>
  </r>
  <r>
    <x v="2"/>
    <x v="0"/>
    <x v="0"/>
    <x v="15"/>
    <x v="3"/>
    <n v="2004"/>
    <n v="2"/>
    <n v="209"/>
    <s v="Essential"/>
    <s v="Brand C"/>
    <n v="21.65"/>
    <n v="7"/>
    <n v="1462.2165"/>
    <n v="3.0242954324586977"/>
  </r>
  <r>
    <x v="1"/>
    <x v="0"/>
    <x v="0"/>
    <x v="13"/>
    <x v="3"/>
    <n v="1993"/>
    <n v="1"/>
    <n v="253.75"/>
    <s v="Essential"/>
    <s v="Brand D"/>
    <n v="29.52"/>
    <n v="17"/>
    <n v="4313.0451999999996"/>
    <n v="3.0247933884297522"/>
  </r>
  <r>
    <x v="2"/>
    <x v="2"/>
    <x v="1"/>
    <x v="1"/>
    <x v="2"/>
    <n v="2000"/>
    <n v="5"/>
    <n v="142.49"/>
    <s v="Luxury"/>
    <s v="Brand D"/>
    <n v="24.53"/>
    <n v="14"/>
    <n v="1994.1053000000002"/>
    <n v="3.0257782101167314"/>
  </r>
  <r>
    <x v="0"/>
    <x v="0"/>
    <x v="0"/>
    <x v="8"/>
    <x v="1"/>
    <n v="2003"/>
    <n v="5"/>
    <n v="437.81"/>
    <s v="Luxury"/>
    <s v="Brand C"/>
    <n v="5.81"/>
    <n v="13"/>
    <n v="5690.5880999999999"/>
    <n v="3.0248175182481751"/>
  </r>
  <r>
    <x v="1"/>
    <x v="1"/>
    <x v="0"/>
    <x v="1"/>
    <x v="0"/>
    <n v="2014"/>
    <n v="3"/>
    <n v="285.63"/>
    <s v="Essential"/>
    <s v="Brand C"/>
    <n v="16.22"/>
    <n v="11"/>
    <n v="3141.0922"/>
    <n v="3.0238558909444984"/>
  </r>
  <r>
    <x v="2"/>
    <x v="0"/>
    <x v="1"/>
    <x v="0"/>
    <x v="2"/>
    <n v="1990"/>
    <n v="5"/>
    <n v="274.05"/>
    <s v="Regular"/>
    <s v="Brand D"/>
    <n v="14.75"/>
    <n v="18"/>
    <n v="4932.0475000000006"/>
    <n v="3.0238675109595712"/>
  </r>
  <r>
    <x v="1"/>
    <x v="1"/>
    <x v="0"/>
    <x v="1"/>
    <x v="2"/>
    <n v="1996"/>
    <n v="2"/>
    <n v="201.36"/>
    <s v="Luxury"/>
    <s v="Brand D"/>
    <n v="2.81"/>
    <n v="12"/>
    <n v="2415.3481000000002"/>
    <n v="3.0229044834307994"/>
  </r>
  <r>
    <x v="2"/>
    <x v="0"/>
    <x v="0"/>
    <x v="1"/>
    <x v="3"/>
    <n v="2021"/>
    <n v="4"/>
    <n v="499.41"/>
    <s v="Regular"/>
    <s v="Brand B"/>
    <n v="40.51"/>
    <n v="19"/>
    <n v="9488.1951000000008"/>
    <n v="3.0234032179424672"/>
  </r>
  <r>
    <x v="1"/>
    <x v="1"/>
    <x v="1"/>
    <x v="7"/>
    <x v="3"/>
    <n v="2015"/>
    <n v="4"/>
    <n v="306.39"/>
    <s v="Luxury"/>
    <s v="Brand C"/>
    <n v="28.95"/>
    <n v="7"/>
    <n v="2144.0194999999999"/>
    <n v="3.0229268292682927"/>
  </r>
  <r>
    <x v="0"/>
    <x v="1"/>
    <x v="0"/>
    <x v="1"/>
    <x v="0"/>
    <n v="2020"/>
    <n v="5"/>
    <n v="51.03"/>
    <s v="Regular"/>
    <s v="Brand D"/>
    <n v="2.52"/>
    <n v="12"/>
    <n v="611.38520000000005"/>
    <n v="3.0224499755978527"/>
  </r>
  <r>
    <x v="2"/>
    <x v="1"/>
    <x v="0"/>
    <x v="7"/>
    <x v="1"/>
    <n v="2005"/>
    <n v="4"/>
    <n v="157.25"/>
    <s v="Essential"/>
    <s v="Brand A"/>
    <n v="24.75"/>
    <n v="8"/>
    <n v="1257.2474999999999"/>
    <n v="3.021484375"/>
  </r>
  <r>
    <x v="0"/>
    <x v="1"/>
    <x v="0"/>
    <x v="12"/>
    <x v="1"/>
    <n v="2021"/>
    <n v="2"/>
    <n v="189.75"/>
    <s v="Luxury"/>
    <s v="Brand A"/>
    <n v="42.42"/>
    <n v="5"/>
    <n v="948.17420000000004"/>
    <n v="3.0210063507572058"/>
  </r>
  <r>
    <x v="0"/>
    <x v="0"/>
    <x v="1"/>
    <x v="7"/>
    <x v="0"/>
    <n v="2000"/>
    <n v="1"/>
    <n v="86.77"/>
    <s v="Luxury"/>
    <s v="Brand A"/>
    <n v="27.34"/>
    <n v="18"/>
    <n v="1561.1333999999999"/>
    <n v="3.021505376344086"/>
  </r>
  <r>
    <x v="2"/>
    <x v="1"/>
    <x v="1"/>
    <x v="8"/>
    <x v="1"/>
    <n v="2019"/>
    <n v="5"/>
    <n v="265"/>
    <s v="Luxury"/>
    <s v="Brand E"/>
    <n v="34.46"/>
    <n v="16"/>
    <n v="4239.3446000000004"/>
    <n v="3.0224938875305623"/>
  </r>
  <r>
    <x v="0"/>
    <x v="1"/>
    <x v="0"/>
    <x v="9"/>
    <x v="1"/>
    <n v="2004"/>
    <n v="1"/>
    <n v="252.31"/>
    <s v="Regular"/>
    <s v="Brand D"/>
    <n v="7.9"/>
    <n v="15"/>
    <n v="3783.7290000000003"/>
    <n v="3.0215264187866926"/>
  </r>
  <r>
    <x v="2"/>
    <x v="1"/>
    <x v="1"/>
    <x v="13"/>
    <x v="1"/>
    <n v="1989"/>
    <n v="1"/>
    <n v="122.83"/>
    <s v="Luxury"/>
    <s v="Brand C"/>
    <n v="15.28"/>
    <n v="12"/>
    <n v="1473.1128000000001"/>
    <n v="3.0225159079784629"/>
  </r>
  <r>
    <x v="0"/>
    <x v="0"/>
    <x v="1"/>
    <x v="10"/>
    <x v="2"/>
    <n v="2000"/>
    <n v="4"/>
    <n v="224.93"/>
    <s v="Essential"/>
    <s v="Brand E"/>
    <n v="7.36"/>
    <n v="2"/>
    <n v="448.93360000000001"/>
    <n v="3.0235063663075414"/>
  </r>
  <r>
    <x v="1"/>
    <x v="2"/>
    <x v="0"/>
    <x v="1"/>
    <x v="1"/>
    <n v="1992"/>
    <n v="4"/>
    <n v="49.24"/>
    <s v="Essential"/>
    <s v="Brand C"/>
    <n v="47"/>
    <n v="19"/>
    <n v="935.03000000000009"/>
    <n v="3.0230279274865262"/>
  </r>
  <r>
    <x v="0"/>
    <x v="0"/>
    <x v="1"/>
    <x v="3"/>
    <x v="0"/>
    <n v="2002"/>
    <n v="2"/>
    <n v="27.65"/>
    <s v="Luxury"/>
    <s v="Brand E"/>
    <n v="22.01"/>
    <n v="19"/>
    <n v="524.57010000000002"/>
    <n v="3.0225490196078431"/>
  </r>
  <r>
    <x v="1"/>
    <x v="1"/>
    <x v="0"/>
    <x v="8"/>
    <x v="0"/>
    <n v="1998"/>
    <n v="5"/>
    <n v="52.32"/>
    <s v="Essential"/>
    <s v="Brand C"/>
    <n v="2.08"/>
    <n v="18"/>
    <n v="940.7808"/>
    <n v="3.0230505149583129"/>
  </r>
  <r>
    <x v="2"/>
    <x v="2"/>
    <x v="0"/>
    <x v="0"/>
    <x v="3"/>
    <n v="2015"/>
    <n v="3"/>
    <n v="127.4"/>
    <s v="Luxury"/>
    <s v="Brand A"/>
    <n v="39"/>
    <n v="8"/>
    <n v="1018.59"/>
    <n v="3.0220804710500491"/>
  </r>
  <r>
    <x v="2"/>
    <x v="2"/>
    <x v="0"/>
    <x v="10"/>
    <x v="2"/>
    <n v="1985"/>
    <n v="4"/>
    <n v="251.28"/>
    <s v="Regular"/>
    <s v="Brand D"/>
    <n v="26.67"/>
    <n v="9"/>
    <n v="2260.7867000000001"/>
    <n v="3.0220913107511045"/>
  </r>
  <r>
    <x v="2"/>
    <x v="0"/>
    <x v="1"/>
    <x v="14"/>
    <x v="0"/>
    <n v="1992"/>
    <n v="4"/>
    <n v="271.66000000000003"/>
    <s v="Regular"/>
    <s v="Brand E"/>
    <n v="31.83"/>
    <n v="4"/>
    <n v="1085.9583"/>
    <n v="3.0216110019646365"/>
  </r>
  <r>
    <x v="1"/>
    <x v="1"/>
    <x v="0"/>
    <x v="6"/>
    <x v="0"/>
    <n v="1995"/>
    <n v="4"/>
    <n v="423.1"/>
    <s v="Essential"/>
    <s v="Brand E"/>
    <n v="39.65"/>
    <n v="11"/>
    <n v="4653.4965000000002"/>
    <n v="3.0211302211302211"/>
  </r>
  <r>
    <x v="0"/>
    <x v="0"/>
    <x v="0"/>
    <x v="14"/>
    <x v="2"/>
    <n v="2008"/>
    <n v="3"/>
    <n v="306.58"/>
    <s v="Regular"/>
    <s v="Brand C"/>
    <n v="20.170000000000002"/>
    <n v="4"/>
    <n v="1225.5217"/>
    <n v="3.0206489675516224"/>
  </r>
  <r>
    <x v="1"/>
    <x v="2"/>
    <x v="1"/>
    <x v="10"/>
    <x v="1"/>
    <n v="2016"/>
    <n v="2"/>
    <n v="338.7"/>
    <s v="Regular"/>
    <s v="Brand C"/>
    <n v="7.26"/>
    <n v="4"/>
    <n v="1353.8725999999999"/>
    <n v="3.0206591244466305"/>
  </r>
  <r>
    <x v="2"/>
    <x v="2"/>
    <x v="0"/>
    <x v="15"/>
    <x v="3"/>
    <n v="2013"/>
    <n v="5"/>
    <n v="182.3"/>
    <s v="Essential"/>
    <s v="Brand E"/>
    <n v="22.62"/>
    <n v="18"/>
    <n v="3280.6262000000002"/>
    <n v="3.0211614173228347"/>
  </r>
  <r>
    <x v="1"/>
    <x v="1"/>
    <x v="0"/>
    <x v="8"/>
    <x v="1"/>
    <n v="1999"/>
    <n v="5"/>
    <n v="476.96"/>
    <s v="Luxury"/>
    <s v="Brand C"/>
    <n v="35.869999999999997"/>
    <n v="14"/>
    <n v="6676.7986999999994"/>
    <n v="3.0201870999507632"/>
  </r>
  <r>
    <x v="0"/>
    <x v="1"/>
    <x v="1"/>
    <x v="0"/>
    <x v="0"/>
    <n v="2010"/>
    <n v="4"/>
    <n v="450.22"/>
    <s v="Luxury"/>
    <s v="Brand C"/>
    <n v="9.02"/>
    <n v="19"/>
    <n v="8553.2702000000008"/>
    <n v="3.0192118226600986"/>
  </r>
  <r>
    <x v="0"/>
    <x v="2"/>
    <x v="1"/>
    <x v="3"/>
    <x v="1"/>
    <n v="2004"/>
    <n v="4"/>
    <n v="73.38"/>
    <s v="Luxury"/>
    <s v="Brand E"/>
    <n v="24.79"/>
    <n v="8"/>
    <n v="586.28789999999992"/>
    <n v="3.0187284376540169"/>
  </r>
  <r>
    <x v="0"/>
    <x v="2"/>
    <x v="1"/>
    <x v="6"/>
    <x v="3"/>
    <n v="2017"/>
    <n v="5"/>
    <n v="197.75"/>
    <s v="Luxury"/>
    <s v="Brand E"/>
    <n v="44.45"/>
    <n v="19"/>
    <n v="3756.6945000000001"/>
    <n v="3.0182445759368837"/>
  </r>
  <r>
    <x v="0"/>
    <x v="1"/>
    <x v="1"/>
    <x v="12"/>
    <x v="3"/>
    <n v="1988"/>
    <n v="5"/>
    <n v="81.650000000000006"/>
    <s v="Regular"/>
    <s v="Brand B"/>
    <n v="23.88"/>
    <n v="18"/>
    <n v="1468.9388000000001"/>
    <n v="3.0172668968919587"/>
  </r>
  <r>
    <x v="2"/>
    <x v="1"/>
    <x v="0"/>
    <x v="6"/>
    <x v="3"/>
    <n v="2002"/>
    <n v="2"/>
    <n v="454.82"/>
    <s v="Luxury"/>
    <s v="Brand B"/>
    <n v="20.66"/>
    <n v="5"/>
    <n v="2273.3065999999999"/>
    <n v="3.0162882527147086"/>
  </r>
  <r>
    <x v="1"/>
    <x v="1"/>
    <x v="0"/>
    <x v="12"/>
    <x v="3"/>
    <n v="2013"/>
    <n v="1"/>
    <n v="232.74"/>
    <s v="Regular"/>
    <s v="Brand C"/>
    <n v="8.67"/>
    <n v="13"/>
    <n v="3024.7066999999997"/>
    <n v="3.01679012345679"/>
  </r>
  <r>
    <x v="0"/>
    <x v="0"/>
    <x v="1"/>
    <x v="12"/>
    <x v="1"/>
    <n v="2016"/>
    <n v="1"/>
    <n v="72.78"/>
    <s v="Luxury"/>
    <s v="Brand E"/>
    <n v="49.69"/>
    <n v="15"/>
    <n v="1091.1969000000001"/>
    <n v="3.0177865612648223"/>
  </r>
  <r>
    <x v="0"/>
    <x v="2"/>
    <x v="1"/>
    <x v="5"/>
    <x v="3"/>
    <n v="1998"/>
    <n v="1"/>
    <n v="24.87"/>
    <s v="Regular"/>
    <s v="Brand C"/>
    <n v="45.51"/>
    <n v="1"/>
    <n v="24.325100000000003"/>
    <n v="3.018783984181908"/>
  </r>
  <r>
    <x v="0"/>
    <x v="1"/>
    <x v="1"/>
    <x v="6"/>
    <x v="0"/>
    <n v="2002"/>
    <n v="3"/>
    <n v="349.25"/>
    <s v="Regular"/>
    <s v="Brand E"/>
    <n v="38.56"/>
    <n v="7"/>
    <n v="2444.1356000000001"/>
    <n v="3.019782393669634"/>
  </r>
  <r>
    <x v="0"/>
    <x v="0"/>
    <x v="1"/>
    <x v="6"/>
    <x v="1"/>
    <n v="1999"/>
    <n v="5"/>
    <n v="499.97"/>
    <s v="Regular"/>
    <s v="Brand A"/>
    <n v="27.01"/>
    <n v="9"/>
    <n v="4499.0001000000002"/>
    <n v="3.0197921820880751"/>
  </r>
  <r>
    <x v="2"/>
    <x v="1"/>
    <x v="0"/>
    <x v="14"/>
    <x v="2"/>
    <n v="2000"/>
    <n v="4"/>
    <n v="367.61"/>
    <s v="Regular"/>
    <s v="Brand C"/>
    <n v="37.4"/>
    <n v="4"/>
    <n v="1469.8140000000001"/>
    <n v="3.0188118811881188"/>
  </r>
  <r>
    <x v="0"/>
    <x v="1"/>
    <x v="1"/>
    <x v="7"/>
    <x v="2"/>
    <n v="2003"/>
    <n v="4"/>
    <n v="192.66"/>
    <s v="Luxury"/>
    <s v="Brand A"/>
    <n v="7.37"/>
    <n v="11"/>
    <n v="2118.3336999999997"/>
    <n v="3.0183259039128281"/>
  </r>
  <r>
    <x v="0"/>
    <x v="1"/>
    <x v="1"/>
    <x v="8"/>
    <x v="1"/>
    <n v="2018"/>
    <n v="1"/>
    <n v="56.57"/>
    <s v="Essential"/>
    <s v="Brand C"/>
    <n v="21.18"/>
    <n v="14"/>
    <n v="791.19180000000006"/>
    <n v="3.0178394449950448"/>
  </r>
  <r>
    <x v="2"/>
    <x v="0"/>
    <x v="1"/>
    <x v="8"/>
    <x v="1"/>
    <n v="1994"/>
    <n v="3"/>
    <n v="56.51"/>
    <s v="Regular"/>
    <s v="Brand B"/>
    <n v="22.9"/>
    <n v="17"/>
    <n v="959.899"/>
    <n v="3.0188398611799703"/>
  </r>
  <r>
    <x v="1"/>
    <x v="0"/>
    <x v="1"/>
    <x v="14"/>
    <x v="2"/>
    <n v="2012"/>
    <n v="5"/>
    <n v="427.13"/>
    <s v="Luxury"/>
    <s v="Brand B"/>
    <n v="47.52"/>
    <n v="3"/>
    <n v="1280.8652"/>
    <n v="3.0188492063492065"/>
  </r>
  <r>
    <x v="0"/>
    <x v="1"/>
    <x v="0"/>
    <x v="9"/>
    <x v="3"/>
    <n v="2007"/>
    <n v="1"/>
    <n v="141.66999999999999"/>
    <s v="Luxury"/>
    <s v="Brand E"/>
    <n v="43.95"/>
    <n v="9"/>
    <n v="1274.4694999999999"/>
    <n v="3.0178660049627792"/>
  </r>
  <r>
    <x v="0"/>
    <x v="2"/>
    <x v="1"/>
    <x v="13"/>
    <x v="0"/>
    <n v="2013"/>
    <n v="4"/>
    <n v="225.34"/>
    <s v="Essential"/>
    <s v="Brand B"/>
    <n v="20.57"/>
    <n v="15"/>
    <n v="3379.3056999999999"/>
    <n v="3.0188679245283021"/>
  </r>
  <r>
    <x v="0"/>
    <x v="2"/>
    <x v="0"/>
    <x v="15"/>
    <x v="0"/>
    <n v="2005"/>
    <n v="4"/>
    <n v="165.72"/>
    <s v="Essential"/>
    <s v="Brand C"/>
    <n v="36.340000000000003"/>
    <n v="13"/>
    <n v="2153.7234000000003"/>
    <n v="3.0183805265772481"/>
  </r>
  <r>
    <x v="0"/>
    <x v="2"/>
    <x v="1"/>
    <x v="1"/>
    <x v="3"/>
    <n v="1991"/>
    <n v="5"/>
    <n v="259.27"/>
    <s v="Luxury"/>
    <s v="Brand D"/>
    <n v="48.48"/>
    <n v="14"/>
    <n v="3629.2647999999999"/>
    <n v="3.017892644135189"/>
  </r>
  <r>
    <x v="1"/>
    <x v="1"/>
    <x v="1"/>
    <x v="3"/>
    <x v="3"/>
    <n v="2013"/>
    <n v="5"/>
    <n v="70.33"/>
    <s v="Regular"/>
    <s v="Brand D"/>
    <n v="34.9"/>
    <n v="12"/>
    <n v="843.30900000000008"/>
    <n v="3.0169070114370959"/>
  </r>
  <r>
    <x v="2"/>
    <x v="2"/>
    <x v="0"/>
    <x v="5"/>
    <x v="0"/>
    <n v="1993"/>
    <n v="4"/>
    <n v="319.82"/>
    <s v="Regular"/>
    <s v="Brand A"/>
    <n v="41.3"/>
    <n v="13"/>
    <n v="4157.0729999999994"/>
    <n v="3.0159203980099503"/>
  </r>
  <r>
    <x v="1"/>
    <x v="1"/>
    <x v="0"/>
    <x v="1"/>
    <x v="0"/>
    <n v="2017"/>
    <n v="3"/>
    <n v="413.65"/>
    <s v="Luxury"/>
    <s v="Brand D"/>
    <n v="46.73"/>
    <n v="16"/>
    <n v="6617.8672999999999"/>
    <n v="3.01543056246889"/>
  </r>
  <r>
    <x v="0"/>
    <x v="0"/>
    <x v="1"/>
    <x v="10"/>
    <x v="2"/>
    <n v="1995"/>
    <n v="2"/>
    <n v="430.21"/>
    <s v="Regular"/>
    <s v="Brand A"/>
    <n v="48.88"/>
    <n v="1"/>
    <n v="429.69880000000001"/>
    <n v="3.0154382470119523"/>
  </r>
  <r>
    <x v="0"/>
    <x v="0"/>
    <x v="0"/>
    <x v="8"/>
    <x v="3"/>
    <n v="1985"/>
    <n v="2"/>
    <n v="226.55"/>
    <s v="Luxury"/>
    <s v="Brand D"/>
    <n v="34.08"/>
    <n v="15"/>
    <n v="3397.5907999999999"/>
    <n v="3.0159441953163926"/>
  </r>
  <r>
    <x v="2"/>
    <x v="0"/>
    <x v="0"/>
    <x v="10"/>
    <x v="3"/>
    <n v="2000"/>
    <n v="5"/>
    <n v="446.87"/>
    <s v="Essential"/>
    <s v="Brand B"/>
    <n v="37.51"/>
    <n v="7"/>
    <n v="3127.4651000000003"/>
    <n v="3.0164506480558324"/>
  </r>
  <r>
    <x v="2"/>
    <x v="2"/>
    <x v="0"/>
    <x v="5"/>
    <x v="3"/>
    <n v="2022"/>
    <n v="2"/>
    <n v="165.46"/>
    <s v="Luxury"/>
    <s v="Brand A"/>
    <n v="12.29"/>
    <n v="6"/>
    <n v="991.88289999999995"/>
    <n v="3.0154613466334164"/>
  </r>
  <r>
    <x v="1"/>
    <x v="1"/>
    <x v="0"/>
    <x v="1"/>
    <x v="1"/>
    <n v="2001"/>
    <n v="1"/>
    <n v="320.81"/>
    <s v="Essential"/>
    <s v="Brand A"/>
    <n v="0.16"/>
    <n v="2"/>
    <n v="640.62160000000006"/>
    <n v="3.0159680638722555"/>
  </r>
  <r>
    <x v="0"/>
    <x v="1"/>
    <x v="1"/>
    <x v="12"/>
    <x v="2"/>
    <n v="1993"/>
    <n v="1"/>
    <n v="251.83"/>
    <s v="Essential"/>
    <s v="Brand B"/>
    <n v="46.57"/>
    <n v="17"/>
    <n v="4280.5757000000003"/>
    <n v="3.0169745381927111"/>
  </r>
  <r>
    <x v="1"/>
    <x v="1"/>
    <x v="1"/>
    <x v="7"/>
    <x v="1"/>
    <n v="1992"/>
    <n v="2"/>
    <n v="488.9"/>
    <s v="Essential"/>
    <s v="Brand C"/>
    <n v="11.48"/>
    <n v="6"/>
    <n v="2932.5147999999995"/>
    <n v="3.017982017982018"/>
  </r>
  <r>
    <x v="2"/>
    <x v="1"/>
    <x v="0"/>
    <x v="8"/>
    <x v="1"/>
    <n v="1995"/>
    <n v="1"/>
    <n v="26.34"/>
    <s v="Essential"/>
    <s v="Brand D"/>
    <n v="29.36"/>
    <n v="11"/>
    <n v="289.03360000000004"/>
    <n v="3.0184907546226887"/>
  </r>
  <r>
    <x v="0"/>
    <x v="1"/>
    <x v="0"/>
    <x v="11"/>
    <x v="0"/>
    <n v="1991"/>
    <n v="2"/>
    <n v="274.3"/>
    <s v="Regular"/>
    <s v="Brand A"/>
    <n v="20.260000000000002"/>
    <n v="12"/>
    <n v="3290.8026000000004"/>
    <n v="3.0194999999999999"/>
  </r>
  <r>
    <x v="2"/>
    <x v="1"/>
    <x v="0"/>
    <x v="2"/>
    <x v="2"/>
    <n v="2012"/>
    <n v="5"/>
    <n v="29.21"/>
    <s v="Luxury"/>
    <s v="Brand C"/>
    <n v="20.89"/>
    <n v="18"/>
    <n v="524.98889999999994"/>
    <n v="3.0200100050025012"/>
  </r>
  <r>
    <x v="1"/>
    <x v="1"/>
    <x v="0"/>
    <x v="2"/>
    <x v="3"/>
    <n v="1986"/>
    <n v="2"/>
    <n v="147.28"/>
    <s v="Regular"/>
    <s v="Brand E"/>
    <n v="17.190000000000001"/>
    <n v="18"/>
    <n v="2650.2118999999998"/>
    <n v="3.0190190190190189"/>
  </r>
  <r>
    <x v="1"/>
    <x v="0"/>
    <x v="0"/>
    <x v="6"/>
    <x v="0"/>
    <n v="2008"/>
    <n v="3"/>
    <n v="39.74"/>
    <s v="Regular"/>
    <s v="Brand D"/>
    <n v="12.71"/>
    <n v="7"/>
    <n v="277.30709999999999"/>
    <n v="3.0195292939409115"/>
  </r>
  <r>
    <x v="1"/>
    <x v="1"/>
    <x v="0"/>
    <x v="9"/>
    <x v="3"/>
    <n v="2021"/>
    <n v="3"/>
    <n v="27.66"/>
    <s v="Regular"/>
    <s v="Brand C"/>
    <n v="39.840000000000003"/>
    <n v="2"/>
    <n v="54.718400000000003"/>
    <n v="3.0195390781563125"/>
  </r>
  <r>
    <x v="0"/>
    <x v="1"/>
    <x v="0"/>
    <x v="10"/>
    <x v="1"/>
    <n v="2006"/>
    <n v="1"/>
    <n v="259.02999999999997"/>
    <s v="Luxury"/>
    <s v="Brand D"/>
    <n v="27.07"/>
    <n v="15"/>
    <n v="3884.7206999999999"/>
    <n v="3.0195488721804513"/>
  </r>
  <r>
    <x v="0"/>
    <x v="2"/>
    <x v="1"/>
    <x v="7"/>
    <x v="3"/>
    <n v="1998"/>
    <n v="1"/>
    <n v="440.91"/>
    <s v="Luxury"/>
    <s v="Brand D"/>
    <n v="23.05"/>
    <n v="11"/>
    <n v="4849.2404999999999"/>
    <n v="3.0205616850551653"/>
  </r>
  <r>
    <x v="1"/>
    <x v="2"/>
    <x v="1"/>
    <x v="5"/>
    <x v="2"/>
    <n v="2004"/>
    <n v="3"/>
    <n v="429.09"/>
    <s v="Essential"/>
    <s v="Brand B"/>
    <n v="0.02"/>
    <n v="7"/>
    <n v="3002.6301999999996"/>
    <n v="3.02157551430005"/>
  </r>
  <r>
    <x v="0"/>
    <x v="0"/>
    <x v="0"/>
    <x v="1"/>
    <x v="2"/>
    <n v="2001"/>
    <n v="4"/>
    <n v="332.56"/>
    <s v="Luxury"/>
    <s v="Brand E"/>
    <n v="43.97"/>
    <n v="18"/>
    <n v="5985.5196999999998"/>
    <n v="3.0215863453815262"/>
  </r>
  <r>
    <x v="1"/>
    <x v="2"/>
    <x v="0"/>
    <x v="6"/>
    <x v="0"/>
    <n v="2001"/>
    <n v="5"/>
    <n v="148.41"/>
    <s v="Regular"/>
    <s v="Brand D"/>
    <n v="33.47"/>
    <n v="20"/>
    <n v="2967.5346999999997"/>
    <n v="3.0210949271722751"/>
  </r>
  <r>
    <x v="2"/>
    <x v="2"/>
    <x v="0"/>
    <x v="11"/>
    <x v="3"/>
    <n v="1985"/>
    <n v="2"/>
    <n v="408.99"/>
    <s v="Regular"/>
    <s v="Brand A"/>
    <n v="25.66"/>
    <n v="13"/>
    <n v="5316.1265999999996"/>
    <n v="3.0201005025125629"/>
  </r>
  <r>
    <x v="1"/>
    <x v="0"/>
    <x v="1"/>
    <x v="7"/>
    <x v="0"/>
    <n v="1993"/>
    <n v="2"/>
    <n v="308.08"/>
    <s v="Essential"/>
    <s v="Brand A"/>
    <n v="45.79"/>
    <n v="4"/>
    <n v="1231.7779"/>
    <n v="3.02061337355455"/>
  </r>
  <r>
    <x v="2"/>
    <x v="1"/>
    <x v="0"/>
    <x v="4"/>
    <x v="0"/>
    <n v="2002"/>
    <n v="5"/>
    <n v="168.12"/>
    <s v="Luxury"/>
    <s v="Brand B"/>
    <n v="33.380000000000003"/>
    <n v="12"/>
    <n v="2016.7738000000002"/>
    <n v="3.0211267605633805"/>
  </r>
  <r>
    <x v="1"/>
    <x v="2"/>
    <x v="1"/>
    <x v="0"/>
    <x v="1"/>
    <n v="1999"/>
    <n v="3"/>
    <n v="313.27"/>
    <s v="Regular"/>
    <s v="Brand C"/>
    <n v="43.74"/>
    <n v="11"/>
    <n v="3445.4073999999996"/>
    <n v="3.0201308505284348"/>
  </r>
  <r>
    <x v="1"/>
    <x v="2"/>
    <x v="0"/>
    <x v="15"/>
    <x v="0"/>
    <n v="2021"/>
    <n v="2"/>
    <n v="107.12"/>
    <s v="Essential"/>
    <s v="Brand C"/>
    <n v="1.76"/>
    <n v="11"/>
    <n v="1177.3376000000001"/>
    <n v="3.0201409869083586"/>
  </r>
  <r>
    <x v="0"/>
    <x v="2"/>
    <x v="1"/>
    <x v="10"/>
    <x v="3"/>
    <n v="1991"/>
    <n v="4"/>
    <n v="46.11"/>
    <s v="Essential"/>
    <s v="Brand B"/>
    <n v="11.8"/>
    <n v="6"/>
    <n v="275.77799999999996"/>
    <n v="3.0206549118387911"/>
  </r>
  <r>
    <x v="1"/>
    <x v="2"/>
    <x v="0"/>
    <x v="10"/>
    <x v="1"/>
    <n v="2019"/>
    <n v="2"/>
    <n v="20.260000000000002"/>
    <s v="Luxury"/>
    <s v="Brand A"/>
    <n v="21.55"/>
    <n v="12"/>
    <n v="242.3355"/>
    <n v="3.0201612903225805"/>
  </r>
  <r>
    <x v="0"/>
    <x v="2"/>
    <x v="0"/>
    <x v="9"/>
    <x v="2"/>
    <n v="2009"/>
    <n v="5"/>
    <n v="422.87"/>
    <s v="Luxury"/>
    <s v="Brand A"/>
    <n v="26.32"/>
    <n v="17"/>
    <n v="7188.0532000000003"/>
    <n v="3.0206757438224914"/>
  </r>
  <r>
    <x v="0"/>
    <x v="2"/>
    <x v="1"/>
    <x v="6"/>
    <x v="0"/>
    <n v="2016"/>
    <n v="1"/>
    <n v="235.54"/>
    <s v="Essential"/>
    <s v="Brand D"/>
    <n v="38.76"/>
    <n v="8"/>
    <n v="1883.7076"/>
    <n v="3.0196770938446016"/>
  </r>
  <r>
    <x v="1"/>
    <x v="2"/>
    <x v="0"/>
    <x v="0"/>
    <x v="3"/>
    <n v="1995"/>
    <n v="5"/>
    <n v="360.19"/>
    <s v="Luxury"/>
    <s v="Brand C"/>
    <n v="3.98"/>
    <n v="2"/>
    <n v="719.41980000000001"/>
    <n v="3.020696617869763"/>
  </r>
  <r>
    <x v="1"/>
    <x v="1"/>
    <x v="1"/>
    <x v="2"/>
    <x v="1"/>
    <n v="2001"/>
    <n v="5"/>
    <n v="93.17"/>
    <s v="Regular"/>
    <s v="Brand B"/>
    <n v="7.44"/>
    <n v="13"/>
    <n v="1210.2844"/>
    <n v="3.0196969696969695"/>
  </r>
  <r>
    <x v="2"/>
    <x v="1"/>
    <x v="1"/>
    <x v="3"/>
    <x v="3"/>
    <n v="1990"/>
    <n v="4"/>
    <n v="417.09"/>
    <s v="Regular"/>
    <s v="Brand A"/>
    <n v="43.83"/>
    <n v="15"/>
    <n v="6255.7882999999993"/>
    <n v="3.0186963112683172"/>
  </r>
  <r>
    <x v="1"/>
    <x v="2"/>
    <x v="0"/>
    <x v="6"/>
    <x v="2"/>
    <n v="1986"/>
    <n v="1"/>
    <n v="207.07"/>
    <s v="Essential"/>
    <s v="Brand B"/>
    <n v="7.66"/>
    <n v="19"/>
    <n v="3933.4065999999998"/>
    <n v="3.0182002022244689"/>
  </r>
  <r>
    <x v="2"/>
    <x v="1"/>
    <x v="0"/>
    <x v="11"/>
    <x v="0"/>
    <n v="2021"/>
    <n v="2"/>
    <n v="184.81"/>
    <s v="Essential"/>
    <s v="Brand B"/>
    <n v="20.78"/>
    <n v="11"/>
    <n v="2032.1178"/>
    <n v="3.0192210419828021"/>
  </r>
  <r>
    <x v="1"/>
    <x v="2"/>
    <x v="1"/>
    <x v="3"/>
    <x v="0"/>
    <n v="2022"/>
    <n v="1"/>
    <n v="419.71"/>
    <s v="Regular"/>
    <s v="Brand A"/>
    <n v="34.590000000000003"/>
    <n v="6"/>
    <n v="2517.6058999999996"/>
    <n v="3.0197368421052633"/>
  </r>
  <r>
    <x v="2"/>
    <x v="0"/>
    <x v="1"/>
    <x v="12"/>
    <x v="2"/>
    <n v="2022"/>
    <n v="2"/>
    <n v="217.42"/>
    <s v="Regular"/>
    <s v="Brand E"/>
    <n v="15.98"/>
    <n v="4"/>
    <n v="868.83979999999997"/>
    <n v="3.0207594936708859"/>
  </r>
  <r>
    <x v="0"/>
    <x v="0"/>
    <x v="0"/>
    <x v="4"/>
    <x v="3"/>
    <n v="2001"/>
    <n v="4"/>
    <n v="137.96"/>
    <s v="Luxury"/>
    <s v="Brand B"/>
    <n v="20.83"/>
    <n v="17"/>
    <n v="2344.5282999999999"/>
    <n v="3.021276595744681"/>
  </r>
  <r>
    <x v="2"/>
    <x v="0"/>
    <x v="1"/>
    <x v="4"/>
    <x v="3"/>
    <n v="1999"/>
    <n v="5"/>
    <n v="234.78"/>
    <s v="Essential"/>
    <s v="Brand A"/>
    <n v="23.1"/>
    <n v="1"/>
    <n v="234.011"/>
    <n v="3.0207805372529144"/>
  </r>
  <r>
    <x v="0"/>
    <x v="1"/>
    <x v="0"/>
    <x v="3"/>
    <x v="3"/>
    <n v="1991"/>
    <n v="3"/>
    <n v="43.68"/>
    <s v="Essential"/>
    <s v="Brand C"/>
    <n v="28.44"/>
    <n v="13"/>
    <n v="567.12440000000004"/>
    <n v="3.0197768762677484"/>
  </r>
  <r>
    <x v="0"/>
    <x v="0"/>
    <x v="1"/>
    <x v="11"/>
    <x v="2"/>
    <n v="1995"/>
    <n v="2"/>
    <n v="403.44"/>
    <s v="Regular"/>
    <s v="Brand B"/>
    <n v="46.88"/>
    <n v="15"/>
    <n v="6051.0688"/>
    <n v="3.0197869101978689"/>
  </r>
  <r>
    <x v="2"/>
    <x v="1"/>
    <x v="1"/>
    <x v="6"/>
    <x v="3"/>
    <n v="2013"/>
    <n v="5"/>
    <n v="187.32"/>
    <s v="Essential"/>
    <s v="Brand E"/>
    <n v="17.09"/>
    <n v="4"/>
    <n v="748.45089999999993"/>
    <n v="3.0203045685279188"/>
  </r>
  <r>
    <x v="1"/>
    <x v="2"/>
    <x v="1"/>
    <x v="14"/>
    <x v="1"/>
    <n v="2007"/>
    <n v="4"/>
    <n v="346.86"/>
    <s v="Luxury"/>
    <s v="Brand E"/>
    <n v="22.03"/>
    <n v="11"/>
    <n v="3814.6803"/>
    <n v="3.0192991366175725"/>
  </r>
  <r>
    <x v="1"/>
    <x v="0"/>
    <x v="0"/>
    <x v="13"/>
    <x v="1"/>
    <n v="2012"/>
    <n v="3"/>
    <n v="89.83"/>
    <s v="Regular"/>
    <s v="Brand E"/>
    <n v="44.5"/>
    <n v="17"/>
    <n v="1526.5549999999998"/>
    <n v="3.0188008130081303"/>
  </r>
  <r>
    <x v="1"/>
    <x v="0"/>
    <x v="1"/>
    <x v="7"/>
    <x v="1"/>
    <n v="1990"/>
    <n v="3"/>
    <n v="38.93"/>
    <s v="Essential"/>
    <s v="Brand C"/>
    <n v="5.15"/>
    <n v="10"/>
    <n v="388.35149999999999"/>
    <n v="3.0188103711235383"/>
  </r>
  <r>
    <x v="0"/>
    <x v="2"/>
    <x v="1"/>
    <x v="7"/>
    <x v="0"/>
    <n v="2021"/>
    <n v="3"/>
    <n v="191.52"/>
    <s v="Regular"/>
    <s v="Brand B"/>
    <n v="7.71"/>
    <n v="20"/>
    <n v="3829.4771000000001"/>
    <n v="3.01881993896236"/>
  </r>
  <r>
    <x v="1"/>
    <x v="0"/>
    <x v="0"/>
    <x v="3"/>
    <x v="0"/>
    <n v="2011"/>
    <n v="3"/>
    <n v="145.1"/>
    <s v="Essential"/>
    <s v="Brand D"/>
    <n v="47.11"/>
    <n v="9"/>
    <n v="1305.3710999999998"/>
    <n v="3.0188295165394403"/>
  </r>
  <r>
    <x v="0"/>
    <x v="2"/>
    <x v="1"/>
    <x v="1"/>
    <x v="0"/>
    <n v="2011"/>
    <n v="2"/>
    <n v="84.4"/>
    <s v="Essential"/>
    <s v="Brand D"/>
    <n v="41.11"/>
    <n v="14"/>
    <n v="1181.0111000000002"/>
    <n v="3.0188391038696536"/>
  </r>
  <r>
    <x v="0"/>
    <x v="1"/>
    <x v="1"/>
    <x v="6"/>
    <x v="0"/>
    <n v="2013"/>
    <n v="2"/>
    <n v="113.75"/>
    <s v="Luxury"/>
    <s v="Brand C"/>
    <n v="37.409999999999997"/>
    <n v="10"/>
    <n v="1136.8741"/>
    <n v="3.0193581253183903"/>
  </r>
  <r>
    <x v="2"/>
    <x v="2"/>
    <x v="1"/>
    <x v="12"/>
    <x v="1"/>
    <n v="1987"/>
    <n v="3"/>
    <n v="233.81"/>
    <s v="Luxury"/>
    <s v="Brand A"/>
    <n v="36.82"/>
    <n v="10"/>
    <n v="2337.4681999999998"/>
    <n v="3.0198776758409784"/>
  </r>
  <r>
    <x v="1"/>
    <x v="2"/>
    <x v="1"/>
    <x v="5"/>
    <x v="1"/>
    <n v="1999"/>
    <n v="5"/>
    <n v="313.68"/>
    <s v="Regular"/>
    <s v="Brand D"/>
    <n v="26.23"/>
    <n v="12"/>
    <n v="3763.4222999999997"/>
    <n v="3.0198878123406425"/>
  </r>
  <r>
    <x v="2"/>
    <x v="2"/>
    <x v="1"/>
    <x v="8"/>
    <x v="0"/>
    <n v="1994"/>
    <n v="1"/>
    <n v="444.72"/>
    <s v="Luxury"/>
    <s v="Brand A"/>
    <n v="10.66"/>
    <n v="10"/>
    <n v="4446.3066000000008"/>
    <n v="3.0188775510204082"/>
  </r>
  <r>
    <x v="0"/>
    <x v="2"/>
    <x v="1"/>
    <x v="3"/>
    <x v="1"/>
    <n v="2003"/>
    <n v="4"/>
    <n v="336.88"/>
    <s v="Essential"/>
    <s v="Brand A"/>
    <n v="22.89"/>
    <n v="13"/>
    <n v="4378.6688999999997"/>
    <n v="3.0199081163859112"/>
  </r>
  <r>
    <x v="2"/>
    <x v="0"/>
    <x v="0"/>
    <x v="5"/>
    <x v="0"/>
    <n v="2016"/>
    <n v="1"/>
    <n v="54.97"/>
    <s v="Regular"/>
    <s v="Brand B"/>
    <n v="30.26"/>
    <n v="17"/>
    <n v="933.79259999999999"/>
    <n v="3.0194075587334015"/>
  </r>
  <r>
    <x v="1"/>
    <x v="2"/>
    <x v="1"/>
    <x v="7"/>
    <x v="1"/>
    <n v="2015"/>
    <n v="4"/>
    <n v="128.15"/>
    <s v="Essential"/>
    <s v="Brand C"/>
    <n v="15.86"/>
    <n v="12"/>
    <n v="1536.9586000000002"/>
    <n v="3.0204394481349004"/>
  </r>
  <r>
    <x v="1"/>
    <x v="2"/>
    <x v="0"/>
    <x v="13"/>
    <x v="3"/>
    <n v="1995"/>
    <n v="1"/>
    <n v="328.56"/>
    <s v="Essential"/>
    <s v="Brand B"/>
    <n v="45.24"/>
    <n v="18"/>
    <n v="5913.5324000000001"/>
    <n v="3.0199386503067487"/>
  </r>
  <r>
    <x v="0"/>
    <x v="1"/>
    <x v="1"/>
    <x v="7"/>
    <x v="3"/>
    <n v="2017"/>
    <n v="4"/>
    <n v="253.33"/>
    <s v="Luxury"/>
    <s v="Brand E"/>
    <n v="14.92"/>
    <n v="4"/>
    <n v="1012.4692"/>
    <n v="3.0209718670076726"/>
  </r>
  <r>
    <x v="2"/>
    <x v="1"/>
    <x v="0"/>
    <x v="3"/>
    <x v="1"/>
    <n v="2012"/>
    <n v="2"/>
    <n v="160.66"/>
    <s v="Luxury"/>
    <s v="Brand D"/>
    <n v="46.76"/>
    <n v="9"/>
    <n v="1445.4076"/>
    <n v="3.0204708290685773"/>
  </r>
  <r>
    <x v="0"/>
    <x v="2"/>
    <x v="0"/>
    <x v="0"/>
    <x v="0"/>
    <n v="1992"/>
    <n v="2"/>
    <n v="166.1"/>
    <s v="Regular"/>
    <s v="Brand B"/>
    <n v="14.72"/>
    <n v="14"/>
    <n v="2324.5472"/>
    <n v="3.0209933435739886"/>
  </r>
  <r>
    <x v="0"/>
    <x v="1"/>
    <x v="0"/>
    <x v="7"/>
    <x v="2"/>
    <n v="1991"/>
    <n v="2"/>
    <n v="211.59"/>
    <s v="Regular"/>
    <s v="Brand B"/>
    <n v="12.86"/>
    <n v="6"/>
    <n v="1268.6686"/>
    <n v="3.021516393442623"/>
  </r>
  <r>
    <x v="0"/>
    <x v="2"/>
    <x v="1"/>
    <x v="1"/>
    <x v="3"/>
    <n v="1995"/>
    <n v="3"/>
    <n v="411.78"/>
    <s v="Essential"/>
    <s v="Brand B"/>
    <n v="20.350000000000001"/>
    <n v="17"/>
    <n v="6999.4634999999989"/>
    <n v="3.0220399794976935"/>
  </r>
  <r>
    <x v="0"/>
    <x v="1"/>
    <x v="0"/>
    <x v="8"/>
    <x v="3"/>
    <n v="2009"/>
    <n v="5"/>
    <n v="249.15"/>
    <s v="Luxury"/>
    <s v="Brand A"/>
    <n v="19.649999999999999"/>
    <n v="20"/>
    <n v="4982.1965"/>
    <n v="3.0220512820512822"/>
  </r>
  <r>
    <x v="2"/>
    <x v="0"/>
    <x v="1"/>
    <x v="3"/>
    <x v="2"/>
    <n v="2004"/>
    <n v="5"/>
    <n v="444.97"/>
    <s v="Luxury"/>
    <s v="Brand C"/>
    <n v="16.75"/>
    <n v="4"/>
    <n v="1779.0475000000001"/>
    <n v="3.0210364289379168"/>
  </r>
  <r>
    <x v="2"/>
    <x v="2"/>
    <x v="1"/>
    <x v="12"/>
    <x v="3"/>
    <n v="2012"/>
    <n v="1"/>
    <n v="148.19"/>
    <s v="Luxury"/>
    <s v="Brand B"/>
    <n v="1.47"/>
    <n v="16"/>
    <n v="2370.0547000000001"/>
    <n v="3.0200205338809036"/>
  </r>
  <r>
    <x v="0"/>
    <x v="2"/>
    <x v="1"/>
    <x v="11"/>
    <x v="2"/>
    <n v="2011"/>
    <n v="3"/>
    <n v="213.81"/>
    <s v="Regular"/>
    <s v="Brand E"/>
    <n v="7.81"/>
    <n v="13"/>
    <n v="2778.6081000000004"/>
    <n v="3.0210580380071907"/>
  </r>
  <r>
    <x v="2"/>
    <x v="0"/>
    <x v="1"/>
    <x v="14"/>
    <x v="3"/>
    <n v="1986"/>
    <n v="3"/>
    <n v="446.01"/>
    <s v="Luxury"/>
    <s v="Brand D"/>
    <n v="35.380000000000003"/>
    <n v="18"/>
    <n v="8027.5338000000002"/>
    <n v="3.0210688591983557"/>
  </r>
  <r>
    <x v="0"/>
    <x v="2"/>
    <x v="0"/>
    <x v="9"/>
    <x v="1"/>
    <n v="1997"/>
    <n v="5"/>
    <n v="133"/>
    <s v="Essential"/>
    <s v="Brand D"/>
    <n v="26.32"/>
    <n v="6"/>
    <n v="797.26319999999998"/>
    <n v="3.0210796915167095"/>
  </r>
  <r>
    <x v="0"/>
    <x v="0"/>
    <x v="0"/>
    <x v="11"/>
    <x v="0"/>
    <n v="2016"/>
    <n v="5"/>
    <n v="79.510000000000005"/>
    <s v="Regular"/>
    <s v="Brand E"/>
    <n v="16.739999999999998"/>
    <n v="9"/>
    <n v="714.75740000000008"/>
    <n v="3.0200617283950617"/>
  </r>
  <r>
    <x v="2"/>
    <x v="0"/>
    <x v="0"/>
    <x v="11"/>
    <x v="2"/>
    <n v="1993"/>
    <n v="1"/>
    <n v="463.25"/>
    <s v="Luxury"/>
    <s v="Brand A"/>
    <n v="18.489999999999998"/>
    <n v="19"/>
    <n v="8800.9349000000002"/>
    <n v="3.0190427174472467"/>
  </r>
  <r>
    <x v="2"/>
    <x v="2"/>
    <x v="1"/>
    <x v="4"/>
    <x v="2"/>
    <n v="1985"/>
    <n v="3"/>
    <n v="372.54"/>
    <s v="Luxury"/>
    <s v="Brand C"/>
    <n v="47.09"/>
    <n v="19"/>
    <n v="7077.7309000000005"/>
    <n v="3.0200823892893922"/>
  </r>
  <r>
    <x v="1"/>
    <x v="2"/>
    <x v="0"/>
    <x v="5"/>
    <x v="3"/>
    <n v="1990"/>
    <n v="3"/>
    <n v="481.08"/>
    <s v="Luxury"/>
    <s v="Brand B"/>
    <n v="35.32"/>
    <n v="8"/>
    <n v="3847.9931999999999"/>
    <n v="3.0200927357032459"/>
  </r>
  <r>
    <x v="0"/>
    <x v="1"/>
    <x v="1"/>
    <x v="11"/>
    <x v="3"/>
    <n v="1999"/>
    <n v="4"/>
    <n v="367.34"/>
    <s v="Essential"/>
    <s v="Brand C"/>
    <n v="49.63"/>
    <n v="20"/>
    <n v="7346.2962999999991"/>
    <n v="3.0201030927835051"/>
  </r>
  <r>
    <x v="0"/>
    <x v="0"/>
    <x v="0"/>
    <x v="12"/>
    <x v="3"/>
    <n v="1985"/>
    <n v="4"/>
    <n v="338.19"/>
    <s v="Regular"/>
    <s v="Brand D"/>
    <n v="1.66"/>
    <n v="6"/>
    <n v="2028.1565999999998"/>
    <n v="3.0195977307890667"/>
  </r>
  <r>
    <x v="2"/>
    <x v="0"/>
    <x v="0"/>
    <x v="13"/>
    <x v="2"/>
    <n v="1999"/>
    <n v="2"/>
    <n v="323.01"/>
    <s v="Regular"/>
    <s v="Brand C"/>
    <n v="7.72"/>
    <n v="2"/>
    <n v="645.09719999999993"/>
    <n v="3.019091847265222"/>
  </r>
  <r>
    <x v="0"/>
    <x v="2"/>
    <x v="1"/>
    <x v="15"/>
    <x v="3"/>
    <n v="2012"/>
    <n v="3"/>
    <n v="219.9"/>
    <s v="Essential"/>
    <s v="Brand A"/>
    <n v="34.93"/>
    <n v="10"/>
    <n v="2198.3492999999999"/>
    <n v="3.0196179659266909"/>
  </r>
  <r>
    <x v="2"/>
    <x v="0"/>
    <x v="1"/>
    <x v="2"/>
    <x v="0"/>
    <n v="2018"/>
    <n v="4"/>
    <n v="365.45"/>
    <s v="Essential"/>
    <s v="Brand D"/>
    <n v="0.95"/>
    <n v="18"/>
    <n v="6577.1094999999996"/>
    <n v="3.0196280991735538"/>
  </r>
  <r>
    <x v="1"/>
    <x v="2"/>
    <x v="1"/>
    <x v="8"/>
    <x v="0"/>
    <n v="1985"/>
    <n v="2"/>
    <n v="402.57"/>
    <s v="Essential"/>
    <s v="Brand D"/>
    <n v="9.2899999999999991"/>
    <n v="15"/>
    <n v="6037.6428999999998"/>
    <n v="3.0191214470284238"/>
  </r>
  <r>
    <x v="1"/>
    <x v="2"/>
    <x v="1"/>
    <x v="13"/>
    <x v="1"/>
    <n v="1994"/>
    <n v="3"/>
    <n v="374.11"/>
    <s v="Regular"/>
    <s v="Brand C"/>
    <n v="30.97"/>
    <n v="13"/>
    <n v="4862.7397000000001"/>
    <n v="3.0196483971044468"/>
  </r>
  <r>
    <x v="1"/>
    <x v="0"/>
    <x v="1"/>
    <x v="3"/>
    <x v="0"/>
    <n v="2013"/>
    <n v="5"/>
    <n v="275.23"/>
    <s v="Essential"/>
    <s v="Brand E"/>
    <n v="17.53"/>
    <n v="6"/>
    <n v="1650.5553000000002"/>
    <n v="3.0196585618210037"/>
  </r>
  <r>
    <x v="2"/>
    <x v="1"/>
    <x v="1"/>
    <x v="5"/>
    <x v="1"/>
    <n v="2022"/>
    <n v="1"/>
    <n v="338.5"/>
    <s v="Luxury"/>
    <s v="Brand B"/>
    <n v="12.29"/>
    <n v="5"/>
    <n v="1691.6229000000001"/>
    <n v="3.018633540372671"/>
  </r>
  <r>
    <x v="0"/>
    <x v="2"/>
    <x v="0"/>
    <x v="7"/>
    <x v="0"/>
    <n v="1985"/>
    <n v="5"/>
    <n v="263.62"/>
    <s v="Regular"/>
    <s v="Brand B"/>
    <n v="31.43"/>
    <n v="19"/>
    <n v="5008.0942999999997"/>
    <n v="3.0196789228379077"/>
  </r>
  <r>
    <x v="1"/>
    <x v="0"/>
    <x v="1"/>
    <x v="3"/>
    <x v="1"/>
    <n v="1996"/>
    <n v="3"/>
    <n v="307.13"/>
    <s v="Luxury"/>
    <s v="Brand D"/>
    <n v="45.09"/>
    <n v="18"/>
    <n v="5527.7909"/>
    <n v="3.0186528497409326"/>
  </r>
  <r>
    <x v="1"/>
    <x v="1"/>
    <x v="0"/>
    <x v="15"/>
    <x v="3"/>
    <n v="2020"/>
    <n v="5"/>
    <n v="290.57"/>
    <s v="Regular"/>
    <s v="Brand D"/>
    <n v="21.47"/>
    <n v="12"/>
    <n v="3486.0547000000001"/>
    <n v="3.0186625194401242"/>
  </r>
  <r>
    <x v="1"/>
    <x v="2"/>
    <x v="1"/>
    <x v="3"/>
    <x v="3"/>
    <n v="1994"/>
    <n v="4"/>
    <n v="184.06"/>
    <s v="Regular"/>
    <s v="Brand C"/>
    <n v="34.229999999999997"/>
    <n v="16"/>
    <n v="2944.3022999999998"/>
    <n v="3.0176348547717842"/>
  </r>
  <r>
    <x v="0"/>
    <x v="2"/>
    <x v="0"/>
    <x v="7"/>
    <x v="0"/>
    <n v="1999"/>
    <n v="4"/>
    <n v="85.93"/>
    <s v="Regular"/>
    <s v="Brand D"/>
    <n v="23.34"/>
    <n v="14"/>
    <n v="1202.2534000000001"/>
    <n v="3.01712506486767"/>
  </r>
  <r>
    <x v="1"/>
    <x v="0"/>
    <x v="1"/>
    <x v="11"/>
    <x v="1"/>
    <n v="1995"/>
    <n v="2"/>
    <n v="282.44"/>
    <s v="Regular"/>
    <s v="Brand B"/>
    <n v="5.79"/>
    <n v="17"/>
    <n v="4800.5378999999994"/>
    <n v="3.0166147455867081"/>
  </r>
  <r>
    <x v="0"/>
    <x v="0"/>
    <x v="0"/>
    <x v="10"/>
    <x v="1"/>
    <n v="2008"/>
    <n v="5"/>
    <n v="347.67"/>
    <s v="Essential"/>
    <s v="Brand D"/>
    <n v="27.43"/>
    <n v="6"/>
    <n v="2085.2943"/>
    <n v="3.0171428571428573"/>
  </r>
  <r>
    <x v="1"/>
    <x v="2"/>
    <x v="0"/>
    <x v="13"/>
    <x v="2"/>
    <n v="1997"/>
    <n v="2"/>
    <n v="202.14"/>
    <s v="Luxury"/>
    <s v="Brand C"/>
    <n v="40.08"/>
    <n v="4"/>
    <n v="807.96079999999995"/>
    <n v="3.0161122661122661"/>
  </r>
  <r>
    <x v="2"/>
    <x v="2"/>
    <x v="1"/>
    <x v="4"/>
    <x v="3"/>
    <n v="1999"/>
    <n v="5"/>
    <n v="150.76"/>
    <s v="Essential"/>
    <s v="Brand D"/>
    <n v="45.41"/>
    <n v="5"/>
    <n v="753.25409999999999"/>
    <n v="3.0166406656266251"/>
  </r>
  <r>
    <x v="0"/>
    <x v="1"/>
    <x v="0"/>
    <x v="15"/>
    <x v="3"/>
    <n v="1996"/>
    <n v="3"/>
    <n v="369.97"/>
    <s v="Regular"/>
    <s v="Brand C"/>
    <n v="39.06"/>
    <n v="13"/>
    <n v="4809.0006000000003"/>
    <n v="3.0156087408949013"/>
  </r>
  <r>
    <x v="1"/>
    <x v="2"/>
    <x v="0"/>
    <x v="13"/>
    <x v="2"/>
    <n v="2005"/>
    <n v="1"/>
    <n v="432.87"/>
    <s v="Luxury"/>
    <s v="Brand C"/>
    <n v="42.39"/>
    <n v="8"/>
    <n v="3462.3838999999998"/>
    <n v="3.0156168662155127"/>
  </r>
  <r>
    <x v="2"/>
    <x v="0"/>
    <x v="1"/>
    <x v="6"/>
    <x v="2"/>
    <n v="2014"/>
    <n v="2"/>
    <n v="418.95"/>
    <s v="Luxury"/>
    <s v="Brand C"/>
    <n v="26.46"/>
    <n v="10"/>
    <n v="4188.7646000000004"/>
    <n v="3.0166666666666666"/>
  </r>
  <r>
    <x v="1"/>
    <x v="0"/>
    <x v="0"/>
    <x v="0"/>
    <x v="3"/>
    <n v="2008"/>
    <n v="4"/>
    <n v="379.01"/>
    <s v="Essential"/>
    <s v="Brand B"/>
    <n v="9.24"/>
    <n v="15"/>
    <n v="5684.2424000000001"/>
    <n v="3.017196456487754"/>
  </r>
  <r>
    <x v="1"/>
    <x v="0"/>
    <x v="0"/>
    <x v="5"/>
    <x v="3"/>
    <n v="1996"/>
    <n v="4"/>
    <n v="106.22"/>
    <s v="Regular"/>
    <s v="Brand C"/>
    <n v="2.5499999999999998"/>
    <n v="4"/>
    <n v="423.90550000000002"/>
    <n v="3.0166840458811262"/>
  </r>
  <r>
    <x v="2"/>
    <x v="2"/>
    <x v="0"/>
    <x v="4"/>
    <x v="0"/>
    <n v="2004"/>
    <n v="5"/>
    <n v="379.48"/>
    <s v="Regular"/>
    <s v="Brand A"/>
    <n v="30.82"/>
    <n v="11"/>
    <n v="4173.5882000000011"/>
    <n v="3.0161711006781431"/>
  </r>
  <r>
    <x v="1"/>
    <x v="1"/>
    <x v="0"/>
    <x v="13"/>
    <x v="1"/>
    <n v="2000"/>
    <n v="2"/>
    <n v="47.68"/>
    <s v="Luxury"/>
    <s v="Brand D"/>
    <n v="1.01"/>
    <n v="1"/>
    <n v="46.690100000000001"/>
    <n v="3.0151356993736953"/>
  </r>
  <r>
    <x v="2"/>
    <x v="0"/>
    <x v="0"/>
    <x v="12"/>
    <x v="2"/>
    <n v="2017"/>
    <n v="3"/>
    <n v="390.74"/>
    <s v="Luxury"/>
    <s v="Brand E"/>
    <n v="5.84"/>
    <n v="4"/>
    <n v="1562.0183999999999"/>
    <n v="3.0156657963446474"/>
  </r>
  <r>
    <x v="2"/>
    <x v="0"/>
    <x v="1"/>
    <x v="0"/>
    <x v="3"/>
    <n v="2017"/>
    <n v="5"/>
    <n v="186.97"/>
    <s v="Essential"/>
    <s v="Brand C"/>
    <n v="23.64"/>
    <n v="19"/>
    <n v="3551.6663999999996"/>
    <n v="3.0156739811912225"/>
  </r>
  <r>
    <x v="1"/>
    <x v="0"/>
    <x v="0"/>
    <x v="14"/>
    <x v="0"/>
    <n v="1992"/>
    <n v="2"/>
    <n v="204.69"/>
    <s v="Luxury"/>
    <s v="Brand B"/>
    <n v="0.04"/>
    <n v="17"/>
    <n v="3478.7303999999999"/>
    <n v="3.014636696288552"/>
  </r>
  <r>
    <x v="0"/>
    <x v="0"/>
    <x v="0"/>
    <x v="4"/>
    <x v="0"/>
    <n v="2000"/>
    <n v="4"/>
    <n v="354.25"/>
    <s v="Luxury"/>
    <s v="Brand E"/>
    <n v="28.16"/>
    <n v="20"/>
    <n v="7084.2816000000003"/>
    <n v="3.0151673640167362"/>
  </r>
  <r>
    <x v="1"/>
    <x v="0"/>
    <x v="0"/>
    <x v="9"/>
    <x v="2"/>
    <n v="1986"/>
    <n v="4"/>
    <n v="438.32"/>
    <s v="Essential"/>
    <s v="Brand A"/>
    <n v="7.31"/>
    <n v="15"/>
    <n v="6573.8730999999998"/>
    <n v="3.0146520146520146"/>
  </r>
  <r>
    <x v="2"/>
    <x v="1"/>
    <x v="1"/>
    <x v="10"/>
    <x v="0"/>
    <n v="2007"/>
    <n v="5"/>
    <n v="300.76"/>
    <s v="Essential"/>
    <s v="Brand C"/>
    <n v="28.23"/>
    <n v="2"/>
    <n v="600.80229999999995"/>
    <n v="3.0141361256544501"/>
  </r>
  <r>
    <x v="1"/>
    <x v="1"/>
    <x v="1"/>
    <x v="6"/>
    <x v="3"/>
    <n v="1988"/>
    <n v="3"/>
    <n v="10.039999999999999"/>
    <s v="Essential"/>
    <s v="Brand E"/>
    <n v="41.04"/>
    <n v="11"/>
    <n v="109.85039999999999"/>
    <n v="3.0130958617077002"/>
  </r>
  <r>
    <x v="2"/>
    <x v="1"/>
    <x v="0"/>
    <x v="13"/>
    <x v="1"/>
    <n v="1985"/>
    <n v="3"/>
    <n v="24.78"/>
    <s v="Luxury"/>
    <s v="Brand A"/>
    <n v="30.3"/>
    <n v="12"/>
    <n v="296.66300000000001"/>
    <n v="3.0131027253668763"/>
  </r>
  <r>
    <x v="0"/>
    <x v="0"/>
    <x v="1"/>
    <x v="9"/>
    <x v="0"/>
    <n v="2003"/>
    <n v="2"/>
    <n v="482.98"/>
    <s v="Essential"/>
    <s v="Brand B"/>
    <n v="47.38"/>
    <n v="6"/>
    <n v="2897.3538000000003"/>
    <n v="3.0131095962244361"/>
  </r>
  <r>
    <x v="2"/>
    <x v="0"/>
    <x v="1"/>
    <x v="10"/>
    <x v="0"/>
    <n v="1997"/>
    <n v="5"/>
    <n v="136.57"/>
    <s v="Luxury"/>
    <s v="Brand A"/>
    <n v="1.62"/>
    <n v="3"/>
    <n v="408.72620000000001"/>
    <n v="3.0136411332633788"/>
  </r>
  <r>
    <x v="0"/>
    <x v="2"/>
    <x v="1"/>
    <x v="10"/>
    <x v="2"/>
    <n v="2019"/>
    <n v="1"/>
    <n v="358.06"/>
    <s v="Essential"/>
    <s v="Brand B"/>
    <n v="12.47"/>
    <n v="2"/>
    <n v="715.24469999999997"/>
    <n v="3.0125984251968503"/>
  </r>
  <r>
    <x v="0"/>
    <x v="2"/>
    <x v="1"/>
    <x v="2"/>
    <x v="2"/>
    <n v="1987"/>
    <n v="4"/>
    <n v="213.99"/>
    <s v="Luxury"/>
    <s v="Brand C"/>
    <n v="49.74"/>
    <n v="17"/>
    <n v="3637.3274000000001"/>
    <n v="3.0136554621848739"/>
  </r>
  <r>
    <x v="0"/>
    <x v="2"/>
    <x v="1"/>
    <x v="7"/>
    <x v="2"/>
    <n v="2002"/>
    <n v="1"/>
    <n v="467.32"/>
    <s v="Luxury"/>
    <s v="Brand E"/>
    <n v="14.44"/>
    <n v="16"/>
    <n v="7476.2644"/>
    <n v="3.0131371518654757"/>
  </r>
  <r>
    <x v="1"/>
    <x v="2"/>
    <x v="1"/>
    <x v="8"/>
    <x v="0"/>
    <n v="1988"/>
    <n v="2"/>
    <n v="440.47"/>
    <s v="Regular"/>
    <s v="Brand E"/>
    <n v="16.04"/>
    <n v="5"/>
    <n v="2201.5104000000006"/>
    <n v="3.0141955835962144"/>
  </r>
  <r>
    <x v="1"/>
    <x v="2"/>
    <x v="1"/>
    <x v="8"/>
    <x v="3"/>
    <n v="1997"/>
    <n v="5"/>
    <n v="134.38"/>
    <s v="Essential"/>
    <s v="Brand B"/>
    <n v="26.81"/>
    <n v="6"/>
    <n v="805.54809999999998"/>
    <n v="3.0147290899526564"/>
  </r>
  <r>
    <x v="1"/>
    <x v="0"/>
    <x v="1"/>
    <x v="5"/>
    <x v="0"/>
    <n v="2009"/>
    <n v="2"/>
    <n v="245.08"/>
    <s v="Regular"/>
    <s v="Brand D"/>
    <n v="34.479999999999997"/>
    <n v="8"/>
    <n v="1959.9848000000002"/>
    <n v="3.013684210526316"/>
  </r>
  <r>
    <x v="2"/>
    <x v="1"/>
    <x v="1"/>
    <x v="13"/>
    <x v="0"/>
    <n v="2021"/>
    <n v="4"/>
    <n v="110.3"/>
    <s v="Essential"/>
    <s v="Brand D"/>
    <n v="49.22"/>
    <n v="8"/>
    <n v="881.8922"/>
    <n v="3.014218009478673"/>
  </r>
  <r>
    <x v="0"/>
    <x v="1"/>
    <x v="0"/>
    <x v="1"/>
    <x v="1"/>
    <n v="1988"/>
    <n v="2"/>
    <n v="227.33"/>
    <s v="Essential"/>
    <s v="Brand A"/>
    <n v="30.36"/>
    <n v="7"/>
    <n v="1590.6136000000001"/>
    <n v="3.0136986301369864"/>
  </r>
  <r>
    <x v="1"/>
    <x v="1"/>
    <x v="1"/>
    <x v="8"/>
    <x v="3"/>
    <n v="2000"/>
    <n v="4"/>
    <n v="465.38"/>
    <s v="Luxury"/>
    <s v="Brand D"/>
    <n v="33.4"/>
    <n v="17"/>
    <n v="7910.7939999999999"/>
    <n v="3.0142329994728518"/>
  </r>
  <r>
    <x v="0"/>
    <x v="1"/>
    <x v="1"/>
    <x v="2"/>
    <x v="2"/>
    <n v="1989"/>
    <n v="4"/>
    <n v="123.11"/>
    <s v="Luxury"/>
    <s v="Brand C"/>
    <n v="17.079999999999998"/>
    <n v="2"/>
    <n v="245.39080000000001"/>
    <n v="3.0137130801687766"/>
  </r>
  <r>
    <x v="2"/>
    <x v="0"/>
    <x v="0"/>
    <x v="12"/>
    <x v="1"/>
    <n v="1991"/>
    <n v="4"/>
    <n v="283.83999999999997"/>
    <s v="Regular"/>
    <s v="Brand E"/>
    <n v="5.34"/>
    <n v="11"/>
    <n v="3121.2933999999996"/>
    <n v="3.0131926121372032"/>
  </r>
  <r>
    <x v="0"/>
    <x v="0"/>
    <x v="0"/>
    <x v="12"/>
    <x v="3"/>
    <n v="2000"/>
    <n v="5"/>
    <n v="179.96"/>
    <s v="Essential"/>
    <s v="Brand D"/>
    <n v="28.57"/>
    <n v="2"/>
    <n v="359.20570000000004"/>
    <n v="3.0126715945089759"/>
  </r>
  <r>
    <x v="0"/>
    <x v="1"/>
    <x v="1"/>
    <x v="12"/>
    <x v="1"/>
    <n v="1988"/>
    <n v="2"/>
    <n v="226.12"/>
    <s v="Luxury"/>
    <s v="Brand A"/>
    <n v="22.99"/>
    <n v="19"/>
    <n v="4295.5099"/>
    <n v="3.01162176439514"/>
  </r>
  <r>
    <x v="0"/>
    <x v="0"/>
    <x v="0"/>
    <x v="2"/>
    <x v="3"/>
    <n v="2022"/>
    <n v="3"/>
    <n v="458.34"/>
    <s v="Luxury"/>
    <s v="Brand C"/>
    <n v="13.37"/>
    <n v="19"/>
    <n v="8707.5936999999994"/>
    <n v="3.0121564482029597"/>
  </r>
  <r>
    <x v="2"/>
    <x v="0"/>
    <x v="1"/>
    <x v="10"/>
    <x v="2"/>
    <n v="1987"/>
    <n v="3"/>
    <n v="353.02"/>
    <s v="Essential"/>
    <s v="Brand B"/>
    <n v="9.23"/>
    <n v="16"/>
    <n v="5647.4123"/>
    <n v="3.0121628767847701"/>
  </r>
  <r>
    <x v="2"/>
    <x v="0"/>
    <x v="0"/>
    <x v="15"/>
    <x v="2"/>
    <n v="1989"/>
    <n v="3"/>
    <n v="465.52"/>
    <s v="Regular"/>
    <s v="Brand E"/>
    <n v="12.93"/>
    <n v="10"/>
    <n v="4654.3292999999994"/>
    <n v="3.0121693121693123"/>
  </r>
  <r>
    <x v="0"/>
    <x v="1"/>
    <x v="1"/>
    <x v="10"/>
    <x v="1"/>
    <n v="1999"/>
    <n v="2"/>
    <n v="127.4"/>
    <s v="Regular"/>
    <s v="Brand E"/>
    <n v="31.21"/>
    <n v="3"/>
    <n v="381.51210000000003"/>
    <n v="3.0121757543673899"/>
  </r>
  <r>
    <x v="2"/>
    <x v="1"/>
    <x v="0"/>
    <x v="0"/>
    <x v="2"/>
    <n v="2014"/>
    <n v="2"/>
    <n v="278.87"/>
    <s v="Regular"/>
    <s v="Brand C"/>
    <n v="18.59"/>
    <n v="3"/>
    <n v="835.79589999999996"/>
    <n v="3.0127118644067798"/>
  </r>
  <r>
    <x v="1"/>
    <x v="2"/>
    <x v="1"/>
    <x v="7"/>
    <x v="2"/>
    <n v="1990"/>
    <n v="2"/>
    <n v="15.42"/>
    <s v="Essential"/>
    <s v="Brand E"/>
    <n v="9.41"/>
    <n v="18"/>
    <n v="276.65410000000003"/>
    <n v="3.0132485426603073"/>
  </r>
  <r>
    <x v="0"/>
    <x v="2"/>
    <x v="0"/>
    <x v="11"/>
    <x v="0"/>
    <n v="2010"/>
    <n v="3"/>
    <n v="209.39"/>
    <s v="Luxury"/>
    <s v="Brand C"/>
    <n v="24.95"/>
    <n v="20"/>
    <n v="4187.0494999999992"/>
    <n v="3.0137857900318132"/>
  </r>
  <r>
    <x v="1"/>
    <x v="0"/>
    <x v="0"/>
    <x v="7"/>
    <x v="3"/>
    <n v="2002"/>
    <n v="2"/>
    <n v="167.07"/>
    <s v="Essential"/>
    <s v="Brand D"/>
    <n v="49.33"/>
    <n v="19"/>
    <n v="3173.8233"/>
    <n v="3.0137931034482759"/>
  </r>
  <r>
    <x v="0"/>
    <x v="0"/>
    <x v="1"/>
    <x v="3"/>
    <x v="2"/>
    <n v="1985"/>
    <n v="4"/>
    <n v="441.73"/>
    <s v="Essential"/>
    <s v="Brand C"/>
    <n v="3.19"/>
    <n v="5"/>
    <n v="2207.6819"/>
    <n v="3.0143312101910826"/>
  </r>
  <r>
    <x v="0"/>
    <x v="0"/>
    <x v="1"/>
    <x v="9"/>
    <x v="2"/>
    <n v="1990"/>
    <n v="5"/>
    <n v="357.82"/>
    <s v="Essential"/>
    <s v="Brand D"/>
    <n v="23.92"/>
    <n v="8"/>
    <n v="2861.7991999999999"/>
    <n v="3.0138077535847052"/>
  </r>
  <r>
    <x v="2"/>
    <x v="1"/>
    <x v="1"/>
    <x v="9"/>
    <x v="1"/>
    <n v="1996"/>
    <n v="3"/>
    <n v="497.49"/>
    <s v="Essential"/>
    <s v="Brand D"/>
    <n v="21.57"/>
    <n v="17"/>
    <n v="8456.5457000000006"/>
    <n v="3.012752391073326"/>
  </r>
  <r>
    <x v="1"/>
    <x v="1"/>
    <x v="1"/>
    <x v="10"/>
    <x v="0"/>
    <n v="1998"/>
    <n v="3"/>
    <n v="358.53"/>
    <s v="Essential"/>
    <s v="Brand D"/>
    <n v="46.9"/>
    <n v="12"/>
    <n v="4301.8289999999997"/>
    <n v="3.0127591706539074"/>
  </r>
  <r>
    <x v="2"/>
    <x v="1"/>
    <x v="0"/>
    <x v="10"/>
    <x v="3"/>
    <n v="2008"/>
    <n v="1"/>
    <n v="148.94999999999999"/>
    <s v="Luxury"/>
    <s v="Brand E"/>
    <n v="45.36"/>
    <n v="2"/>
    <n v="297.35359999999997"/>
    <n v="3.0127659574468084"/>
  </r>
  <r>
    <x v="1"/>
    <x v="2"/>
    <x v="0"/>
    <x v="2"/>
    <x v="1"/>
    <n v="1989"/>
    <n v="4"/>
    <n v="390.41"/>
    <s v="Regular"/>
    <s v="Brand D"/>
    <n v="26.46"/>
    <n v="16"/>
    <n v="6245.8246000000008"/>
    <n v="3.0138371474188399"/>
  </r>
  <r>
    <x v="2"/>
    <x v="1"/>
    <x v="0"/>
    <x v="0"/>
    <x v="2"/>
    <n v="2022"/>
    <n v="4"/>
    <n v="49.29"/>
    <s v="Essential"/>
    <s v="Brand E"/>
    <n v="38.590000000000003"/>
    <n v="8"/>
    <n v="393.70589999999999"/>
    <n v="3.0133120340788073"/>
  </r>
  <r>
    <x v="0"/>
    <x v="1"/>
    <x v="0"/>
    <x v="12"/>
    <x v="2"/>
    <n v="2016"/>
    <n v="4"/>
    <n v="407.31"/>
    <s v="Luxury"/>
    <s v="Brand E"/>
    <n v="31.98"/>
    <n v="1"/>
    <n v="406.62979999999999"/>
    <n v="3.0127863612147041"/>
  </r>
  <r>
    <x v="2"/>
    <x v="1"/>
    <x v="1"/>
    <x v="0"/>
    <x v="3"/>
    <n v="1990"/>
    <n v="3"/>
    <n v="192.89"/>
    <s v="Luxury"/>
    <s v="Brand C"/>
    <n v="21.14"/>
    <n v="1"/>
    <n v="192.10139999999998"/>
    <n v="3.0122601279317696"/>
  </r>
  <r>
    <x v="1"/>
    <x v="1"/>
    <x v="0"/>
    <x v="5"/>
    <x v="3"/>
    <n v="1990"/>
    <n v="1"/>
    <n v="57.69"/>
    <s v="Luxury"/>
    <s v="Brand C"/>
    <n v="40.24"/>
    <n v="12"/>
    <n v="691.68239999999992"/>
    <n v="3.0122666666666666"/>
  </r>
  <r>
    <x v="0"/>
    <x v="2"/>
    <x v="0"/>
    <x v="11"/>
    <x v="1"/>
    <n v="1985"/>
    <n v="1"/>
    <n v="401.49"/>
    <s v="Regular"/>
    <s v="Brand A"/>
    <n v="27.68"/>
    <n v="4"/>
    <n v="1605.2368000000001"/>
    <n v="3.0133404482390609"/>
  </r>
  <r>
    <x v="2"/>
    <x v="0"/>
    <x v="1"/>
    <x v="1"/>
    <x v="3"/>
    <n v="1990"/>
    <n v="4"/>
    <n v="489.72"/>
    <s v="Essential"/>
    <s v="Brand C"/>
    <n v="0.47"/>
    <n v="9"/>
    <n v="4406.4847000000009"/>
    <n v="3.0144153764014949"/>
  </r>
  <r>
    <x v="0"/>
    <x v="1"/>
    <x v="0"/>
    <x v="8"/>
    <x v="3"/>
    <n v="1995"/>
    <n v="4"/>
    <n v="452.53"/>
    <s v="Essential"/>
    <s v="Brand C"/>
    <n v="40.33"/>
    <n v="13"/>
    <n v="5882.2932999999994"/>
    <n v="3.0138888888888888"/>
  </r>
  <r>
    <x v="1"/>
    <x v="0"/>
    <x v="1"/>
    <x v="10"/>
    <x v="2"/>
    <n v="2006"/>
    <n v="1"/>
    <n v="304.14999999999998"/>
    <s v="Luxury"/>
    <s v="Brand B"/>
    <n v="27.52"/>
    <n v="17"/>
    <n v="5169.8251999999993"/>
    <n v="3.01336183858899"/>
  </r>
  <r>
    <x v="1"/>
    <x v="1"/>
    <x v="0"/>
    <x v="3"/>
    <x v="0"/>
    <n v="1995"/>
    <n v="3"/>
    <n v="363.72"/>
    <s v="Essential"/>
    <s v="Brand C"/>
    <n v="47.92"/>
    <n v="13"/>
    <n v="4727.8392000000003"/>
    <n v="3.014438502673797"/>
  </r>
  <r>
    <x v="2"/>
    <x v="2"/>
    <x v="0"/>
    <x v="7"/>
    <x v="1"/>
    <n v="1993"/>
    <n v="5"/>
    <n v="338.55"/>
    <s v="Essential"/>
    <s v="Brand D"/>
    <n v="48.22"/>
    <n v="12"/>
    <n v="4062.0822000000003"/>
    <n v="3.014446227929374"/>
  </r>
  <r>
    <x v="1"/>
    <x v="2"/>
    <x v="0"/>
    <x v="9"/>
    <x v="0"/>
    <n v="2006"/>
    <n v="3"/>
    <n v="393.35"/>
    <s v="Regular"/>
    <s v="Brand A"/>
    <n v="22.24"/>
    <n v="18"/>
    <n v="7079.5223999999998"/>
    <n v="3.0133832976445398"/>
  </r>
  <r>
    <x v="1"/>
    <x v="1"/>
    <x v="0"/>
    <x v="1"/>
    <x v="3"/>
    <n v="2009"/>
    <n v="1"/>
    <n v="304.58"/>
    <s v="Luxury"/>
    <s v="Brand D"/>
    <n v="35.6"/>
    <n v="7"/>
    <n v="2131.4160000000002"/>
    <n v="3.0133904659882162"/>
  </r>
  <r>
    <x v="2"/>
    <x v="1"/>
    <x v="1"/>
    <x v="3"/>
    <x v="3"/>
    <n v="1991"/>
    <n v="4"/>
    <n v="86.81"/>
    <s v="Luxury"/>
    <s v="Brand A"/>
    <n v="4.26"/>
    <n v="6"/>
    <n v="519.90260000000001"/>
    <n v="3.014469453376206"/>
  </r>
  <r>
    <x v="0"/>
    <x v="2"/>
    <x v="0"/>
    <x v="5"/>
    <x v="0"/>
    <n v="2013"/>
    <n v="4"/>
    <n v="76.790000000000006"/>
    <s v="Luxury"/>
    <s v="Brand D"/>
    <n v="25.61"/>
    <n v="19"/>
    <n v="1458.2661000000003"/>
    <n v="3.0139410187667561"/>
  </r>
  <r>
    <x v="1"/>
    <x v="0"/>
    <x v="0"/>
    <x v="12"/>
    <x v="1"/>
    <n v="2004"/>
    <n v="1"/>
    <n v="495.27"/>
    <s v="Regular"/>
    <s v="Brand C"/>
    <n v="4.24"/>
    <n v="6"/>
    <n v="2970.6623999999997"/>
    <n v="3.0134120171673819"/>
  </r>
  <r>
    <x v="2"/>
    <x v="2"/>
    <x v="0"/>
    <x v="10"/>
    <x v="3"/>
    <n v="1998"/>
    <n v="1"/>
    <n v="130.69"/>
    <s v="Essential"/>
    <s v="Brand E"/>
    <n v="11.76"/>
    <n v="17"/>
    <n v="2220.8476000000001"/>
    <n v="3.0144927536231885"/>
  </r>
  <r>
    <x v="1"/>
    <x v="2"/>
    <x v="1"/>
    <x v="9"/>
    <x v="0"/>
    <n v="2020"/>
    <n v="5"/>
    <n v="66.930000000000007"/>
    <s v="Regular"/>
    <s v="Brand A"/>
    <n v="3.59"/>
    <n v="2"/>
    <n v="132.89590000000001"/>
    <n v="3.0155746509129968"/>
  </r>
  <r>
    <x v="2"/>
    <x v="2"/>
    <x v="0"/>
    <x v="8"/>
    <x v="0"/>
    <n v="2018"/>
    <n v="4"/>
    <n v="213.33"/>
    <s v="Essential"/>
    <s v="Brand B"/>
    <n v="10.67"/>
    <n v="12"/>
    <n v="2559.0666999999999"/>
    <n v="3.0145083288554542"/>
  </r>
  <r>
    <x v="1"/>
    <x v="1"/>
    <x v="1"/>
    <x v="14"/>
    <x v="0"/>
    <n v="1989"/>
    <n v="3"/>
    <n v="496.73"/>
    <s v="Regular"/>
    <s v="Brand E"/>
    <n v="0.53"/>
    <n v="13"/>
    <n v="6456.4952999999996"/>
    <n v="3.0139784946236561"/>
  </r>
  <r>
    <x v="2"/>
    <x v="1"/>
    <x v="0"/>
    <x v="4"/>
    <x v="2"/>
    <n v="2015"/>
    <n v="1"/>
    <n v="62.27"/>
    <s v="Essential"/>
    <s v="Brand D"/>
    <n v="42.01"/>
    <n v="10"/>
    <n v="622.12010000000009"/>
    <n v="3.0139860139860142"/>
  </r>
  <r>
    <x v="2"/>
    <x v="2"/>
    <x v="0"/>
    <x v="15"/>
    <x v="1"/>
    <n v="1996"/>
    <n v="2"/>
    <n v="136.37"/>
    <s v="Regular"/>
    <s v="Brand B"/>
    <n v="22.71"/>
    <n v="12"/>
    <n v="1635.6671000000001"/>
    <n v="3.0150699677072121"/>
  </r>
  <r>
    <x v="1"/>
    <x v="0"/>
    <x v="1"/>
    <x v="14"/>
    <x v="0"/>
    <n v="2019"/>
    <n v="5"/>
    <n v="468.69"/>
    <s v="Luxury"/>
    <s v="Brand B"/>
    <n v="29.35"/>
    <n v="19"/>
    <n v="8904.4035000000003"/>
    <n v="3.0156165858912223"/>
  </r>
  <r>
    <x v="1"/>
    <x v="2"/>
    <x v="1"/>
    <x v="8"/>
    <x v="3"/>
    <n v="1985"/>
    <n v="1"/>
    <n v="128.06"/>
    <s v="Luxury"/>
    <s v="Brand C"/>
    <n v="9.2200000000000006"/>
    <n v="6"/>
    <n v="767.45220000000006"/>
    <n v="3.0145474137931036"/>
  </r>
  <r>
    <x v="2"/>
    <x v="2"/>
    <x v="0"/>
    <x v="7"/>
    <x v="0"/>
    <n v="2011"/>
    <n v="4"/>
    <n v="487.44"/>
    <s v="Luxury"/>
    <s v="Brand E"/>
    <n v="28.44"/>
    <n v="4"/>
    <n v="1949.0444"/>
    <n v="3.015633423180593"/>
  </r>
  <r>
    <x v="0"/>
    <x v="2"/>
    <x v="0"/>
    <x v="8"/>
    <x v="3"/>
    <n v="2017"/>
    <n v="1"/>
    <n v="59.76"/>
    <s v="Luxury"/>
    <s v="Brand D"/>
    <n v="1.97"/>
    <n v="4"/>
    <n v="238.05969999999999"/>
    <n v="3.0151024811218985"/>
  </r>
  <r>
    <x v="1"/>
    <x v="0"/>
    <x v="0"/>
    <x v="9"/>
    <x v="1"/>
    <n v="2017"/>
    <n v="4"/>
    <n v="141.9"/>
    <s v="Essential"/>
    <s v="Brand A"/>
    <n v="29.37"/>
    <n v="13"/>
    <n v="1843.9937"/>
    <n v="3.0161899622234216"/>
  </r>
  <r>
    <x v="1"/>
    <x v="0"/>
    <x v="0"/>
    <x v="1"/>
    <x v="3"/>
    <n v="1985"/>
    <n v="4"/>
    <n v="280.97000000000003"/>
    <s v="Regular"/>
    <s v="Brand A"/>
    <n v="22.15"/>
    <n v="3"/>
    <n v="842.13150000000007"/>
    <n v="3.0156587473002161"/>
  </r>
  <r>
    <x v="0"/>
    <x v="1"/>
    <x v="0"/>
    <x v="4"/>
    <x v="3"/>
    <n v="2012"/>
    <n v="1"/>
    <n v="203.98"/>
    <s v="Regular"/>
    <s v="Brand C"/>
    <n v="24.13"/>
    <n v="9"/>
    <n v="1835.0612999999998"/>
    <n v="3.0151269584008644"/>
  </r>
  <r>
    <x v="0"/>
    <x v="0"/>
    <x v="0"/>
    <x v="9"/>
    <x v="2"/>
    <n v="2006"/>
    <n v="2"/>
    <n v="452.14"/>
    <s v="Luxury"/>
    <s v="Brand B"/>
    <n v="18.38"/>
    <n v="18"/>
    <n v="8137.7037999999993"/>
    <n v="3.0162162162162161"/>
  </r>
  <r>
    <x v="1"/>
    <x v="1"/>
    <x v="1"/>
    <x v="9"/>
    <x v="1"/>
    <n v="1997"/>
    <n v="4"/>
    <n v="30.54"/>
    <s v="Luxury"/>
    <s v="Brand C"/>
    <n v="20.58"/>
    <n v="12"/>
    <n v="365.68580000000003"/>
    <n v="3.016765819361817"/>
  </r>
  <r>
    <x v="0"/>
    <x v="1"/>
    <x v="0"/>
    <x v="15"/>
    <x v="1"/>
    <n v="2018"/>
    <n v="5"/>
    <n v="67.75"/>
    <s v="Regular"/>
    <s v="Brand B"/>
    <n v="1.49"/>
    <n v="16"/>
    <n v="1083.0148999999999"/>
    <n v="3.0162337662337664"/>
  </r>
  <r>
    <x v="1"/>
    <x v="0"/>
    <x v="0"/>
    <x v="9"/>
    <x v="3"/>
    <n v="2003"/>
    <n v="1"/>
    <n v="57"/>
    <s v="Luxury"/>
    <s v="Brand A"/>
    <n v="45.91"/>
    <n v="20"/>
    <n v="1139.4591"/>
    <n v="3.0151597184623715"/>
  </r>
  <r>
    <x v="1"/>
    <x v="2"/>
    <x v="0"/>
    <x v="6"/>
    <x v="1"/>
    <n v="2018"/>
    <n v="5"/>
    <n v="227.84"/>
    <s v="Regular"/>
    <s v="Brand C"/>
    <n v="21.59"/>
    <n v="9"/>
    <n v="2049.7759000000001"/>
    <n v="3.0162513542795235"/>
  </r>
  <r>
    <x v="0"/>
    <x v="2"/>
    <x v="0"/>
    <x v="8"/>
    <x v="2"/>
    <n v="2017"/>
    <n v="4"/>
    <n v="287.41000000000003"/>
    <s v="Regular"/>
    <s v="Brand C"/>
    <n v="12.46"/>
    <n v="1"/>
    <n v="286.53460000000001"/>
    <n v="3.0151761517615174"/>
  </r>
  <r>
    <x v="2"/>
    <x v="2"/>
    <x v="1"/>
    <x v="1"/>
    <x v="0"/>
    <n v="2003"/>
    <n v="2"/>
    <n v="100.13"/>
    <s v="Regular"/>
    <s v="Brand C"/>
    <n v="46.87"/>
    <n v="7"/>
    <n v="700.37869999999998"/>
    <n v="3.0146420824295013"/>
  </r>
  <r>
    <x v="0"/>
    <x v="2"/>
    <x v="0"/>
    <x v="9"/>
    <x v="3"/>
    <n v="1998"/>
    <n v="1"/>
    <n v="411"/>
    <s v="Essential"/>
    <s v="Brand D"/>
    <n v="40.24"/>
    <n v="12"/>
    <n v="4931.4023999999999"/>
    <n v="3.0151926207270754"/>
  </r>
  <r>
    <x v="1"/>
    <x v="0"/>
    <x v="0"/>
    <x v="7"/>
    <x v="1"/>
    <n v="2019"/>
    <n v="3"/>
    <n v="340.31"/>
    <s v="Essential"/>
    <s v="Brand D"/>
    <n v="9.83"/>
    <n v="19"/>
    <n v="6464.9883"/>
    <n v="3.0162866449511401"/>
  </r>
  <r>
    <x v="1"/>
    <x v="0"/>
    <x v="1"/>
    <x v="12"/>
    <x v="1"/>
    <n v="2017"/>
    <n v="1"/>
    <n v="497.87"/>
    <s v="Regular"/>
    <s v="Brand C"/>
    <n v="8.2799999999999994"/>
    <n v="15"/>
    <n v="7467.1328000000003"/>
    <n v="3.0162954915806628"/>
  </r>
  <r>
    <x v="1"/>
    <x v="0"/>
    <x v="1"/>
    <x v="13"/>
    <x v="0"/>
    <n v="1993"/>
    <n v="1"/>
    <n v="133.19"/>
    <s v="Essential"/>
    <s v="Brand B"/>
    <n v="23.1"/>
    <n v="18"/>
    <n v="2396.6510000000003"/>
    <n v="3.017391304347826"/>
  </r>
  <r>
    <x v="2"/>
    <x v="1"/>
    <x v="0"/>
    <x v="7"/>
    <x v="2"/>
    <n v="1987"/>
    <n v="1"/>
    <n v="203.18"/>
    <s v="Luxury"/>
    <s v="Brand B"/>
    <n v="0.59"/>
    <n v="4"/>
    <n v="811.72590000000002"/>
    <n v="3.0184883088635126"/>
  </r>
  <r>
    <x v="2"/>
    <x v="2"/>
    <x v="1"/>
    <x v="14"/>
    <x v="2"/>
    <n v="1995"/>
    <n v="3"/>
    <n v="467.12"/>
    <s v="Essential"/>
    <s v="Brand C"/>
    <n v="28.73"/>
    <n v="8"/>
    <n v="3736.2473"/>
    <n v="3.0195865070729053"/>
  </r>
  <r>
    <x v="2"/>
    <x v="1"/>
    <x v="1"/>
    <x v="3"/>
    <x v="2"/>
    <n v="2009"/>
    <n v="5"/>
    <n v="131.97"/>
    <s v="Regular"/>
    <s v="Brand A"/>
    <n v="40.24"/>
    <n v="20"/>
    <n v="2638.8024"/>
    <n v="3.0195971692977679"/>
  </r>
  <r>
    <x v="2"/>
    <x v="2"/>
    <x v="0"/>
    <x v="12"/>
    <x v="1"/>
    <n v="2003"/>
    <n v="3"/>
    <n v="188.83"/>
    <s v="Luxury"/>
    <s v="Brand B"/>
    <n v="43.94"/>
    <n v="7"/>
    <n v="1321.2494000000002"/>
    <n v="3.0185185185185186"/>
  </r>
  <r>
    <x v="1"/>
    <x v="2"/>
    <x v="1"/>
    <x v="10"/>
    <x v="3"/>
    <n v="1987"/>
    <n v="3"/>
    <n v="280.24"/>
    <s v="Essential"/>
    <s v="Brand B"/>
    <n v="47.91"/>
    <n v="6"/>
    <n v="1680.9191000000001"/>
    <n v="3.0185286103542235"/>
  </r>
  <r>
    <x v="0"/>
    <x v="1"/>
    <x v="1"/>
    <x v="9"/>
    <x v="2"/>
    <n v="2009"/>
    <n v="3"/>
    <n v="38.83"/>
    <s v="Essential"/>
    <s v="Brand C"/>
    <n v="29.8"/>
    <n v="15"/>
    <n v="581.74799999999993"/>
    <n v="3.018538713195202"/>
  </r>
  <r>
    <x v="1"/>
    <x v="0"/>
    <x v="0"/>
    <x v="0"/>
    <x v="0"/>
    <n v="1992"/>
    <n v="5"/>
    <n v="125.96"/>
    <s v="Essential"/>
    <s v="Brand A"/>
    <n v="31.73"/>
    <n v="7"/>
    <n v="881.03729999999996"/>
    <n v="3.0185488270594654"/>
  </r>
  <r>
    <x v="0"/>
    <x v="0"/>
    <x v="0"/>
    <x v="1"/>
    <x v="2"/>
    <n v="2019"/>
    <n v="5"/>
    <n v="322.33999999999997"/>
    <s v="Regular"/>
    <s v="Brand E"/>
    <n v="33.96"/>
    <n v="3"/>
    <n v="966.3596"/>
    <n v="3.017467248908297"/>
  </r>
  <r>
    <x v="0"/>
    <x v="1"/>
    <x v="1"/>
    <x v="14"/>
    <x v="0"/>
    <n v="1990"/>
    <n v="1"/>
    <n v="431.31"/>
    <s v="Essential"/>
    <s v="Brand E"/>
    <n v="30.64"/>
    <n v="20"/>
    <n v="8625.5064000000002"/>
    <n v="3.0163844893500817"/>
  </r>
  <r>
    <x v="2"/>
    <x v="0"/>
    <x v="0"/>
    <x v="9"/>
    <x v="3"/>
    <n v="2003"/>
    <n v="4"/>
    <n v="155.19"/>
    <s v="Regular"/>
    <s v="Brand C"/>
    <n v="39.299999999999997"/>
    <n v="14"/>
    <n v="2172.0529999999999"/>
    <n v="3.0174863387978141"/>
  </r>
  <r>
    <x v="0"/>
    <x v="0"/>
    <x v="0"/>
    <x v="11"/>
    <x v="1"/>
    <n v="1994"/>
    <n v="3"/>
    <n v="81.77"/>
    <s v="Luxury"/>
    <s v="Brand C"/>
    <n v="18.190000000000001"/>
    <n v="18"/>
    <n v="1471.0418999999999"/>
    <n v="3.0169491525423728"/>
  </r>
  <r>
    <x v="2"/>
    <x v="0"/>
    <x v="1"/>
    <x v="6"/>
    <x v="0"/>
    <n v="1989"/>
    <n v="1"/>
    <n v="328.43"/>
    <s v="Luxury"/>
    <s v="Brand A"/>
    <n v="12"/>
    <n v="2"/>
    <n v="655.98"/>
    <n v="3.0169584245076586"/>
  </r>
  <r>
    <x v="0"/>
    <x v="0"/>
    <x v="1"/>
    <x v="13"/>
    <x v="2"/>
    <n v="1993"/>
    <n v="5"/>
    <n v="423.88"/>
    <s v="Regular"/>
    <s v="Brand D"/>
    <n v="49.07"/>
    <n v="19"/>
    <n v="8053.2107000000005"/>
    <n v="3.0180623973727423"/>
  </r>
  <r>
    <x v="2"/>
    <x v="1"/>
    <x v="1"/>
    <x v="13"/>
    <x v="0"/>
    <n v="2006"/>
    <n v="2"/>
    <n v="184.8"/>
    <s v="Essential"/>
    <s v="Brand B"/>
    <n v="9.8699999999999992"/>
    <n v="13"/>
    <n v="2401.4987000000001"/>
    <n v="3.0169769989047097"/>
  </r>
  <r>
    <x v="1"/>
    <x v="2"/>
    <x v="0"/>
    <x v="8"/>
    <x v="0"/>
    <n v="2015"/>
    <n v="3"/>
    <n v="181.84"/>
    <s v="Luxury"/>
    <s v="Brand A"/>
    <n v="27.6"/>
    <n v="13"/>
    <n v="2363.1959999999999"/>
    <n v="3.0175342465753423"/>
  </r>
  <r>
    <x v="1"/>
    <x v="1"/>
    <x v="1"/>
    <x v="9"/>
    <x v="0"/>
    <n v="1986"/>
    <n v="1"/>
    <n v="315.89999999999998"/>
    <s v="Regular"/>
    <s v="Brand D"/>
    <n v="43.41"/>
    <n v="2"/>
    <n v="631.2340999999999"/>
    <n v="3.0175438596491229"/>
  </r>
  <r>
    <x v="0"/>
    <x v="2"/>
    <x v="0"/>
    <x v="3"/>
    <x v="0"/>
    <n v="1997"/>
    <n v="2"/>
    <n v="371.27"/>
    <s v="Essential"/>
    <s v="Brand E"/>
    <n v="19.309999999999999"/>
    <n v="2"/>
    <n v="741.73309999999992"/>
    <n v="3.0186505759736697"/>
  </r>
  <r>
    <x v="0"/>
    <x v="2"/>
    <x v="0"/>
    <x v="8"/>
    <x v="1"/>
    <n v="2001"/>
    <n v="1"/>
    <n v="132.59"/>
    <s v="Essential"/>
    <s v="Brand E"/>
    <n v="19.25"/>
    <n v="2"/>
    <n v="264.3725"/>
    <n v="3.0192096597145994"/>
  </r>
  <r>
    <x v="1"/>
    <x v="0"/>
    <x v="1"/>
    <x v="13"/>
    <x v="0"/>
    <n v="2022"/>
    <n v="4"/>
    <n v="437.09"/>
    <s v="Luxury"/>
    <s v="Brand E"/>
    <n v="28.71"/>
    <n v="2"/>
    <n v="873.46709999999996"/>
    <n v="3.0203185063152116"/>
  </r>
  <r>
    <x v="1"/>
    <x v="2"/>
    <x v="0"/>
    <x v="1"/>
    <x v="0"/>
    <n v="2020"/>
    <n v="1"/>
    <n v="184.37"/>
    <s v="Regular"/>
    <s v="Brand E"/>
    <n v="0.49"/>
    <n v="13"/>
    <n v="2395.8148999999999"/>
    <n v="3.0197802197802197"/>
  </r>
  <r>
    <x v="0"/>
    <x v="0"/>
    <x v="0"/>
    <x v="4"/>
    <x v="0"/>
    <n v="2018"/>
    <n v="5"/>
    <n v="151.46"/>
    <s v="Luxury"/>
    <s v="Brand D"/>
    <n v="21.17"/>
    <n v="17"/>
    <n v="2574.0317"/>
    <n v="3.0208905992303463"/>
  </r>
  <r>
    <x v="2"/>
    <x v="2"/>
    <x v="1"/>
    <x v="9"/>
    <x v="1"/>
    <n v="1990"/>
    <n v="5"/>
    <n v="230.69"/>
    <s v="Essential"/>
    <s v="Brand D"/>
    <n v="9.5"/>
    <n v="13"/>
    <n v="2998.0649999999996"/>
    <n v="3.0198019801980198"/>
  </r>
  <r>
    <x v="2"/>
    <x v="2"/>
    <x v="0"/>
    <x v="0"/>
    <x v="2"/>
    <n v="2005"/>
    <n v="1"/>
    <n v="192.61"/>
    <s v="Essential"/>
    <s v="Brand A"/>
    <n v="39.28"/>
    <n v="12"/>
    <n v="2310.7128000000002"/>
    <n v="3.0187121629058886"/>
  </r>
  <r>
    <x v="2"/>
    <x v="1"/>
    <x v="1"/>
    <x v="5"/>
    <x v="2"/>
    <n v="1993"/>
    <n v="4"/>
    <n v="314.77"/>
    <s v="Luxury"/>
    <s v="Brand B"/>
    <n v="8.7100000000000009"/>
    <n v="18"/>
    <n v="5664.9470999999994"/>
    <n v="3.0198237885462555"/>
  </r>
  <r>
    <x v="2"/>
    <x v="1"/>
    <x v="1"/>
    <x v="4"/>
    <x v="2"/>
    <n v="2010"/>
    <n v="3"/>
    <n v="372.1"/>
    <s v="Essential"/>
    <s v="Brand A"/>
    <n v="34.01"/>
    <n v="6"/>
    <n v="2231.9401000000003"/>
    <n v="3.0192837465564737"/>
  </r>
  <r>
    <x v="1"/>
    <x v="1"/>
    <x v="1"/>
    <x v="11"/>
    <x v="1"/>
    <n v="2012"/>
    <n v="3"/>
    <n v="29.17"/>
    <s v="Luxury"/>
    <s v="Brand C"/>
    <n v="42.4"/>
    <n v="10"/>
    <n v="291.12400000000002"/>
    <n v="3.0192943770672547"/>
  </r>
  <r>
    <x v="0"/>
    <x v="0"/>
    <x v="0"/>
    <x v="13"/>
    <x v="2"/>
    <n v="1987"/>
    <n v="3"/>
    <n v="251.61"/>
    <s v="Regular"/>
    <s v="Brand D"/>
    <n v="13.3"/>
    <n v="19"/>
    <n v="4779.723"/>
    <n v="3.0193050193050195"/>
  </r>
  <r>
    <x v="2"/>
    <x v="1"/>
    <x v="1"/>
    <x v="7"/>
    <x v="2"/>
    <n v="2022"/>
    <n v="4"/>
    <n v="379.82"/>
    <s v="Luxury"/>
    <s v="Brand B"/>
    <n v="5.6"/>
    <n v="19"/>
    <n v="7215.6359999999995"/>
    <n v="3.0193156732891833"/>
  </r>
  <r>
    <x v="2"/>
    <x v="2"/>
    <x v="1"/>
    <x v="6"/>
    <x v="1"/>
    <n v="1992"/>
    <n v="2"/>
    <n v="376.72"/>
    <s v="Regular"/>
    <s v="Brand A"/>
    <n v="8.83"/>
    <n v="10"/>
    <n v="3766.2883000000002"/>
    <n v="3.018774157923799"/>
  </r>
  <r>
    <x v="1"/>
    <x v="0"/>
    <x v="0"/>
    <x v="8"/>
    <x v="0"/>
    <n v="2016"/>
    <n v="5"/>
    <n v="487.47"/>
    <s v="Regular"/>
    <s v="Brand A"/>
    <n v="22.3"/>
    <n v="10"/>
    <n v="4873.9230000000007"/>
    <n v="3.0193370165745854"/>
  </r>
  <r>
    <x v="0"/>
    <x v="2"/>
    <x v="0"/>
    <x v="9"/>
    <x v="3"/>
    <n v="2021"/>
    <n v="5"/>
    <n v="321.74"/>
    <s v="Luxury"/>
    <s v="Brand B"/>
    <n v="0.31"/>
    <n v="18"/>
    <n v="5790.3230999999996"/>
    <n v="3.0182421227197347"/>
  </r>
  <r>
    <x v="1"/>
    <x v="1"/>
    <x v="0"/>
    <x v="11"/>
    <x v="1"/>
    <n v="2020"/>
    <n v="3"/>
    <n v="103.43"/>
    <s v="Regular"/>
    <s v="Brand C"/>
    <n v="37.770000000000003"/>
    <n v="13"/>
    <n v="1343.9677000000001"/>
    <n v="3.0171460176991149"/>
  </r>
  <r>
    <x v="0"/>
    <x v="2"/>
    <x v="0"/>
    <x v="14"/>
    <x v="3"/>
    <n v="2006"/>
    <n v="4"/>
    <n v="451.63"/>
    <s v="Regular"/>
    <s v="Brand E"/>
    <n v="26.52"/>
    <n v="14"/>
    <n v="6322.0851999999995"/>
    <n v="3.0171555063641393"/>
  </r>
  <r>
    <x v="2"/>
    <x v="1"/>
    <x v="1"/>
    <x v="0"/>
    <x v="2"/>
    <n v="2022"/>
    <n v="1"/>
    <n v="73.44"/>
    <s v="Regular"/>
    <s v="Brand C"/>
    <n v="34.26"/>
    <n v="12"/>
    <n v="880.62259999999992"/>
    <n v="3.0166112956810633"/>
  </r>
  <r>
    <x v="1"/>
    <x v="0"/>
    <x v="0"/>
    <x v="7"/>
    <x v="2"/>
    <n v="2010"/>
    <n v="4"/>
    <n v="228.72"/>
    <s v="Luxury"/>
    <s v="Brand A"/>
    <n v="17.39"/>
    <n v="6"/>
    <n v="1371.4938999999999"/>
    <n v="3.0177285318559557"/>
  </r>
  <r>
    <x v="1"/>
    <x v="0"/>
    <x v="0"/>
    <x v="13"/>
    <x v="0"/>
    <n v="1997"/>
    <n v="2"/>
    <n v="135.03"/>
    <s v="Luxury"/>
    <s v="Brand B"/>
    <n v="17.73"/>
    <n v="3"/>
    <n v="404.26730000000003"/>
    <n v="3.0171840354767183"/>
  </r>
  <r>
    <x v="1"/>
    <x v="2"/>
    <x v="0"/>
    <x v="7"/>
    <x v="1"/>
    <n v="2002"/>
    <n v="2"/>
    <n v="358.06"/>
    <s v="Regular"/>
    <s v="Brand B"/>
    <n v="49.91"/>
    <n v="19"/>
    <n v="6802.6391000000003"/>
    <n v="3.0177481974486966"/>
  </r>
  <r>
    <x v="0"/>
    <x v="1"/>
    <x v="1"/>
    <x v="10"/>
    <x v="3"/>
    <n v="1999"/>
    <n v="4"/>
    <n v="244.16"/>
    <s v="Luxury"/>
    <s v="Brand C"/>
    <n v="11.6"/>
    <n v="1"/>
    <n v="243.27600000000001"/>
    <n v="3.0183129855715873"/>
  </r>
  <r>
    <x v="0"/>
    <x v="2"/>
    <x v="1"/>
    <x v="4"/>
    <x v="1"/>
    <n v="1997"/>
    <n v="3"/>
    <n v="468.43"/>
    <s v="Essential"/>
    <s v="Brand B"/>
    <n v="30.62"/>
    <n v="14"/>
    <n v="6557.3262000000004"/>
    <n v="3.0177679067184897"/>
  </r>
  <r>
    <x v="0"/>
    <x v="2"/>
    <x v="0"/>
    <x v="12"/>
    <x v="0"/>
    <n v="1988"/>
    <n v="4"/>
    <n v="331.04"/>
    <s v="Luxury"/>
    <s v="Brand E"/>
    <n v="29.44"/>
    <n v="11"/>
    <n v="3640.7344000000003"/>
    <n v="3.0177777777777779"/>
  </r>
  <r>
    <x v="0"/>
    <x v="1"/>
    <x v="1"/>
    <x v="7"/>
    <x v="3"/>
    <n v="2019"/>
    <n v="2"/>
    <n v="120.08"/>
    <s v="Essential"/>
    <s v="Brand B"/>
    <n v="7.43"/>
    <n v="12"/>
    <n v="1440.0343"/>
    <n v="3.0172317954419121"/>
  </r>
  <r>
    <x v="1"/>
    <x v="2"/>
    <x v="0"/>
    <x v="8"/>
    <x v="0"/>
    <n v="1998"/>
    <n v="4"/>
    <n v="284.52"/>
    <s v="Luxury"/>
    <s v="Brand D"/>
    <n v="2.2200000000000002"/>
    <n v="16"/>
    <n v="4551.3422"/>
    <n v="3.0177975528364849"/>
  </r>
  <r>
    <x v="1"/>
    <x v="2"/>
    <x v="0"/>
    <x v="13"/>
    <x v="0"/>
    <n v="1991"/>
    <n v="1"/>
    <n v="283.3"/>
    <s v="Regular"/>
    <s v="Brand D"/>
    <n v="47.73"/>
    <n v="18"/>
    <n v="5098.8773000000001"/>
    <n v="3.0172509738452975"/>
  </r>
  <r>
    <x v="0"/>
    <x v="1"/>
    <x v="1"/>
    <x v="9"/>
    <x v="0"/>
    <n v="1992"/>
    <n v="2"/>
    <n v="385.89"/>
    <s v="Regular"/>
    <s v="Brand B"/>
    <n v="21.74"/>
    <n v="9"/>
    <n v="3472.2273999999998"/>
    <n v="3.0183741648106905"/>
  </r>
  <r>
    <x v="2"/>
    <x v="2"/>
    <x v="1"/>
    <x v="14"/>
    <x v="3"/>
    <n v="2014"/>
    <n v="3"/>
    <n v="407.98"/>
    <s v="Regular"/>
    <s v="Brand C"/>
    <n v="34.67"/>
    <n v="1"/>
    <n v="407.32670000000002"/>
    <n v="3.0189415041782728"/>
  </r>
  <r>
    <x v="1"/>
    <x v="2"/>
    <x v="0"/>
    <x v="7"/>
    <x v="3"/>
    <n v="2009"/>
    <n v="5"/>
    <n v="337.13"/>
    <s v="Essential"/>
    <s v="Brand C"/>
    <n v="43.45"/>
    <n v="3"/>
    <n v="1010.8244999999999"/>
    <n v="3.0189520624303232"/>
  </r>
  <r>
    <x v="0"/>
    <x v="1"/>
    <x v="0"/>
    <x v="10"/>
    <x v="0"/>
    <n v="2015"/>
    <n v="3"/>
    <n v="223.49"/>
    <s v="Regular"/>
    <s v="Brand E"/>
    <n v="46.23"/>
    <n v="15"/>
    <n v="3351.8123000000005"/>
    <n v="3.0178471834913552"/>
  </r>
  <r>
    <x v="1"/>
    <x v="1"/>
    <x v="0"/>
    <x v="7"/>
    <x v="2"/>
    <n v="2013"/>
    <n v="3"/>
    <n v="462.21"/>
    <s v="Luxury"/>
    <s v="Brand A"/>
    <n v="42.63"/>
    <n v="16"/>
    <n v="7394.7862999999998"/>
    <n v="3.0178571428571428"/>
  </r>
  <r>
    <x v="0"/>
    <x v="2"/>
    <x v="1"/>
    <x v="10"/>
    <x v="0"/>
    <n v="1989"/>
    <n v="3"/>
    <n v="425.72"/>
    <s v="Regular"/>
    <s v="Brand A"/>
    <n v="14.51"/>
    <n v="6"/>
    <n v="2553.4651000000003"/>
    <n v="3.0178671133445003"/>
  </r>
  <r>
    <x v="1"/>
    <x v="2"/>
    <x v="1"/>
    <x v="3"/>
    <x v="0"/>
    <n v="1989"/>
    <n v="2"/>
    <n v="454.77"/>
    <s v="Luxury"/>
    <s v="Brand E"/>
    <n v="23.51"/>
    <n v="4"/>
    <n v="1818.3151"/>
    <n v="3.017877094972067"/>
  </r>
  <r>
    <x v="1"/>
    <x v="1"/>
    <x v="1"/>
    <x v="9"/>
    <x v="1"/>
    <n v="1989"/>
    <n v="4"/>
    <n v="122.7"/>
    <s v="Essential"/>
    <s v="Brand A"/>
    <n v="10.18"/>
    <n v="1"/>
    <n v="121.8018"/>
    <n v="3.0184460592509783"/>
  </r>
  <r>
    <x v="0"/>
    <x v="1"/>
    <x v="0"/>
    <x v="14"/>
    <x v="2"/>
    <n v="2019"/>
    <n v="5"/>
    <n v="461.66"/>
    <s v="Regular"/>
    <s v="Brand C"/>
    <n v="21.53"/>
    <n v="13"/>
    <n v="6000.7952999999998"/>
    <n v="3.0178970917225949"/>
  </r>
  <r>
    <x v="1"/>
    <x v="1"/>
    <x v="0"/>
    <x v="2"/>
    <x v="3"/>
    <n v="1987"/>
    <n v="3"/>
    <n v="411.6"/>
    <s v="Regular"/>
    <s v="Brand D"/>
    <n v="26.03"/>
    <n v="20"/>
    <n v="8231.2602999999999"/>
    <n v="3.0167879127028541"/>
  </r>
  <r>
    <x v="2"/>
    <x v="0"/>
    <x v="1"/>
    <x v="7"/>
    <x v="3"/>
    <n v="2020"/>
    <n v="3"/>
    <n v="235.17"/>
    <s v="Essential"/>
    <s v="Brand A"/>
    <n v="12.84"/>
    <n v="11"/>
    <n v="2585.9983999999999"/>
    <n v="3.0167973124300111"/>
  </r>
  <r>
    <x v="0"/>
    <x v="1"/>
    <x v="0"/>
    <x v="10"/>
    <x v="1"/>
    <n v="1991"/>
    <n v="1"/>
    <n v="276.58999999999997"/>
    <s v="Luxury"/>
    <s v="Brand A"/>
    <n v="8.7799999999999994"/>
    <n v="1"/>
    <n v="275.67779999999999"/>
    <n v="3.0168067226890756"/>
  </r>
  <r>
    <x v="0"/>
    <x v="0"/>
    <x v="0"/>
    <x v="8"/>
    <x v="1"/>
    <n v="2022"/>
    <n v="2"/>
    <n v="216.05"/>
    <s v="Luxury"/>
    <s v="Brand A"/>
    <n v="17.52"/>
    <n v="1"/>
    <n v="215.2252"/>
    <n v="3.0179372197309418"/>
  </r>
  <r>
    <x v="2"/>
    <x v="1"/>
    <x v="0"/>
    <x v="0"/>
    <x v="3"/>
    <n v="1998"/>
    <n v="5"/>
    <n v="50.94"/>
    <s v="Regular"/>
    <s v="Brand D"/>
    <n v="9.5299999999999994"/>
    <n v="20"/>
    <n v="1017.8952999999999"/>
    <n v="3.0185081323611889"/>
  </r>
  <r>
    <x v="2"/>
    <x v="1"/>
    <x v="0"/>
    <x v="1"/>
    <x v="2"/>
    <n v="2007"/>
    <n v="4"/>
    <n v="231.86"/>
    <s v="Luxury"/>
    <s v="Brand D"/>
    <n v="42.27"/>
    <n v="11"/>
    <n v="2549.8827000000001"/>
    <n v="3.0173961840628509"/>
  </r>
  <r>
    <x v="2"/>
    <x v="2"/>
    <x v="0"/>
    <x v="3"/>
    <x v="1"/>
    <n v="1998"/>
    <n v="1"/>
    <n v="477"/>
    <s v="Luxury"/>
    <s v="Brand A"/>
    <n v="20.83"/>
    <n v="2"/>
    <n v="953.20830000000001"/>
    <n v="3.016844469399214"/>
  </r>
  <r>
    <x v="1"/>
    <x v="1"/>
    <x v="1"/>
    <x v="4"/>
    <x v="0"/>
    <n v="2008"/>
    <n v="4"/>
    <n v="360.94"/>
    <s v="Regular"/>
    <s v="Brand A"/>
    <n v="28.84"/>
    <n v="3"/>
    <n v="1082.1083999999998"/>
    <n v="3.0179775280898875"/>
  </r>
  <r>
    <x v="1"/>
    <x v="1"/>
    <x v="1"/>
    <x v="0"/>
    <x v="3"/>
    <n v="1986"/>
    <n v="4"/>
    <n v="364.53"/>
    <s v="Regular"/>
    <s v="Brand A"/>
    <n v="41.66"/>
    <n v="1"/>
    <n v="363.94659999999999"/>
    <n v="3.0174255199550308"/>
  </r>
  <r>
    <x v="1"/>
    <x v="0"/>
    <x v="0"/>
    <x v="6"/>
    <x v="1"/>
    <n v="2003"/>
    <n v="4"/>
    <n v="47.26"/>
    <s v="Regular"/>
    <s v="Brand C"/>
    <n v="46.75"/>
    <n v="1"/>
    <n v="46.727499999999999"/>
    <n v="3.0168728908886391"/>
  </r>
  <r>
    <x v="1"/>
    <x v="0"/>
    <x v="0"/>
    <x v="3"/>
    <x v="0"/>
    <n v="1997"/>
    <n v="2"/>
    <n v="239"/>
    <s v="Essential"/>
    <s v="Brand C"/>
    <n v="22.58"/>
    <n v="9"/>
    <n v="2150.2258000000002"/>
    <n v="3.0163196398424312"/>
  </r>
  <r>
    <x v="0"/>
    <x v="1"/>
    <x v="1"/>
    <x v="9"/>
    <x v="2"/>
    <n v="1985"/>
    <n v="2"/>
    <n v="198.69"/>
    <s v="Essential"/>
    <s v="Brand E"/>
    <n v="35.19"/>
    <n v="16"/>
    <n v="3178.3919000000001"/>
    <n v="3.0168918918918921"/>
  </r>
  <r>
    <x v="2"/>
    <x v="1"/>
    <x v="1"/>
    <x v="9"/>
    <x v="3"/>
    <n v="2009"/>
    <n v="4"/>
    <n v="177.45"/>
    <s v="Regular"/>
    <s v="Brand A"/>
    <n v="5.91"/>
    <n v="7"/>
    <n v="1241.2090999999998"/>
    <n v="3.0174647887323944"/>
  </r>
  <r>
    <x v="2"/>
    <x v="1"/>
    <x v="0"/>
    <x v="15"/>
    <x v="0"/>
    <n v="1986"/>
    <n v="3"/>
    <n v="395.17"/>
    <s v="Luxury"/>
    <s v="Brand C"/>
    <n v="4"/>
    <n v="7"/>
    <n v="2765.23"/>
    <n v="3.0169109357384443"/>
  </r>
  <r>
    <x v="1"/>
    <x v="2"/>
    <x v="0"/>
    <x v="3"/>
    <x v="0"/>
    <n v="1990"/>
    <n v="5"/>
    <n v="394.12"/>
    <s v="Essential"/>
    <s v="Brand D"/>
    <n v="39.35"/>
    <n v="1"/>
    <n v="393.51350000000002"/>
    <n v="3.0169204737732658"/>
  </r>
  <r>
    <x v="2"/>
    <x v="2"/>
    <x v="0"/>
    <x v="3"/>
    <x v="0"/>
    <n v="2021"/>
    <n v="4"/>
    <n v="374.81"/>
    <s v="Regular"/>
    <s v="Brand A"/>
    <n v="17.329999999999998"/>
    <n v="19"/>
    <n v="7120.5633000000007"/>
    <n v="3.0158013544018059"/>
  </r>
  <r>
    <x v="2"/>
    <x v="1"/>
    <x v="1"/>
    <x v="13"/>
    <x v="1"/>
    <n v="1992"/>
    <n v="5"/>
    <n v="348.39"/>
    <s v="Regular"/>
    <s v="Brand B"/>
    <n v="12.25"/>
    <n v="2"/>
    <n v="695.90249999999992"/>
    <n v="3.0152456239412762"/>
  </r>
  <r>
    <x v="0"/>
    <x v="1"/>
    <x v="1"/>
    <x v="10"/>
    <x v="1"/>
    <n v="1990"/>
    <n v="3"/>
    <n v="433.57"/>
    <s v="Essential"/>
    <s v="Brand D"/>
    <n v="46.45"/>
    <n v="4"/>
    <n v="1733.7445"/>
    <n v="3.0141242937853105"/>
  </r>
  <r>
    <x v="1"/>
    <x v="1"/>
    <x v="1"/>
    <x v="2"/>
    <x v="1"/>
    <n v="2012"/>
    <n v="1"/>
    <n v="35.11"/>
    <s v="Essential"/>
    <s v="Brand E"/>
    <n v="39.46"/>
    <n v="18"/>
    <n v="631.37459999999999"/>
    <n v="3.0141322781232334"/>
  </r>
  <r>
    <x v="0"/>
    <x v="2"/>
    <x v="1"/>
    <x v="8"/>
    <x v="0"/>
    <n v="1986"/>
    <n v="4"/>
    <n v="160.79"/>
    <s v="Regular"/>
    <s v="Brand D"/>
    <n v="13.54"/>
    <n v="6"/>
    <n v="963.87540000000001"/>
    <n v="3.0152714932126696"/>
  </r>
  <r>
    <x v="2"/>
    <x v="0"/>
    <x v="1"/>
    <x v="2"/>
    <x v="1"/>
    <n v="1988"/>
    <n v="4"/>
    <n v="298.43"/>
    <s v="Luxury"/>
    <s v="Brand E"/>
    <n v="2.97"/>
    <n v="12"/>
    <n v="3580.1896999999999"/>
    <n v="3.0147142048670061"/>
  </r>
  <r>
    <x v="0"/>
    <x v="0"/>
    <x v="1"/>
    <x v="13"/>
    <x v="0"/>
    <n v="2005"/>
    <n v="5"/>
    <n v="228.94"/>
    <s v="Luxury"/>
    <s v="Brand E"/>
    <n v="9.5299999999999994"/>
    <n v="1"/>
    <n v="228.03530000000001"/>
    <n v="3.0141562853907136"/>
  </r>
  <r>
    <x v="0"/>
    <x v="1"/>
    <x v="1"/>
    <x v="10"/>
    <x v="0"/>
    <n v="2004"/>
    <n v="2"/>
    <n v="476.59"/>
    <s v="Luxury"/>
    <s v="Brand A"/>
    <n v="41.66"/>
    <n v="11"/>
    <n v="5241.9065999999993"/>
    <n v="3.013031161473088"/>
  </r>
  <r>
    <x v="1"/>
    <x v="0"/>
    <x v="1"/>
    <x v="14"/>
    <x v="3"/>
    <n v="1986"/>
    <n v="1"/>
    <n v="166.26"/>
    <s v="Luxury"/>
    <s v="Brand C"/>
    <n v="17.59"/>
    <n v="8"/>
    <n v="1329.2558999999999"/>
    <n v="3.0136054421768708"/>
  </r>
  <r>
    <x v="0"/>
    <x v="2"/>
    <x v="0"/>
    <x v="11"/>
    <x v="2"/>
    <n v="1992"/>
    <n v="3"/>
    <n v="117.04"/>
    <s v="Regular"/>
    <s v="Brand A"/>
    <n v="4.83"/>
    <n v="7"/>
    <n v="818.32830000000013"/>
    <n v="3.0147475893363587"/>
  </r>
  <r>
    <x v="0"/>
    <x v="0"/>
    <x v="0"/>
    <x v="3"/>
    <x v="0"/>
    <n v="2005"/>
    <n v="4"/>
    <n v="302.36"/>
    <s v="Essential"/>
    <s v="Brand A"/>
    <n v="44.34"/>
    <n v="6"/>
    <n v="1813.6034000000002"/>
    <n v="3.0147559591373438"/>
  </r>
  <r>
    <x v="2"/>
    <x v="2"/>
    <x v="1"/>
    <x v="15"/>
    <x v="0"/>
    <n v="1994"/>
    <n v="1"/>
    <n v="443.32"/>
    <s v="Essential"/>
    <s v="Brand E"/>
    <n v="14.07"/>
    <n v="10"/>
    <n v="4432.3406999999997"/>
    <n v="3.0141964792731404"/>
  </r>
  <r>
    <x v="0"/>
    <x v="2"/>
    <x v="1"/>
    <x v="14"/>
    <x v="2"/>
    <n v="2007"/>
    <n v="1"/>
    <n v="139.44"/>
    <s v="Essential"/>
    <s v="Brand D"/>
    <n v="7.59"/>
    <n v="2"/>
    <n v="277.95589999999999"/>
    <n v="3.0153409090909089"/>
  </r>
  <r>
    <x v="1"/>
    <x v="1"/>
    <x v="0"/>
    <x v="9"/>
    <x v="1"/>
    <n v="2016"/>
    <n v="5"/>
    <n v="89.98"/>
    <s v="Regular"/>
    <s v="Brand B"/>
    <n v="29.56"/>
    <n v="2"/>
    <n v="179.25560000000002"/>
    <n v="3.0164866401364412"/>
  </r>
  <r>
    <x v="1"/>
    <x v="2"/>
    <x v="1"/>
    <x v="8"/>
    <x v="2"/>
    <n v="2005"/>
    <n v="3"/>
    <n v="282.37"/>
    <s v="Essential"/>
    <s v="Brand E"/>
    <n v="8.48"/>
    <n v="10"/>
    <n v="2822.7847999999999"/>
    <n v="3.0153583617747439"/>
  </r>
  <r>
    <x v="1"/>
    <x v="1"/>
    <x v="0"/>
    <x v="7"/>
    <x v="0"/>
    <n v="1986"/>
    <n v="4"/>
    <n v="459.27"/>
    <s v="Essential"/>
    <s v="Brand D"/>
    <n v="31.39"/>
    <n v="5"/>
    <n v="2295.6639"/>
    <n v="3.0153671030165055"/>
  </r>
  <r>
    <x v="2"/>
    <x v="2"/>
    <x v="1"/>
    <x v="8"/>
    <x v="0"/>
    <n v="1989"/>
    <n v="1"/>
    <n v="141.03"/>
    <s v="Essential"/>
    <s v="Brand C"/>
    <n v="2.2999999999999998"/>
    <n v="8"/>
    <n v="1127.2629999999999"/>
    <n v="3.0148063781321186"/>
  </r>
  <r>
    <x v="2"/>
    <x v="2"/>
    <x v="0"/>
    <x v="13"/>
    <x v="0"/>
    <n v="1986"/>
    <n v="4"/>
    <n v="272.31"/>
    <s v="Luxury"/>
    <s v="Brand A"/>
    <n v="38.89"/>
    <n v="19"/>
    <n v="5173.2789000000002"/>
    <n v="3.015954415954416"/>
  </r>
  <r>
    <x v="0"/>
    <x v="2"/>
    <x v="1"/>
    <x v="2"/>
    <x v="0"/>
    <n v="1992"/>
    <n v="2"/>
    <n v="120.94"/>
    <s v="Essential"/>
    <s v="Brand C"/>
    <n v="22.71"/>
    <n v="18"/>
    <n v="2176.1471000000001"/>
    <n v="3.01539338654504"/>
  </r>
  <r>
    <x v="2"/>
    <x v="0"/>
    <x v="1"/>
    <x v="2"/>
    <x v="0"/>
    <n v="2017"/>
    <n v="5"/>
    <n v="64.09"/>
    <s v="Essential"/>
    <s v="Brand E"/>
    <n v="12.83"/>
    <n v="18"/>
    <n v="1152.7483000000002"/>
    <n v="3.0159726183685112"/>
  </r>
  <r>
    <x v="2"/>
    <x v="1"/>
    <x v="1"/>
    <x v="7"/>
    <x v="3"/>
    <n v="2021"/>
    <n v="1"/>
    <n v="72.36"/>
    <s v="Essential"/>
    <s v="Brand C"/>
    <n v="22.9"/>
    <n v="14"/>
    <n v="1012.269"/>
    <n v="3.0148401826484017"/>
  </r>
  <r>
    <x v="1"/>
    <x v="2"/>
    <x v="0"/>
    <x v="9"/>
    <x v="3"/>
    <n v="2007"/>
    <n v="4"/>
    <n v="375.3"/>
    <s v="Essential"/>
    <s v="Brand D"/>
    <n v="25.76"/>
    <n v="19"/>
    <n v="7129.9575999999997"/>
    <n v="3.0159908623643634"/>
  </r>
  <r>
    <x v="1"/>
    <x v="0"/>
    <x v="0"/>
    <x v="9"/>
    <x v="0"/>
    <n v="2015"/>
    <n v="2"/>
    <n v="238.94"/>
    <s v="Regular"/>
    <s v="Brand D"/>
    <n v="41.91"/>
    <n v="6"/>
    <n v="1433.0590999999999"/>
    <n v="3.0154285714285716"/>
  </r>
  <r>
    <x v="0"/>
    <x v="1"/>
    <x v="1"/>
    <x v="15"/>
    <x v="2"/>
    <n v="2007"/>
    <n v="1"/>
    <n v="388.35"/>
    <s v="Essential"/>
    <s v="Brand C"/>
    <n v="17.420000000000002"/>
    <n v="4"/>
    <n v="1552.5742"/>
    <n v="3.0160091480846196"/>
  </r>
  <r>
    <x v="0"/>
    <x v="2"/>
    <x v="1"/>
    <x v="14"/>
    <x v="1"/>
    <n v="1992"/>
    <n v="2"/>
    <n v="380.09"/>
    <s v="Regular"/>
    <s v="Brand B"/>
    <n v="19.73"/>
    <n v="9"/>
    <n v="3420.0072999999998"/>
    <n v="3.0171624713958809"/>
  </r>
  <r>
    <x v="0"/>
    <x v="2"/>
    <x v="1"/>
    <x v="9"/>
    <x v="0"/>
    <n v="2006"/>
    <n v="2"/>
    <n v="152.69"/>
    <s v="Regular"/>
    <s v="Brand A"/>
    <n v="14.64"/>
    <n v="11"/>
    <n v="1678.7364"/>
    <n v="3.0177447052089295"/>
  </r>
  <r>
    <x v="2"/>
    <x v="2"/>
    <x v="1"/>
    <x v="10"/>
    <x v="3"/>
    <n v="2015"/>
    <n v="3"/>
    <n v="20.03"/>
    <s v="Luxury"/>
    <s v="Brand C"/>
    <n v="19.5"/>
    <n v="4"/>
    <n v="79.314999999999998"/>
    <n v="3.0183276059564719"/>
  </r>
  <r>
    <x v="2"/>
    <x v="0"/>
    <x v="1"/>
    <x v="10"/>
    <x v="2"/>
    <n v="2018"/>
    <n v="1"/>
    <n v="381.62"/>
    <s v="Luxury"/>
    <s v="Brand E"/>
    <n v="28.98"/>
    <n v="1"/>
    <n v="380.90980000000002"/>
    <n v="3.0183381088825216"/>
  </r>
  <r>
    <x v="0"/>
    <x v="0"/>
    <x v="0"/>
    <x v="7"/>
    <x v="3"/>
    <n v="2020"/>
    <n v="4"/>
    <n v="321.64999999999998"/>
    <s v="Luxury"/>
    <s v="Brand B"/>
    <n v="34.19"/>
    <n v="11"/>
    <n v="3537.4918999999995"/>
    <n v="3.0194954128440368"/>
  </r>
  <r>
    <x v="2"/>
    <x v="0"/>
    <x v="1"/>
    <x v="10"/>
    <x v="3"/>
    <n v="2022"/>
    <n v="2"/>
    <n v="383.54"/>
    <s v="Regular"/>
    <s v="Brand D"/>
    <n v="35.729999999999997"/>
    <n v="5"/>
    <n v="1917.0572999999999"/>
    <n v="3.0189328743545611"/>
  </r>
  <r>
    <x v="1"/>
    <x v="0"/>
    <x v="0"/>
    <x v="1"/>
    <x v="0"/>
    <n v="2002"/>
    <n v="2"/>
    <n v="82.38"/>
    <s v="Regular"/>
    <s v="Brand C"/>
    <n v="44.29"/>
    <n v="17"/>
    <n v="1399.9029"/>
    <n v="3.0195177956371988"/>
  </r>
  <r>
    <x v="2"/>
    <x v="2"/>
    <x v="1"/>
    <x v="2"/>
    <x v="3"/>
    <n v="2012"/>
    <n v="5"/>
    <n v="435.23"/>
    <s v="Regular"/>
    <s v="Brand D"/>
    <n v="4.92"/>
    <n v="12"/>
    <n v="5221.8092000000006"/>
    <n v="3.0201033888569788"/>
  </r>
  <r>
    <x v="0"/>
    <x v="0"/>
    <x v="0"/>
    <x v="13"/>
    <x v="3"/>
    <n v="2020"/>
    <n v="2"/>
    <n v="200.21"/>
    <s v="Luxury"/>
    <s v="Brand C"/>
    <n v="49.71"/>
    <n v="12"/>
    <n v="2402.0171"/>
    <n v="3.0189655172413792"/>
  </r>
  <r>
    <x v="2"/>
    <x v="2"/>
    <x v="1"/>
    <x v="9"/>
    <x v="0"/>
    <n v="1986"/>
    <n v="5"/>
    <n v="311.11"/>
    <s v="Regular"/>
    <s v="Brand B"/>
    <n v="13.59"/>
    <n v="12"/>
    <n v="3732.4559000000004"/>
    <n v="3.0195514663599772"/>
  </r>
  <r>
    <x v="2"/>
    <x v="1"/>
    <x v="0"/>
    <x v="6"/>
    <x v="2"/>
    <n v="1986"/>
    <n v="1"/>
    <n v="418.11"/>
    <s v="Luxury"/>
    <s v="Brand C"/>
    <n v="24.11"/>
    <n v="10"/>
    <n v="4180.3411000000006"/>
    <n v="3.0184119677790564"/>
  </r>
  <r>
    <x v="1"/>
    <x v="1"/>
    <x v="1"/>
    <x v="15"/>
    <x v="2"/>
    <n v="2008"/>
    <n v="5"/>
    <n v="293.58"/>
    <s v="Essential"/>
    <s v="Brand E"/>
    <n v="50"/>
    <n v="4"/>
    <n v="1173.82"/>
    <n v="3.0195739781232009"/>
  </r>
  <r>
    <x v="1"/>
    <x v="0"/>
    <x v="1"/>
    <x v="11"/>
    <x v="0"/>
    <n v="2006"/>
    <n v="4"/>
    <n v="386.98"/>
    <s v="Regular"/>
    <s v="Brand A"/>
    <n v="48.93"/>
    <n v="10"/>
    <n v="3869.2893000000004"/>
    <n v="3.0184331797235022"/>
  </r>
  <r>
    <x v="1"/>
    <x v="1"/>
    <x v="1"/>
    <x v="5"/>
    <x v="3"/>
    <n v="2014"/>
    <n v="4"/>
    <n v="78.23"/>
    <s v="Essential"/>
    <s v="Brand C"/>
    <n v="9.23"/>
    <n v="20"/>
    <n v="1563.6923000000002"/>
    <n v="3.0178674351585015"/>
  </r>
  <r>
    <x v="2"/>
    <x v="0"/>
    <x v="1"/>
    <x v="7"/>
    <x v="0"/>
    <n v="1989"/>
    <n v="1"/>
    <n v="437.81"/>
    <s v="Luxury"/>
    <s v="Brand A"/>
    <n v="0.5"/>
    <n v="3"/>
    <n v="1312.4350000000002"/>
    <n v="3.0173010380622838"/>
  </r>
  <r>
    <x v="2"/>
    <x v="0"/>
    <x v="1"/>
    <x v="4"/>
    <x v="1"/>
    <n v="1996"/>
    <n v="3"/>
    <n v="225.71"/>
    <s v="Luxury"/>
    <s v="Brand B"/>
    <n v="27.77"/>
    <n v="2"/>
    <n v="450.6977"/>
    <n v="3.0184650894402769"/>
  </r>
  <r>
    <x v="0"/>
    <x v="1"/>
    <x v="0"/>
    <x v="3"/>
    <x v="3"/>
    <n v="2000"/>
    <n v="5"/>
    <n v="453.4"/>
    <s v="Regular"/>
    <s v="Brand C"/>
    <n v="28.82"/>
    <n v="3"/>
    <n v="1359.4881999999998"/>
    <n v="3.0184757505773674"/>
  </r>
  <r>
    <x v="1"/>
    <x v="1"/>
    <x v="1"/>
    <x v="0"/>
    <x v="0"/>
    <n v="2016"/>
    <n v="3"/>
    <n v="196.93"/>
    <s v="Essential"/>
    <s v="Brand A"/>
    <n v="25.13"/>
    <n v="19"/>
    <n v="3740.9213"/>
    <n v="3.0173310225303291"/>
  </r>
  <r>
    <x v="0"/>
    <x v="0"/>
    <x v="1"/>
    <x v="12"/>
    <x v="2"/>
    <n v="2006"/>
    <n v="4"/>
    <n v="111.68"/>
    <s v="Luxury"/>
    <s v="Brand C"/>
    <n v="30.19"/>
    <n v="19"/>
    <n v="2121.2219"/>
    <n v="3.0173410404624277"/>
  </r>
  <r>
    <x v="1"/>
    <x v="2"/>
    <x v="1"/>
    <x v="6"/>
    <x v="0"/>
    <n v="1993"/>
    <n v="5"/>
    <n v="311.08999999999997"/>
    <s v="Luxury"/>
    <s v="Brand E"/>
    <n v="16.18"/>
    <n v="17"/>
    <n v="5287.6917999999996"/>
    <n v="3.0167727009832275"/>
  </r>
  <r>
    <x v="0"/>
    <x v="1"/>
    <x v="0"/>
    <x v="14"/>
    <x v="0"/>
    <n v="2019"/>
    <n v="5"/>
    <n v="197.8"/>
    <s v="Luxury"/>
    <s v="Brand E"/>
    <n v="38.26"/>
    <n v="7"/>
    <n v="1383.9826"/>
    <n v="3.015625"/>
  </r>
  <r>
    <x v="0"/>
    <x v="2"/>
    <x v="0"/>
    <x v="9"/>
    <x v="0"/>
    <n v="2010"/>
    <n v="1"/>
    <n v="314.99"/>
    <s v="Regular"/>
    <s v="Brand C"/>
    <n v="29.36"/>
    <n v="16"/>
    <n v="5039.1336000000001"/>
    <n v="3.0144759698899826"/>
  </r>
  <r>
    <x v="0"/>
    <x v="0"/>
    <x v="1"/>
    <x v="5"/>
    <x v="0"/>
    <n v="2005"/>
    <n v="1"/>
    <n v="261.24"/>
    <s v="Essential"/>
    <s v="Brand E"/>
    <n v="6.54"/>
    <n v="17"/>
    <n v="4440.1454000000003"/>
    <n v="3.0156431054461184"/>
  </r>
  <r>
    <x v="0"/>
    <x v="0"/>
    <x v="0"/>
    <x v="4"/>
    <x v="1"/>
    <n v="1987"/>
    <n v="2"/>
    <n v="413.14"/>
    <s v="Essential"/>
    <s v="Brand A"/>
    <n v="33.020000000000003"/>
    <n v="8"/>
    <n v="3304.4501999999998"/>
    <n v="3.0168115942028986"/>
  </r>
  <r>
    <x v="1"/>
    <x v="0"/>
    <x v="0"/>
    <x v="13"/>
    <x v="2"/>
    <n v="1992"/>
    <n v="3"/>
    <n v="342.78"/>
    <s v="Regular"/>
    <s v="Brand B"/>
    <n v="33.21"/>
    <n v="6"/>
    <n v="2056.0120999999999"/>
    <n v="3.0174013921113687"/>
  </r>
  <r>
    <x v="2"/>
    <x v="2"/>
    <x v="1"/>
    <x v="5"/>
    <x v="1"/>
    <n v="2018"/>
    <n v="2"/>
    <n v="27.6"/>
    <s v="Regular"/>
    <s v="Brand A"/>
    <n v="24.22"/>
    <n v="1"/>
    <n v="26.842200000000002"/>
    <n v="3.0174114915844457"/>
  </r>
  <r>
    <x v="2"/>
    <x v="2"/>
    <x v="0"/>
    <x v="10"/>
    <x v="0"/>
    <n v="2005"/>
    <n v="4"/>
    <n v="321.64999999999998"/>
    <s v="Regular"/>
    <s v="Brand E"/>
    <n v="12.56"/>
    <n v="10"/>
    <n v="3215.6255999999998"/>
    <n v="3.0180023228803718"/>
  </r>
  <r>
    <x v="2"/>
    <x v="0"/>
    <x v="0"/>
    <x v="13"/>
    <x v="2"/>
    <n v="2011"/>
    <n v="5"/>
    <n v="409.32"/>
    <s v="Luxury"/>
    <s v="Brand C"/>
    <n v="13.46"/>
    <n v="10"/>
    <n v="4092.3345999999997"/>
    <n v="3.0174317257408485"/>
  </r>
  <r>
    <x v="2"/>
    <x v="2"/>
    <x v="1"/>
    <x v="2"/>
    <x v="0"/>
    <n v="1997"/>
    <n v="5"/>
    <n v="82.35"/>
    <s v="Essential"/>
    <s v="Brand C"/>
    <n v="41.26"/>
    <n v="4"/>
    <n v="328.81259999999997"/>
    <n v="3.016279069767442"/>
  </r>
  <r>
    <x v="1"/>
    <x v="2"/>
    <x v="0"/>
    <x v="1"/>
    <x v="3"/>
    <n v="2017"/>
    <n v="5"/>
    <n v="353.04"/>
    <s v="Regular"/>
    <s v="Brand A"/>
    <n v="48.12"/>
    <n v="19"/>
    <n v="6707.2412000000004"/>
    <n v="3.0151250727166956"/>
  </r>
  <r>
    <x v="0"/>
    <x v="1"/>
    <x v="1"/>
    <x v="1"/>
    <x v="0"/>
    <n v="2003"/>
    <n v="4"/>
    <n v="348.2"/>
    <s v="Luxury"/>
    <s v="Brand D"/>
    <n v="4.91"/>
    <n v="10"/>
    <n v="3481.0491000000002"/>
    <n v="3.0139697322467986"/>
  </r>
  <r>
    <x v="2"/>
    <x v="1"/>
    <x v="1"/>
    <x v="1"/>
    <x v="0"/>
    <n v="2011"/>
    <n v="5"/>
    <n v="254.88"/>
    <s v="Luxury"/>
    <s v="Brand D"/>
    <n v="38.130000000000003"/>
    <n v="9"/>
    <n v="2293.3013000000001"/>
    <n v="3.0133954571927779"/>
  </r>
  <r>
    <x v="0"/>
    <x v="2"/>
    <x v="0"/>
    <x v="8"/>
    <x v="0"/>
    <n v="2022"/>
    <n v="4"/>
    <n v="79.64"/>
    <s v="Essential"/>
    <s v="Brand C"/>
    <n v="34.43"/>
    <n v="13"/>
    <n v="1034.6642999999999"/>
    <n v="3.0122377622377621"/>
  </r>
  <r>
    <x v="2"/>
    <x v="1"/>
    <x v="1"/>
    <x v="3"/>
    <x v="3"/>
    <n v="1994"/>
    <n v="1"/>
    <n v="446.58"/>
    <s v="Regular"/>
    <s v="Brand B"/>
    <n v="7.43"/>
    <n v="18"/>
    <n v="8037.5142999999998"/>
    <n v="3.0116618075801749"/>
  </r>
  <r>
    <x v="2"/>
    <x v="1"/>
    <x v="0"/>
    <x v="6"/>
    <x v="0"/>
    <n v="2020"/>
    <n v="5"/>
    <n v="454.41"/>
    <s v="Essential"/>
    <s v="Brand D"/>
    <n v="49.91"/>
    <n v="18"/>
    <n v="8178.8791000000001"/>
    <n v="3.0128354725787632"/>
  </r>
  <r>
    <x v="2"/>
    <x v="0"/>
    <x v="0"/>
    <x v="8"/>
    <x v="2"/>
    <n v="2015"/>
    <n v="3"/>
    <n v="101.17"/>
    <s v="Regular"/>
    <s v="Brand D"/>
    <n v="29.33"/>
    <n v="16"/>
    <n v="1618.0133000000001"/>
    <n v="3.0116754232340921"/>
  </r>
  <r>
    <x v="1"/>
    <x v="0"/>
    <x v="1"/>
    <x v="9"/>
    <x v="3"/>
    <n v="1995"/>
    <n v="1"/>
    <n v="477.43"/>
    <s v="Luxury"/>
    <s v="Brand A"/>
    <n v="11.11"/>
    <n v="18"/>
    <n v="8592.8510999999999"/>
    <n v="3.0116822429906542"/>
  </r>
  <r>
    <x v="1"/>
    <x v="0"/>
    <x v="1"/>
    <x v="8"/>
    <x v="2"/>
    <n v="2018"/>
    <n v="4"/>
    <n v="324.04000000000002"/>
    <s v="Luxury"/>
    <s v="Brand C"/>
    <n v="26.59"/>
    <n v="11"/>
    <n v="3563.7058999999999"/>
    <n v="3.0128579777907656"/>
  </r>
  <r>
    <x v="0"/>
    <x v="1"/>
    <x v="0"/>
    <x v="7"/>
    <x v="3"/>
    <n v="2017"/>
    <n v="1"/>
    <n v="344.19"/>
    <s v="Regular"/>
    <s v="Brand D"/>
    <n v="45.86"/>
    <n v="19"/>
    <n v="6539.0685999999996"/>
    <n v="3.0122807017543858"/>
  </r>
  <r>
    <x v="0"/>
    <x v="2"/>
    <x v="1"/>
    <x v="5"/>
    <x v="0"/>
    <n v="1987"/>
    <n v="2"/>
    <n v="293.85000000000002"/>
    <s v="Regular"/>
    <s v="Brand A"/>
    <n v="10.43"/>
    <n v="20"/>
    <n v="5876.1043"/>
    <n v="3.0134581626682269"/>
  </r>
  <r>
    <x v="1"/>
    <x v="0"/>
    <x v="0"/>
    <x v="15"/>
    <x v="3"/>
    <n v="2013"/>
    <n v="5"/>
    <n v="240.5"/>
    <s v="Luxury"/>
    <s v="Brand A"/>
    <n v="19.739999999999998"/>
    <n v="13"/>
    <n v="3125.6974"/>
    <n v="3.0140515222482436"/>
  </r>
  <r>
    <x v="0"/>
    <x v="1"/>
    <x v="0"/>
    <x v="10"/>
    <x v="0"/>
    <n v="1985"/>
    <n v="3"/>
    <n v="18.5"/>
    <s v="Regular"/>
    <s v="Brand A"/>
    <n v="9.98"/>
    <n v="13"/>
    <n v="239.59979999999999"/>
    <n v="3.0128881077914471"/>
  </r>
  <r>
    <x v="2"/>
    <x v="2"/>
    <x v="1"/>
    <x v="1"/>
    <x v="2"/>
    <n v="2019"/>
    <n v="5"/>
    <n v="283.58"/>
    <s v="Regular"/>
    <s v="Brand D"/>
    <n v="29.5"/>
    <n v="17"/>
    <n v="4820.1549999999997"/>
    <n v="3.0128956623681127"/>
  </r>
  <r>
    <x v="2"/>
    <x v="0"/>
    <x v="0"/>
    <x v="6"/>
    <x v="1"/>
    <n v="2010"/>
    <n v="3"/>
    <n v="56.96"/>
    <s v="Luxury"/>
    <s v="Brand E"/>
    <n v="22.94"/>
    <n v="14"/>
    <n v="796.66940000000011"/>
    <n v="3.0117302052785924"/>
  </r>
  <r>
    <x v="1"/>
    <x v="1"/>
    <x v="1"/>
    <x v="11"/>
    <x v="2"/>
    <n v="1994"/>
    <n v="4"/>
    <n v="375.82"/>
    <s v="Essential"/>
    <s v="Brand C"/>
    <n v="32.14"/>
    <n v="9"/>
    <n v="3381.7013999999999"/>
    <n v="3.011737089201878"/>
  </r>
  <r>
    <x v="0"/>
    <x v="1"/>
    <x v="1"/>
    <x v="9"/>
    <x v="2"/>
    <n v="1999"/>
    <n v="3"/>
    <n v="387.29"/>
    <s v="Essential"/>
    <s v="Brand C"/>
    <n v="31.24"/>
    <n v="10"/>
    <n v="3872.2123999999999"/>
    <n v="3.0111567821491487"/>
  </r>
  <r>
    <x v="0"/>
    <x v="1"/>
    <x v="0"/>
    <x v="13"/>
    <x v="1"/>
    <n v="2013"/>
    <n v="1"/>
    <n v="354.67"/>
    <s v="Luxury"/>
    <s v="Brand B"/>
    <n v="41.35"/>
    <n v="15"/>
    <n v="5319.4634999999998"/>
    <n v="3.0111633372502937"/>
  </r>
  <r>
    <x v="1"/>
    <x v="1"/>
    <x v="0"/>
    <x v="1"/>
    <x v="2"/>
    <n v="2021"/>
    <n v="2"/>
    <n v="240.19"/>
    <s v="Essential"/>
    <s v="Brand E"/>
    <n v="25.73"/>
    <n v="6"/>
    <n v="1440.3972999999999"/>
    <n v="3.0123456790123457"/>
  </r>
  <r>
    <x v="1"/>
    <x v="0"/>
    <x v="0"/>
    <x v="7"/>
    <x v="3"/>
    <n v="2003"/>
    <n v="4"/>
    <n v="463.49"/>
    <s v="Regular"/>
    <s v="Brand B"/>
    <n v="26.68"/>
    <n v="4"/>
    <n v="1853.2268000000001"/>
    <n v="3.0129411764705885"/>
  </r>
  <r>
    <x v="0"/>
    <x v="0"/>
    <x v="0"/>
    <x v="10"/>
    <x v="1"/>
    <n v="2005"/>
    <n v="2"/>
    <n v="384.57"/>
    <s v="Regular"/>
    <s v="Brand D"/>
    <n v="14.22"/>
    <n v="5"/>
    <n v="1921.9921999999999"/>
    <n v="3.0123602118893467"/>
  </r>
  <r>
    <x v="0"/>
    <x v="0"/>
    <x v="1"/>
    <x v="4"/>
    <x v="3"/>
    <n v="2007"/>
    <n v="3"/>
    <n v="331.16"/>
    <s v="Luxury"/>
    <s v="Brand D"/>
    <n v="44.98"/>
    <n v="1"/>
    <n v="330.60980000000001"/>
    <n v="3.0129564193168434"/>
  </r>
  <r>
    <x v="2"/>
    <x v="2"/>
    <x v="1"/>
    <x v="1"/>
    <x v="0"/>
    <n v="2015"/>
    <n v="4"/>
    <n v="418.32"/>
    <s v="Essential"/>
    <s v="Brand A"/>
    <n v="7.32"/>
    <n v="6"/>
    <n v="2508.9931999999999"/>
    <n v="3.0129640542133176"/>
  </r>
  <r>
    <x v="2"/>
    <x v="0"/>
    <x v="0"/>
    <x v="13"/>
    <x v="2"/>
    <n v="2012"/>
    <n v="5"/>
    <n v="84.18"/>
    <s v="Regular"/>
    <s v="Brand B"/>
    <n v="39.94"/>
    <n v="17"/>
    <n v="1430.4594000000002"/>
    <n v="3.0123820754716979"/>
  </r>
  <r>
    <x v="0"/>
    <x v="1"/>
    <x v="1"/>
    <x v="13"/>
    <x v="1"/>
    <n v="2001"/>
    <n v="4"/>
    <n v="260.95999999999998"/>
    <s v="Regular"/>
    <s v="Brand B"/>
    <n v="1.92"/>
    <n v="20"/>
    <n v="5218.2191999999995"/>
    <n v="3.0112094395280238"/>
  </r>
  <r>
    <x v="2"/>
    <x v="0"/>
    <x v="0"/>
    <x v="7"/>
    <x v="1"/>
    <n v="2008"/>
    <n v="4"/>
    <n v="395.29"/>
    <s v="Luxury"/>
    <s v="Brand D"/>
    <n v="14.5"/>
    <n v="5"/>
    <n v="1975.595"/>
    <n v="3.0106257378984651"/>
  </r>
  <r>
    <x v="0"/>
    <x v="1"/>
    <x v="0"/>
    <x v="5"/>
    <x v="2"/>
    <n v="1995"/>
    <n v="1"/>
    <n v="71.540000000000006"/>
    <s v="Luxury"/>
    <s v="Brand D"/>
    <n v="6.51"/>
    <n v="12"/>
    <n v="857.54510000000005"/>
    <n v="3.0100413467217955"/>
  </r>
  <r>
    <x v="1"/>
    <x v="0"/>
    <x v="0"/>
    <x v="7"/>
    <x v="1"/>
    <n v="2011"/>
    <n v="3"/>
    <n v="442.59"/>
    <s v="Luxury"/>
    <s v="Brand B"/>
    <n v="32.159999999999997"/>
    <n v="10"/>
    <n v="4425.2215999999999"/>
    <n v="3.0112293144208038"/>
  </r>
  <r>
    <x v="1"/>
    <x v="1"/>
    <x v="1"/>
    <x v="3"/>
    <x v="3"/>
    <n v="1988"/>
    <n v="2"/>
    <n v="407.4"/>
    <s v="Regular"/>
    <s v="Brand E"/>
    <n v="21.87"/>
    <n v="12"/>
    <n v="4888.0186999999996"/>
    <n v="3.0112359550561796"/>
  </r>
  <r>
    <x v="2"/>
    <x v="1"/>
    <x v="1"/>
    <x v="14"/>
    <x v="1"/>
    <n v="2003"/>
    <n v="2"/>
    <n v="183.4"/>
    <s v="Essential"/>
    <s v="Brand D"/>
    <n v="33.71"/>
    <n v="8"/>
    <n v="1466.5371"/>
    <n v="3.0118343195266273"/>
  </r>
  <r>
    <x v="2"/>
    <x v="1"/>
    <x v="1"/>
    <x v="1"/>
    <x v="3"/>
    <n v="2022"/>
    <n v="1"/>
    <n v="156.6"/>
    <s v="Regular"/>
    <s v="Brand A"/>
    <n v="28.65"/>
    <n v="13"/>
    <n v="2035.0864999999999"/>
    <n v="3.0124333925399647"/>
  </r>
  <r>
    <x v="0"/>
    <x v="2"/>
    <x v="0"/>
    <x v="11"/>
    <x v="2"/>
    <n v="2022"/>
    <n v="2"/>
    <n v="240.82"/>
    <s v="Regular"/>
    <s v="Brand E"/>
    <n v="21.37"/>
    <n v="10"/>
    <n v="2407.4136999999996"/>
    <n v="3.0136255924170614"/>
  </r>
  <r>
    <x v="0"/>
    <x v="1"/>
    <x v="0"/>
    <x v="8"/>
    <x v="3"/>
    <n v="2018"/>
    <n v="1"/>
    <n v="448.11"/>
    <s v="Regular"/>
    <s v="Brand C"/>
    <n v="43.99"/>
    <n v="19"/>
    <n v="8513.5298999999995"/>
    <n v="3.0142264374629519"/>
  </r>
  <r>
    <x v="0"/>
    <x v="2"/>
    <x v="1"/>
    <x v="10"/>
    <x v="3"/>
    <n v="1994"/>
    <n v="1"/>
    <n v="154.13"/>
    <s v="Essential"/>
    <s v="Brand E"/>
    <n v="32.479999999999997"/>
    <n v="19"/>
    <n v="2927.7947999999997"/>
    <n v="3.015421115065243"/>
  </r>
  <r>
    <x v="0"/>
    <x v="1"/>
    <x v="0"/>
    <x v="14"/>
    <x v="0"/>
    <n v="1987"/>
    <n v="2"/>
    <n v="402.53"/>
    <s v="Regular"/>
    <s v="Brand E"/>
    <n v="41.51"/>
    <n v="14"/>
    <n v="5634.8351000000002"/>
    <n v="3.0166172106824924"/>
  </r>
  <r>
    <x v="1"/>
    <x v="1"/>
    <x v="0"/>
    <x v="13"/>
    <x v="0"/>
    <n v="1987"/>
    <n v="3"/>
    <n v="143.1"/>
    <s v="Essential"/>
    <s v="Brand D"/>
    <n v="43.92"/>
    <n v="7"/>
    <n v="1001.1392"/>
    <n v="3.0172209026128267"/>
  </r>
  <r>
    <x v="1"/>
    <x v="0"/>
    <x v="0"/>
    <x v="6"/>
    <x v="0"/>
    <n v="2016"/>
    <n v="3"/>
    <n v="498.98"/>
    <s v="Regular"/>
    <s v="Brand A"/>
    <n v="16.7"/>
    <n v="2"/>
    <n v="997.12700000000007"/>
    <n v="3.0172311348781937"/>
  </r>
  <r>
    <x v="2"/>
    <x v="2"/>
    <x v="1"/>
    <x v="13"/>
    <x v="3"/>
    <n v="1997"/>
    <n v="5"/>
    <n v="211.92"/>
    <s v="Essential"/>
    <s v="Brand C"/>
    <n v="19.82"/>
    <n v="13"/>
    <n v="2754.1581999999999"/>
    <n v="3.0172413793103448"/>
  </r>
  <r>
    <x v="1"/>
    <x v="2"/>
    <x v="0"/>
    <x v="8"/>
    <x v="3"/>
    <n v="1988"/>
    <n v="2"/>
    <n v="485.98"/>
    <s v="Luxury"/>
    <s v="Brand A"/>
    <n v="29.01"/>
    <n v="18"/>
    <n v="8746.9300999999996"/>
    <n v="3.0160618679357527"/>
  </r>
  <r>
    <x v="2"/>
    <x v="1"/>
    <x v="0"/>
    <x v="15"/>
    <x v="2"/>
    <n v="2013"/>
    <n v="1"/>
    <n v="280.98"/>
    <s v="Essential"/>
    <s v="Brand D"/>
    <n v="19.059999999999999"/>
    <n v="7"/>
    <n v="1966.0506"/>
    <n v="3.0166666666666666"/>
  </r>
  <r>
    <x v="1"/>
    <x v="0"/>
    <x v="0"/>
    <x v="4"/>
    <x v="2"/>
    <n v="2007"/>
    <n v="4"/>
    <n v="95.43"/>
    <s v="Essential"/>
    <s v="Brand D"/>
    <n v="16.84"/>
    <n v="20"/>
    <n v="1907.7684000000002"/>
    <n v="3.0178677784395473"/>
  </r>
  <r>
    <x v="1"/>
    <x v="2"/>
    <x v="0"/>
    <x v="9"/>
    <x v="0"/>
    <n v="2011"/>
    <n v="2"/>
    <n v="185.16"/>
    <s v="Luxury"/>
    <s v="Brand A"/>
    <n v="16.34"/>
    <n v="16"/>
    <n v="2961.7233999999999"/>
    <n v="3.0172824791418353"/>
  </r>
  <r>
    <x v="0"/>
    <x v="2"/>
    <x v="0"/>
    <x v="12"/>
    <x v="3"/>
    <n v="1992"/>
    <n v="4"/>
    <n v="129.69"/>
    <s v="Regular"/>
    <s v="Brand A"/>
    <n v="43.61"/>
    <n v="11"/>
    <n v="1426.0260999999998"/>
    <n v="3.0178890876565294"/>
  </r>
  <r>
    <x v="1"/>
    <x v="1"/>
    <x v="1"/>
    <x v="5"/>
    <x v="3"/>
    <n v="1995"/>
    <n v="5"/>
    <n v="82.24"/>
    <s v="Essential"/>
    <s v="Brand B"/>
    <n v="4.1500000000000004"/>
    <n v="15"/>
    <n v="1232.6415"/>
    <n v="3.0173031026252985"/>
  </r>
  <r>
    <x v="0"/>
    <x v="1"/>
    <x v="1"/>
    <x v="10"/>
    <x v="3"/>
    <n v="2013"/>
    <n v="1"/>
    <n v="453.75"/>
    <s v="Regular"/>
    <s v="Brand C"/>
    <n v="7.24"/>
    <n v="18"/>
    <n v="8166.5724"/>
    <n v="3.0161194029850744"/>
  </r>
  <r>
    <x v="2"/>
    <x v="1"/>
    <x v="0"/>
    <x v="0"/>
    <x v="0"/>
    <n v="2022"/>
    <n v="4"/>
    <n v="78.2"/>
    <s v="Regular"/>
    <s v="Brand A"/>
    <n v="18.059999999999999"/>
    <n v="15"/>
    <n v="1172.1805999999999"/>
    <n v="3.0173237753882916"/>
  </r>
  <r>
    <x v="0"/>
    <x v="2"/>
    <x v="1"/>
    <x v="10"/>
    <x v="0"/>
    <n v="2019"/>
    <n v="1"/>
    <n v="17.489999999999998"/>
    <s v="Essential"/>
    <s v="Brand A"/>
    <n v="10.82"/>
    <n v="8"/>
    <n v="139.0282"/>
    <n v="3.01673640167364"/>
  </r>
  <r>
    <x v="0"/>
    <x v="0"/>
    <x v="1"/>
    <x v="11"/>
    <x v="1"/>
    <n v="2007"/>
    <n v="4"/>
    <n v="430.78"/>
    <s v="Luxury"/>
    <s v="Brand E"/>
    <n v="2.9"/>
    <n v="2"/>
    <n v="860.58899999999994"/>
    <n v="3.0179425837320575"/>
  </r>
  <r>
    <x v="1"/>
    <x v="0"/>
    <x v="0"/>
    <x v="6"/>
    <x v="2"/>
    <n v="1991"/>
    <n v="3"/>
    <n v="186.48"/>
    <s v="Luxury"/>
    <s v="Brand C"/>
    <n v="37.14"/>
    <n v="10"/>
    <n v="1864.1713999999999"/>
    <n v="3.0173548773189709"/>
  </r>
  <r>
    <x v="1"/>
    <x v="1"/>
    <x v="1"/>
    <x v="7"/>
    <x v="3"/>
    <n v="2005"/>
    <n v="1"/>
    <n v="383.37"/>
    <s v="Regular"/>
    <s v="Brand D"/>
    <n v="43.21"/>
    <n v="3"/>
    <n v="1149.5421000000001"/>
    <n v="3.0173652694610777"/>
  </r>
  <r>
    <x v="2"/>
    <x v="1"/>
    <x v="1"/>
    <x v="3"/>
    <x v="3"/>
    <n v="1996"/>
    <n v="3"/>
    <n v="53.52"/>
    <s v="Luxury"/>
    <s v="Brand D"/>
    <n v="21.12"/>
    <n v="4"/>
    <n v="213.2912"/>
    <n v="3.0185739964050331"/>
  </r>
  <r>
    <x v="0"/>
    <x v="2"/>
    <x v="1"/>
    <x v="5"/>
    <x v="0"/>
    <n v="2017"/>
    <n v="1"/>
    <n v="133"/>
    <s v="Essential"/>
    <s v="Brand A"/>
    <n v="37.630000000000003"/>
    <n v="14"/>
    <n v="1861.3762999999999"/>
    <n v="3.0185851318944845"/>
  </r>
  <r>
    <x v="0"/>
    <x v="1"/>
    <x v="1"/>
    <x v="6"/>
    <x v="2"/>
    <n v="1985"/>
    <n v="2"/>
    <n v="197.81"/>
    <s v="Regular"/>
    <s v="Brand A"/>
    <n v="21.17"/>
    <n v="20"/>
    <n v="3955.4116999999997"/>
    <n v="3.0197960407918418"/>
  </r>
  <r>
    <x v="1"/>
    <x v="2"/>
    <x v="1"/>
    <x v="15"/>
    <x v="2"/>
    <n v="2018"/>
    <n v="1"/>
    <n v="217.61"/>
    <s v="Luxury"/>
    <s v="Brand E"/>
    <n v="23.5"/>
    <n v="10"/>
    <n v="2175.3350000000005"/>
    <n v="3.0204081632653059"/>
  </r>
  <r>
    <x v="2"/>
    <x v="2"/>
    <x v="1"/>
    <x v="7"/>
    <x v="2"/>
    <n v="1993"/>
    <n v="1"/>
    <n v="301.17"/>
    <s v="Regular"/>
    <s v="Brand E"/>
    <n v="45.37"/>
    <n v="8"/>
    <n v="2408.8137000000002"/>
    <n v="3.0216216216216214"/>
  </r>
  <r>
    <x v="2"/>
    <x v="1"/>
    <x v="0"/>
    <x v="4"/>
    <x v="3"/>
    <n v="2003"/>
    <n v="1"/>
    <n v="237.01"/>
    <s v="Essential"/>
    <s v="Brand E"/>
    <n v="33.81"/>
    <n v="5"/>
    <n v="1184.3880999999999"/>
    <n v="3.0228365384615383"/>
  </r>
  <r>
    <x v="0"/>
    <x v="0"/>
    <x v="1"/>
    <x v="12"/>
    <x v="1"/>
    <n v="2008"/>
    <n v="1"/>
    <n v="425.51"/>
    <s v="Regular"/>
    <s v="Brand D"/>
    <n v="37.92"/>
    <n v="18"/>
    <n v="7658.5592000000006"/>
    <n v="3.0240529164161156"/>
  </r>
  <r>
    <x v="1"/>
    <x v="0"/>
    <x v="1"/>
    <x v="14"/>
    <x v="3"/>
    <n v="2021"/>
    <n v="4"/>
    <n v="12.77"/>
    <s v="Essential"/>
    <s v="Brand C"/>
    <n v="37.79"/>
    <n v="4"/>
    <n v="50.457899999999995"/>
    <n v="3.0252707581227436"/>
  </r>
  <r>
    <x v="1"/>
    <x v="0"/>
    <x v="0"/>
    <x v="2"/>
    <x v="0"/>
    <n v="2016"/>
    <n v="1"/>
    <n v="103.8"/>
    <s v="Luxury"/>
    <s v="Brand C"/>
    <n v="29.87"/>
    <n v="17"/>
    <n v="1763.8987"/>
    <n v="3.024683925346177"/>
  </r>
  <r>
    <x v="1"/>
    <x v="2"/>
    <x v="0"/>
    <x v="5"/>
    <x v="0"/>
    <n v="2008"/>
    <n v="4"/>
    <n v="437.83"/>
    <s v="Essential"/>
    <s v="Brand C"/>
    <n v="29.86"/>
    <n v="18"/>
    <n v="7880.2385999999997"/>
    <n v="3.0259036144578313"/>
  </r>
  <r>
    <x v="1"/>
    <x v="2"/>
    <x v="0"/>
    <x v="4"/>
    <x v="3"/>
    <n v="1987"/>
    <n v="2"/>
    <n v="173.48"/>
    <s v="Regular"/>
    <s v="Brand C"/>
    <n v="20.68"/>
    <n v="18"/>
    <n v="3121.8467999999998"/>
    <n v="3.0253164556962027"/>
  </r>
  <r>
    <x v="1"/>
    <x v="2"/>
    <x v="1"/>
    <x v="9"/>
    <x v="3"/>
    <n v="1992"/>
    <n v="5"/>
    <n v="352.55"/>
    <s v="Essential"/>
    <s v="Brand B"/>
    <n v="6.28"/>
    <n v="4"/>
    <n v="1409.2628"/>
    <n v="3.0259348612786492"/>
  </r>
  <r>
    <x v="2"/>
    <x v="2"/>
    <x v="1"/>
    <x v="10"/>
    <x v="1"/>
    <n v="1989"/>
    <n v="1"/>
    <n v="335.45"/>
    <s v="Regular"/>
    <s v="Brand D"/>
    <n v="8.83"/>
    <n v="3"/>
    <n v="1005.4382999999999"/>
    <n v="3.0247435123717561"/>
  </r>
  <r>
    <x v="0"/>
    <x v="1"/>
    <x v="1"/>
    <x v="9"/>
    <x v="3"/>
    <n v="1996"/>
    <n v="3"/>
    <n v="386.53"/>
    <s v="Luxury"/>
    <s v="Brand B"/>
    <n v="24.05"/>
    <n v="20"/>
    <n v="7729.8404999999993"/>
    <n v="3.0259661835748792"/>
  </r>
  <r>
    <x v="0"/>
    <x v="1"/>
    <x v="0"/>
    <x v="9"/>
    <x v="2"/>
    <n v="2014"/>
    <n v="1"/>
    <n v="56.12"/>
    <s v="Regular"/>
    <s v="Brand E"/>
    <n v="23.52"/>
    <n v="2"/>
    <n v="111.4752"/>
    <n v="3.0259818731117827"/>
  </r>
  <r>
    <x v="2"/>
    <x v="1"/>
    <x v="1"/>
    <x v="9"/>
    <x v="3"/>
    <n v="1986"/>
    <n v="4"/>
    <n v="339.23"/>
    <s v="Luxury"/>
    <s v="Brand E"/>
    <n v="10.1"/>
    <n v="10"/>
    <n v="3391.4010000000003"/>
    <n v="3.0272067714631197"/>
  </r>
  <r>
    <x v="2"/>
    <x v="0"/>
    <x v="0"/>
    <x v="15"/>
    <x v="1"/>
    <n v="2021"/>
    <n v="2"/>
    <n v="261.69"/>
    <s v="Luxury"/>
    <s v="Brand C"/>
    <n v="37.24"/>
    <n v="18"/>
    <n v="4709.7924000000003"/>
    <n v="3.0266182698124622"/>
  </r>
  <r>
    <x v="2"/>
    <x v="1"/>
    <x v="0"/>
    <x v="14"/>
    <x v="0"/>
    <n v="2006"/>
    <n v="2"/>
    <n v="462.46"/>
    <s v="Regular"/>
    <s v="Brand E"/>
    <n v="39.33"/>
    <n v="4"/>
    <n v="1849.2332999999999"/>
    <n v="3.0272397094430992"/>
  </r>
  <r>
    <x v="2"/>
    <x v="2"/>
    <x v="0"/>
    <x v="13"/>
    <x v="0"/>
    <n v="2003"/>
    <n v="1"/>
    <n v="262.86"/>
    <s v="Regular"/>
    <s v="Brand A"/>
    <n v="7.93"/>
    <n v="15"/>
    <n v="3941.9793"/>
    <n v="3.02786190187765"/>
  </r>
  <r>
    <x v="0"/>
    <x v="2"/>
    <x v="1"/>
    <x v="11"/>
    <x v="2"/>
    <n v="1990"/>
    <n v="3"/>
    <n v="440.95"/>
    <s v="Regular"/>
    <s v="Brand B"/>
    <n v="36.14"/>
    <n v="20"/>
    <n v="8818.3613999999998"/>
    <n v="3.0290909090909093"/>
  </r>
  <r>
    <x v="0"/>
    <x v="0"/>
    <x v="1"/>
    <x v="5"/>
    <x v="2"/>
    <n v="2010"/>
    <n v="2"/>
    <n v="487.68"/>
    <s v="Essential"/>
    <s v="Brand A"/>
    <n v="15.95"/>
    <n v="4"/>
    <n v="1949.8795"/>
    <n v="3.0291085506367494"/>
  </r>
  <r>
    <x v="1"/>
    <x v="0"/>
    <x v="1"/>
    <x v="6"/>
    <x v="0"/>
    <n v="2014"/>
    <n v="3"/>
    <n v="37.9"/>
    <s v="Essential"/>
    <s v="Brand C"/>
    <n v="23.94"/>
    <n v="18"/>
    <n v="681.43939999999998"/>
    <n v="3.029733009708738"/>
  </r>
  <r>
    <x v="0"/>
    <x v="0"/>
    <x v="0"/>
    <x v="3"/>
    <x v="3"/>
    <n v="1996"/>
    <n v="2"/>
    <n v="47.29"/>
    <s v="Regular"/>
    <s v="Brand C"/>
    <n v="2.36"/>
    <n v="6"/>
    <n v="282.7636"/>
    <n v="3.0297510625379478"/>
  </r>
  <r>
    <x v="2"/>
    <x v="1"/>
    <x v="0"/>
    <x v="7"/>
    <x v="1"/>
    <n v="1989"/>
    <n v="3"/>
    <n v="291.39999999999998"/>
    <s v="Essential"/>
    <s v="Brand C"/>
    <n v="38.08"/>
    <n v="10"/>
    <n v="2913.3807999999999"/>
    <n v="3.0303766707168895"/>
  </r>
  <r>
    <x v="1"/>
    <x v="2"/>
    <x v="1"/>
    <x v="0"/>
    <x v="3"/>
    <n v="1987"/>
    <n v="3"/>
    <n v="242.69"/>
    <s v="Regular"/>
    <s v="Brand D"/>
    <n v="1.98"/>
    <n v="19"/>
    <n v="4610.1297999999997"/>
    <n v="3.0303951367781155"/>
  </r>
  <r>
    <x v="0"/>
    <x v="2"/>
    <x v="0"/>
    <x v="6"/>
    <x v="0"/>
    <n v="2009"/>
    <n v="3"/>
    <n v="338.72"/>
    <s v="Regular"/>
    <s v="Brand E"/>
    <n v="31.2"/>
    <n v="4"/>
    <n v="1354.192"/>
    <n v="3.0304136253041363"/>
  </r>
  <r>
    <x v="2"/>
    <x v="1"/>
    <x v="0"/>
    <x v="10"/>
    <x v="1"/>
    <n v="2021"/>
    <n v="5"/>
    <n v="450.96"/>
    <s v="Essential"/>
    <s v="Brand B"/>
    <n v="8.07"/>
    <n v="1"/>
    <n v="450.04069999999996"/>
    <n v="3.0304321363359707"/>
  </r>
  <r>
    <x v="0"/>
    <x v="0"/>
    <x v="1"/>
    <x v="0"/>
    <x v="1"/>
    <n v="1988"/>
    <n v="1"/>
    <n v="286.91000000000003"/>
    <s v="Luxury"/>
    <s v="Brand C"/>
    <n v="29.21"/>
    <n v="11"/>
    <n v="3155.3021000000003"/>
    <n v="3.0292326431181484"/>
  </r>
  <r>
    <x v="2"/>
    <x v="2"/>
    <x v="1"/>
    <x v="0"/>
    <x v="1"/>
    <n v="2017"/>
    <n v="4"/>
    <n v="247.13"/>
    <s v="Essential"/>
    <s v="Brand D"/>
    <n v="42.13"/>
    <n v="3"/>
    <n v="740.81129999999996"/>
    <n v="3.0304692260816575"/>
  </r>
  <r>
    <x v="0"/>
    <x v="0"/>
    <x v="0"/>
    <x v="6"/>
    <x v="1"/>
    <n v="2016"/>
    <n v="3"/>
    <n v="145.1"/>
    <s v="Regular"/>
    <s v="Brand A"/>
    <n v="7.06"/>
    <n v="8"/>
    <n v="1159.8706"/>
    <n v="3.0298780487804877"/>
  </r>
  <r>
    <x v="0"/>
    <x v="2"/>
    <x v="1"/>
    <x v="6"/>
    <x v="3"/>
    <n v="1998"/>
    <n v="5"/>
    <n v="210.63"/>
    <s v="Luxury"/>
    <s v="Brand D"/>
    <n v="1.37"/>
    <n v="20"/>
    <n v="4211.6137000000008"/>
    <n v="3.029896278218426"/>
  </r>
  <r>
    <x v="1"/>
    <x v="0"/>
    <x v="1"/>
    <x v="3"/>
    <x v="0"/>
    <n v="2021"/>
    <n v="1"/>
    <n v="284.82"/>
    <s v="Essential"/>
    <s v="Brand E"/>
    <n v="31.19"/>
    <n v="16"/>
    <n v="4556.4318999999996"/>
    <n v="3.0286935286935286"/>
  </r>
  <r>
    <x v="0"/>
    <x v="1"/>
    <x v="0"/>
    <x v="0"/>
    <x v="1"/>
    <n v="2018"/>
    <n v="5"/>
    <n v="184.32"/>
    <s v="Luxury"/>
    <s v="Brand E"/>
    <n v="34.659999999999997"/>
    <n v="2"/>
    <n v="367.98660000000001"/>
    <n v="3.0299328039095905"/>
  </r>
  <r>
    <x v="2"/>
    <x v="1"/>
    <x v="1"/>
    <x v="8"/>
    <x v="0"/>
    <n v="2015"/>
    <n v="4"/>
    <n v="63.7"/>
    <s v="Essential"/>
    <s v="Brand B"/>
    <n v="22.43"/>
    <n v="6"/>
    <n v="381.42430000000007"/>
    <n v="3.0287286063569683"/>
  </r>
  <r>
    <x v="0"/>
    <x v="2"/>
    <x v="0"/>
    <x v="5"/>
    <x v="2"/>
    <n v="1998"/>
    <n v="1"/>
    <n v="171.57"/>
    <s v="Regular"/>
    <s v="Brand B"/>
    <n v="18.940000000000001"/>
    <n v="8"/>
    <n v="1371.7493999999999"/>
    <n v="3.0281345565749236"/>
  </r>
  <r>
    <x v="1"/>
    <x v="2"/>
    <x v="1"/>
    <x v="3"/>
    <x v="3"/>
    <n v="2010"/>
    <n v="4"/>
    <n v="372.95"/>
    <s v="Essential"/>
    <s v="Brand D"/>
    <n v="8.41"/>
    <n v="2"/>
    <n v="744.98410000000001"/>
    <n v="3.0293757649938802"/>
  </r>
  <r>
    <x v="0"/>
    <x v="0"/>
    <x v="1"/>
    <x v="11"/>
    <x v="3"/>
    <n v="2007"/>
    <n v="5"/>
    <n v="302.66000000000003"/>
    <s v="Regular"/>
    <s v="Brand D"/>
    <n v="19.23"/>
    <n v="11"/>
    <n v="3328.4523000000004"/>
    <n v="3.0287813839559092"/>
  </r>
  <r>
    <x v="0"/>
    <x v="0"/>
    <x v="1"/>
    <x v="1"/>
    <x v="1"/>
    <n v="2016"/>
    <n v="4"/>
    <n v="246.55"/>
    <s v="Luxury"/>
    <s v="Brand A"/>
    <n v="25.38"/>
    <n v="16"/>
    <n v="3944.0538000000001"/>
    <n v="3.0275735294117645"/>
  </r>
  <r>
    <x v="2"/>
    <x v="2"/>
    <x v="1"/>
    <x v="2"/>
    <x v="3"/>
    <n v="1989"/>
    <n v="2"/>
    <n v="421.25"/>
    <s v="Essential"/>
    <s v="Brand D"/>
    <n v="0.38"/>
    <n v="8"/>
    <n v="3369.0038"/>
    <n v="3.0269773145309626"/>
  </r>
  <r>
    <x v="2"/>
    <x v="0"/>
    <x v="0"/>
    <x v="2"/>
    <x v="3"/>
    <n v="2005"/>
    <n v="1"/>
    <n v="463.7"/>
    <s v="Luxury"/>
    <s v="Brand E"/>
    <n v="47.81"/>
    <n v="15"/>
    <n v="6954.9781000000003"/>
    <n v="3.0276073619631902"/>
  </r>
  <r>
    <x v="2"/>
    <x v="2"/>
    <x v="0"/>
    <x v="9"/>
    <x v="3"/>
    <n v="1990"/>
    <n v="2"/>
    <n v="323.27"/>
    <s v="Essential"/>
    <s v="Brand D"/>
    <n v="3.47"/>
    <n v="18"/>
    <n v="5817.8946999999998"/>
    <n v="3.0288520564763659"/>
  </r>
  <r>
    <x v="1"/>
    <x v="2"/>
    <x v="1"/>
    <x v="0"/>
    <x v="3"/>
    <n v="1991"/>
    <n v="2"/>
    <n v="313.16000000000003"/>
    <s v="Luxury"/>
    <s v="Brand E"/>
    <n v="21.44"/>
    <n v="16"/>
    <n v="5009.7744000000002"/>
    <n v="3.0294840294840295"/>
  </r>
  <r>
    <x v="1"/>
    <x v="0"/>
    <x v="1"/>
    <x v="11"/>
    <x v="1"/>
    <n v="1991"/>
    <n v="4"/>
    <n v="38.01"/>
    <s v="Essential"/>
    <s v="Brand D"/>
    <n v="20.53"/>
    <n v="19"/>
    <n v="721.39529999999991"/>
    <n v="3.0301167793484942"/>
  </r>
  <r>
    <x v="2"/>
    <x v="1"/>
    <x v="0"/>
    <x v="0"/>
    <x v="1"/>
    <n v="1993"/>
    <n v="2"/>
    <n v="209.49"/>
    <s v="Regular"/>
    <s v="Brand E"/>
    <n v="23.13"/>
    <n v="10"/>
    <n v="2094.1313"/>
    <n v="3.0295202952029521"/>
  </r>
  <r>
    <x v="2"/>
    <x v="2"/>
    <x v="0"/>
    <x v="1"/>
    <x v="1"/>
    <n v="2016"/>
    <n v="3"/>
    <n v="428.18"/>
    <s v="Luxury"/>
    <s v="Brand B"/>
    <n v="45.91"/>
    <n v="3"/>
    <n v="1283.9991"/>
    <n v="3.030153846153846"/>
  </r>
  <r>
    <x v="0"/>
    <x v="2"/>
    <x v="1"/>
    <x v="5"/>
    <x v="3"/>
    <n v="2003"/>
    <n v="4"/>
    <n v="103.43"/>
    <s v="Regular"/>
    <s v="Brand C"/>
    <n v="48.64"/>
    <n v="3"/>
    <n v="309.77640000000002"/>
    <n v="3.0301724137931036"/>
  </r>
  <r>
    <x v="2"/>
    <x v="0"/>
    <x v="0"/>
    <x v="8"/>
    <x v="1"/>
    <n v="2005"/>
    <n v="3"/>
    <n v="443.61"/>
    <s v="Luxury"/>
    <s v="Brand E"/>
    <n v="2.5099999999999998"/>
    <n v="2"/>
    <n v="886.24509999999998"/>
    <n v="3.0295748613678373"/>
  </r>
  <r>
    <x v="0"/>
    <x v="2"/>
    <x v="0"/>
    <x v="10"/>
    <x v="1"/>
    <n v="2010"/>
    <n v="3"/>
    <n v="337.23"/>
    <s v="Luxury"/>
    <s v="Brand A"/>
    <n v="32.07"/>
    <n v="12"/>
    <n v="4046.0807000000004"/>
    <n v="3.0295930949445129"/>
  </r>
  <r>
    <x v="2"/>
    <x v="0"/>
    <x v="0"/>
    <x v="8"/>
    <x v="1"/>
    <n v="1999"/>
    <n v="2"/>
    <n v="341.21"/>
    <s v="Luxury"/>
    <s v="Brand B"/>
    <n v="27.35"/>
    <n v="7"/>
    <n v="2387.7434999999996"/>
    <n v="3.0296113510178904"/>
  </r>
  <r>
    <x v="2"/>
    <x v="0"/>
    <x v="1"/>
    <x v="0"/>
    <x v="0"/>
    <n v="2012"/>
    <n v="4"/>
    <n v="243.99"/>
    <s v="Luxury"/>
    <s v="Brand E"/>
    <n v="30.53"/>
    <n v="19"/>
    <n v="4635.1153000000004"/>
    <n v="3.030246913580247"/>
  </r>
  <r>
    <x v="1"/>
    <x v="2"/>
    <x v="1"/>
    <x v="10"/>
    <x v="0"/>
    <n v="1985"/>
    <n v="5"/>
    <n v="450.3"/>
    <s v="Luxury"/>
    <s v="Brand E"/>
    <n v="45.56"/>
    <n v="17"/>
    <n v="7654.5556000000006"/>
    <n v="3.0296479308214948"/>
  </r>
  <r>
    <x v="2"/>
    <x v="0"/>
    <x v="1"/>
    <x v="8"/>
    <x v="0"/>
    <n v="2009"/>
    <n v="4"/>
    <n v="91.42"/>
    <s v="Luxury"/>
    <s v="Brand D"/>
    <n v="2.82"/>
    <n v="15"/>
    <n v="1370.3281999999999"/>
    <n v="3.0284301606922126"/>
  </r>
  <r>
    <x v="1"/>
    <x v="2"/>
    <x v="1"/>
    <x v="8"/>
    <x v="1"/>
    <n v="1986"/>
    <n v="2"/>
    <n v="441.77"/>
    <s v="Luxury"/>
    <s v="Brand E"/>
    <n v="2.4"/>
    <n v="9"/>
    <n v="3974.9539999999997"/>
    <n v="3.0278293135435992"/>
  </r>
  <r>
    <x v="1"/>
    <x v="0"/>
    <x v="0"/>
    <x v="1"/>
    <x v="1"/>
    <n v="2015"/>
    <n v="4"/>
    <n v="209.77"/>
    <s v="Regular"/>
    <s v="Brand D"/>
    <n v="23.89"/>
    <n v="17"/>
    <n v="3565.3289"/>
    <n v="3.0284653465346536"/>
  </r>
  <r>
    <x v="2"/>
    <x v="0"/>
    <x v="1"/>
    <x v="8"/>
    <x v="1"/>
    <n v="2010"/>
    <n v="5"/>
    <n v="164.66"/>
    <s v="Luxury"/>
    <s v="Brand D"/>
    <n v="9.24"/>
    <n v="20"/>
    <n v="3292.2923999999998"/>
    <n v="3.0278637770897832"/>
  </r>
  <r>
    <x v="1"/>
    <x v="2"/>
    <x v="0"/>
    <x v="2"/>
    <x v="1"/>
    <n v="1997"/>
    <n v="4"/>
    <n v="38.979999999999997"/>
    <s v="Regular"/>
    <s v="Brand A"/>
    <n v="24.49"/>
    <n v="5"/>
    <n v="194.14489999999998"/>
    <n v="3.0266418835192068"/>
  </r>
  <r>
    <x v="0"/>
    <x v="0"/>
    <x v="1"/>
    <x v="4"/>
    <x v="2"/>
    <n v="1990"/>
    <n v="5"/>
    <n v="197.25"/>
    <s v="Regular"/>
    <s v="Brand B"/>
    <n v="44.21"/>
    <n v="5"/>
    <n v="985.69209999999998"/>
    <n v="3.0260384376937384"/>
  </r>
  <r>
    <x v="0"/>
    <x v="1"/>
    <x v="0"/>
    <x v="7"/>
    <x v="2"/>
    <n v="1992"/>
    <n v="4"/>
    <n v="201.25"/>
    <s v="Luxury"/>
    <s v="Brand A"/>
    <n v="26.71"/>
    <n v="13"/>
    <n v="2615.5171"/>
    <n v="3.0248138957816377"/>
  </r>
  <r>
    <x v="2"/>
    <x v="1"/>
    <x v="1"/>
    <x v="0"/>
    <x v="2"/>
    <n v="2001"/>
    <n v="3"/>
    <n v="124.21"/>
    <s v="Essential"/>
    <s v="Brand A"/>
    <n v="24.73"/>
    <n v="9"/>
    <n v="1117.1372999999999"/>
    <n v="3.0242085661080074"/>
  </r>
  <r>
    <x v="0"/>
    <x v="1"/>
    <x v="1"/>
    <x v="9"/>
    <x v="1"/>
    <n v="2014"/>
    <n v="4"/>
    <n v="22.62"/>
    <s v="Essential"/>
    <s v="Brand A"/>
    <n v="24.64"/>
    <n v="7"/>
    <n v="157.5864"/>
    <n v="3.0242236024844722"/>
  </r>
  <r>
    <x v="1"/>
    <x v="0"/>
    <x v="0"/>
    <x v="1"/>
    <x v="0"/>
    <n v="2000"/>
    <n v="3"/>
    <n v="37.909999999999997"/>
    <s v="Regular"/>
    <s v="Brand C"/>
    <n v="42.46"/>
    <n v="18"/>
    <n v="681.80459999999994"/>
    <n v="3.023617153511498"/>
  </r>
  <r>
    <x v="2"/>
    <x v="0"/>
    <x v="0"/>
    <x v="10"/>
    <x v="2"/>
    <n v="2006"/>
    <n v="5"/>
    <n v="278.08"/>
    <s v="Regular"/>
    <s v="Brand C"/>
    <n v="43.16"/>
    <n v="13"/>
    <n v="3614.4715999999999"/>
    <n v="3.0236318407960199"/>
  </r>
  <r>
    <x v="2"/>
    <x v="1"/>
    <x v="0"/>
    <x v="14"/>
    <x v="0"/>
    <n v="2014"/>
    <n v="5"/>
    <n v="206.03"/>
    <s v="Regular"/>
    <s v="Brand B"/>
    <n v="13.79"/>
    <n v="18"/>
    <n v="3707.6779000000001"/>
    <n v="3.0224019912881146"/>
  </r>
  <r>
    <x v="1"/>
    <x v="1"/>
    <x v="1"/>
    <x v="10"/>
    <x v="0"/>
    <n v="2005"/>
    <n v="1"/>
    <n v="378.78"/>
    <s v="Luxury"/>
    <s v="Brand B"/>
    <n v="0.41"/>
    <n v="5"/>
    <n v="1892.9041"/>
    <n v="3.0211706102117062"/>
  </r>
  <r>
    <x v="1"/>
    <x v="2"/>
    <x v="0"/>
    <x v="10"/>
    <x v="3"/>
    <n v="1999"/>
    <n v="5"/>
    <n v="280.14"/>
    <s v="Regular"/>
    <s v="Brand D"/>
    <n v="29.23"/>
    <n v="16"/>
    <n v="4481.5322999999999"/>
    <n v="3.0224299065420559"/>
  </r>
  <r>
    <x v="1"/>
    <x v="0"/>
    <x v="1"/>
    <x v="5"/>
    <x v="0"/>
    <n v="1995"/>
    <n v="3"/>
    <n v="363.29"/>
    <s v="Regular"/>
    <s v="Brand D"/>
    <n v="47.83"/>
    <n v="12"/>
    <n v="4358.9583000000002"/>
    <n v="3.0211970074812968"/>
  </r>
  <r>
    <x v="0"/>
    <x v="1"/>
    <x v="1"/>
    <x v="15"/>
    <x v="0"/>
    <n v="2000"/>
    <n v="3"/>
    <n v="37.28"/>
    <s v="Regular"/>
    <s v="Brand A"/>
    <n v="3.09"/>
    <n v="18"/>
    <n v="670.07089999999994"/>
    <n v="3.0212102308172177"/>
  </r>
  <r>
    <x v="0"/>
    <x v="2"/>
    <x v="0"/>
    <x v="2"/>
    <x v="2"/>
    <n v="2019"/>
    <n v="5"/>
    <n v="27.32"/>
    <s v="Regular"/>
    <s v="Brand C"/>
    <n v="25.63"/>
    <n v="11"/>
    <n v="299.77629999999999"/>
    <n v="3.0212234706616727"/>
  </r>
  <r>
    <x v="2"/>
    <x v="1"/>
    <x v="1"/>
    <x v="12"/>
    <x v="3"/>
    <n v="1996"/>
    <n v="4"/>
    <n v="341.75"/>
    <s v="Regular"/>
    <s v="Brand B"/>
    <n v="17.600000000000001"/>
    <n v="13"/>
    <n v="4441.9260000000004"/>
    <n v="3.0199875078076204"/>
  </r>
  <r>
    <x v="2"/>
    <x v="2"/>
    <x v="1"/>
    <x v="10"/>
    <x v="0"/>
    <n v="2019"/>
    <n v="2"/>
    <n v="33.44"/>
    <s v="Regular"/>
    <s v="Brand C"/>
    <n v="30.13"/>
    <n v="15"/>
    <n v="500.90129999999999"/>
    <n v="3.0193750000000001"/>
  </r>
  <r>
    <x v="1"/>
    <x v="1"/>
    <x v="1"/>
    <x v="9"/>
    <x v="1"/>
    <n v="2022"/>
    <n v="2"/>
    <n v="160.15"/>
    <s v="Essential"/>
    <s v="Brand B"/>
    <n v="27.16"/>
    <n v="2"/>
    <n v="319.57159999999999"/>
    <n v="3.0200125078173858"/>
  </r>
  <r>
    <x v="1"/>
    <x v="2"/>
    <x v="0"/>
    <x v="6"/>
    <x v="1"/>
    <n v="2006"/>
    <n v="1"/>
    <n v="12.92"/>
    <s v="Luxury"/>
    <s v="Brand C"/>
    <n v="22.98"/>
    <n v="9"/>
    <n v="115.5098"/>
    <n v="3.0206508135168959"/>
  </r>
  <r>
    <x v="2"/>
    <x v="2"/>
    <x v="1"/>
    <x v="5"/>
    <x v="1"/>
    <n v="1993"/>
    <n v="2"/>
    <n v="120.72"/>
    <s v="Luxury"/>
    <s v="Brand C"/>
    <n v="1.49"/>
    <n v="14"/>
    <n v="1689.0948999999998"/>
    <n v="3.0219160926737634"/>
  </r>
  <r>
    <x v="0"/>
    <x v="0"/>
    <x v="0"/>
    <x v="0"/>
    <x v="2"/>
    <n v="2011"/>
    <n v="1"/>
    <n v="336.11"/>
    <s v="Regular"/>
    <s v="Brand E"/>
    <n v="39.659999999999997"/>
    <n v="8"/>
    <n v="2688.2766000000001"/>
    <n v="3.0225563909774436"/>
  </r>
  <r>
    <x v="2"/>
    <x v="2"/>
    <x v="1"/>
    <x v="0"/>
    <x v="3"/>
    <n v="2020"/>
    <n v="3"/>
    <n v="107.14"/>
    <s v="Essential"/>
    <s v="Brand B"/>
    <n v="25.35"/>
    <n v="6"/>
    <n v="642.09350000000006"/>
    <n v="3.0238244514106585"/>
  </r>
  <r>
    <x v="0"/>
    <x v="2"/>
    <x v="1"/>
    <x v="7"/>
    <x v="2"/>
    <n v="2004"/>
    <n v="4"/>
    <n v="88.54"/>
    <s v="Luxury"/>
    <s v="Brand E"/>
    <n v="32.86"/>
    <n v="15"/>
    <n v="1327.4286000000002"/>
    <n v="3.0238393977415305"/>
  </r>
  <r>
    <x v="2"/>
    <x v="0"/>
    <x v="1"/>
    <x v="6"/>
    <x v="3"/>
    <n v="2005"/>
    <n v="3"/>
    <n v="393.16"/>
    <s v="Luxury"/>
    <s v="Brand B"/>
    <n v="37.1"/>
    <n v="12"/>
    <n v="4717.2910000000002"/>
    <n v="3.0232266164469555"/>
  </r>
  <r>
    <x v="0"/>
    <x v="1"/>
    <x v="1"/>
    <x v="12"/>
    <x v="0"/>
    <n v="1986"/>
    <n v="1"/>
    <n v="274.58999999999997"/>
    <s v="Regular"/>
    <s v="Brand B"/>
    <n v="45.95"/>
    <n v="14"/>
    <n v="3843.7194999999997"/>
    <n v="3.0232412060301508"/>
  </r>
  <r>
    <x v="2"/>
    <x v="1"/>
    <x v="0"/>
    <x v="12"/>
    <x v="2"/>
    <n v="1999"/>
    <n v="4"/>
    <n v="338.53"/>
    <s v="Essential"/>
    <s v="Brand C"/>
    <n v="14.18"/>
    <n v="16"/>
    <n v="5415.6217999999999"/>
    <n v="3.0245128849780012"/>
  </r>
  <r>
    <x v="1"/>
    <x v="2"/>
    <x v="1"/>
    <x v="12"/>
    <x v="2"/>
    <n v="1997"/>
    <n v="5"/>
    <n v="182.82"/>
    <s v="Regular"/>
    <s v="Brand E"/>
    <n v="13.52"/>
    <n v="13"/>
    <n v="2375.7952"/>
    <n v="3.0238993710691826"/>
  </r>
  <r>
    <x v="1"/>
    <x v="0"/>
    <x v="0"/>
    <x v="15"/>
    <x v="1"/>
    <n v="1989"/>
    <n v="5"/>
    <n v="361.99"/>
    <s v="Essential"/>
    <s v="Brand B"/>
    <n v="17.71"/>
    <n v="5"/>
    <n v="1809.1271000000002"/>
    <n v="3.0226557583385776"/>
  </r>
  <r>
    <x v="1"/>
    <x v="1"/>
    <x v="1"/>
    <x v="0"/>
    <x v="3"/>
    <n v="2016"/>
    <n v="5"/>
    <n v="152.44"/>
    <s v="Luxury"/>
    <s v="Brand B"/>
    <n v="22.96"/>
    <n v="18"/>
    <n v="2743.1496000000002"/>
    <n v="3.0214105793450883"/>
  </r>
  <r>
    <x v="1"/>
    <x v="0"/>
    <x v="0"/>
    <x v="5"/>
    <x v="3"/>
    <n v="2003"/>
    <n v="3"/>
    <n v="341.23"/>
    <s v="Essential"/>
    <s v="Brand D"/>
    <n v="47.65"/>
    <n v="5"/>
    <n v="1705.6265000000001"/>
    <n v="3.0201638311279142"/>
  </r>
  <r>
    <x v="1"/>
    <x v="2"/>
    <x v="0"/>
    <x v="9"/>
    <x v="0"/>
    <n v="2003"/>
    <n v="3"/>
    <n v="197.63"/>
    <s v="Luxury"/>
    <s v="Brand E"/>
    <n v="46.94"/>
    <n v="2"/>
    <n v="394.7294"/>
    <n v="3.0201765447667088"/>
  </r>
  <r>
    <x v="1"/>
    <x v="1"/>
    <x v="0"/>
    <x v="8"/>
    <x v="0"/>
    <n v="2015"/>
    <n v="5"/>
    <n v="11.85"/>
    <s v="Luxury"/>
    <s v="Brand C"/>
    <n v="7.49"/>
    <n v="8"/>
    <n v="93.874899999999997"/>
    <n v="3.0201892744479495"/>
  </r>
  <r>
    <x v="0"/>
    <x v="2"/>
    <x v="0"/>
    <x v="9"/>
    <x v="1"/>
    <n v="2012"/>
    <n v="1"/>
    <n v="239.42"/>
    <s v="Regular"/>
    <s v="Brand B"/>
    <n v="17.27"/>
    <n v="2"/>
    <n v="478.0127"/>
    <n v="3.018939393939394"/>
  </r>
  <r>
    <x v="0"/>
    <x v="1"/>
    <x v="0"/>
    <x v="6"/>
    <x v="0"/>
    <n v="1989"/>
    <n v="1"/>
    <n v="28.03"/>
    <s v="Regular"/>
    <s v="Brand D"/>
    <n v="5.09"/>
    <n v="11"/>
    <n v="307.38090000000005"/>
    <n v="3.020214782059381"/>
  </r>
  <r>
    <x v="0"/>
    <x v="2"/>
    <x v="0"/>
    <x v="12"/>
    <x v="2"/>
    <n v="2002"/>
    <n v="5"/>
    <n v="228.64"/>
    <s v="Essential"/>
    <s v="Brand E"/>
    <n v="44.33"/>
    <n v="4"/>
    <n v="914.00329999999997"/>
    <n v="3.0214917825537295"/>
  </r>
  <r>
    <x v="2"/>
    <x v="1"/>
    <x v="1"/>
    <x v="5"/>
    <x v="3"/>
    <n v="2013"/>
    <n v="1"/>
    <n v="200.72"/>
    <s v="Essential"/>
    <s v="Brand C"/>
    <n v="17.97"/>
    <n v="4"/>
    <n v="802.05970000000002"/>
    <n v="3.0202403542061984"/>
  </r>
  <r>
    <x v="2"/>
    <x v="0"/>
    <x v="1"/>
    <x v="8"/>
    <x v="0"/>
    <n v="2014"/>
    <n v="2"/>
    <n v="168.86"/>
    <s v="Luxury"/>
    <s v="Brand A"/>
    <n v="1.64"/>
    <n v="7"/>
    <n v="1181.0364"/>
    <n v="3.0215189873417723"/>
  </r>
  <r>
    <x v="0"/>
    <x v="0"/>
    <x v="1"/>
    <x v="6"/>
    <x v="3"/>
    <n v="2008"/>
    <n v="5"/>
    <n v="86.99"/>
    <s v="Regular"/>
    <s v="Brand C"/>
    <n v="18.170000000000002"/>
    <n v="3"/>
    <n v="260.15169999999995"/>
    <n v="3.0221659278024067"/>
  </r>
  <r>
    <x v="0"/>
    <x v="2"/>
    <x v="0"/>
    <x v="15"/>
    <x v="0"/>
    <n v="1988"/>
    <n v="5"/>
    <n v="411.25"/>
    <s v="Essential"/>
    <s v="Brand A"/>
    <n v="44.55"/>
    <n v="6"/>
    <n v="2466.9454999999998"/>
    <n v="3.0209125475285172"/>
  </r>
  <r>
    <x v="0"/>
    <x v="2"/>
    <x v="1"/>
    <x v="1"/>
    <x v="3"/>
    <n v="1992"/>
    <n v="3"/>
    <n v="278.07"/>
    <s v="Luxury"/>
    <s v="Brand C"/>
    <n v="11.51"/>
    <n v="15"/>
    <n v="4170.1651000000002"/>
    <n v="3.0196575776791375"/>
  </r>
  <r>
    <x v="1"/>
    <x v="2"/>
    <x v="1"/>
    <x v="10"/>
    <x v="3"/>
    <n v="2012"/>
    <n v="1"/>
    <n v="251.04"/>
    <s v="Essential"/>
    <s v="Brand E"/>
    <n v="13.75"/>
    <n v="8"/>
    <n v="2007.4575"/>
    <n v="3.0196700507614214"/>
  </r>
  <r>
    <x v="1"/>
    <x v="1"/>
    <x v="0"/>
    <x v="5"/>
    <x v="1"/>
    <n v="2005"/>
    <n v="1"/>
    <n v="123.02"/>
    <s v="Luxury"/>
    <s v="Brand E"/>
    <n v="14.77"/>
    <n v="6"/>
    <n v="737.26769999999999"/>
    <n v="3.0209523809523811"/>
  </r>
  <r>
    <x v="0"/>
    <x v="2"/>
    <x v="0"/>
    <x v="7"/>
    <x v="3"/>
    <n v="2002"/>
    <n v="4"/>
    <n v="287.66000000000003"/>
    <s v="Regular"/>
    <s v="Brand C"/>
    <n v="1.77"/>
    <n v="16"/>
    <n v="4601.5777000000007"/>
    <n v="3.0222363405336723"/>
  </r>
  <r>
    <x v="1"/>
    <x v="0"/>
    <x v="1"/>
    <x v="12"/>
    <x v="1"/>
    <n v="1996"/>
    <n v="2"/>
    <n v="111.15"/>
    <s v="Regular"/>
    <s v="Brand C"/>
    <n v="29.9"/>
    <n v="14"/>
    <n v="1555.3990000000001"/>
    <n v="3.0216147488874761"/>
  </r>
  <r>
    <x v="2"/>
    <x v="0"/>
    <x v="1"/>
    <x v="13"/>
    <x v="1"/>
    <n v="1994"/>
    <n v="3"/>
    <n v="352.34"/>
    <s v="Regular"/>
    <s v="Brand B"/>
    <n v="40.479999999999997"/>
    <n v="15"/>
    <n v="5284.5047999999997"/>
    <n v="3.022264631043257"/>
  </r>
  <r>
    <x v="0"/>
    <x v="0"/>
    <x v="1"/>
    <x v="5"/>
    <x v="3"/>
    <n v="2012"/>
    <n v="5"/>
    <n v="296.48"/>
    <s v="Luxury"/>
    <s v="Brand E"/>
    <n v="47.11"/>
    <n v="14"/>
    <n v="4150.1911"/>
    <n v="3.0222788033099937"/>
  </r>
  <r>
    <x v="2"/>
    <x v="0"/>
    <x v="0"/>
    <x v="0"/>
    <x v="2"/>
    <n v="1985"/>
    <n v="5"/>
    <n v="480.71"/>
    <s v="Luxury"/>
    <s v="Brand B"/>
    <n v="46.27"/>
    <n v="11"/>
    <n v="5287.2726999999995"/>
    <n v="3.0210191082802549"/>
  </r>
  <r>
    <x v="0"/>
    <x v="0"/>
    <x v="1"/>
    <x v="10"/>
    <x v="2"/>
    <n v="1997"/>
    <n v="1"/>
    <n v="248.63"/>
    <s v="Luxury"/>
    <s v="Brand E"/>
    <n v="42.65"/>
    <n v="15"/>
    <n v="3728.8764999999999"/>
    <n v="3.0197578075207137"/>
  </r>
  <r>
    <x v="2"/>
    <x v="2"/>
    <x v="0"/>
    <x v="6"/>
    <x v="2"/>
    <n v="2009"/>
    <n v="3"/>
    <n v="184.95"/>
    <s v="Regular"/>
    <s v="Brand D"/>
    <n v="49.55"/>
    <n v="13"/>
    <n v="2403.8454999999999"/>
    <n v="3.021045918367347"/>
  </r>
  <r>
    <x v="2"/>
    <x v="0"/>
    <x v="1"/>
    <x v="10"/>
    <x v="0"/>
    <n v="2004"/>
    <n v="4"/>
    <n v="237.26"/>
    <s v="Essential"/>
    <s v="Brand E"/>
    <n v="42.14"/>
    <n v="14"/>
    <n v="3321.0614"/>
    <n v="3.0210593490746649"/>
  </r>
  <r>
    <x v="2"/>
    <x v="1"/>
    <x v="1"/>
    <x v="6"/>
    <x v="2"/>
    <n v="2008"/>
    <n v="3"/>
    <n v="203.47"/>
    <s v="Essential"/>
    <s v="Brand D"/>
    <n v="33.65"/>
    <n v="3"/>
    <n v="609.74649999999997"/>
    <n v="3.0204342273307789"/>
  </r>
  <r>
    <x v="0"/>
    <x v="1"/>
    <x v="0"/>
    <x v="13"/>
    <x v="0"/>
    <n v="2015"/>
    <n v="3"/>
    <n v="352.28"/>
    <s v="Essential"/>
    <s v="Brand A"/>
    <n v="19.690000000000001"/>
    <n v="19"/>
    <n v="6692.5168999999996"/>
    <n v="3.0204472843450478"/>
  </r>
  <r>
    <x v="2"/>
    <x v="1"/>
    <x v="1"/>
    <x v="12"/>
    <x v="0"/>
    <n v="2019"/>
    <n v="2"/>
    <n v="457.48"/>
    <s v="Luxury"/>
    <s v="Brand E"/>
    <n v="4.9400000000000004"/>
    <n v="18"/>
    <n v="8233.6893999999993"/>
    <n v="3.0204603580562659"/>
  </r>
  <r>
    <x v="2"/>
    <x v="0"/>
    <x v="0"/>
    <x v="0"/>
    <x v="1"/>
    <n v="2002"/>
    <n v="3"/>
    <n v="388.47"/>
    <s v="Essential"/>
    <s v="Brand C"/>
    <n v="1.7"/>
    <n v="14"/>
    <n v="5437.5969999999998"/>
    <n v="3.0211132437619961"/>
  </r>
  <r>
    <x v="1"/>
    <x v="1"/>
    <x v="1"/>
    <x v="8"/>
    <x v="0"/>
    <n v="2001"/>
    <n v="3"/>
    <n v="135.24"/>
    <s v="Luxury"/>
    <s v="Brand E"/>
    <n v="12.83"/>
    <n v="19"/>
    <n v="2568.6883000000003"/>
    <n v="3.0211267605633805"/>
  </r>
  <r>
    <x v="0"/>
    <x v="0"/>
    <x v="1"/>
    <x v="12"/>
    <x v="0"/>
    <n v="1997"/>
    <n v="3"/>
    <n v="142.53"/>
    <s v="Regular"/>
    <s v="Brand E"/>
    <n v="15.08"/>
    <n v="6"/>
    <n v="854.33080000000007"/>
    <n v="3.0211402946828958"/>
  </r>
  <r>
    <x v="1"/>
    <x v="1"/>
    <x v="1"/>
    <x v="6"/>
    <x v="1"/>
    <n v="1997"/>
    <n v="3"/>
    <n v="262.82"/>
    <s v="Regular"/>
    <s v="Brand D"/>
    <n v="38.47"/>
    <n v="14"/>
    <n v="3678.8647000000001"/>
    <n v="3.0211538461538461"/>
  </r>
  <r>
    <x v="2"/>
    <x v="0"/>
    <x v="0"/>
    <x v="6"/>
    <x v="2"/>
    <n v="2000"/>
    <n v="3"/>
    <n v="227.11"/>
    <s v="Luxury"/>
    <s v="Brand A"/>
    <n v="35.31"/>
    <n v="7"/>
    <n v="1589.1231"/>
    <n v="3.0211674150096215"/>
  </r>
  <r>
    <x v="1"/>
    <x v="0"/>
    <x v="1"/>
    <x v="4"/>
    <x v="2"/>
    <n v="2006"/>
    <n v="4"/>
    <n v="137.54"/>
    <s v="Regular"/>
    <s v="Brand D"/>
    <n v="48.79"/>
    <n v="8"/>
    <n v="1099.8079"/>
    <n v="3.021181001283697"/>
  </r>
  <r>
    <x v="1"/>
    <x v="0"/>
    <x v="1"/>
    <x v="8"/>
    <x v="2"/>
    <n v="1989"/>
    <n v="3"/>
    <n v="103.73"/>
    <s v="Luxury"/>
    <s v="Brand C"/>
    <n v="42.21"/>
    <n v="14"/>
    <n v="1451.6421"/>
    <n v="3.0205523442517661"/>
  </r>
  <r>
    <x v="2"/>
    <x v="0"/>
    <x v="1"/>
    <x v="1"/>
    <x v="2"/>
    <n v="1993"/>
    <n v="1"/>
    <n v="157.61000000000001"/>
    <s v="Luxury"/>
    <s v="Brand B"/>
    <n v="27.09"/>
    <n v="8"/>
    <n v="1260.1509000000001"/>
    <n v="3.020565552699229"/>
  </r>
  <r>
    <x v="2"/>
    <x v="2"/>
    <x v="1"/>
    <x v="6"/>
    <x v="0"/>
    <n v="1996"/>
    <n v="1"/>
    <n v="64.11"/>
    <s v="Regular"/>
    <s v="Brand B"/>
    <n v="20.64"/>
    <n v="9"/>
    <n v="576.19640000000004"/>
    <n v="3.0218649517684888"/>
  </r>
  <r>
    <x v="1"/>
    <x v="0"/>
    <x v="0"/>
    <x v="12"/>
    <x v="0"/>
    <n v="2010"/>
    <n v="1"/>
    <n v="55.15"/>
    <s v="Regular"/>
    <s v="Brand E"/>
    <n v="37.090000000000003"/>
    <n v="3"/>
    <n v="164.82089999999999"/>
    <n v="3.0231660231660231"/>
  </r>
  <r>
    <x v="2"/>
    <x v="0"/>
    <x v="0"/>
    <x v="14"/>
    <x v="0"/>
    <n v="2021"/>
    <n v="3"/>
    <n v="188.81"/>
    <s v="Essential"/>
    <s v="Brand A"/>
    <n v="32.82"/>
    <n v="20"/>
    <n v="3775.5281999999997"/>
    <n v="3.0244687701223438"/>
  </r>
  <r>
    <x v="2"/>
    <x v="0"/>
    <x v="1"/>
    <x v="15"/>
    <x v="2"/>
    <n v="2013"/>
    <n v="3"/>
    <n v="309.61"/>
    <s v="Essential"/>
    <s v="Brand E"/>
    <n v="2.2799999999999998"/>
    <n v="5"/>
    <n v="1547.0728000000001"/>
    <n v="3.0244845360824741"/>
  </r>
  <r>
    <x v="1"/>
    <x v="2"/>
    <x v="1"/>
    <x v="1"/>
    <x v="3"/>
    <n v="1989"/>
    <n v="3"/>
    <n v="424.07"/>
    <s v="Regular"/>
    <s v="Brand C"/>
    <n v="13.08"/>
    <n v="9"/>
    <n v="3815.7608"/>
    <n v="3.024500322372663"/>
  </r>
  <r>
    <x v="0"/>
    <x v="0"/>
    <x v="0"/>
    <x v="1"/>
    <x v="1"/>
    <n v="2018"/>
    <n v="1"/>
    <n v="254.34"/>
    <s v="Luxury"/>
    <s v="Brand B"/>
    <n v="6.47"/>
    <n v="7"/>
    <n v="1779.4447"/>
    <n v="3.024516129032258"/>
  </r>
  <r>
    <x v="1"/>
    <x v="0"/>
    <x v="0"/>
    <x v="15"/>
    <x v="0"/>
    <n v="1989"/>
    <n v="5"/>
    <n v="46.48"/>
    <s v="Regular"/>
    <s v="Brand B"/>
    <n v="49.22"/>
    <n v="8"/>
    <n v="371.3322"/>
    <n v="3.0258231116849581"/>
  </r>
  <r>
    <x v="2"/>
    <x v="0"/>
    <x v="0"/>
    <x v="2"/>
    <x v="2"/>
    <n v="2015"/>
    <n v="4"/>
    <n v="352.74"/>
    <s v="Regular"/>
    <s v="Brand B"/>
    <n v="27.72"/>
    <n v="1"/>
    <n v="352.0172"/>
    <n v="3.0245478036175713"/>
  </r>
  <r>
    <x v="1"/>
    <x v="2"/>
    <x v="0"/>
    <x v="0"/>
    <x v="2"/>
    <n v="1997"/>
    <n v="1"/>
    <n v="26.55"/>
    <s v="Regular"/>
    <s v="Brand A"/>
    <n v="33.89"/>
    <n v="20"/>
    <n v="530.33889999999997"/>
    <n v="3.0239172592113768"/>
  </r>
  <r>
    <x v="2"/>
    <x v="2"/>
    <x v="1"/>
    <x v="4"/>
    <x v="2"/>
    <n v="2009"/>
    <n v="3"/>
    <n v="248.77"/>
    <s v="Essential"/>
    <s v="Brand D"/>
    <n v="44.38"/>
    <n v="13"/>
    <n v="3233.4538000000002"/>
    <n v="3.0252263906856403"/>
  </r>
  <r>
    <x v="2"/>
    <x v="0"/>
    <x v="0"/>
    <x v="1"/>
    <x v="2"/>
    <n v="2014"/>
    <n v="2"/>
    <n v="107.76"/>
    <s v="Luxury"/>
    <s v="Brand A"/>
    <n v="8.6"/>
    <n v="10"/>
    <n v="1076.6860000000001"/>
    <n v="3.0252427184466018"/>
  </r>
  <r>
    <x v="1"/>
    <x v="0"/>
    <x v="0"/>
    <x v="3"/>
    <x v="3"/>
    <n v="1999"/>
    <n v="1"/>
    <n v="64.650000000000006"/>
    <s v="Essential"/>
    <s v="Brand B"/>
    <n v="28.75"/>
    <n v="4"/>
    <n v="257.88750000000005"/>
    <n v="3.0259067357512954"/>
  </r>
  <r>
    <x v="0"/>
    <x v="2"/>
    <x v="0"/>
    <x v="1"/>
    <x v="0"/>
    <n v="1997"/>
    <n v="1"/>
    <n v="375.06"/>
    <s v="Regular"/>
    <s v="Brand E"/>
    <n v="8.48"/>
    <n v="20"/>
    <n v="7500.2847999999994"/>
    <n v="3.0272197018794555"/>
  </r>
  <r>
    <x v="0"/>
    <x v="0"/>
    <x v="1"/>
    <x v="6"/>
    <x v="1"/>
    <n v="2014"/>
    <n v="1"/>
    <n v="210.48"/>
    <s v="Regular"/>
    <s v="Brand C"/>
    <n v="29.63"/>
    <n v="3"/>
    <n v="630.73629999999991"/>
    <n v="3.0285343709468222"/>
  </r>
  <r>
    <x v="1"/>
    <x v="0"/>
    <x v="0"/>
    <x v="8"/>
    <x v="3"/>
    <n v="1987"/>
    <n v="4"/>
    <n v="134.91999999999999"/>
    <s v="Regular"/>
    <s v="Brand C"/>
    <n v="46.75"/>
    <n v="8"/>
    <n v="1078.8274999999999"/>
    <n v="3.0298507462686568"/>
  </r>
  <r>
    <x v="2"/>
    <x v="0"/>
    <x v="0"/>
    <x v="7"/>
    <x v="3"/>
    <n v="1995"/>
    <n v="3"/>
    <n v="400.43"/>
    <s v="Luxury"/>
    <s v="Brand A"/>
    <n v="16.25"/>
    <n v="8"/>
    <n v="3202.6025"/>
    <n v="3.029220779220779"/>
  </r>
  <r>
    <x v="1"/>
    <x v="0"/>
    <x v="1"/>
    <x v="6"/>
    <x v="1"/>
    <n v="2011"/>
    <n v="4"/>
    <n v="483.22"/>
    <s v="Luxury"/>
    <s v="Brand A"/>
    <n v="28.35"/>
    <n v="1"/>
    <n v="482.50350000000003"/>
    <n v="3.0292397660818713"/>
  </r>
  <r>
    <x v="1"/>
    <x v="1"/>
    <x v="0"/>
    <x v="4"/>
    <x v="2"/>
    <n v="2008"/>
    <n v="2"/>
    <n v="37.14"/>
    <s v="Luxury"/>
    <s v="Brand B"/>
    <n v="46.76"/>
    <n v="15"/>
    <n v="556.56759999999997"/>
    <n v="3.0286085825747726"/>
  </r>
  <r>
    <x v="0"/>
    <x v="2"/>
    <x v="0"/>
    <x v="13"/>
    <x v="2"/>
    <n v="2016"/>
    <n v="5"/>
    <n v="469.15"/>
    <s v="Luxury"/>
    <s v="Brand C"/>
    <n v="43.7"/>
    <n v="2"/>
    <n v="937.73699999999997"/>
    <n v="3.029277813923227"/>
  </r>
  <r>
    <x v="1"/>
    <x v="0"/>
    <x v="0"/>
    <x v="6"/>
    <x v="1"/>
    <n v="2010"/>
    <n v="4"/>
    <n v="247.33"/>
    <s v="Essential"/>
    <s v="Brand D"/>
    <n v="14.5"/>
    <n v="17"/>
    <n v="4203.755000000001"/>
    <n v="3.0279947916666665"/>
  </r>
  <r>
    <x v="0"/>
    <x v="2"/>
    <x v="0"/>
    <x v="13"/>
    <x v="0"/>
    <n v="2002"/>
    <n v="3"/>
    <n v="37.26"/>
    <s v="Regular"/>
    <s v="Brand E"/>
    <n v="25.7"/>
    <n v="3"/>
    <n v="111.03700000000001"/>
    <n v="3.0273615635179154"/>
  </r>
  <r>
    <x v="0"/>
    <x v="1"/>
    <x v="1"/>
    <x v="7"/>
    <x v="2"/>
    <n v="2016"/>
    <n v="3"/>
    <n v="249.59"/>
    <s v="Essential"/>
    <s v="Brand B"/>
    <n v="11.97"/>
    <n v="9"/>
    <n v="2245.4297000000001"/>
    <n v="3.0273794002607564"/>
  </r>
  <r>
    <x v="1"/>
    <x v="2"/>
    <x v="0"/>
    <x v="2"/>
    <x v="3"/>
    <n v="1994"/>
    <n v="4"/>
    <n v="111.75"/>
    <s v="Luxury"/>
    <s v="Brand B"/>
    <n v="1.86"/>
    <n v="11"/>
    <n v="1228.2686000000001"/>
    <n v="3.0273972602739727"/>
  </r>
  <r>
    <x v="1"/>
    <x v="0"/>
    <x v="1"/>
    <x v="11"/>
    <x v="0"/>
    <n v="1994"/>
    <n v="1"/>
    <n v="149.08000000000001"/>
    <s v="Regular"/>
    <s v="Brand B"/>
    <n v="40.14"/>
    <n v="10"/>
    <n v="1490.2014000000001"/>
    <n v="3.0267624020887727"/>
  </r>
  <r>
    <x v="2"/>
    <x v="1"/>
    <x v="0"/>
    <x v="1"/>
    <x v="3"/>
    <n v="2021"/>
    <n v="1"/>
    <n v="39.119999999999997"/>
    <s v="Luxury"/>
    <s v="Brand E"/>
    <n v="37.04"/>
    <n v="15"/>
    <n v="586.17039999999997"/>
    <n v="3.0280862181580668"/>
  </r>
  <r>
    <x v="1"/>
    <x v="2"/>
    <x v="0"/>
    <x v="9"/>
    <x v="2"/>
    <n v="2004"/>
    <n v="2"/>
    <n v="417.36"/>
    <s v="Regular"/>
    <s v="Brand A"/>
    <n v="43.08"/>
    <n v="2"/>
    <n v="834.1508"/>
    <n v="3.0294117647058822"/>
  </r>
  <r>
    <x v="0"/>
    <x v="0"/>
    <x v="0"/>
    <x v="12"/>
    <x v="0"/>
    <n v="1997"/>
    <n v="1"/>
    <n v="130.04"/>
    <s v="Regular"/>
    <s v="Brand B"/>
    <n v="17.13"/>
    <n v="9"/>
    <n v="1169.5312999999999"/>
    <n v="3.0300850228907783"/>
  </r>
  <r>
    <x v="2"/>
    <x v="2"/>
    <x v="1"/>
    <x v="2"/>
    <x v="2"/>
    <n v="1993"/>
    <n v="4"/>
    <n v="138.86000000000001"/>
    <s v="Essential"/>
    <s v="Brand B"/>
    <n v="3.38"/>
    <n v="17"/>
    <n v="2359.6538000000005"/>
    <n v="3.0314136125654452"/>
  </r>
  <r>
    <x v="0"/>
    <x v="1"/>
    <x v="1"/>
    <x v="11"/>
    <x v="0"/>
    <n v="2021"/>
    <n v="3"/>
    <n v="246.5"/>
    <s v="Luxury"/>
    <s v="Brand B"/>
    <n v="39.869999999999997"/>
    <n v="9"/>
    <n v="2217.8987000000002"/>
    <n v="3.0307793058284216"/>
  </r>
  <r>
    <x v="0"/>
    <x v="0"/>
    <x v="1"/>
    <x v="6"/>
    <x v="2"/>
    <n v="2015"/>
    <n v="1"/>
    <n v="242.45"/>
    <s v="Regular"/>
    <s v="Brand C"/>
    <n v="38.9"/>
    <n v="10"/>
    <n v="2423.8890000000001"/>
    <n v="3.0307994757536041"/>
  </r>
  <r>
    <x v="1"/>
    <x v="1"/>
    <x v="1"/>
    <x v="0"/>
    <x v="3"/>
    <n v="2002"/>
    <n v="2"/>
    <n v="384.26"/>
    <s v="Essential"/>
    <s v="Brand A"/>
    <n v="38.44"/>
    <n v="7"/>
    <n v="2689.2043999999996"/>
    <n v="3.0321311475409836"/>
  </r>
  <r>
    <x v="1"/>
    <x v="2"/>
    <x v="0"/>
    <x v="14"/>
    <x v="1"/>
    <n v="2016"/>
    <n v="2"/>
    <n v="442.09"/>
    <s v="Regular"/>
    <s v="Brand C"/>
    <n v="12.63"/>
    <n v="9"/>
    <n v="3977.9362999999998"/>
    <n v="3.0328083989501313"/>
  </r>
  <r>
    <x v="2"/>
    <x v="1"/>
    <x v="1"/>
    <x v="14"/>
    <x v="1"/>
    <n v="1997"/>
    <n v="2"/>
    <n v="61.82"/>
    <s v="Luxury"/>
    <s v="Brand E"/>
    <n v="6.03"/>
    <n v="13"/>
    <n v="802.72029999999995"/>
    <n v="3.0334865397242283"/>
  </r>
  <r>
    <x v="1"/>
    <x v="2"/>
    <x v="0"/>
    <x v="9"/>
    <x v="2"/>
    <n v="1999"/>
    <n v="5"/>
    <n v="314.02"/>
    <s v="Luxury"/>
    <s v="Brand E"/>
    <n v="49.61"/>
    <n v="10"/>
    <n v="3139.6960999999997"/>
    <n v="3.0341655716162945"/>
  </r>
  <r>
    <x v="1"/>
    <x v="1"/>
    <x v="1"/>
    <x v="15"/>
    <x v="0"/>
    <n v="2022"/>
    <n v="4"/>
    <n v="468.12"/>
    <s v="Essential"/>
    <s v="Brand E"/>
    <n v="3.69"/>
    <n v="17"/>
    <n v="7957.0769"/>
    <n v="3.0328731097961867"/>
  </r>
  <r>
    <x v="1"/>
    <x v="0"/>
    <x v="1"/>
    <x v="13"/>
    <x v="2"/>
    <n v="2007"/>
    <n v="1"/>
    <n v="305.79000000000002"/>
    <s v="Luxury"/>
    <s v="Brand E"/>
    <n v="16.68"/>
    <n v="11"/>
    <n v="3362.8568"/>
    <n v="3.032236842105263"/>
  </r>
  <r>
    <x v="2"/>
    <x v="0"/>
    <x v="1"/>
    <x v="1"/>
    <x v="2"/>
    <n v="1991"/>
    <n v="1"/>
    <n v="11.07"/>
    <s v="Essential"/>
    <s v="Brand C"/>
    <n v="4.66"/>
    <n v="14"/>
    <n v="154.02660000000003"/>
    <n v="3.0335747202106651"/>
  </r>
  <r>
    <x v="2"/>
    <x v="1"/>
    <x v="0"/>
    <x v="9"/>
    <x v="2"/>
    <n v="2013"/>
    <n v="4"/>
    <n v="162.99"/>
    <s v="Regular"/>
    <s v="Brand D"/>
    <n v="45.1"/>
    <n v="10"/>
    <n v="1629.3510000000001"/>
    <n v="3.0349143610013174"/>
  </r>
  <r>
    <x v="2"/>
    <x v="0"/>
    <x v="1"/>
    <x v="10"/>
    <x v="3"/>
    <n v="2015"/>
    <n v="4"/>
    <n v="170.05"/>
    <s v="Regular"/>
    <s v="Brand A"/>
    <n v="8.08"/>
    <n v="20"/>
    <n v="3400.0808000000002"/>
    <n v="3.0342781806196442"/>
  </r>
  <r>
    <x v="0"/>
    <x v="2"/>
    <x v="1"/>
    <x v="5"/>
    <x v="1"/>
    <n v="2002"/>
    <n v="1"/>
    <n v="226.98"/>
    <s v="Regular"/>
    <s v="Brand E"/>
    <n v="42.31"/>
    <n v="7"/>
    <n v="1588.2830999999999"/>
    <n v="3.0336411609498679"/>
  </r>
  <r>
    <x v="2"/>
    <x v="0"/>
    <x v="1"/>
    <x v="15"/>
    <x v="0"/>
    <n v="1993"/>
    <n v="1"/>
    <n v="466.98"/>
    <s v="Regular"/>
    <s v="Brand D"/>
    <n v="40.86"/>
    <n v="18"/>
    <n v="8405.0486000000001"/>
    <n v="3.0349834983498352"/>
  </r>
  <r>
    <x v="0"/>
    <x v="1"/>
    <x v="1"/>
    <x v="6"/>
    <x v="2"/>
    <n v="1992"/>
    <n v="5"/>
    <n v="366.2"/>
    <s v="Luxury"/>
    <s v="Brand D"/>
    <n v="17.25"/>
    <n v="20"/>
    <n v="7323.1724999999997"/>
    <n v="3.0363276089828268"/>
  </r>
  <r>
    <x v="2"/>
    <x v="2"/>
    <x v="0"/>
    <x v="5"/>
    <x v="2"/>
    <n v="2016"/>
    <n v="2"/>
    <n v="112.19"/>
    <s v="Essential"/>
    <s v="Brand A"/>
    <n v="25.68"/>
    <n v="12"/>
    <n v="1345.5368000000001"/>
    <n v="3.0350297422339723"/>
  </r>
  <r>
    <x v="1"/>
    <x v="0"/>
    <x v="1"/>
    <x v="0"/>
    <x v="2"/>
    <n v="2009"/>
    <n v="2"/>
    <n v="87.66"/>
    <s v="Regular"/>
    <s v="Brand A"/>
    <n v="49.5"/>
    <n v="11"/>
    <n v="963.755"/>
    <n v="3.0357142857142856"/>
  </r>
  <r>
    <x v="1"/>
    <x v="0"/>
    <x v="1"/>
    <x v="6"/>
    <x v="0"/>
    <n v="1986"/>
    <n v="4"/>
    <n v="215.67"/>
    <s v="Regular"/>
    <s v="Brand D"/>
    <n v="0.76"/>
    <n v="4"/>
    <n v="861.68759999999997"/>
    <n v="3.0363997352746526"/>
  </r>
  <r>
    <x v="2"/>
    <x v="2"/>
    <x v="1"/>
    <x v="1"/>
    <x v="2"/>
    <n v="2006"/>
    <n v="5"/>
    <n v="158.88999999999999"/>
    <s v="Luxury"/>
    <s v="Brand B"/>
    <n v="35.79"/>
    <n v="3"/>
    <n v="476.02789999999993"/>
    <n v="3.0357615894039736"/>
  </r>
  <r>
    <x v="0"/>
    <x v="2"/>
    <x v="1"/>
    <x v="12"/>
    <x v="1"/>
    <n v="1993"/>
    <n v="2"/>
    <n v="84.5"/>
    <s v="Essential"/>
    <s v="Brand D"/>
    <n v="25.63"/>
    <n v="3"/>
    <n v="252.75630000000001"/>
    <n v="3.0344599072233267"/>
  </r>
  <r>
    <x v="0"/>
    <x v="0"/>
    <x v="0"/>
    <x v="11"/>
    <x v="0"/>
    <n v="1990"/>
    <n v="4"/>
    <n v="377.18"/>
    <s v="Luxury"/>
    <s v="Brand E"/>
    <n v="3.25"/>
    <n v="6"/>
    <n v="2262.1124999999997"/>
    <n v="3.0351458885941645"/>
  </r>
  <r>
    <x v="1"/>
    <x v="1"/>
    <x v="0"/>
    <x v="9"/>
    <x v="2"/>
    <n v="1987"/>
    <n v="1"/>
    <n v="451.17"/>
    <s v="Essential"/>
    <s v="Brand E"/>
    <n v="44.98"/>
    <n v="6"/>
    <n v="2706.4697999999999"/>
    <n v="3.0345056403450563"/>
  </r>
  <r>
    <x v="2"/>
    <x v="0"/>
    <x v="1"/>
    <x v="12"/>
    <x v="1"/>
    <n v="2005"/>
    <n v="1"/>
    <n v="71.349999999999994"/>
    <s v="Essential"/>
    <s v="Brand B"/>
    <n v="49.3"/>
    <n v="3"/>
    <n v="213.54299999999998"/>
    <n v="3.0358565737051793"/>
  </r>
  <r>
    <x v="1"/>
    <x v="1"/>
    <x v="0"/>
    <x v="10"/>
    <x v="0"/>
    <n v="1989"/>
    <n v="3"/>
    <n v="398.15"/>
    <s v="Regular"/>
    <s v="Brand C"/>
    <n v="16.559999999999999"/>
    <n v="13"/>
    <n v="5175.1156000000001"/>
    <n v="3.0372093023255813"/>
  </r>
  <r>
    <x v="1"/>
    <x v="2"/>
    <x v="0"/>
    <x v="11"/>
    <x v="3"/>
    <n v="2010"/>
    <n v="4"/>
    <n v="334.1"/>
    <s v="Luxury"/>
    <s v="Brand C"/>
    <n v="26.29"/>
    <n v="10"/>
    <n v="3340.2629000000002"/>
    <n v="3.0372340425531914"/>
  </r>
  <r>
    <x v="0"/>
    <x v="2"/>
    <x v="0"/>
    <x v="6"/>
    <x v="1"/>
    <n v="1993"/>
    <n v="1"/>
    <n v="295.62"/>
    <s v="Regular"/>
    <s v="Brand A"/>
    <n v="17.53"/>
    <n v="10"/>
    <n v="2955.3752999999997"/>
    <n v="3.036593479707252"/>
  </r>
  <r>
    <x v="1"/>
    <x v="0"/>
    <x v="1"/>
    <x v="13"/>
    <x v="1"/>
    <n v="2018"/>
    <n v="5"/>
    <n v="11.22"/>
    <s v="Essential"/>
    <s v="Brand E"/>
    <n v="47.16"/>
    <n v="2"/>
    <n v="21.9116"/>
    <n v="3.0379494007989347"/>
  </r>
  <r>
    <x v="1"/>
    <x v="0"/>
    <x v="0"/>
    <x v="6"/>
    <x v="1"/>
    <n v="2000"/>
    <n v="1"/>
    <n v="258.2"/>
    <s v="Regular"/>
    <s v="Brand C"/>
    <n v="47.94"/>
    <n v="6"/>
    <n v="1548.6793999999998"/>
    <n v="3.0366422385076617"/>
  </r>
  <r>
    <x v="1"/>
    <x v="1"/>
    <x v="1"/>
    <x v="5"/>
    <x v="1"/>
    <n v="2002"/>
    <n v="3"/>
    <n v="42.51"/>
    <s v="Regular"/>
    <s v="Brand E"/>
    <n v="7.5"/>
    <n v="11"/>
    <n v="466.68499999999995"/>
    <n v="3.0379999999999998"/>
  </r>
  <r>
    <x v="1"/>
    <x v="1"/>
    <x v="1"/>
    <x v="10"/>
    <x v="1"/>
    <n v="1993"/>
    <n v="2"/>
    <n v="455.83"/>
    <s v="Regular"/>
    <s v="Brand D"/>
    <n v="6.89"/>
    <n v="17"/>
    <n v="7748.1788999999999"/>
    <n v="3.0380253502334891"/>
  </r>
  <r>
    <x v="1"/>
    <x v="1"/>
    <x v="0"/>
    <x v="11"/>
    <x v="1"/>
    <n v="2021"/>
    <n v="2"/>
    <n v="329.65"/>
    <s v="Regular"/>
    <s v="Brand C"/>
    <n v="46.92"/>
    <n v="15"/>
    <n v="4944.2191999999995"/>
    <n v="3.0387182910547397"/>
  </r>
  <r>
    <x v="2"/>
    <x v="2"/>
    <x v="0"/>
    <x v="2"/>
    <x v="3"/>
    <n v="2019"/>
    <n v="3"/>
    <n v="231.04"/>
    <s v="Luxury"/>
    <s v="Brand C"/>
    <n v="34.47"/>
    <n v="10"/>
    <n v="2309.7447000000002"/>
    <n v="3.0394121576486306"/>
  </r>
  <r>
    <x v="1"/>
    <x v="2"/>
    <x v="1"/>
    <x v="0"/>
    <x v="2"/>
    <n v="2001"/>
    <n v="2"/>
    <n v="454.19"/>
    <s v="Luxury"/>
    <s v="Brand B"/>
    <n v="19.32"/>
    <n v="17"/>
    <n v="7720.4231999999993"/>
    <n v="3.0394385026737969"/>
  </r>
  <r>
    <x v="2"/>
    <x v="2"/>
    <x v="0"/>
    <x v="4"/>
    <x v="2"/>
    <n v="2004"/>
    <n v="2"/>
    <n v="491.58"/>
    <s v="Essential"/>
    <s v="Brand E"/>
    <n v="9.0500000000000007"/>
    <n v="19"/>
    <n v="9339.1105000000007"/>
    <n v="3.040133779264214"/>
  </r>
  <r>
    <x v="0"/>
    <x v="1"/>
    <x v="1"/>
    <x v="7"/>
    <x v="2"/>
    <n v="2004"/>
    <n v="4"/>
    <n v="203.68"/>
    <s v="Luxury"/>
    <s v="Brand D"/>
    <n v="22.9"/>
    <n v="11"/>
    <n v="2239.7089999999998"/>
    <n v="3.0408299866131192"/>
  </r>
  <r>
    <x v="0"/>
    <x v="0"/>
    <x v="1"/>
    <x v="14"/>
    <x v="3"/>
    <n v="2016"/>
    <n v="5"/>
    <n v="123.65"/>
    <s v="Luxury"/>
    <s v="Brand D"/>
    <n v="20.6"/>
    <n v="16"/>
    <n v="1977.606"/>
    <n v="3.0401875418620228"/>
  </r>
  <r>
    <x v="2"/>
    <x v="1"/>
    <x v="1"/>
    <x v="0"/>
    <x v="2"/>
    <n v="1994"/>
    <n v="1"/>
    <n v="373.97"/>
    <s v="Regular"/>
    <s v="Brand A"/>
    <n v="46.64"/>
    <n v="7"/>
    <n v="2617.2563999999998"/>
    <n v="3.0388739946380698"/>
  </r>
  <r>
    <x v="0"/>
    <x v="0"/>
    <x v="0"/>
    <x v="9"/>
    <x v="0"/>
    <n v="1986"/>
    <n v="2"/>
    <n v="58.59"/>
    <s v="Luxury"/>
    <s v="Brand A"/>
    <n v="46.58"/>
    <n v="15"/>
    <n v="878.31579999999997"/>
    <n v="3.0402414486921527"/>
  </r>
  <r>
    <x v="2"/>
    <x v="1"/>
    <x v="0"/>
    <x v="13"/>
    <x v="1"/>
    <n v="2020"/>
    <n v="5"/>
    <n v="147.13999999999999"/>
    <s v="Essential"/>
    <s v="Brand E"/>
    <n v="0.12"/>
    <n v="20"/>
    <n v="2941.8011999999999"/>
    <n v="3.0409395973154361"/>
  </r>
  <r>
    <x v="2"/>
    <x v="2"/>
    <x v="1"/>
    <x v="15"/>
    <x v="1"/>
    <n v="2010"/>
    <n v="1"/>
    <n v="398.17"/>
    <s v="Essential"/>
    <s v="Brand D"/>
    <n v="32"/>
    <n v="17"/>
    <n v="6768.21"/>
    <n v="3.0396239086635326"/>
  </r>
  <r>
    <x v="1"/>
    <x v="2"/>
    <x v="1"/>
    <x v="8"/>
    <x v="3"/>
    <n v="2005"/>
    <n v="3"/>
    <n v="277"/>
    <s v="Regular"/>
    <s v="Brand C"/>
    <n v="28.69"/>
    <n v="6"/>
    <n v="1661.2869000000001"/>
    <n v="3.040994623655914"/>
  </r>
  <r>
    <x v="1"/>
    <x v="0"/>
    <x v="1"/>
    <x v="3"/>
    <x v="2"/>
    <n v="2022"/>
    <n v="5"/>
    <n v="457.5"/>
    <s v="Essential"/>
    <s v="Brand B"/>
    <n v="16.600000000000001"/>
    <n v="11"/>
    <n v="5031.6660000000002"/>
    <n v="3.0410221923335574"/>
  </r>
  <r>
    <x v="0"/>
    <x v="2"/>
    <x v="1"/>
    <x v="6"/>
    <x v="3"/>
    <n v="2007"/>
    <n v="2"/>
    <n v="235.94"/>
    <s v="Luxury"/>
    <s v="Brand D"/>
    <n v="36.58"/>
    <n v="11"/>
    <n v="2594.7058000000002"/>
    <n v="3.0397039030955586"/>
  </r>
  <r>
    <x v="2"/>
    <x v="0"/>
    <x v="0"/>
    <x v="3"/>
    <x v="3"/>
    <n v="2002"/>
    <n v="3"/>
    <n v="155.61000000000001"/>
    <s v="Luxury"/>
    <s v="Brand A"/>
    <n v="17.579999999999998"/>
    <n v="8"/>
    <n v="1244.0558000000001"/>
    <n v="3.0404040404040402"/>
  </r>
  <r>
    <x v="1"/>
    <x v="0"/>
    <x v="0"/>
    <x v="8"/>
    <x v="0"/>
    <n v="2008"/>
    <n v="4"/>
    <n v="144.55000000000001"/>
    <s v="Regular"/>
    <s v="Brand A"/>
    <n v="23.09"/>
    <n v="1"/>
    <n v="143.7809"/>
    <n v="3.0404312668463613"/>
  </r>
  <r>
    <x v="2"/>
    <x v="1"/>
    <x v="0"/>
    <x v="5"/>
    <x v="2"/>
    <n v="1987"/>
    <n v="3"/>
    <n v="413.81"/>
    <s v="Essential"/>
    <s v="Brand D"/>
    <n v="47.74"/>
    <n v="2"/>
    <n v="827.09739999999999"/>
    <n v="3.0397842211732975"/>
  </r>
  <r>
    <x v="2"/>
    <x v="1"/>
    <x v="1"/>
    <x v="12"/>
    <x v="2"/>
    <n v="1998"/>
    <n v="5"/>
    <n v="186.65"/>
    <s v="Luxury"/>
    <s v="Brand D"/>
    <n v="5.82"/>
    <n v="4"/>
    <n v="745.65820000000008"/>
    <n v="3.0398110661268558"/>
  </r>
  <r>
    <x v="0"/>
    <x v="2"/>
    <x v="1"/>
    <x v="14"/>
    <x v="2"/>
    <n v="1989"/>
    <n v="3"/>
    <n v="386.13"/>
    <s v="Luxury"/>
    <s v="Brand E"/>
    <n v="35.1"/>
    <n v="12"/>
    <n v="4632.9109999999991"/>
    <n v="3.0384875084402432"/>
  </r>
  <r>
    <x v="0"/>
    <x v="1"/>
    <x v="0"/>
    <x v="10"/>
    <x v="0"/>
    <n v="1987"/>
    <n v="1"/>
    <n v="163.51"/>
    <s v="Essential"/>
    <s v="Brand E"/>
    <n v="33.61"/>
    <n v="20"/>
    <n v="3269.5360999999998"/>
    <n v="3.0385135135135135"/>
  </r>
  <r>
    <x v="2"/>
    <x v="2"/>
    <x v="1"/>
    <x v="13"/>
    <x v="1"/>
    <n v="1992"/>
    <n v="3"/>
    <n v="210.58"/>
    <s v="Luxury"/>
    <s v="Brand A"/>
    <n v="36.200000000000003"/>
    <n v="7"/>
    <n v="1473.4220000000003"/>
    <n v="3.0398918187964843"/>
  </r>
  <r>
    <x v="1"/>
    <x v="2"/>
    <x v="0"/>
    <x v="9"/>
    <x v="2"/>
    <n v="2007"/>
    <n v="3"/>
    <n v="433.8"/>
    <s v="Luxury"/>
    <s v="Brand D"/>
    <n v="31.01"/>
    <n v="2"/>
    <n v="866.91010000000006"/>
    <n v="3.0399188092016236"/>
  </r>
  <r>
    <x v="1"/>
    <x v="0"/>
    <x v="0"/>
    <x v="1"/>
    <x v="1"/>
    <n v="2011"/>
    <n v="3"/>
    <n v="290.25"/>
    <s v="Regular"/>
    <s v="Brand C"/>
    <n v="34.049999999999997"/>
    <n v="1"/>
    <n v="289.59050000000002"/>
    <n v="3.039945836154367"/>
  </r>
  <r>
    <x v="2"/>
    <x v="2"/>
    <x v="0"/>
    <x v="1"/>
    <x v="2"/>
    <n v="2016"/>
    <n v="2"/>
    <n v="73.38"/>
    <s v="Essential"/>
    <s v="Brand B"/>
    <n v="39.6"/>
    <n v="1"/>
    <n v="72.775999999999996"/>
    <n v="3.0399728997289972"/>
  </r>
  <r>
    <x v="2"/>
    <x v="0"/>
    <x v="1"/>
    <x v="0"/>
    <x v="0"/>
    <n v="2014"/>
    <n v="4"/>
    <n v="252.71"/>
    <s v="Essential"/>
    <s v="Brand C"/>
    <n v="39.78"/>
    <n v="13"/>
    <n v="3284.6278000000002"/>
    <n v="3.0406779661016947"/>
  </r>
  <r>
    <x v="0"/>
    <x v="0"/>
    <x v="1"/>
    <x v="14"/>
    <x v="3"/>
    <n v="1994"/>
    <n v="4"/>
    <n v="231.01"/>
    <s v="Essential"/>
    <s v="Brand E"/>
    <n v="30.03"/>
    <n v="7"/>
    <n v="1616.3703"/>
    <n v="3.0400271370420624"/>
  </r>
  <r>
    <x v="1"/>
    <x v="2"/>
    <x v="0"/>
    <x v="13"/>
    <x v="1"/>
    <n v="1993"/>
    <n v="4"/>
    <n v="271.98"/>
    <s v="Essential"/>
    <s v="Brand A"/>
    <n v="36.29"/>
    <n v="3"/>
    <n v="815.30290000000002"/>
    <n v="3.0393754243041413"/>
  </r>
  <r>
    <x v="0"/>
    <x v="0"/>
    <x v="0"/>
    <x v="10"/>
    <x v="0"/>
    <n v="2013"/>
    <n v="1"/>
    <n v="49.3"/>
    <s v="Regular"/>
    <s v="Brand C"/>
    <n v="22.25"/>
    <n v="12"/>
    <n v="590.82249999999988"/>
    <n v="3.0387228260869565"/>
  </r>
  <r>
    <x v="1"/>
    <x v="1"/>
    <x v="0"/>
    <x v="6"/>
    <x v="2"/>
    <n v="2018"/>
    <n v="4"/>
    <n v="416.5"/>
    <s v="Regular"/>
    <s v="Brand E"/>
    <n v="6.34"/>
    <n v="10"/>
    <n v="4164.0634"/>
    <n v="3.0401087695445277"/>
  </r>
  <r>
    <x v="1"/>
    <x v="0"/>
    <x v="1"/>
    <x v="11"/>
    <x v="0"/>
    <n v="2007"/>
    <n v="5"/>
    <n v="344.64"/>
    <s v="Luxury"/>
    <s v="Brand E"/>
    <n v="23.83"/>
    <n v="16"/>
    <n v="5513.4782999999998"/>
    <n v="3.0394557823129253"/>
  </r>
  <r>
    <x v="2"/>
    <x v="0"/>
    <x v="0"/>
    <x v="1"/>
    <x v="0"/>
    <n v="1994"/>
    <n v="3"/>
    <n v="396.94"/>
    <s v="Essential"/>
    <s v="Brand E"/>
    <n v="22.26"/>
    <n v="14"/>
    <n v="5556.3825999999999"/>
    <n v="3.0381211708645335"/>
  </r>
  <r>
    <x v="2"/>
    <x v="1"/>
    <x v="1"/>
    <x v="14"/>
    <x v="3"/>
    <n v="1993"/>
    <n v="3"/>
    <n v="332.71"/>
    <s v="Regular"/>
    <s v="Brand B"/>
    <n v="25.23"/>
    <n v="20"/>
    <n v="6653.4522999999999"/>
    <n v="3.0381471389645776"/>
  </r>
  <r>
    <x v="0"/>
    <x v="2"/>
    <x v="1"/>
    <x v="7"/>
    <x v="1"/>
    <n v="1994"/>
    <n v="4"/>
    <n v="361.14"/>
    <s v="Regular"/>
    <s v="Brand E"/>
    <n v="48.04"/>
    <n v="19"/>
    <n v="6861.1404000000002"/>
    <n v="3.0381731424676208"/>
  </r>
  <r>
    <x v="1"/>
    <x v="2"/>
    <x v="0"/>
    <x v="12"/>
    <x v="3"/>
    <n v="2022"/>
    <n v="1"/>
    <n v="380.61"/>
    <s v="Essential"/>
    <s v="Brand E"/>
    <n v="1.17"/>
    <n v="19"/>
    <n v="7230.6017000000002"/>
    <n v="3.0375170532060025"/>
  </r>
  <r>
    <x v="0"/>
    <x v="2"/>
    <x v="0"/>
    <x v="0"/>
    <x v="2"/>
    <n v="2012"/>
    <n v="5"/>
    <n v="382.67"/>
    <s v="Luxury"/>
    <s v="Brand A"/>
    <n v="49"/>
    <n v="3"/>
    <n v="1147.5"/>
    <n v="3.0389078498293514"/>
  </r>
  <r>
    <x v="0"/>
    <x v="1"/>
    <x v="1"/>
    <x v="6"/>
    <x v="3"/>
    <n v="1985"/>
    <n v="1"/>
    <n v="50.06"/>
    <s v="Essential"/>
    <s v="Brand C"/>
    <n v="49"/>
    <n v="17"/>
    <n v="850.51"/>
    <n v="3.0375683060109289"/>
  </r>
  <r>
    <x v="1"/>
    <x v="2"/>
    <x v="0"/>
    <x v="4"/>
    <x v="1"/>
    <n v="1986"/>
    <n v="2"/>
    <n v="422.29"/>
    <s v="Essential"/>
    <s v="Brand D"/>
    <n v="29.08"/>
    <n v="18"/>
    <n v="7600.5108"/>
    <n v="3.0389610389610389"/>
  </r>
  <r>
    <x v="0"/>
    <x v="1"/>
    <x v="1"/>
    <x v="8"/>
    <x v="0"/>
    <n v="1991"/>
    <n v="4"/>
    <n v="131.47"/>
    <s v="Regular"/>
    <s v="Brand C"/>
    <n v="48.47"/>
    <n v="8"/>
    <n v="1051.2447"/>
    <n v="3.0396716826265391"/>
  </r>
  <r>
    <x v="2"/>
    <x v="0"/>
    <x v="1"/>
    <x v="8"/>
    <x v="3"/>
    <n v="2003"/>
    <n v="1"/>
    <n v="361.99"/>
    <s v="Luxury"/>
    <s v="Brand C"/>
    <n v="17.28"/>
    <n v="7"/>
    <n v="2533.1028000000001"/>
    <n v="3.0390143737166326"/>
  </r>
  <r>
    <x v="2"/>
    <x v="1"/>
    <x v="0"/>
    <x v="13"/>
    <x v="3"/>
    <n v="2006"/>
    <n v="2"/>
    <n v="200.97"/>
    <s v="Regular"/>
    <s v="Brand A"/>
    <n v="31.81"/>
    <n v="1"/>
    <n v="200.28809999999999"/>
    <n v="3.0404109589041095"/>
  </r>
  <r>
    <x v="1"/>
    <x v="1"/>
    <x v="0"/>
    <x v="13"/>
    <x v="3"/>
    <n v="2015"/>
    <n v="1"/>
    <n v="61.55"/>
    <s v="Essential"/>
    <s v="Brand B"/>
    <n v="7.87"/>
    <n v="16"/>
    <n v="983.87869999999998"/>
    <n v="3.0411240575736804"/>
  </r>
  <r>
    <x v="1"/>
    <x v="2"/>
    <x v="0"/>
    <x v="8"/>
    <x v="3"/>
    <n v="1991"/>
    <n v="4"/>
    <n v="186.85"/>
    <s v="Luxury"/>
    <s v="Brand E"/>
    <n v="29.4"/>
    <n v="15"/>
    <n v="2802.0439999999999"/>
    <n v="3.0425240054869684"/>
  </r>
  <r>
    <x v="0"/>
    <x v="2"/>
    <x v="0"/>
    <x v="0"/>
    <x v="1"/>
    <n v="2001"/>
    <n v="1"/>
    <n v="244.2"/>
    <s v="Essential"/>
    <s v="Brand B"/>
    <n v="36.15"/>
    <n v="17"/>
    <n v="4150.7614999999996"/>
    <n v="3.0418668496911461"/>
  </r>
  <r>
    <x v="0"/>
    <x v="0"/>
    <x v="1"/>
    <x v="6"/>
    <x v="2"/>
    <n v="1985"/>
    <n v="5"/>
    <n v="89.89"/>
    <s v="Regular"/>
    <s v="Brand B"/>
    <n v="42.29"/>
    <n v="12"/>
    <n v="1078.1029000000001"/>
    <n v="3.0432692307692308"/>
  </r>
  <r>
    <x v="1"/>
    <x v="2"/>
    <x v="0"/>
    <x v="4"/>
    <x v="1"/>
    <n v="1997"/>
    <n v="4"/>
    <n v="389.05"/>
    <s v="Regular"/>
    <s v="Brand A"/>
    <n v="19.260000000000002"/>
    <n v="3"/>
    <n v="1166.3426000000002"/>
    <n v="3.0419243986254294"/>
  </r>
  <r>
    <x v="1"/>
    <x v="0"/>
    <x v="1"/>
    <x v="11"/>
    <x v="1"/>
    <n v="2002"/>
    <n v="1"/>
    <n v="60.04"/>
    <s v="Regular"/>
    <s v="Brand C"/>
    <n v="33.549999999999997"/>
    <n v="18"/>
    <n v="1080.0554999999999"/>
    <n v="3.0412654745529575"/>
  </r>
  <r>
    <x v="1"/>
    <x v="0"/>
    <x v="0"/>
    <x v="1"/>
    <x v="3"/>
    <n v="2013"/>
    <n v="4"/>
    <n v="276.62"/>
    <s v="Essential"/>
    <s v="Brand A"/>
    <n v="15.21"/>
    <n v="19"/>
    <n v="5254.9321"/>
    <n v="3.0426703372333104"/>
  </r>
  <r>
    <x v="2"/>
    <x v="2"/>
    <x v="1"/>
    <x v="4"/>
    <x v="0"/>
    <n v="2019"/>
    <n v="5"/>
    <n v="337.65"/>
    <s v="Regular"/>
    <s v="Brand C"/>
    <n v="33.47"/>
    <n v="13"/>
    <n v="4388.7847000000002"/>
    <n v="3.0420110192837466"/>
  </r>
  <r>
    <x v="2"/>
    <x v="0"/>
    <x v="0"/>
    <x v="14"/>
    <x v="1"/>
    <n v="2016"/>
    <n v="4"/>
    <n v="378.51"/>
    <s v="Luxury"/>
    <s v="Brand B"/>
    <n v="45.5"/>
    <n v="19"/>
    <n v="7191.1449999999995"/>
    <n v="3.0406616126809096"/>
  </r>
  <r>
    <x v="0"/>
    <x v="1"/>
    <x v="0"/>
    <x v="7"/>
    <x v="1"/>
    <n v="2001"/>
    <n v="3"/>
    <n v="372.25"/>
    <s v="Luxury"/>
    <s v="Brand C"/>
    <n v="33"/>
    <n v="6"/>
    <n v="2232.83"/>
    <n v="3.04"/>
  </r>
  <r>
    <x v="1"/>
    <x v="1"/>
    <x v="0"/>
    <x v="3"/>
    <x v="1"/>
    <n v="1990"/>
    <n v="3"/>
    <n v="328.35"/>
    <s v="Regular"/>
    <s v="Brand C"/>
    <n v="25.92"/>
    <n v="15"/>
    <n v="4924.5092000000004"/>
    <n v="3.0400276052449966"/>
  </r>
  <r>
    <x v="0"/>
    <x v="2"/>
    <x v="0"/>
    <x v="12"/>
    <x v="2"/>
    <n v="2021"/>
    <n v="2"/>
    <n v="57.05"/>
    <s v="Essential"/>
    <s v="Brand C"/>
    <n v="1.77"/>
    <n v="5"/>
    <n v="284.26769999999999"/>
    <n v="3.0400552486187844"/>
  </r>
  <r>
    <x v="2"/>
    <x v="1"/>
    <x v="1"/>
    <x v="3"/>
    <x v="2"/>
    <n v="2004"/>
    <n v="5"/>
    <n v="31.95"/>
    <s v="Luxury"/>
    <s v="Brand B"/>
    <n v="38.43"/>
    <n v="15"/>
    <n v="478.6343"/>
    <n v="3.04077401520387"/>
  </r>
  <r>
    <x v="0"/>
    <x v="0"/>
    <x v="0"/>
    <x v="6"/>
    <x v="1"/>
    <n v="1993"/>
    <n v="1"/>
    <n v="57.58"/>
    <s v="Essential"/>
    <s v="Brand B"/>
    <n v="33.630000000000003"/>
    <n v="1"/>
    <n v="56.9163"/>
    <n v="3.0394190871369293"/>
  </r>
  <r>
    <x v="1"/>
    <x v="0"/>
    <x v="1"/>
    <x v="6"/>
    <x v="1"/>
    <n v="2008"/>
    <n v="5"/>
    <n v="17.59"/>
    <s v="Luxury"/>
    <s v="Brand A"/>
    <n v="26.22"/>
    <n v="6"/>
    <n v="104.8022"/>
    <n v="3.0408304498269896"/>
  </r>
  <r>
    <x v="2"/>
    <x v="1"/>
    <x v="1"/>
    <x v="9"/>
    <x v="0"/>
    <n v="2019"/>
    <n v="5"/>
    <n v="135.19"/>
    <s v="Luxury"/>
    <s v="Brand A"/>
    <n v="7.77"/>
    <n v="16"/>
    <n v="2162.1176999999998"/>
    <n v="3.0394736842105261"/>
  </r>
  <r>
    <x v="2"/>
    <x v="1"/>
    <x v="0"/>
    <x v="0"/>
    <x v="0"/>
    <n v="2013"/>
    <n v="5"/>
    <n v="209.39"/>
    <s v="Regular"/>
    <s v="Brand A"/>
    <n v="40.96"/>
    <n v="3"/>
    <n v="627.57959999999991"/>
    <n v="3.0381150381150381"/>
  </r>
  <r>
    <x v="0"/>
    <x v="0"/>
    <x v="0"/>
    <x v="10"/>
    <x v="2"/>
    <n v="1986"/>
    <n v="4"/>
    <n v="458.58"/>
    <s v="Essential"/>
    <s v="Brand D"/>
    <n v="49.29"/>
    <n v="15"/>
    <n v="6878.1929"/>
    <n v="3.0367545076282942"/>
  </r>
  <r>
    <x v="0"/>
    <x v="1"/>
    <x v="1"/>
    <x v="0"/>
    <x v="1"/>
    <n v="2017"/>
    <n v="1"/>
    <n v="90.07"/>
    <s v="Luxury"/>
    <s v="Brand E"/>
    <n v="25.01"/>
    <n v="1"/>
    <n v="89.320099999999996"/>
    <n v="3.0360860513532271"/>
  </r>
  <r>
    <x v="1"/>
    <x v="2"/>
    <x v="0"/>
    <x v="1"/>
    <x v="3"/>
    <n v="2013"/>
    <n v="1"/>
    <n v="288.14999999999998"/>
    <s v="Essential"/>
    <s v="Brand B"/>
    <n v="17.059999999999999"/>
    <n v="14"/>
    <n v="4033.2705999999994"/>
    <n v="3.0375000000000001"/>
  </r>
  <r>
    <x v="2"/>
    <x v="1"/>
    <x v="1"/>
    <x v="1"/>
    <x v="0"/>
    <n v="1988"/>
    <n v="4"/>
    <n v="225.27"/>
    <s v="Essential"/>
    <s v="Brand C"/>
    <n v="13.23"/>
    <n v="2"/>
    <n v="449.67230000000001"/>
    <n v="3.0389159138290478"/>
  </r>
  <r>
    <x v="0"/>
    <x v="0"/>
    <x v="0"/>
    <x v="10"/>
    <x v="3"/>
    <n v="2013"/>
    <n v="2"/>
    <n v="272.07"/>
    <s v="Luxury"/>
    <s v="Brand D"/>
    <n v="30.32"/>
    <n v="2"/>
    <n v="543.44319999999993"/>
    <n v="3.0382475660639776"/>
  </r>
  <r>
    <x v="0"/>
    <x v="1"/>
    <x v="1"/>
    <x v="0"/>
    <x v="1"/>
    <n v="1989"/>
    <n v="1"/>
    <n v="270.41000000000003"/>
    <s v="Regular"/>
    <s v="Brand E"/>
    <n v="29.35"/>
    <n v="17"/>
    <n v="4596.2635"/>
    <n v="3.0389700765483645"/>
  </r>
  <r>
    <x v="0"/>
    <x v="2"/>
    <x v="0"/>
    <x v="9"/>
    <x v="1"/>
    <n v="1994"/>
    <n v="3"/>
    <n v="245.86"/>
    <s v="Regular"/>
    <s v="Brand C"/>
    <n v="31.8"/>
    <n v="18"/>
    <n v="4424.7980000000007"/>
    <n v="3.0403899721448466"/>
  </r>
  <r>
    <x v="1"/>
    <x v="0"/>
    <x v="0"/>
    <x v="4"/>
    <x v="0"/>
    <n v="2004"/>
    <n v="2"/>
    <n v="257.51"/>
    <s v="Regular"/>
    <s v="Brand A"/>
    <n v="28.16"/>
    <n v="13"/>
    <n v="3346.9115999999999"/>
    <n v="3.0404181184668988"/>
  </r>
  <r>
    <x v="1"/>
    <x v="0"/>
    <x v="0"/>
    <x v="5"/>
    <x v="3"/>
    <n v="1994"/>
    <n v="1"/>
    <n v="89.21"/>
    <s v="Essential"/>
    <s v="Brand B"/>
    <n v="15.12"/>
    <n v="6"/>
    <n v="534.41120000000001"/>
    <n v="3.0411436541143653"/>
  </r>
  <r>
    <x v="1"/>
    <x v="2"/>
    <x v="0"/>
    <x v="1"/>
    <x v="2"/>
    <n v="2019"/>
    <n v="2"/>
    <n v="69.39"/>
    <s v="Essential"/>
    <s v="Brand C"/>
    <n v="44.22"/>
    <n v="10"/>
    <n v="693.34219999999993"/>
    <n v="3.0425680390788554"/>
  </r>
  <r>
    <x v="0"/>
    <x v="2"/>
    <x v="1"/>
    <x v="6"/>
    <x v="2"/>
    <n v="2000"/>
    <n v="4"/>
    <n v="85.85"/>
    <s v="Luxury"/>
    <s v="Brand D"/>
    <n v="45.96"/>
    <n v="16"/>
    <n v="1373.0595999999998"/>
    <n v="3.0432960893854748"/>
  </r>
  <r>
    <x v="1"/>
    <x v="2"/>
    <x v="1"/>
    <x v="12"/>
    <x v="3"/>
    <n v="2011"/>
    <n v="4"/>
    <n v="112.77"/>
    <s v="Essential"/>
    <s v="Brand E"/>
    <n v="14.28"/>
    <n v="5"/>
    <n v="562.99279999999999"/>
    <n v="3.042627533193571"/>
  </r>
  <r>
    <x v="0"/>
    <x v="0"/>
    <x v="0"/>
    <x v="9"/>
    <x v="2"/>
    <n v="1993"/>
    <n v="4"/>
    <n v="297.10000000000002"/>
    <s v="Regular"/>
    <s v="Brand C"/>
    <n v="45.15"/>
    <n v="1"/>
    <n v="296.55150000000003"/>
    <n v="3.0419580419580421"/>
  </r>
  <r>
    <x v="2"/>
    <x v="1"/>
    <x v="0"/>
    <x v="8"/>
    <x v="3"/>
    <n v="2009"/>
    <n v="5"/>
    <n v="437.93"/>
    <s v="Regular"/>
    <s v="Brand D"/>
    <n v="15.29"/>
    <n v="16"/>
    <n v="7006.0329000000002"/>
    <n v="3.0412876137158853"/>
  </r>
  <r>
    <x v="0"/>
    <x v="2"/>
    <x v="0"/>
    <x v="15"/>
    <x v="1"/>
    <n v="2018"/>
    <n v="3"/>
    <n v="454.87"/>
    <s v="Regular"/>
    <s v="Brand D"/>
    <n v="47.23"/>
    <n v="11"/>
    <n v="5003.0423000000001"/>
    <n v="3.0399159663865545"/>
  </r>
  <r>
    <x v="0"/>
    <x v="0"/>
    <x v="1"/>
    <x v="9"/>
    <x v="3"/>
    <n v="2000"/>
    <n v="2"/>
    <n v="461.55"/>
    <s v="Luxury"/>
    <s v="Brand B"/>
    <n v="36.11"/>
    <n v="9"/>
    <n v="4153.3110999999999"/>
    <n v="3.0399439383321654"/>
  </r>
  <r>
    <x v="0"/>
    <x v="0"/>
    <x v="0"/>
    <x v="6"/>
    <x v="1"/>
    <n v="2006"/>
    <n v="3"/>
    <n v="261.62"/>
    <s v="Essential"/>
    <s v="Brand A"/>
    <n v="31.9"/>
    <n v="5"/>
    <n v="1307.4189999999999"/>
    <n v="3.0406732117812063"/>
  </r>
  <r>
    <x v="2"/>
    <x v="1"/>
    <x v="1"/>
    <x v="5"/>
    <x v="0"/>
    <n v="2014"/>
    <n v="5"/>
    <n v="39.229999999999997"/>
    <s v="Essential"/>
    <s v="Brand C"/>
    <n v="7.51"/>
    <n v="20"/>
    <n v="783.67509999999993"/>
    <n v="3.0407017543859651"/>
  </r>
  <r>
    <x v="0"/>
    <x v="0"/>
    <x v="0"/>
    <x v="11"/>
    <x v="2"/>
    <n v="2018"/>
    <n v="1"/>
    <n v="286.95999999999998"/>
    <s v="Essential"/>
    <s v="Brand B"/>
    <n v="13.58"/>
    <n v="20"/>
    <n v="5738.3357999999998"/>
    <n v="3.0393258426966292"/>
  </r>
  <r>
    <x v="0"/>
    <x v="2"/>
    <x v="1"/>
    <x v="9"/>
    <x v="1"/>
    <n v="1996"/>
    <n v="1"/>
    <n v="287.18"/>
    <s v="Essential"/>
    <s v="Brand C"/>
    <n v="25.26"/>
    <n v="1"/>
    <n v="286.43259999999998"/>
    <n v="3.0407589599437808"/>
  </r>
  <r>
    <x v="1"/>
    <x v="1"/>
    <x v="0"/>
    <x v="5"/>
    <x v="0"/>
    <n v="2005"/>
    <n v="1"/>
    <n v="337.55"/>
    <s v="Essential"/>
    <s v="Brand A"/>
    <n v="11.21"/>
    <n v="3"/>
    <n v="1011.7621000000001"/>
    <n v="3.0421940928270041"/>
  </r>
  <r>
    <x v="1"/>
    <x v="2"/>
    <x v="0"/>
    <x v="2"/>
    <x v="2"/>
    <n v="1997"/>
    <n v="4"/>
    <n v="152.38"/>
    <s v="Regular"/>
    <s v="Brand C"/>
    <n v="30.04"/>
    <n v="16"/>
    <n v="2437.3804"/>
    <n v="3.0436312456016887"/>
  </r>
  <r>
    <x v="1"/>
    <x v="2"/>
    <x v="1"/>
    <x v="1"/>
    <x v="1"/>
    <n v="2003"/>
    <n v="5"/>
    <n v="235.24"/>
    <s v="Regular"/>
    <s v="Brand D"/>
    <n v="37.07"/>
    <n v="10"/>
    <n v="2351.7707"/>
    <n v="3.0429577464788733"/>
  </r>
  <r>
    <x v="1"/>
    <x v="1"/>
    <x v="0"/>
    <x v="12"/>
    <x v="0"/>
    <n v="2003"/>
    <n v="2"/>
    <n v="258.33"/>
    <s v="Regular"/>
    <s v="Brand D"/>
    <n v="37.9"/>
    <n v="2"/>
    <n v="516.03899999999999"/>
    <n v="3.0415785764622973"/>
  </r>
  <r>
    <x v="0"/>
    <x v="2"/>
    <x v="0"/>
    <x v="4"/>
    <x v="2"/>
    <n v="1999"/>
    <n v="1"/>
    <n v="438.77"/>
    <s v="Essential"/>
    <s v="Brand D"/>
    <n v="23.27"/>
    <n v="20"/>
    <n v="8774.6327000000001"/>
    <n v="3.0423131170662905"/>
  </r>
  <r>
    <x v="1"/>
    <x v="1"/>
    <x v="1"/>
    <x v="15"/>
    <x v="2"/>
    <n v="2006"/>
    <n v="1"/>
    <n v="206.03"/>
    <s v="Luxury"/>
    <s v="Brand B"/>
    <n v="9.98"/>
    <n v="14"/>
    <n v="2883.5198"/>
    <n v="3.0437544107268879"/>
  </r>
  <r>
    <x v="0"/>
    <x v="0"/>
    <x v="1"/>
    <x v="4"/>
    <x v="3"/>
    <n v="1999"/>
    <n v="3"/>
    <n v="267.22000000000003"/>
    <s v="Regular"/>
    <s v="Brand A"/>
    <n v="3.1"/>
    <n v="7"/>
    <n v="1869.5710000000001"/>
    <n v="3.0451977401129944"/>
  </r>
  <r>
    <x v="2"/>
    <x v="1"/>
    <x v="1"/>
    <x v="8"/>
    <x v="2"/>
    <n v="2018"/>
    <n v="1"/>
    <n v="288.44"/>
    <s v="Essential"/>
    <s v="Brand D"/>
    <n v="41.25"/>
    <n v="11"/>
    <n v="3172.2525000000001"/>
    <n v="3.0452296819787987"/>
  </r>
  <r>
    <x v="1"/>
    <x v="1"/>
    <x v="0"/>
    <x v="2"/>
    <x v="0"/>
    <n v="1989"/>
    <n v="1"/>
    <n v="59.52"/>
    <s v="Essential"/>
    <s v="Brand B"/>
    <n v="4.79"/>
    <n v="3"/>
    <n v="177.6079"/>
    <n v="3.0466760961810468"/>
  </r>
  <r>
    <x v="1"/>
    <x v="1"/>
    <x v="0"/>
    <x v="9"/>
    <x v="0"/>
    <n v="2021"/>
    <n v="3"/>
    <n v="179.03"/>
    <s v="Regular"/>
    <s v="Brand A"/>
    <n v="19.579999999999998"/>
    <n v="20"/>
    <n v="3579.7957999999999"/>
    <n v="3.0481245576786979"/>
  </r>
  <r>
    <x v="0"/>
    <x v="2"/>
    <x v="1"/>
    <x v="1"/>
    <x v="3"/>
    <n v="2012"/>
    <n v="1"/>
    <n v="74.180000000000007"/>
    <s v="Regular"/>
    <s v="Brand E"/>
    <n v="48.05"/>
    <n v="11"/>
    <n v="815.46050000000002"/>
    <n v="3.048158640226629"/>
  </r>
  <r>
    <x v="1"/>
    <x v="1"/>
    <x v="1"/>
    <x v="12"/>
    <x v="0"/>
    <n v="1985"/>
    <n v="2"/>
    <n v="309.94"/>
    <s v="Luxury"/>
    <s v="Brand A"/>
    <n v="31.96"/>
    <n v="13"/>
    <n v="4028.5395999999996"/>
    <n v="3.0496102055279941"/>
  </r>
  <r>
    <x v="1"/>
    <x v="2"/>
    <x v="0"/>
    <x v="1"/>
    <x v="0"/>
    <n v="1987"/>
    <n v="5"/>
    <n v="236.94"/>
    <s v="Luxury"/>
    <s v="Brand A"/>
    <n v="7.52"/>
    <n v="9"/>
    <n v="2131.5352000000003"/>
    <n v="3.0503546099290779"/>
  </r>
  <r>
    <x v="0"/>
    <x v="1"/>
    <x v="1"/>
    <x v="8"/>
    <x v="3"/>
    <n v="2017"/>
    <n v="5"/>
    <n v="169.57"/>
    <s v="Luxury"/>
    <s v="Brand C"/>
    <n v="46.75"/>
    <n v="10"/>
    <n v="1695.1674999999998"/>
    <n v="3.0489709013484743"/>
  </r>
  <r>
    <x v="0"/>
    <x v="2"/>
    <x v="1"/>
    <x v="1"/>
    <x v="2"/>
    <n v="1999"/>
    <n v="5"/>
    <n v="321.91000000000003"/>
    <s v="Essential"/>
    <s v="Brand A"/>
    <n v="35.090000000000003"/>
    <n v="19"/>
    <n v="6115.6409000000012"/>
    <n v="3.0475852272727271"/>
  </r>
  <r>
    <x v="1"/>
    <x v="1"/>
    <x v="0"/>
    <x v="0"/>
    <x v="2"/>
    <n v="2017"/>
    <n v="3"/>
    <n v="164.71"/>
    <s v="Luxury"/>
    <s v="Brand A"/>
    <n v="15.36"/>
    <n v="14"/>
    <n v="2305.0936000000002"/>
    <n v="3.0461975835110162"/>
  </r>
  <r>
    <x v="0"/>
    <x v="2"/>
    <x v="1"/>
    <x v="3"/>
    <x v="0"/>
    <n v="1988"/>
    <n v="1"/>
    <n v="327.27"/>
    <s v="Essential"/>
    <s v="Brand E"/>
    <n v="28.84"/>
    <n v="1"/>
    <n v="326.55840000000001"/>
    <n v="3.0462304409672831"/>
  </r>
  <r>
    <x v="1"/>
    <x v="1"/>
    <x v="0"/>
    <x v="8"/>
    <x v="0"/>
    <n v="2000"/>
    <n v="3"/>
    <n v="469.55"/>
    <s v="Luxury"/>
    <s v="Brand C"/>
    <n v="22.98"/>
    <n v="7"/>
    <n v="3286.0798"/>
    <n v="3.0476868327402133"/>
  </r>
  <r>
    <x v="1"/>
    <x v="2"/>
    <x v="1"/>
    <x v="3"/>
    <x v="0"/>
    <n v="2010"/>
    <n v="1"/>
    <n v="445.48"/>
    <s v="Luxury"/>
    <s v="Brand A"/>
    <n v="12.65"/>
    <n v="14"/>
    <n v="6235.8465000000006"/>
    <n v="3.0477207977207978"/>
  </r>
  <r>
    <x v="2"/>
    <x v="2"/>
    <x v="1"/>
    <x v="0"/>
    <x v="0"/>
    <n v="1988"/>
    <n v="2"/>
    <n v="26.69"/>
    <s v="Regular"/>
    <s v="Brand A"/>
    <n v="41.43"/>
    <n v="1"/>
    <n v="26.104300000000002"/>
    <n v="3.0491803278688523"/>
  </r>
  <r>
    <x v="0"/>
    <x v="2"/>
    <x v="1"/>
    <x v="8"/>
    <x v="1"/>
    <n v="2001"/>
    <n v="4"/>
    <n v="463.47"/>
    <s v="Essential"/>
    <s v="Brand B"/>
    <n v="40.35"/>
    <n v="8"/>
    <n v="3707.1635000000001"/>
    <n v="3.0499286733238229"/>
  </r>
  <r>
    <x v="1"/>
    <x v="0"/>
    <x v="1"/>
    <x v="11"/>
    <x v="1"/>
    <n v="1994"/>
    <n v="5"/>
    <n v="379.76"/>
    <s v="Essential"/>
    <s v="Brand D"/>
    <n v="44.78"/>
    <n v="13"/>
    <n v="4936.3278"/>
    <n v="3.0492505353319057"/>
  </r>
  <r>
    <x v="1"/>
    <x v="0"/>
    <x v="1"/>
    <x v="7"/>
    <x v="2"/>
    <n v="2014"/>
    <n v="3"/>
    <n v="457.67"/>
    <s v="Essential"/>
    <s v="Brand E"/>
    <n v="34.880000000000003"/>
    <n v="6"/>
    <n v="2745.3688000000002"/>
    <n v="3.047857142857143"/>
  </r>
  <r>
    <x v="2"/>
    <x v="1"/>
    <x v="0"/>
    <x v="12"/>
    <x v="3"/>
    <n v="1994"/>
    <n v="2"/>
    <n v="373.92"/>
    <s v="Regular"/>
    <s v="Brand B"/>
    <n v="23.1"/>
    <n v="1"/>
    <n v="373.15100000000001"/>
    <n v="3.0478913509649748"/>
  </r>
  <r>
    <x v="1"/>
    <x v="0"/>
    <x v="0"/>
    <x v="1"/>
    <x v="2"/>
    <n v="1988"/>
    <n v="1"/>
    <n v="452.28"/>
    <s v="Regular"/>
    <s v="Brand A"/>
    <n v="3.14"/>
    <n v="17"/>
    <n v="7687.7913999999992"/>
    <n v="3.0486409155937051"/>
  </r>
  <r>
    <x v="2"/>
    <x v="1"/>
    <x v="0"/>
    <x v="2"/>
    <x v="2"/>
    <n v="2008"/>
    <n v="1"/>
    <n v="475.64"/>
    <s v="Luxury"/>
    <s v="Brand A"/>
    <n v="1.54"/>
    <n v="14"/>
    <n v="6657.9754000000003"/>
    <n v="3.0501073729420187"/>
  </r>
  <r>
    <x v="0"/>
    <x v="2"/>
    <x v="0"/>
    <x v="9"/>
    <x v="3"/>
    <n v="2015"/>
    <n v="5"/>
    <n v="143.38"/>
    <s v="Luxury"/>
    <s v="Brand C"/>
    <n v="43.92"/>
    <n v="4"/>
    <n v="572.95920000000001"/>
    <n v="3.0515759312320916"/>
  </r>
  <r>
    <x v="2"/>
    <x v="0"/>
    <x v="0"/>
    <x v="9"/>
    <x v="3"/>
    <n v="1989"/>
    <n v="3"/>
    <n v="365"/>
    <s v="Luxury"/>
    <s v="Brand B"/>
    <n v="7.65"/>
    <n v="19"/>
    <n v="6934.0765000000001"/>
    <n v="3.0501792114695339"/>
  </r>
  <r>
    <x v="2"/>
    <x v="2"/>
    <x v="0"/>
    <x v="6"/>
    <x v="0"/>
    <n v="2004"/>
    <n v="1"/>
    <n v="52.33"/>
    <s v="Essential"/>
    <s v="Brand B"/>
    <n v="40.36"/>
    <n v="4"/>
    <n v="208.7236"/>
    <n v="3.0502152080344334"/>
  </r>
  <r>
    <x v="2"/>
    <x v="2"/>
    <x v="1"/>
    <x v="1"/>
    <x v="2"/>
    <n v="1995"/>
    <n v="4"/>
    <n v="59.99"/>
    <s v="Essential"/>
    <s v="Brand C"/>
    <n v="47.11"/>
    <n v="15"/>
    <n v="899.3211"/>
    <n v="3.0516870064608757"/>
  </r>
  <r>
    <x v="1"/>
    <x v="1"/>
    <x v="1"/>
    <x v="13"/>
    <x v="0"/>
    <n v="2022"/>
    <n v="3"/>
    <n v="310.69"/>
    <s v="Regular"/>
    <s v="Brand C"/>
    <n v="48.03"/>
    <n v="5"/>
    <n v="1552.9303"/>
    <n v="3.0510057471264367"/>
  </r>
  <r>
    <x v="2"/>
    <x v="0"/>
    <x v="1"/>
    <x v="0"/>
    <x v="1"/>
    <n v="1995"/>
    <n v="4"/>
    <n v="280.25"/>
    <s v="Luxury"/>
    <s v="Brand A"/>
    <n v="14.34"/>
    <n v="10"/>
    <n v="2801.6433999999999"/>
    <n v="3.0510424155283968"/>
  </r>
  <r>
    <x v="2"/>
    <x v="0"/>
    <x v="1"/>
    <x v="11"/>
    <x v="2"/>
    <n v="1987"/>
    <n v="2"/>
    <n v="250.09"/>
    <s v="Essential"/>
    <s v="Brand B"/>
    <n v="16.12"/>
    <n v="20"/>
    <n v="5000.9611999999997"/>
    <n v="3.050359712230216"/>
  </r>
  <r>
    <x v="2"/>
    <x v="2"/>
    <x v="1"/>
    <x v="3"/>
    <x v="0"/>
    <n v="2000"/>
    <n v="5"/>
    <n v="253.73"/>
    <s v="Luxury"/>
    <s v="Brand A"/>
    <n v="43.84"/>
    <n v="1"/>
    <n v="253.16839999999999"/>
    <n v="3.0511159107271419"/>
  </r>
  <r>
    <x v="0"/>
    <x v="0"/>
    <x v="0"/>
    <x v="13"/>
    <x v="1"/>
    <n v="1990"/>
    <n v="4"/>
    <n v="97.94"/>
    <s v="Luxury"/>
    <s v="Brand C"/>
    <n v="31.05"/>
    <n v="11"/>
    <n v="1076.6505"/>
    <n v="3.0497118155619596"/>
  </r>
  <r>
    <x v="2"/>
    <x v="1"/>
    <x v="1"/>
    <x v="12"/>
    <x v="3"/>
    <n v="1989"/>
    <n v="2"/>
    <n v="323"/>
    <s v="Luxury"/>
    <s v="Brand A"/>
    <n v="3.58"/>
    <n v="9"/>
    <n v="2906.0358000000001"/>
    <n v="3.0490266762797407"/>
  </r>
  <r>
    <x v="1"/>
    <x v="0"/>
    <x v="0"/>
    <x v="14"/>
    <x v="0"/>
    <n v="2013"/>
    <n v="1"/>
    <n v="494.8"/>
    <s v="Luxury"/>
    <s v="Brand A"/>
    <n v="46.26"/>
    <n v="1"/>
    <n v="494.26260000000002"/>
    <n v="3.0497835497835499"/>
  </r>
  <r>
    <x v="1"/>
    <x v="0"/>
    <x v="1"/>
    <x v="6"/>
    <x v="3"/>
    <n v="1987"/>
    <n v="3"/>
    <n v="222.61"/>
    <s v="Luxury"/>
    <s v="Brand C"/>
    <n v="37.14"/>
    <n v="18"/>
    <n v="4006.3514000000005"/>
    <n v="3.051263537906137"/>
  </r>
  <r>
    <x v="1"/>
    <x v="1"/>
    <x v="0"/>
    <x v="11"/>
    <x v="3"/>
    <n v="2015"/>
    <n v="4"/>
    <n v="482.07"/>
    <s v="Luxury"/>
    <s v="Brand E"/>
    <n v="12.45"/>
    <n v="11"/>
    <n v="5301.8944999999994"/>
    <n v="3.0513005780346822"/>
  </r>
  <r>
    <x v="2"/>
    <x v="0"/>
    <x v="1"/>
    <x v="15"/>
    <x v="3"/>
    <n v="1995"/>
    <n v="2"/>
    <n v="423.22"/>
    <s v="Regular"/>
    <s v="Brand B"/>
    <n v="42.88"/>
    <n v="6"/>
    <n v="2538.7488000000003"/>
    <n v="3.0506146059291397"/>
  </r>
  <r>
    <x v="2"/>
    <x v="0"/>
    <x v="1"/>
    <x v="15"/>
    <x v="1"/>
    <n v="2010"/>
    <n v="5"/>
    <n v="94.38"/>
    <s v="Luxury"/>
    <s v="Brand C"/>
    <n v="22.44"/>
    <n v="17"/>
    <n v="1603.6844000000001"/>
    <n v="3.0513748191027497"/>
  </r>
  <r>
    <x v="2"/>
    <x v="1"/>
    <x v="1"/>
    <x v="4"/>
    <x v="3"/>
    <n v="1997"/>
    <n v="3"/>
    <n v="290.89999999999998"/>
    <s v="Luxury"/>
    <s v="Brand A"/>
    <n v="27.78"/>
    <n v="19"/>
    <n v="5526.3777999999993"/>
    <n v="3.0499637943519189"/>
  </r>
  <r>
    <x v="1"/>
    <x v="2"/>
    <x v="0"/>
    <x v="6"/>
    <x v="3"/>
    <n v="2013"/>
    <n v="1"/>
    <n v="139.58000000000001"/>
    <s v="Regular"/>
    <s v="Brand D"/>
    <n v="3.64"/>
    <n v="8"/>
    <n v="1115.6764000000001"/>
    <n v="3.05"/>
  </r>
  <r>
    <x v="2"/>
    <x v="0"/>
    <x v="1"/>
    <x v="9"/>
    <x v="1"/>
    <n v="2016"/>
    <n v="1"/>
    <n v="61.55"/>
    <s v="Luxury"/>
    <s v="Brand D"/>
    <n v="44.98"/>
    <n v="1"/>
    <n v="60.9998"/>
    <n v="3.0514865844815082"/>
  </r>
  <r>
    <x v="1"/>
    <x v="2"/>
    <x v="1"/>
    <x v="8"/>
    <x v="3"/>
    <n v="2011"/>
    <n v="4"/>
    <n v="270.63"/>
    <s v="Essential"/>
    <s v="Brand D"/>
    <n v="0.69"/>
    <n v="3"/>
    <n v="810.89689999999996"/>
    <n v="3.0529753265602322"/>
  </r>
  <r>
    <x v="0"/>
    <x v="2"/>
    <x v="0"/>
    <x v="15"/>
    <x v="1"/>
    <n v="2014"/>
    <n v="4"/>
    <n v="157.27000000000001"/>
    <s v="Essential"/>
    <s v="Brand C"/>
    <n v="47.08"/>
    <n v="12"/>
    <n v="1886.7108000000003"/>
    <n v="3.0522875816993462"/>
  </r>
  <r>
    <x v="2"/>
    <x v="0"/>
    <x v="0"/>
    <x v="1"/>
    <x v="2"/>
    <n v="1998"/>
    <n v="1"/>
    <n v="305.14"/>
    <s v="Essential"/>
    <s v="Brand E"/>
    <n v="15.14"/>
    <n v="2"/>
    <n v="609.43139999999994"/>
    <n v="3.0515988372093021"/>
  </r>
  <r>
    <x v="2"/>
    <x v="0"/>
    <x v="0"/>
    <x v="5"/>
    <x v="0"/>
    <n v="2001"/>
    <n v="2"/>
    <n v="346.66"/>
    <s v="Regular"/>
    <s v="Brand C"/>
    <n v="8.31"/>
    <n v="11"/>
    <n v="3812.3431"/>
    <n v="3.0530909090909093"/>
  </r>
  <r>
    <x v="2"/>
    <x v="2"/>
    <x v="1"/>
    <x v="5"/>
    <x v="2"/>
    <n v="1992"/>
    <n v="5"/>
    <n v="443.35"/>
    <s v="Regular"/>
    <s v="Brand E"/>
    <n v="49.24"/>
    <n v="7"/>
    <n v="3102.9424000000004"/>
    <n v="3.0538573508005822"/>
  </r>
  <r>
    <x v="0"/>
    <x v="2"/>
    <x v="1"/>
    <x v="3"/>
    <x v="0"/>
    <n v="2017"/>
    <n v="2"/>
    <n v="34.770000000000003"/>
    <s v="Essential"/>
    <s v="Brand C"/>
    <n v="25.84"/>
    <n v="2"/>
    <n v="68.798400000000001"/>
    <n v="3.0524399126001458"/>
  </r>
  <r>
    <x v="2"/>
    <x v="1"/>
    <x v="0"/>
    <x v="0"/>
    <x v="2"/>
    <n v="2008"/>
    <n v="1"/>
    <n v="94.35"/>
    <s v="Essential"/>
    <s v="Brand D"/>
    <n v="28.52"/>
    <n v="11"/>
    <n v="1037.1351999999999"/>
    <n v="3.0532069970845481"/>
  </r>
  <r>
    <x v="1"/>
    <x v="0"/>
    <x v="1"/>
    <x v="12"/>
    <x v="3"/>
    <n v="1990"/>
    <n v="3"/>
    <n v="398.59"/>
    <s v="Luxury"/>
    <s v="Brand C"/>
    <n v="46.85"/>
    <n v="8"/>
    <n v="3188.1884999999997"/>
    <n v="3.0547045951859957"/>
  </r>
  <r>
    <x v="0"/>
    <x v="1"/>
    <x v="1"/>
    <x v="14"/>
    <x v="1"/>
    <n v="1998"/>
    <n v="5"/>
    <n v="491.82"/>
    <s v="Luxury"/>
    <s v="Brand C"/>
    <n v="14.66"/>
    <n v="12"/>
    <n v="5900.9866000000002"/>
    <n v="3.0547445255474455"/>
  </r>
  <r>
    <x v="1"/>
    <x v="1"/>
    <x v="1"/>
    <x v="4"/>
    <x v="2"/>
    <n v="2017"/>
    <n v="4"/>
    <n v="208.77"/>
    <s v="Essential"/>
    <s v="Brand C"/>
    <n v="21.9"/>
    <n v="20"/>
    <n v="4174.6190000000006"/>
    <n v="3.0533235938641345"/>
  </r>
  <r>
    <x v="1"/>
    <x v="0"/>
    <x v="0"/>
    <x v="6"/>
    <x v="3"/>
    <n v="1989"/>
    <n v="2"/>
    <n v="352.25"/>
    <s v="Luxury"/>
    <s v="Brand A"/>
    <n v="38.65"/>
    <n v="4"/>
    <n v="1408.3865000000001"/>
    <n v="3.0526315789473686"/>
  </r>
  <r>
    <x v="2"/>
    <x v="0"/>
    <x v="0"/>
    <x v="3"/>
    <x v="1"/>
    <n v="1998"/>
    <n v="2"/>
    <n v="254.36"/>
    <s v="Regular"/>
    <s v="Brand D"/>
    <n v="42.21"/>
    <n v="14"/>
    <n v="3560.4620999999997"/>
    <n v="3.0534016093635699"/>
  </r>
  <r>
    <x v="0"/>
    <x v="2"/>
    <x v="1"/>
    <x v="12"/>
    <x v="3"/>
    <n v="2015"/>
    <n v="5"/>
    <n v="23.63"/>
    <s v="Luxury"/>
    <s v="Brand C"/>
    <n v="41.61"/>
    <n v="4"/>
    <n v="93.936099999999996"/>
    <n v="3.0541727672035139"/>
  </r>
  <r>
    <x v="1"/>
    <x v="0"/>
    <x v="0"/>
    <x v="13"/>
    <x v="2"/>
    <n v="2008"/>
    <n v="5"/>
    <n v="40.049999999999997"/>
    <s v="Regular"/>
    <s v="Brand C"/>
    <n v="37.32"/>
    <n v="1"/>
    <n v="39.423199999999994"/>
    <n v="3.0527472527472526"/>
  </r>
  <r>
    <x v="2"/>
    <x v="2"/>
    <x v="1"/>
    <x v="5"/>
    <x v="0"/>
    <n v="1985"/>
    <n v="1"/>
    <n v="229.14"/>
    <s v="Regular"/>
    <s v="Brand D"/>
    <n v="27.34"/>
    <n v="11"/>
    <n v="2519.8134"/>
    <n v="3.0513196480938416"/>
  </r>
  <r>
    <x v="0"/>
    <x v="1"/>
    <x v="1"/>
    <x v="14"/>
    <x v="3"/>
    <n v="2015"/>
    <n v="4"/>
    <n v="10.83"/>
    <s v="Regular"/>
    <s v="Brand A"/>
    <n v="31.61"/>
    <n v="13"/>
    <n v="140.1061"/>
    <n v="3.0528246515040354"/>
  </r>
  <r>
    <x v="1"/>
    <x v="2"/>
    <x v="0"/>
    <x v="2"/>
    <x v="2"/>
    <n v="1998"/>
    <n v="5"/>
    <n v="482.58"/>
    <s v="Regular"/>
    <s v="Brand C"/>
    <n v="12.34"/>
    <n v="11"/>
    <n v="5307.5034000000005"/>
    <n v="3.0521292217327458"/>
  </r>
  <r>
    <x v="0"/>
    <x v="1"/>
    <x v="0"/>
    <x v="15"/>
    <x v="2"/>
    <n v="1993"/>
    <n v="5"/>
    <n v="86.49"/>
    <s v="Luxury"/>
    <s v="Brand D"/>
    <n v="32.51"/>
    <n v="19"/>
    <n v="1642.6351"/>
    <n v="3.0506980161645849"/>
  </r>
  <r>
    <x v="1"/>
    <x v="1"/>
    <x v="1"/>
    <x v="2"/>
    <x v="3"/>
    <n v="2011"/>
    <n v="4"/>
    <n v="367.73"/>
    <s v="Regular"/>
    <s v="Brand B"/>
    <n v="2.1800000000000002"/>
    <n v="16"/>
    <n v="5882.7018000000007"/>
    <n v="3.049264705882353"/>
  </r>
  <r>
    <x v="1"/>
    <x v="2"/>
    <x v="0"/>
    <x v="3"/>
    <x v="1"/>
    <n v="2005"/>
    <n v="1"/>
    <n v="381.49"/>
    <s v="Essential"/>
    <s v="Brand B"/>
    <n v="20.93"/>
    <n v="14"/>
    <n v="5340.069300000001"/>
    <n v="3.0485651214128033"/>
  </r>
  <r>
    <x v="1"/>
    <x v="1"/>
    <x v="0"/>
    <x v="10"/>
    <x v="1"/>
    <n v="1991"/>
    <n v="4"/>
    <n v="195.7"/>
    <s v="Luxury"/>
    <s v="Brand A"/>
    <n v="14.56"/>
    <n v="6"/>
    <n v="1173.3455999999999"/>
    <n v="3.0500736377025035"/>
  </r>
  <r>
    <x v="1"/>
    <x v="2"/>
    <x v="1"/>
    <x v="3"/>
    <x v="3"/>
    <n v="2011"/>
    <n v="4"/>
    <n v="187.52"/>
    <s v="Luxury"/>
    <s v="Brand D"/>
    <n v="4.5"/>
    <n v="15"/>
    <n v="2811.8450000000003"/>
    <n v="3.0493736182756082"/>
  </r>
  <r>
    <x v="2"/>
    <x v="0"/>
    <x v="0"/>
    <x v="5"/>
    <x v="1"/>
    <n v="2012"/>
    <n v="5"/>
    <n v="371.83"/>
    <s v="Essential"/>
    <s v="Brand E"/>
    <n v="39.29"/>
    <n v="4"/>
    <n v="1486.7129"/>
    <n v="3.0486725663716814"/>
  </r>
  <r>
    <x v="2"/>
    <x v="0"/>
    <x v="0"/>
    <x v="12"/>
    <x v="3"/>
    <n v="2018"/>
    <n v="3"/>
    <n v="348.57"/>
    <s v="Essential"/>
    <s v="Brand E"/>
    <n v="21.96"/>
    <n v="13"/>
    <n v="4530.6296000000002"/>
    <n v="3.0472324723247231"/>
  </r>
  <r>
    <x v="0"/>
    <x v="2"/>
    <x v="1"/>
    <x v="10"/>
    <x v="0"/>
    <n v="2008"/>
    <n v="5"/>
    <n v="310.41000000000003"/>
    <s v="Luxury"/>
    <s v="Brand D"/>
    <n v="24.11"/>
    <n v="20"/>
    <n v="6207.4411000000009"/>
    <n v="3.0472673559822749"/>
  </r>
  <r>
    <x v="2"/>
    <x v="0"/>
    <x v="1"/>
    <x v="13"/>
    <x v="2"/>
    <n v="2019"/>
    <n v="2"/>
    <n v="336.45"/>
    <s v="Essential"/>
    <s v="Brand D"/>
    <n v="25.1"/>
    <n v="4"/>
    <n v="1345.0509999999999"/>
    <n v="3.0458240946045825"/>
  </r>
  <r>
    <x v="2"/>
    <x v="0"/>
    <x v="1"/>
    <x v="11"/>
    <x v="1"/>
    <n v="1995"/>
    <n v="4"/>
    <n v="294.70999999999998"/>
    <s v="Regular"/>
    <s v="Brand D"/>
    <n v="48.26"/>
    <n v="9"/>
    <n v="2651.8725999999997"/>
    <n v="3.0465976331360949"/>
  </r>
  <r>
    <x v="1"/>
    <x v="0"/>
    <x v="0"/>
    <x v="1"/>
    <x v="0"/>
    <n v="1993"/>
    <n v="2"/>
    <n v="10.83"/>
    <s v="Regular"/>
    <s v="Brand A"/>
    <n v="49.62"/>
    <n v="14"/>
    <n v="151.11619999999999"/>
    <n v="3.0458919319022946"/>
  </r>
  <r>
    <x v="0"/>
    <x v="0"/>
    <x v="0"/>
    <x v="4"/>
    <x v="0"/>
    <n v="2011"/>
    <n v="1"/>
    <n v="249.22"/>
    <s v="Luxury"/>
    <s v="Brand B"/>
    <n v="38.380000000000003"/>
    <n v="6"/>
    <n v="1494.7038"/>
    <n v="3.0466666666666669"/>
  </r>
  <r>
    <x v="0"/>
    <x v="0"/>
    <x v="1"/>
    <x v="7"/>
    <x v="3"/>
    <n v="1987"/>
    <n v="3"/>
    <n v="69.92"/>
    <s v="Regular"/>
    <s v="Brand B"/>
    <n v="16.02"/>
    <n v="8"/>
    <n v="558.52020000000005"/>
    <n v="3.0481838398813936"/>
  </r>
  <r>
    <x v="2"/>
    <x v="1"/>
    <x v="1"/>
    <x v="3"/>
    <x v="1"/>
    <n v="2015"/>
    <n v="4"/>
    <n v="124.86"/>
    <s v="Regular"/>
    <s v="Brand E"/>
    <n v="20.12"/>
    <n v="10"/>
    <n v="1247.8011999999999"/>
    <n v="3.0482195845697331"/>
  </r>
  <r>
    <x v="0"/>
    <x v="0"/>
    <x v="1"/>
    <x v="12"/>
    <x v="2"/>
    <n v="2004"/>
    <n v="2"/>
    <n v="418.56"/>
    <s v="Regular"/>
    <s v="Brand E"/>
    <n v="26.59"/>
    <n v="17"/>
    <n v="7114.7859000000008"/>
    <n v="3.0475129918337047"/>
  </r>
  <r>
    <x v="1"/>
    <x v="2"/>
    <x v="1"/>
    <x v="9"/>
    <x v="3"/>
    <n v="2003"/>
    <n v="1"/>
    <n v="40.119999999999997"/>
    <s v="Luxury"/>
    <s v="Brand B"/>
    <n v="31.92"/>
    <n v="10"/>
    <n v="400.51920000000001"/>
    <n v="3.0482912332838037"/>
  </r>
  <r>
    <x v="1"/>
    <x v="2"/>
    <x v="1"/>
    <x v="3"/>
    <x v="1"/>
    <n v="2005"/>
    <n v="1"/>
    <n v="396.07"/>
    <s v="Essential"/>
    <s v="Brand D"/>
    <n v="31.75"/>
    <n v="3"/>
    <n v="1187.5275000000001"/>
    <n v="3.0498141263940521"/>
  </r>
  <r>
    <x v="2"/>
    <x v="1"/>
    <x v="0"/>
    <x v="7"/>
    <x v="1"/>
    <n v="1990"/>
    <n v="4"/>
    <n v="153.29"/>
    <s v="Luxury"/>
    <s v="Brand C"/>
    <n v="16.100000000000001"/>
    <n v="16"/>
    <n v="2451.8009999999999"/>
    <n v="3.0513392857142856"/>
  </r>
  <r>
    <x v="0"/>
    <x v="0"/>
    <x v="1"/>
    <x v="15"/>
    <x v="3"/>
    <n v="2018"/>
    <n v="1"/>
    <n v="226.16"/>
    <s v="Luxury"/>
    <s v="Brand B"/>
    <n v="27.95"/>
    <n v="6"/>
    <n v="1356.2395000000001"/>
    <n v="3.0506329113924049"/>
  </r>
  <r>
    <x v="2"/>
    <x v="2"/>
    <x v="1"/>
    <x v="8"/>
    <x v="0"/>
    <n v="2008"/>
    <n v="1"/>
    <n v="94.73"/>
    <s v="Regular"/>
    <s v="Brand D"/>
    <n v="25.76"/>
    <n v="1"/>
    <n v="93.9876"/>
    <n v="3.0521609538002981"/>
  </r>
  <r>
    <x v="0"/>
    <x v="1"/>
    <x v="1"/>
    <x v="6"/>
    <x v="0"/>
    <n v="1985"/>
    <n v="3"/>
    <n v="412.21"/>
    <s v="Essential"/>
    <s v="Brand C"/>
    <n v="27.09"/>
    <n v="10"/>
    <n v="4121.3708999999999"/>
    <n v="3.0536912751677852"/>
  </r>
  <r>
    <x v="1"/>
    <x v="1"/>
    <x v="1"/>
    <x v="8"/>
    <x v="0"/>
    <n v="2018"/>
    <n v="5"/>
    <n v="220.5"/>
    <s v="Regular"/>
    <s v="Brand C"/>
    <n v="41.26"/>
    <n v="9"/>
    <n v="1983.9126000000001"/>
    <n v="3.053731343283582"/>
  </r>
  <r>
    <x v="1"/>
    <x v="2"/>
    <x v="0"/>
    <x v="7"/>
    <x v="1"/>
    <n v="2006"/>
    <n v="5"/>
    <n v="255.25"/>
    <s v="Essential"/>
    <s v="Brand C"/>
    <n v="36.520000000000003"/>
    <n v="2"/>
    <n v="509.86520000000002"/>
    <n v="3.0522778192681104"/>
  </r>
  <r>
    <x v="1"/>
    <x v="2"/>
    <x v="1"/>
    <x v="8"/>
    <x v="2"/>
    <n v="1987"/>
    <n v="3"/>
    <n v="428.5"/>
    <s v="Regular"/>
    <s v="Brand A"/>
    <n v="15.36"/>
    <n v="1"/>
    <n v="427.65359999999998"/>
    <n v="3.0508221225710015"/>
  </r>
  <r>
    <x v="0"/>
    <x v="1"/>
    <x v="0"/>
    <x v="1"/>
    <x v="1"/>
    <n v="2021"/>
    <n v="4"/>
    <n v="461.21"/>
    <s v="Luxury"/>
    <s v="Brand D"/>
    <n v="2.2400000000000002"/>
    <n v="7"/>
    <n v="3227.4923999999996"/>
    <n v="3.0508601346297683"/>
  </r>
  <r>
    <x v="0"/>
    <x v="2"/>
    <x v="0"/>
    <x v="8"/>
    <x v="0"/>
    <n v="1985"/>
    <n v="3"/>
    <n v="25.78"/>
    <s v="Essential"/>
    <s v="Brand A"/>
    <n v="23.56"/>
    <n v="11"/>
    <n v="282.81560000000002"/>
    <n v="3.0501497005988023"/>
  </r>
  <r>
    <x v="2"/>
    <x v="0"/>
    <x v="1"/>
    <x v="7"/>
    <x v="1"/>
    <n v="2021"/>
    <n v="5"/>
    <n v="358.71"/>
    <s v="Luxury"/>
    <s v="Brand C"/>
    <n v="22.12"/>
    <n v="7"/>
    <n v="2510.1911999999998"/>
    <n v="3.0501872659176028"/>
  </r>
  <r>
    <x v="0"/>
    <x v="2"/>
    <x v="1"/>
    <x v="7"/>
    <x v="2"/>
    <n v="2005"/>
    <n v="3"/>
    <n v="211.85"/>
    <s v="Luxury"/>
    <s v="Brand D"/>
    <n v="11.47"/>
    <n v="5"/>
    <n v="1058.3647000000001"/>
    <n v="3.0487256371814091"/>
  </r>
  <r>
    <x v="1"/>
    <x v="1"/>
    <x v="1"/>
    <x v="14"/>
    <x v="1"/>
    <n v="2012"/>
    <n v="1"/>
    <n v="132.78"/>
    <s v="Regular"/>
    <s v="Brand D"/>
    <n v="39.520000000000003"/>
    <n v="20"/>
    <n v="2654.9951999999998"/>
    <n v="3.0487621905476368"/>
  </r>
  <r>
    <x v="0"/>
    <x v="0"/>
    <x v="0"/>
    <x v="14"/>
    <x v="1"/>
    <n v="2006"/>
    <n v="5"/>
    <n v="441.09"/>
    <s v="Essential"/>
    <s v="Brand C"/>
    <n v="36.61"/>
    <n v="15"/>
    <n v="6615.7160999999996"/>
    <n v="3.0503003003003002"/>
  </r>
  <r>
    <x v="1"/>
    <x v="0"/>
    <x v="1"/>
    <x v="8"/>
    <x v="2"/>
    <n v="2017"/>
    <n v="3"/>
    <n v="210.94"/>
    <s v="Regular"/>
    <s v="Brand E"/>
    <n v="30.12"/>
    <n v="20"/>
    <n v="4218.1012000000001"/>
    <n v="3.0488354620586025"/>
  </r>
  <r>
    <x v="1"/>
    <x v="1"/>
    <x v="0"/>
    <x v="8"/>
    <x v="1"/>
    <n v="2017"/>
    <n v="4"/>
    <n v="183.53"/>
    <s v="Regular"/>
    <s v="Brand B"/>
    <n v="14.95"/>
    <n v="5"/>
    <n v="916.79949999999997"/>
    <n v="3.0488721804511276"/>
  </r>
  <r>
    <x v="2"/>
    <x v="0"/>
    <x v="0"/>
    <x v="5"/>
    <x v="2"/>
    <n v="1995"/>
    <n v="4"/>
    <n v="50.63"/>
    <s v="Regular"/>
    <s v="Brand D"/>
    <n v="24.99"/>
    <n v="12"/>
    <n v="606.80990000000008"/>
    <n v="3.0481565086531228"/>
  </r>
  <r>
    <x v="2"/>
    <x v="2"/>
    <x v="0"/>
    <x v="13"/>
    <x v="2"/>
    <n v="2013"/>
    <n v="4"/>
    <n v="349"/>
    <s v="Regular"/>
    <s v="Brand B"/>
    <n v="7.84"/>
    <n v="9"/>
    <n v="3140.0783999999999"/>
    <n v="3.0474397590361444"/>
  </r>
  <r>
    <x v="1"/>
    <x v="2"/>
    <x v="0"/>
    <x v="3"/>
    <x v="0"/>
    <n v="2010"/>
    <n v="5"/>
    <n v="95.15"/>
    <s v="Essential"/>
    <s v="Brand C"/>
    <n v="33.729999999999997"/>
    <n v="2"/>
    <n v="189.63730000000001"/>
    <n v="3.0467219291635268"/>
  </r>
  <r>
    <x v="0"/>
    <x v="1"/>
    <x v="1"/>
    <x v="1"/>
    <x v="0"/>
    <n v="1991"/>
    <n v="1"/>
    <n v="43.08"/>
    <s v="Regular"/>
    <s v="Brand B"/>
    <n v="34.979999999999997"/>
    <n v="6"/>
    <n v="257.82980000000003"/>
    <n v="3.0452488687782804"/>
  </r>
  <r>
    <x v="2"/>
    <x v="1"/>
    <x v="1"/>
    <x v="8"/>
    <x v="3"/>
    <n v="2007"/>
    <n v="3"/>
    <n v="193.93"/>
    <s v="Regular"/>
    <s v="Brand C"/>
    <n v="5.61"/>
    <n v="18"/>
    <n v="3489.7961"/>
    <n v="3.0467924528301888"/>
  </r>
  <r>
    <x v="0"/>
    <x v="1"/>
    <x v="0"/>
    <x v="11"/>
    <x v="3"/>
    <n v="2001"/>
    <n v="2"/>
    <n v="466.07"/>
    <s v="Regular"/>
    <s v="Brand B"/>
    <n v="35.21"/>
    <n v="17"/>
    <n v="7922.5420999999997"/>
    <n v="3.0468277945619335"/>
  </r>
  <r>
    <x v="1"/>
    <x v="1"/>
    <x v="1"/>
    <x v="5"/>
    <x v="3"/>
    <n v="2001"/>
    <n v="4"/>
    <n v="239.53"/>
    <s v="Luxury"/>
    <s v="Brand E"/>
    <n v="43.73"/>
    <n v="18"/>
    <n v="4310.9772999999996"/>
    <n v="3.0476190476190474"/>
  </r>
  <r>
    <x v="0"/>
    <x v="1"/>
    <x v="0"/>
    <x v="11"/>
    <x v="3"/>
    <n v="2018"/>
    <n v="4"/>
    <n v="343.02"/>
    <s v="Essential"/>
    <s v="Brand C"/>
    <n v="11.63"/>
    <n v="16"/>
    <n v="5487.4362999999994"/>
    <n v="3.0468986384266263"/>
  </r>
  <r>
    <x v="1"/>
    <x v="0"/>
    <x v="1"/>
    <x v="4"/>
    <x v="1"/>
    <n v="1999"/>
    <n v="4"/>
    <n v="102.88"/>
    <s v="Regular"/>
    <s v="Brand C"/>
    <n v="24.06"/>
    <n v="3"/>
    <n v="307.88059999999996"/>
    <n v="3.0461771385314158"/>
  </r>
  <r>
    <x v="0"/>
    <x v="0"/>
    <x v="1"/>
    <x v="6"/>
    <x v="0"/>
    <n v="2004"/>
    <n v="5"/>
    <n v="28.41"/>
    <s v="Regular"/>
    <s v="Brand B"/>
    <n v="37.409999999999997"/>
    <n v="14"/>
    <n v="397.11410000000001"/>
    <n v="3.0454545454545454"/>
  </r>
  <r>
    <x v="0"/>
    <x v="0"/>
    <x v="1"/>
    <x v="4"/>
    <x v="0"/>
    <n v="2011"/>
    <n v="2"/>
    <n v="330.78"/>
    <s v="Essential"/>
    <s v="Brand B"/>
    <n v="18.23"/>
    <n v="7"/>
    <n v="2314.6423"/>
    <n v="3.0439727065959059"/>
  </r>
  <r>
    <x v="2"/>
    <x v="2"/>
    <x v="0"/>
    <x v="10"/>
    <x v="1"/>
    <n v="2009"/>
    <n v="5"/>
    <n v="387.38"/>
    <s v="Essential"/>
    <s v="Brand D"/>
    <n v="40.520000000000003"/>
    <n v="18"/>
    <n v="6972.2452000000003"/>
    <n v="3.0447647951441579"/>
  </r>
  <r>
    <x v="2"/>
    <x v="0"/>
    <x v="1"/>
    <x v="13"/>
    <x v="1"/>
    <n v="1992"/>
    <n v="3"/>
    <n v="397.3"/>
    <s v="Regular"/>
    <s v="Brand A"/>
    <n v="23.12"/>
    <n v="20"/>
    <n v="7945.2312000000002"/>
    <n v="3.0432801822323463"/>
  </r>
  <r>
    <x v="0"/>
    <x v="0"/>
    <x v="0"/>
    <x v="12"/>
    <x v="0"/>
    <n v="1987"/>
    <n v="4"/>
    <n v="28.73"/>
    <s v="Regular"/>
    <s v="Brand E"/>
    <n v="35.83"/>
    <n v="6"/>
    <n v="171.73830000000001"/>
    <n v="3.0433130699088147"/>
  </r>
  <r>
    <x v="2"/>
    <x v="0"/>
    <x v="1"/>
    <x v="5"/>
    <x v="1"/>
    <n v="2002"/>
    <n v="5"/>
    <n v="364.62"/>
    <s v="Regular"/>
    <s v="Brand E"/>
    <n v="37.200000000000003"/>
    <n v="16"/>
    <n v="5833.2920000000004"/>
    <n v="3.0425855513307987"/>
  </r>
  <r>
    <x v="2"/>
    <x v="1"/>
    <x v="0"/>
    <x v="10"/>
    <x v="2"/>
    <n v="1985"/>
    <n v="3"/>
    <n v="34.99"/>
    <s v="Luxury"/>
    <s v="Brand C"/>
    <n v="36.51"/>
    <n v="20"/>
    <n v="699.16510000000005"/>
    <n v="3.0410958904109591"/>
  </r>
  <r>
    <x v="0"/>
    <x v="0"/>
    <x v="0"/>
    <x v="1"/>
    <x v="0"/>
    <n v="2007"/>
    <n v="1"/>
    <n v="75.06"/>
    <s v="Luxury"/>
    <s v="Brand E"/>
    <n v="19.600000000000001"/>
    <n v="17"/>
    <n v="1275.2159999999999"/>
    <n v="3.0411271896420411"/>
  </r>
  <r>
    <x v="0"/>
    <x v="2"/>
    <x v="1"/>
    <x v="13"/>
    <x v="0"/>
    <n v="2003"/>
    <n v="4"/>
    <n v="47.97"/>
    <s v="Luxury"/>
    <s v="Brand C"/>
    <n v="1.69"/>
    <n v="1"/>
    <n v="46.986899999999999"/>
    <n v="3.0426829268292681"/>
  </r>
  <r>
    <x v="2"/>
    <x v="0"/>
    <x v="0"/>
    <x v="0"/>
    <x v="2"/>
    <n v="2001"/>
    <n v="3"/>
    <n v="120.3"/>
    <s v="Regular"/>
    <s v="Brand C"/>
    <n v="36.43"/>
    <n v="15"/>
    <n v="1803.8643"/>
    <n v="3.041952707856598"/>
  </r>
  <r>
    <x v="1"/>
    <x v="0"/>
    <x v="1"/>
    <x v="6"/>
    <x v="1"/>
    <n v="1989"/>
    <n v="4"/>
    <n v="472.94"/>
    <s v="Regular"/>
    <s v="Brand C"/>
    <n v="6.3"/>
    <n v="4"/>
    <n v="1890.8230000000001"/>
    <n v="3.0419847328244276"/>
  </r>
  <r>
    <x v="1"/>
    <x v="2"/>
    <x v="1"/>
    <x v="6"/>
    <x v="2"/>
    <n v="2022"/>
    <n v="4"/>
    <n v="217.26"/>
    <s v="Regular"/>
    <s v="Brand A"/>
    <n v="15.42"/>
    <n v="8"/>
    <n v="1737.2341999999999"/>
    <n v="3.0412528647822765"/>
  </r>
  <r>
    <x v="0"/>
    <x v="2"/>
    <x v="1"/>
    <x v="14"/>
    <x v="2"/>
    <n v="2002"/>
    <n v="5"/>
    <n v="274.76"/>
    <s v="Luxury"/>
    <s v="Brand D"/>
    <n v="6.35"/>
    <n v="1"/>
    <n v="273.82349999999997"/>
    <n v="3.0405198776758411"/>
  </r>
  <r>
    <x v="1"/>
    <x v="1"/>
    <x v="1"/>
    <x v="1"/>
    <x v="2"/>
    <n v="2014"/>
    <n v="3"/>
    <n v="255.93"/>
    <s v="Luxury"/>
    <s v="Brand C"/>
    <n v="37.229999999999997"/>
    <n v="9"/>
    <n v="2302.7422999999999"/>
    <n v="3.0390206579954095"/>
  </r>
  <r>
    <x v="0"/>
    <x v="1"/>
    <x v="0"/>
    <x v="3"/>
    <x v="3"/>
    <n v="2019"/>
    <n v="4"/>
    <n v="46.46"/>
    <s v="Regular"/>
    <s v="Brand A"/>
    <n v="6.4"/>
    <n v="1"/>
    <n v="45.524000000000001"/>
    <n v="3.0390505359877489"/>
  </r>
  <r>
    <x v="1"/>
    <x v="1"/>
    <x v="1"/>
    <x v="11"/>
    <x v="2"/>
    <n v="2020"/>
    <n v="4"/>
    <n v="428.72"/>
    <s v="Regular"/>
    <s v="Brand B"/>
    <n v="30.11"/>
    <n v="17"/>
    <n v="7287.5411000000004"/>
    <n v="3.0383141762452106"/>
  </r>
  <r>
    <x v="1"/>
    <x v="1"/>
    <x v="0"/>
    <x v="1"/>
    <x v="1"/>
    <n v="2001"/>
    <n v="3"/>
    <n v="48.74"/>
    <s v="Regular"/>
    <s v="Brand A"/>
    <n v="0.42"/>
    <n v="4"/>
    <n v="193.96420000000001"/>
    <n v="3.0375766871165646"/>
  </r>
  <r>
    <x v="0"/>
    <x v="2"/>
    <x v="0"/>
    <x v="7"/>
    <x v="2"/>
    <n v="1989"/>
    <n v="4"/>
    <n v="333.73"/>
    <s v="Luxury"/>
    <s v="Brand C"/>
    <n v="5.16"/>
    <n v="5"/>
    <n v="1667.7016000000001"/>
    <n v="3.0376055257099002"/>
  </r>
  <r>
    <x v="1"/>
    <x v="1"/>
    <x v="0"/>
    <x v="10"/>
    <x v="3"/>
    <n v="2005"/>
    <n v="4"/>
    <n v="299.24"/>
    <s v="Regular"/>
    <s v="Brand C"/>
    <n v="3.46"/>
    <n v="9"/>
    <n v="2692.1945999999998"/>
    <n v="3.0368663594470044"/>
  </r>
  <r>
    <x v="2"/>
    <x v="1"/>
    <x v="1"/>
    <x v="11"/>
    <x v="2"/>
    <n v="2020"/>
    <n v="5"/>
    <n v="263.67"/>
    <s v="Luxury"/>
    <s v="Brand D"/>
    <n v="14.35"/>
    <n v="13"/>
    <n v="3426.8535000000002"/>
    <n v="3.0361260568793238"/>
  </r>
  <r>
    <x v="0"/>
    <x v="1"/>
    <x v="0"/>
    <x v="11"/>
    <x v="2"/>
    <n v="2008"/>
    <n v="4"/>
    <n v="433.84"/>
    <s v="Regular"/>
    <s v="Brand D"/>
    <n v="3.59"/>
    <n v="8"/>
    <n v="3469.7558999999997"/>
    <n v="3.0346153846153845"/>
  </r>
  <r>
    <x v="1"/>
    <x v="0"/>
    <x v="0"/>
    <x v="3"/>
    <x v="2"/>
    <n v="2009"/>
    <n v="3"/>
    <n v="413.03"/>
    <s v="Regular"/>
    <s v="Brand A"/>
    <n v="33.81"/>
    <n v="20"/>
    <n v="8259.9380999999994"/>
    <n v="3.03387220939184"/>
  </r>
  <r>
    <x v="0"/>
    <x v="1"/>
    <x v="1"/>
    <x v="9"/>
    <x v="2"/>
    <n v="2018"/>
    <n v="2"/>
    <n v="186.46"/>
    <s v="Essential"/>
    <s v="Brand B"/>
    <n v="12.26"/>
    <n v="10"/>
    <n v="1863.7226000000001"/>
    <n v="3.0338983050847457"/>
  </r>
  <r>
    <x v="2"/>
    <x v="2"/>
    <x v="1"/>
    <x v="1"/>
    <x v="2"/>
    <n v="1992"/>
    <n v="3"/>
    <n v="189.49"/>
    <s v="Luxury"/>
    <s v="Brand A"/>
    <n v="18.14"/>
    <n v="19"/>
    <n v="3599.4914000000003"/>
    <n v="3.0346954510408635"/>
  </r>
  <r>
    <x v="0"/>
    <x v="0"/>
    <x v="1"/>
    <x v="11"/>
    <x v="1"/>
    <n v="2006"/>
    <n v="4"/>
    <n v="278.39"/>
    <s v="Regular"/>
    <s v="Brand C"/>
    <n v="22.02"/>
    <n v="16"/>
    <n v="4453.4601999999995"/>
    <n v="3.0347222222222223"/>
  </r>
  <r>
    <x v="0"/>
    <x v="1"/>
    <x v="1"/>
    <x v="3"/>
    <x v="1"/>
    <n v="2011"/>
    <n v="3"/>
    <n v="325.77"/>
    <s v="Regular"/>
    <s v="Brand A"/>
    <n v="4.0599999999999996"/>
    <n v="16"/>
    <n v="5211.3606"/>
    <n v="3.0339768339768338"/>
  </r>
  <r>
    <x v="1"/>
    <x v="1"/>
    <x v="0"/>
    <x v="2"/>
    <x v="1"/>
    <n v="1999"/>
    <n v="5"/>
    <n v="382.62"/>
    <s v="Luxury"/>
    <s v="Brand D"/>
    <n v="47.72"/>
    <n v="3"/>
    <n v="1147.3372000000002"/>
    <n v="3.0340030911901081"/>
  </r>
  <r>
    <x v="1"/>
    <x v="2"/>
    <x v="0"/>
    <x v="15"/>
    <x v="3"/>
    <n v="2018"/>
    <n v="2"/>
    <n v="474.53"/>
    <s v="Essential"/>
    <s v="Brand B"/>
    <n v="11.5"/>
    <n v="14"/>
    <n v="6642.5349999999999"/>
    <n v="3.0324825986078885"/>
  </r>
  <r>
    <x v="1"/>
    <x v="2"/>
    <x v="0"/>
    <x v="4"/>
    <x v="0"/>
    <n v="2003"/>
    <n v="1"/>
    <n v="411.3"/>
    <s v="Essential"/>
    <s v="Brand E"/>
    <n v="46.36"/>
    <n v="3"/>
    <n v="1233.3636000000001"/>
    <n v="3.0332817337461302"/>
  </r>
  <r>
    <x v="2"/>
    <x v="0"/>
    <x v="0"/>
    <x v="8"/>
    <x v="3"/>
    <n v="1994"/>
    <n v="4"/>
    <n v="310.06"/>
    <s v="Luxury"/>
    <s v="Brand A"/>
    <n v="29.02"/>
    <n v="12"/>
    <n v="3720.0102000000002"/>
    <n v="3.0348567002323779"/>
  </r>
  <r>
    <x v="2"/>
    <x v="2"/>
    <x v="1"/>
    <x v="1"/>
    <x v="0"/>
    <n v="2014"/>
    <n v="1"/>
    <n v="20.38"/>
    <s v="Regular"/>
    <s v="Brand A"/>
    <n v="44.5"/>
    <n v="5"/>
    <n v="101.34499999999998"/>
    <n v="3.0341085271317829"/>
  </r>
  <r>
    <x v="2"/>
    <x v="2"/>
    <x v="0"/>
    <x v="9"/>
    <x v="1"/>
    <n v="1999"/>
    <n v="2"/>
    <n v="352.91"/>
    <s v="Luxury"/>
    <s v="Brand A"/>
    <n v="26.11"/>
    <n v="8"/>
    <n v="2822.5411000000004"/>
    <n v="3.0356865787432117"/>
  </r>
  <r>
    <x v="0"/>
    <x v="2"/>
    <x v="1"/>
    <x v="6"/>
    <x v="2"/>
    <n v="2020"/>
    <n v="1"/>
    <n v="352.86"/>
    <s v="Essential"/>
    <s v="Brand C"/>
    <n v="29.13"/>
    <n v="13"/>
    <n v="4586.4713000000002"/>
    <n v="3.0364906832298137"/>
  </r>
  <r>
    <x v="1"/>
    <x v="1"/>
    <x v="0"/>
    <x v="13"/>
    <x v="3"/>
    <n v="2018"/>
    <n v="4"/>
    <n v="487.04"/>
    <s v="Luxury"/>
    <s v="Brand B"/>
    <n v="13.62"/>
    <n v="14"/>
    <n v="6817.6962000000003"/>
    <n v="3.0380730380730379"/>
  </r>
  <r>
    <x v="0"/>
    <x v="1"/>
    <x v="0"/>
    <x v="15"/>
    <x v="1"/>
    <n v="2004"/>
    <n v="5"/>
    <n v="123.86"/>
    <s v="Luxury"/>
    <s v="Brand C"/>
    <n v="42.39"/>
    <n v="14"/>
    <n v="1733.4639"/>
    <n v="3.0373250388802489"/>
  </r>
  <r>
    <x v="2"/>
    <x v="2"/>
    <x v="1"/>
    <x v="5"/>
    <x v="0"/>
    <n v="2003"/>
    <n v="1"/>
    <n v="82.11"/>
    <s v="Regular"/>
    <s v="Brand C"/>
    <n v="5.32"/>
    <n v="11"/>
    <n v="902.26319999999998"/>
    <n v="3.0357976653696497"/>
  </r>
  <r>
    <x v="2"/>
    <x v="2"/>
    <x v="1"/>
    <x v="9"/>
    <x v="0"/>
    <n v="1986"/>
    <n v="1"/>
    <n v="45.78"/>
    <s v="Luxury"/>
    <s v="Brand C"/>
    <n v="4"/>
    <n v="15"/>
    <n v="685.74"/>
    <n v="3.0373831775700935"/>
  </r>
  <r>
    <x v="0"/>
    <x v="2"/>
    <x v="0"/>
    <x v="12"/>
    <x v="2"/>
    <n v="1994"/>
    <n v="1"/>
    <n v="269.58999999999997"/>
    <s v="Regular"/>
    <s v="Brand D"/>
    <n v="7.29"/>
    <n v="18"/>
    <n v="4851.6929"/>
    <n v="3.0389711613406081"/>
  </r>
  <r>
    <x v="0"/>
    <x v="1"/>
    <x v="0"/>
    <x v="7"/>
    <x v="3"/>
    <n v="1996"/>
    <n v="1"/>
    <n v="294.43"/>
    <s v="Essential"/>
    <s v="Brand C"/>
    <n v="8"/>
    <n v="7"/>
    <n v="2060.09"/>
    <n v="3.0405616224648986"/>
  </r>
  <r>
    <x v="1"/>
    <x v="2"/>
    <x v="1"/>
    <x v="0"/>
    <x v="2"/>
    <n v="2018"/>
    <n v="2"/>
    <n v="484.76"/>
    <s v="Regular"/>
    <s v="Brand E"/>
    <n v="42.59"/>
    <n v="3"/>
    <n v="1453.7058999999999"/>
    <n v="3.0421545667447307"/>
  </r>
  <r>
    <x v="0"/>
    <x v="0"/>
    <x v="0"/>
    <x v="7"/>
    <x v="1"/>
    <n v="1992"/>
    <n v="5"/>
    <n v="418.96"/>
    <s v="Essential"/>
    <s v="Brand A"/>
    <n v="39.659999999999997"/>
    <n v="8"/>
    <n v="3351.0765999999999"/>
    <n v="3.04296875"/>
  </r>
  <r>
    <x v="2"/>
    <x v="1"/>
    <x v="0"/>
    <x v="6"/>
    <x v="2"/>
    <n v="1999"/>
    <n v="2"/>
    <n v="341.69"/>
    <s v="Regular"/>
    <s v="Brand A"/>
    <n v="35"/>
    <n v="9"/>
    <n v="3074.56"/>
    <n v="3.0414386239249414"/>
  </r>
  <r>
    <x v="0"/>
    <x v="2"/>
    <x v="0"/>
    <x v="6"/>
    <x v="2"/>
    <n v="1989"/>
    <n v="1"/>
    <n v="284.02"/>
    <s v="Regular"/>
    <s v="Brand A"/>
    <n v="16.68"/>
    <n v="7"/>
    <n v="1987.3067999999998"/>
    <n v="3.0422535211267605"/>
  </r>
  <r>
    <x v="2"/>
    <x v="1"/>
    <x v="1"/>
    <x v="11"/>
    <x v="1"/>
    <n v="2002"/>
    <n v="3"/>
    <n v="252.66"/>
    <s v="Regular"/>
    <s v="Brand E"/>
    <n v="9.82"/>
    <n v="20"/>
    <n v="5052.2982000000002"/>
    <n v="3.0438527799530148"/>
  </r>
  <r>
    <x v="0"/>
    <x v="1"/>
    <x v="0"/>
    <x v="11"/>
    <x v="3"/>
    <n v="1989"/>
    <n v="4"/>
    <n v="248.91"/>
    <s v="Regular"/>
    <s v="Brand D"/>
    <n v="9.36"/>
    <n v="18"/>
    <n v="4479.4736000000003"/>
    <n v="3.0438871473354232"/>
  </r>
  <r>
    <x v="0"/>
    <x v="1"/>
    <x v="0"/>
    <x v="7"/>
    <x v="1"/>
    <n v="1986"/>
    <n v="1"/>
    <n v="151.24"/>
    <s v="Essential"/>
    <s v="Brand B"/>
    <n v="3.76"/>
    <n v="17"/>
    <n v="2570.1176"/>
    <n v="3.0431372549019606"/>
  </r>
  <r>
    <x v="2"/>
    <x v="2"/>
    <x v="1"/>
    <x v="9"/>
    <x v="1"/>
    <n v="2004"/>
    <n v="3"/>
    <n v="137.03"/>
    <s v="Regular"/>
    <s v="Brand C"/>
    <n v="24.14"/>
    <n v="5"/>
    <n v="684.39139999999998"/>
    <n v="3.0447409733124018"/>
  </r>
  <r>
    <x v="0"/>
    <x v="0"/>
    <x v="0"/>
    <x v="1"/>
    <x v="2"/>
    <n v="1993"/>
    <n v="4"/>
    <n v="96.02"/>
    <s v="Luxury"/>
    <s v="Brand B"/>
    <n v="10.18"/>
    <n v="17"/>
    <n v="1631.4417999999998"/>
    <n v="3.044776119402985"/>
  </r>
  <r>
    <x v="1"/>
    <x v="0"/>
    <x v="0"/>
    <x v="2"/>
    <x v="3"/>
    <n v="1993"/>
    <n v="4"/>
    <n v="429.96"/>
    <s v="Regular"/>
    <s v="Brand B"/>
    <n v="31.69"/>
    <n v="5"/>
    <n v="2149.1168999999995"/>
    <n v="3.0440251572327046"/>
  </r>
  <r>
    <x v="0"/>
    <x v="0"/>
    <x v="1"/>
    <x v="13"/>
    <x v="3"/>
    <n v="1985"/>
    <n v="1"/>
    <n v="482.37"/>
    <s v="Regular"/>
    <s v="Brand D"/>
    <n v="45.82"/>
    <n v="20"/>
    <n v="9646.8581999999988"/>
    <n v="3.0432730133752952"/>
  </r>
  <r>
    <x v="2"/>
    <x v="0"/>
    <x v="0"/>
    <x v="12"/>
    <x v="1"/>
    <n v="2017"/>
    <n v="5"/>
    <n v="77.25"/>
    <s v="Luxury"/>
    <s v="Brand B"/>
    <n v="0.11"/>
    <n v="15"/>
    <n v="1157.7511"/>
    <n v="3.0448818897637797"/>
  </r>
  <r>
    <x v="2"/>
    <x v="2"/>
    <x v="1"/>
    <x v="11"/>
    <x v="0"/>
    <n v="1994"/>
    <n v="1"/>
    <n v="232.01"/>
    <s v="Essential"/>
    <s v="Brand C"/>
    <n v="18.45"/>
    <n v="16"/>
    <n v="3711.3444999999997"/>
    <n v="3.0433412135539797"/>
  </r>
  <r>
    <x v="2"/>
    <x v="0"/>
    <x v="0"/>
    <x v="14"/>
    <x v="3"/>
    <n v="2021"/>
    <n v="4"/>
    <n v="198.69"/>
    <s v="Regular"/>
    <s v="Brand B"/>
    <n v="2.4300000000000002"/>
    <n v="1"/>
    <n v="197.71430000000001"/>
    <n v="3.0449526813880126"/>
  </r>
  <r>
    <x v="1"/>
    <x v="1"/>
    <x v="1"/>
    <x v="5"/>
    <x v="1"/>
    <n v="1993"/>
    <n v="3"/>
    <n v="296.92"/>
    <s v="Regular"/>
    <s v="Brand E"/>
    <n v="2.48"/>
    <n v="8"/>
    <n v="2374.3848000000003"/>
    <n v="3.0441988950276242"/>
  </r>
  <r>
    <x v="1"/>
    <x v="0"/>
    <x v="1"/>
    <x v="5"/>
    <x v="1"/>
    <n v="2011"/>
    <n v="4"/>
    <n v="453.46"/>
    <s v="Regular"/>
    <s v="Brand D"/>
    <n v="29.3"/>
    <n v="4"/>
    <n v="1813.1329999999998"/>
    <n v="3.0442338072669828"/>
  </r>
  <r>
    <x v="1"/>
    <x v="0"/>
    <x v="1"/>
    <x v="15"/>
    <x v="0"/>
    <n v="2016"/>
    <n v="5"/>
    <n v="375.69"/>
    <s v="Luxury"/>
    <s v="Brand D"/>
    <n v="23.49"/>
    <n v="5"/>
    <n v="1877.6849"/>
    <n v="3.0434782608695654"/>
  </r>
  <r>
    <x v="0"/>
    <x v="1"/>
    <x v="0"/>
    <x v="13"/>
    <x v="3"/>
    <n v="2016"/>
    <n v="4"/>
    <n v="427.53"/>
    <s v="Essential"/>
    <s v="Brand D"/>
    <n v="47.27"/>
    <n v="17"/>
    <n v="7267.4826999999996"/>
    <n v="3.0419303797468356"/>
  </r>
  <r>
    <x v="0"/>
    <x v="2"/>
    <x v="1"/>
    <x v="8"/>
    <x v="1"/>
    <n v="2008"/>
    <n v="2"/>
    <n v="295.18"/>
    <s v="Regular"/>
    <s v="Brand B"/>
    <n v="13.1"/>
    <n v="17"/>
    <n v="5017.1910000000007"/>
    <n v="3.0411718131433094"/>
  </r>
  <r>
    <x v="0"/>
    <x v="2"/>
    <x v="1"/>
    <x v="2"/>
    <x v="2"/>
    <n v="1990"/>
    <n v="3"/>
    <n v="10.72"/>
    <s v="Regular"/>
    <s v="Brand E"/>
    <n v="38.71"/>
    <n v="19"/>
    <n v="203.06710000000001"/>
    <n v="3.0419968304278924"/>
  </r>
  <r>
    <x v="0"/>
    <x v="0"/>
    <x v="0"/>
    <x v="14"/>
    <x v="2"/>
    <n v="2004"/>
    <n v="3"/>
    <n v="269.8"/>
    <s v="Regular"/>
    <s v="Brand E"/>
    <n v="43.3"/>
    <n v="6"/>
    <n v="1618.2330000000002"/>
    <n v="3.0420301348136398"/>
  </r>
  <r>
    <x v="2"/>
    <x v="2"/>
    <x v="0"/>
    <x v="4"/>
    <x v="1"/>
    <n v="2021"/>
    <n v="4"/>
    <n v="13.45"/>
    <s v="Essential"/>
    <s v="Brand C"/>
    <n v="44.51"/>
    <n v="11"/>
    <n v="147.39509999999999"/>
    <n v="3.0420634920634919"/>
  </r>
  <r>
    <x v="0"/>
    <x v="2"/>
    <x v="0"/>
    <x v="2"/>
    <x v="1"/>
    <n v="1995"/>
    <n v="1"/>
    <n v="67.73"/>
    <s v="Regular"/>
    <s v="Brand C"/>
    <n v="16.12"/>
    <n v="4"/>
    <n v="270.08120000000002"/>
    <n v="3.0413026211278793"/>
  </r>
  <r>
    <x v="2"/>
    <x v="0"/>
    <x v="0"/>
    <x v="9"/>
    <x v="2"/>
    <n v="2015"/>
    <n v="1"/>
    <n v="329.31"/>
    <s v="Essential"/>
    <s v="Brand B"/>
    <n v="1.79"/>
    <n v="7"/>
    <n v="2304.1878999999999"/>
    <n v="3.0429252782193958"/>
  </r>
  <r>
    <x v="0"/>
    <x v="1"/>
    <x v="1"/>
    <x v="13"/>
    <x v="3"/>
    <n v="2008"/>
    <n v="1"/>
    <n v="76.569999999999993"/>
    <s v="Essential"/>
    <s v="Brand A"/>
    <n v="22.25"/>
    <n v="15"/>
    <n v="1147.7725"/>
    <n v="3.0445505171042164"/>
  </r>
  <r>
    <x v="2"/>
    <x v="1"/>
    <x v="1"/>
    <x v="3"/>
    <x v="1"/>
    <n v="2017"/>
    <n v="5"/>
    <n v="130.93"/>
    <s v="Regular"/>
    <s v="Brand B"/>
    <n v="28.55"/>
    <n v="16"/>
    <n v="2094.1655000000001"/>
    <n v="3.0461783439490446"/>
  </r>
  <r>
    <x v="1"/>
    <x v="0"/>
    <x v="0"/>
    <x v="7"/>
    <x v="0"/>
    <n v="1992"/>
    <n v="4"/>
    <n v="448.07"/>
    <s v="Luxury"/>
    <s v="Brand E"/>
    <n v="33.619999999999997"/>
    <n v="14"/>
    <n v="6272.3161999999993"/>
    <n v="3.044621513944223"/>
  </r>
  <r>
    <x v="1"/>
    <x v="2"/>
    <x v="1"/>
    <x v="13"/>
    <x v="3"/>
    <n v="2003"/>
    <n v="3"/>
    <n v="277.19"/>
    <s v="Essential"/>
    <s v="Brand D"/>
    <n v="42.23"/>
    <n v="4"/>
    <n v="1108.1822999999999"/>
    <n v="3.0438596491228069"/>
  </r>
  <r>
    <x v="2"/>
    <x v="2"/>
    <x v="1"/>
    <x v="11"/>
    <x v="2"/>
    <n v="2000"/>
    <n v="4"/>
    <n v="335.2"/>
    <s v="Essential"/>
    <s v="Brand D"/>
    <n v="44.16"/>
    <n v="19"/>
    <n v="6368.2416000000003"/>
    <n v="3.0438946528332003"/>
  </r>
  <r>
    <x v="2"/>
    <x v="2"/>
    <x v="0"/>
    <x v="6"/>
    <x v="2"/>
    <n v="2020"/>
    <n v="3"/>
    <n v="475.54"/>
    <s v="Essential"/>
    <s v="Brand C"/>
    <n v="33.56"/>
    <n v="18"/>
    <n v="8559.0556000000015"/>
    <n v="3.0431309904153356"/>
  </r>
  <r>
    <x v="1"/>
    <x v="2"/>
    <x v="1"/>
    <x v="8"/>
    <x v="2"/>
    <n v="2016"/>
    <n v="1"/>
    <n v="495.73"/>
    <s v="Regular"/>
    <s v="Brand E"/>
    <n v="46.42"/>
    <n v="3"/>
    <n v="1486.6541999999999"/>
    <n v="3.0431654676258995"/>
  </r>
  <r>
    <x v="0"/>
    <x v="0"/>
    <x v="1"/>
    <x v="3"/>
    <x v="1"/>
    <n v="2012"/>
    <n v="2"/>
    <n v="497.23"/>
    <s v="Regular"/>
    <s v="Brand D"/>
    <n v="4.03"/>
    <n v="8"/>
    <n v="3976.8803000000003"/>
    <n v="3.0448"/>
  </r>
  <r>
    <x v="2"/>
    <x v="1"/>
    <x v="0"/>
    <x v="5"/>
    <x v="0"/>
    <n v="1989"/>
    <n v="1"/>
    <n v="134.76"/>
    <s v="Luxury"/>
    <s v="Brand B"/>
    <n v="20.98"/>
    <n v="20"/>
    <n v="2694.4097999999999"/>
    <n v="3.0456365092073661"/>
  </r>
  <r>
    <x v="0"/>
    <x v="1"/>
    <x v="0"/>
    <x v="2"/>
    <x v="3"/>
    <n v="2006"/>
    <n v="5"/>
    <n v="251.52"/>
    <s v="Essential"/>
    <s v="Brand E"/>
    <n v="4.13"/>
    <n v="8"/>
    <n v="2011.2013000000002"/>
    <n v="3.047275641025641"/>
  </r>
  <r>
    <x v="1"/>
    <x v="2"/>
    <x v="1"/>
    <x v="12"/>
    <x v="1"/>
    <n v="2007"/>
    <n v="3"/>
    <n v="193.44"/>
    <s v="Regular"/>
    <s v="Brand D"/>
    <n v="20.78"/>
    <n v="3"/>
    <n v="579.52779999999996"/>
    <n v="3.045709703287891"/>
  </r>
  <r>
    <x v="2"/>
    <x v="2"/>
    <x v="1"/>
    <x v="10"/>
    <x v="1"/>
    <n v="2011"/>
    <n v="1"/>
    <n v="51.78"/>
    <s v="Regular"/>
    <s v="Brand D"/>
    <n v="16.14"/>
    <n v="6"/>
    <n v="309.84140000000002"/>
    <n v="3.0457463884430176"/>
  </r>
  <r>
    <x v="1"/>
    <x v="0"/>
    <x v="1"/>
    <x v="15"/>
    <x v="3"/>
    <n v="1986"/>
    <n v="3"/>
    <n v="124.81"/>
    <s v="Regular"/>
    <s v="Brand C"/>
    <n v="36.700000000000003"/>
    <n v="6"/>
    <n v="748.22699999999998"/>
    <n v="3.0473895582329318"/>
  </r>
  <r>
    <x v="1"/>
    <x v="0"/>
    <x v="0"/>
    <x v="15"/>
    <x v="1"/>
    <n v="1988"/>
    <n v="2"/>
    <n v="269.95"/>
    <s v="Essential"/>
    <s v="Brand C"/>
    <n v="17.600000000000001"/>
    <n v="14"/>
    <n v="3778.4759999999997"/>
    <n v="3.047427652733119"/>
  </r>
  <r>
    <x v="1"/>
    <x v="2"/>
    <x v="1"/>
    <x v="6"/>
    <x v="3"/>
    <n v="1985"/>
    <n v="2"/>
    <n v="343.12"/>
    <s v="Essential"/>
    <s v="Brand E"/>
    <n v="41.42"/>
    <n v="8"/>
    <n v="2744.3742000000002"/>
    <n v="3.0482703137570395"/>
  </r>
  <r>
    <x v="1"/>
    <x v="1"/>
    <x v="0"/>
    <x v="0"/>
    <x v="0"/>
    <n v="2016"/>
    <n v="3"/>
    <n v="224.48"/>
    <s v="Regular"/>
    <s v="Brand E"/>
    <n v="21.17"/>
    <n v="3"/>
    <n v="672.65169999999989"/>
    <n v="3.0491143317230276"/>
  </r>
  <r>
    <x v="1"/>
    <x v="0"/>
    <x v="0"/>
    <x v="1"/>
    <x v="2"/>
    <n v="2019"/>
    <n v="5"/>
    <n v="471.66"/>
    <s v="Luxury"/>
    <s v="Brand A"/>
    <n v="23.9"/>
    <n v="15"/>
    <n v="7074.1390000000001"/>
    <n v="3.0491539081385981"/>
  </r>
  <r>
    <x v="0"/>
    <x v="1"/>
    <x v="1"/>
    <x v="13"/>
    <x v="2"/>
    <n v="1991"/>
    <n v="5"/>
    <n v="497.52"/>
    <s v="Regular"/>
    <s v="Brand B"/>
    <n v="40.43"/>
    <n v="6"/>
    <n v="2984.5243"/>
    <n v="3.0475806451612901"/>
  </r>
  <r>
    <x v="2"/>
    <x v="1"/>
    <x v="0"/>
    <x v="14"/>
    <x v="1"/>
    <n v="2004"/>
    <n v="5"/>
    <n v="15.06"/>
    <s v="Essential"/>
    <s v="Brand D"/>
    <n v="49.16"/>
    <n v="8"/>
    <n v="119.97160000000001"/>
    <n v="3.0460048426150119"/>
  </r>
  <r>
    <x v="0"/>
    <x v="1"/>
    <x v="0"/>
    <x v="5"/>
    <x v="0"/>
    <n v="2016"/>
    <n v="3"/>
    <n v="251.62"/>
    <s v="Luxury"/>
    <s v="Brand C"/>
    <n v="41.92"/>
    <n v="4"/>
    <n v="1005.8992000000001"/>
    <n v="3.0444264943457191"/>
  </r>
  <r>
    <x v="2"/>
    <x v="2"/>
    <x v="0"/>
    <x v="13"/>
    <x v="0"/>
    <n v="2008"/>
    <n v="5"/>
    <n v="388.72"/>
    <s v="Luxury"/>
    <s v="Brand B"/>
    <n v="6.34"/>
    <n v="5"/>
    <n v="1942.6634000000001"/>
    <n v="3.0444624090541632"/>
  </r>
  <r>
    <x v="0"/>
    <x v="0"/>
    <x v="0"/>
    <x v="11"/>
    <x v="1"/>
    <n v="1985"/>
    <n v="4"/>
    <n v="409.1"/>
    <s v="Regular"/>
    <s v="Brand C"/>
    <n v="43.36"/>
    <n v="2"/>
    <n v="817.6336"/>
    <n v="3.0428802588996762"/>
  </r>
  <r>
    <x v="2"/>
    <x v="2"/>
    <x v="1"/>
    <x v="13"/>
    <x v="0"/>
    <n v="2002"/>
    <n v="4"/>
    <n v="307.10000000000002"/>
    <s v="Regular"/>
    <s v="Brand E"/>
    <n v="15.1"/>
    <n v="14"/>
    <n v="4298.5510000000004"/>
    <n v="3.0421052631578949"/>
  </r>
  <r>
    <x v="0"/>
    <x v="1"/>
    <x v="1"/>
    <x v="15"/>
    <x v="2"/>
    <n v="1990"/>
    <n v="4"/>
    <n v="478.91"/>
    <s v="Luxury"/>
    <s v="Brand D"/>
    <n v="4.8600000000000003"/>
    <n v="5"/>
    <n v="2393.5986000000003"/>
    <n v="3.0413290113452187"/>
  </r>
  <r>
    <x v="1"/>
    <x v="2"/>
    <x v="1"/>
    <x v="14"/>
    <x v="3"/>
    <n v="1985"/>
    <n v="5"/>
    <n v="495.28"/>
    <s v="Regular"/>
    <s v="Brand B"/>
    <n v="37.14"/>
    <n v="8"/>
    <n v="3961.6113999999998"/>
    <n v="3.040551500405515"/>
  </r>
  <r>
    <x v="2"/>
    <x v="2"/>
    <x v="1"/>
    <x v="5"/>
    <x v="0"/>
    <n v="2022"/>
    <n v="1"/>
    <n v="127.13"/>
    <s v="Essential"/>
    <s v="Brand B"/>
    <n v="19.91"/>
    <n v="16"/>
    <n v="2033.2791"/>
    <n v="3.0389610389610389"/>
  </r>
  <r>
    <x v="0"/>
    <x v="0"/>
    <x v="1"/>
    <x v="15"/>
    <x v="2"/>
    <n v="2017"/>
    <n v="5"/>
    <n v="457.45"/>
    <s v="Essential"/>
    <s v="Brand D"/>
    <n v="9.8699999999999992"/>
    <n v="12"/>
    <n v="5488.4986999999992"/>
    <n v="3.0406173842404551"/>
  </r>
  <r>
    <x v="1"/>
    <x v="2"/>
    <x v="1"/>
    <x v="11"/>
    <x v="3"/>
    <n v="2022"/>
    <n v="3"/>
    <n v="192.29"/>
    <s v="Luxury"/>
    <s v="Brand C"/>
    <n v="31.45"/>
    <n v="1"/>
    <n v="191.6045"/>
    <n v="3.0390243902439025"/>
  </r>
  <r>
    <x v="0"/>
    <x v="0"/>
    <x v="0"/>
    <x v="10"/>
    <x v="0"/>
    <n v="1994"/>
    <n v="1"/>
    <n v="227.02"/>
    <s v="Luxury"/>
    <s v="Brand A"/>
    <n v="40.35"/>
    <n v="5"/>
    <n v="1134.5035"/>
    <n v="3.0390561432058583"/>
  </r>
  <r>
    <x v="1"/>
    <x v="1"/>
    <x v="0"/>
    <x v="13"/>
    <x v="2"/>
    <n v="2020"/>
    <n v="2"/>
    <n v="380.55"/>
    <s v="Regular"/>
    <s v="Brand C"/>
    <n v="36.78"/>
    <n v="2"/>
    <n v="760.46780000000001"/>
    <n v="3.04071661237785"/>
  </r>
  <r>
    <x v="0"/>
    <x v="2"/>
    <x v="0"/>
    <x v="12"/>
    <x v="0"/>
    <n v="2015"/>
    <n v="5"/>
    <n v="200.95"/>
    <s v="Essential"/>
    <s v="Brand B"/>
    <n v="43.82"/>
    <n v="2"/>
    <n v="401.33819999999997"/>
    <n v="3.0415647921760391"/>
  </r>
  <r>
    <x v="1"/>
    <x v="0"/>
    <x v="0"/>
    <x v="9"/>
    <x v="1"/>
    <n v="1994"/>
    <n v="3"/>
    <n v="289.92"/>
    <s v="Regular"/>
    <s v="Brand B"/>
    <n v="47.74"/>
    <n v="2"/>
    <n v="579.31740000000002"/>
    <n v="3.0399673735725936"/>
  </r>
  <r>
    <x v="0"/>
    <x v="0"/>
    <x v="0"/>
    <x v="15"/>
    <x v="3"/>
    <n v="2008"/>
    <n v="3"/>
    <n v="400.57"/>
    <s v="Luxury"/>
    <s v="Brand D"/>
    <n v="46.77"/>
    <n v="20"/>
    <n v="8010.8676999999998"/>
    <n v="3.04"/>
  </r>
  <r>
    <x v="1"/>
    <x v="2"/>
    <x v="0"/>
    <x v="8"/>
    <x v="1"/>
    <n v="1985"/>
    <n v="3"/>
    <n v="398.93"/>
    <s v="Essential"/>
    <s v="Brand D"/>
    <n v="8.5500000000000007"/>
    <n v="4"/>
    <n v="1594.8054999999999"/>
    <n v="3.0400326797385619"/>
  </r>
  <r>
    <x v="1"/>
    <x v="2"/>
    <x v="1"/>
    <x v="9"/>
    <x v="2"/>
    <n v="2007"/>
    <n v="4"/>
    <n v="223.42"/>
    <s v="Regular"/>
    <s v="Brand D"/>
    <n v="28.8"/>
    <n v="18"/>
    <n v="4020.848"/>
    <n v="3.0400654129190516"/>
  </r>
  <r>
    <x v="0"/>
    <x v="1"/>
    <x v="0"/>
    <x v="6"/>
    <x v="3"/>
    <n v="2003"/>
    <n v="3"/>
    <n v="393.1"/>
    <s v="Luxury"/>
    <s v="Brand A"/>
    <n v="30.76"/>
    <n v="3"/>
    <n v="1178.6076000000003"/>
    <n v="3.0392798690671032"/>
  </r>
  <r>
    <x v="0"/>
    <x v="2"/>
    <x v="0"/>
    <x v="10"/>
    <x v="1"/>
    <n v="2012"/>
    <n v="2"/>
    <n v="449.27"/>
    <s v="Regular"/>
    <s v="Brand C"/>
    <n v="24.86"/>
    <n v="11"/>
    <n v="4941.2185999999992"/>
    <n v="3.0393120393120392"/>
  </r>
  <r>
    <x v="0"/>
    <x v="0"/>
    <x v="1"/>
    <x v="3"/>
    <x v="1"/>
    <n v="2006"/>
    <n v="3"/>
    <n v="496.61"/>
    <s v="Essential"/>
    <s v="Brand A"/>
    <n v="33.15"/>
    <n v="19"/>
    <n v="9434.9215000000004"/>
    <n v="3.0401639344262295"/>
  </r>
  <r>
    <x v="0"/>
    <x v="1"/>
    <x v="0"/>
    <x v="8"/>
    <x v="2"/>
    <n v="2011"/>
    <n v="1"/>
    <n v="262.58"/>
    <s v="Luxury"/>
    <s v="Brand B"/>
    <n v="32.32"/>
    <n v="11"/>
    <n v="2887.7031999999995"/>
    <n v="3.0401968826907302"/>
  </r>
  <r>
    <x v="2"/>
    <x v="2"/>
    <x v="0"/>
    <x v="6"/>
    <x v="1"/>
    <n v="1987"/>
    <n v="4"/>
    <n v="260.52999999999997"/>
    <s v="Essential"/>
    <s v="Brand D"/>
    <n v="46.12"/>
    <n v="14"/>
    <n v="3646.8811999999998"/>
    <n v="3.041871921182266"/>
  </r>
  <r>
    <x v="2"/>
    <x v="0"/>
    <x v="1"/>
    <x v="2"/>
    <x v="0"/>
    <n v="1986"/>
    <n v="4"/>
    <n v="155.44"/>
    <s v="Essential"/>
    <s v="Brand E"/>
    <n v="1.34"/>
    <n v="7"/>
    <n v="1087.0934"/>
    <n v="3.0410846343467544"/>
  </r>
  <r>
    <x v="2"/>
    <x v="1"/>
    <x v="1"/>
    <x v="10"/>
    <x v="3"/>
    <n v="2006"/>
    <n v="1"/>
    <n v="199.57"/>
    <s v="Essential"/>
    <s v="Brand B"/>
    <n v="35.28"/>
    <n v="12"/>
    <n v="2394.1928000000003"/>
    <n v="3.0402960526315788"/>
  </r>
  <r>
    <x v="0"/>
    <x v="2"/>
    <x v="0"/>
    <x v="5"/>
    <x v="0"/>
    <n v="2020"/>
    <n v="5"/>
    <n v="222.73"/>
    <s v="Regular"/>
    <s v="Brand C"/>
    <n v="12.68"/>
    <n v="2"/>
    <n v="444.58679999999998"/>
    <n v="3.0419753086419754"/>
  </r>
  <r>
    <x v="2"/>
    <x v="2"/>
    <x v="0"/>
    <x v="6"/>
    <x v="1"/>
    <n v="1995"/>
    <n v="3"/>
    <n v="164.99"/>
    <s v="Luxury"/>
    <s v="Brand C"/>
    <n v="7.59"/>
    <n v="8"/>
    <n v="1318.9959000000001"/>
    <n v="3.0403624382207579"/>
  </r>
  <r>
    <x v="1"/>
    <x v="1"/>
    <x v="0"/>
    <x v="8"/>
    <x v="3"/>
    <n v="2019"/>
    <n v="2"/>
    <n v="147.76"/>
    <s v="Regular"/>
    <s v="Brand B"/>
    <n v="6.46"/>
    <n v="13"/>
    <n v="1919.9445999999998"/>
    <n v="3.0403957131079968"/>
  </r>
  <r>
    <x v="1"/>
    <x v="0"/>
    <x v="0"/>
    <x v="13"/>
    <x v="2"/>
    <n v="1996"/>
    <n v="3"/>
    <n v="448.7"/>
    <s v="Regular"/>
    <s v="Brand E"/>
    <n v="8.15"/>
    <n v="6"/>
    <n v="2691.2814999999996"/>
    <n v="3.0412541254125411"/>
  </r>
  <r>
    <x v="0"/>
    <x v="0"/>
    <x v="1"/>
    <x v="4"/>
    <x v="1"/>
    <n v="2021"/>
    <n v="2"/>
    <n v="89.98"/>
    <s v="Essential"/>
    <s v="Brand E"/>
    <n v="13.36"/>
    <n v="8"/>
    <n v="718.97360000000003"/>
    <n v="3.041288191577209"/>
  </r>
  <r>
    <x v="0"/>
    <x v="1"/>
    <x v="1"/>
    <x v="5"/>
    <x v="0"/>
    <n v="2001"/>
    <n v="1"/>
    <n v="418.68"/>
    <s v="Regular"/>
    <s v="Brand E"/>
    <n v="10.08"/>
    <n v="9"/>
    <n v="3767.2208000000001"/>
    <n v="3.0421487603305786"/>
  </r>
  <r>
    <x v="0"/>
    <x v="2"/>
    <x v="0"/>
    <x v="1"/>
    <x v="0"/>
    <n v="2017"/>
    <n v="2"/>
    <n v="448.7"/>
    <s v="Luxury"/>
    <s v="Brand B"/>
    <n v="49.83"/>
    <n v="17"/>
    <n v="7627.3982999999998"/>
    <n v="3.0438378825475598"/>
  </r>
  <r>
    <x v="0"/>
    <x v="2"/>
    <x v="0"/>
    <x v="12"/>
    <x v="3"/>
    <n v="1991"/>
    <n v="4"/>
    <n v="356.07"/>
    <s v="Luxury"/>
    <s v="Brand C"/>
    <n v="48.3"/>
    <n v="10"/>
    <n v="3560.183"/>
    <n v="3.0447019867549669"/>
  </r>
  <r>
    <x v="0"/>
    <x v="0"/>
    <x v="1"/>
    <x v="3"/>
    <x v="2"/>
    <n v="1991"/>
    <n v="1"/>
    <n v="77.19"/>
    <s v="Regular"/>
    <s v="Brand B"/>
    <n v="27.57"/>
    <n v="14"/>
    <n v="1079.9356999999998"/>
    <n v="3.0439105219552611"/>
  </r>
  <r>
    <x v="2"/>
    <x v="2"/>
    <x v="0"/>
    <x v="15"/>
    <x v="3"/>
    <n v="1985"/>
    <n v="5"/>
    <n v="120.03"/>
    <s v="Essential"/>
    <s v="Brand B"/>
    <n v="48.67"/>
    <n v="18"/>
    <n v="2160.0266999999999"/>
    <n v="3.0456053067993367"/>
  </r>
  <r>
    <x v="1"/>
    <x v="2"/>
    <x v="0"/>
    <x v="2"/>
    <x v="3"/>
    <n v="2003"/>
    <n v="1"/>
    <n v="80.010000000000005"/>
    <s v="Essential"/>
    <s v="Brand A"/>
    <n v="41.71"/>
    <n v="18"/>
    <n v="1439.5971"/>
    <n v="3.0439834024896264"/>
  </r>
  <r>
    <x v="1"/>
    <x v="2"/>
    <x v="1"/>
    <x v="13"/>
    <x v="1"/>
    <n v="2014"/>
    <n v="4"/>
    <n v="367.96"/>
    <s v="Essential"/>
    <s v="Brand A"/>
    <n v="43.94"/>
    <n v="2"/>
    <n v="735.35939999999994"/>
    <n v="3.0456810631229234"/>
  </r>
  <r>
    <x v="0"/>
    <x v="1"/>
    <x v="0"/>
    <x v="4"/>
    <x v="3"/>
    <n v="2015"/>
    <n v="4"/>
    <n v="293.27999999999997"/>
    <s v="Regular"/>
    <s v="Brand A"/>
    <n v="21.15"/>
    <n v="6"/>
    <n v="1758.8914999999997"/>
    <n v="3.0448877805486285"/>
  </r>
  <r>
    <x v="1"/>
    <x v="1"/>
    <x v="0"/>
    <x v="11"/>
    <x v="1"/>
    <n v="2008"/>
    <n v="5"/>
    <n v="180.53"/>
    <s v="Luxury"/>
    <s v="Brand A"/>
    <n v="32.82"/>
    <n v="11"/>
    <n v="1985.1581999999999"/>
    <n v="3.0440931780366056"/>
  </r>
  <r>
    <x v="0"/>
    <x v="2"/>
    <x v="0"/>
    <x v="11"/>
    <x v="0"/>
    <n v="1990"/>
    <n v="4"/>
    <n v="277.52"/>
    <s v="Essential"/>
    <s v="Brand C"/>
    <n v="13.01"/>
    <n v="3"/>
    <n v="831.69009999999992"/>
    <n v="3.0424646128226476"/>
  </r>
  <r>
    <x v="1"/>
    <x v="1"/>
    <x v="1"/>
    <x v="5"/>
    <x v="2"/>
    <n v="2000"/>
    <n v="4"/>
    <n v="316.76"/>
    <s v="Regular"/>
    <s v="Brand D"/>
    <n v="48.05"/>
    <n v="19"/>
    <n v="6017.9204999999993"/>
    <n v="3.0416666666666665"/>
  </r>
  <r>
    <x v="0"/>
    <x v="0"/>
    <x v="1"/>
    <x v="0"/>
    <x v="0"/>
    <n v="2004"/>
    <n v="5"/>
    <n v="451.16"/>
    <s v="Regular"/>
    <s v="Brand B"/>
    <n v="40.4"/>
    <n v="7"/>
    <n v="3157.5240000000003"/>
    <n v="3.0408673894912428"/>
  </r>
  <r>
    <x v="2"/>
    <x v="1"/>
    <x v="0"/>
    <x v="8"/>
    <x v="2"/>
    <n v="2015"/>
    <n v="2"/>
    <n v="156.01"/>
    <s v="Regular"/>
    <s v="Brand D"/>
    <n v="43.39"/>
    <n v="18"/>
    <n v="2807.6138999999998"/>
    <n v="3.0392320534223707"/>
  </r>
  <r>
    <x v="0"/>
    <x v="2"/>
    <x v="0"/>
    <x v="6"/>
    <x v="2"/>
    <n v="2004"/>
    <n v="1"/>
    <n v="301.26"/>
    <s v="Essential"/>
    <s v="Brand B"/>
    <n v="38.6"/>
    <n v="3"/>
    <n v="903.16599999999994"/>
    <n v="3.0401002506265664"/>
  </r>
  <r>
    <x v="1"/>
    <x v="2"/>
    <x v="0"/>
    <x v="14"/>
    <x v="3"/>
    <n v="2011"/>
    <n v="4"/>
    <n v="288.67"/>
    <s v="Luxury"/>
    <s v="Brand D"/>
    <n v="16.61"/>
    <n v="18"/>
    <n v="5195.2261000000008"/>
    <n v="3.0418060200668897"/>
  </r>
  <r>
    <x v="0"/>
    <x v="2"/>
    <x v="1"/>
    <x v="3"/>
    <x v="3"/>
    <n v="2006"/>
    <n v="5"/>
    <n v="72.459999999999994"/>
    <s v="Essential"/>
    <s v="Brand D"/>
    <n v="37.799999999999997"/>
    <n v="14"/>
    <n v="1013.818"/>
    <n v="3.0410041841004185"/>
  </r>
  <r>
    <x v="0"/>
    <x v="0"/>
    <x v="0"/>
    <x v="2"/>
    <x v="1"/>
    <n v="1990"/>
    <n v="3"/>
    <n v="167.86"/>
    <s v="Essential"/>
    <s v="Brand C"/>
    <n v="29.54"/>
    <n v="18"/>
    <n v="3020.7754000000004"/>
    <n v="3.0393634840871022"/>
  </r>
  <r>
    <x v="1"/>
    <x v="1"/>
    <x v="1"/>
    <x v="13"/>
    <x v="3"/>
    <n v="2016"/>
    <n v="1"/>
    <n v="60.64"/>
    <s v="Regular"/>
    <s v="Brand E"/>
    <n v="18.68"/>
    <n v="8"/>
    <n v="484.30680000000001"/>
    <n v="3.0393964794635373"/>
  </r>
  <r>
    <x v="1"/>
    <x v="2"/>
    <x v="0"/>
    <x v="8"/>
    <x v="2"/>
    <n v="2009"/>
    <n v="4"/>
    <n v="368.77"/>
    <s v="Regular"/>
    <s v="Brand A"/>
    <n v="30.55"/>
    <n v="8"/>
    <n v="2949.4654999999998"/>
    <n v="3.0411073825503356"/>
  </r>
  <r>
    <x v="1"/>
    <x v="1"/>
    <x v="0"/>
    <x v="11"/>
    <x v="3"/>
    <n v="2022"/>
    <n v="5"/>
    <n v="104.05"/>
    <s v="Essential"/>
    <s v="Brand B"/>
    <n v="39.369999999999997"/>
    <n v="7"/>
    <n v="727.74369999999999"/>
    <n v="3.0403022670025188"/>
  </r>
  <r>
    <x v="1"/>
    <x v="1"/>
    <x v="0"/>
    <x v="9"/>
    <x v="2"/>
    <n v="2003"/>
    <n v="1"/>
    <n v="188.25"/>
    <s v="Regular"/>
    <s v="Brand B"/>
    <n v="9.83"/>
    <n v="4"/>
    <n v="752.09829999999999"/>
    <n v="3.0386554621848738"/>
  </r>
  <r>
    <x v="0"/>
    <x v="0"/>
    <x v="0"/>
    <x v="10"/>
    <x v="0"/>
    <n v="2015"/>
    <n v="2"/>
    <n v="394.69"/>
    <s v="Luxury"/>
    <s v="Brand D"/>
    <n v="25.06"/>
    <n v="6"/>
    <n v="2367.3905999999997"/>
    <n v="3.0403700588730027"/>
  </r>
  <r>
    <x v="0"/>
    <x v="2"/>
    <x v="0"/>
    <x v="5"/>
    <x v="0"/>
    <n v="1995"/>
    <n v="5"/>
    <n v="342.55"/>
    <s v="Regular"/>
    <s v="Brand B"/>
    <n v="30.88"/>
    <n v="17"/>
    <n v="5822.6588000000002"/>
    <n v="3.0412457912457911"/>
  </r>
  <r>
    <x v="1"/>
    <x v="1"/>
    <x v="1"/>
    <x v="13"/>
    <x v="2"/>
    <n v="1995"/>
    <n v="1"/>
    <n v="461.31"/>
    <s v="Luxury"/>
    <s v="Brand D"/>
    <n v="42.74"/>
    <n v="16"/>
    <n v="7380.3873999999996"/>
    <n v="3.0395956192080877"/>
  </r>
  <r>
    <x v="2"/>
    <x v="2"/>
    <x v="1"/>
    <x v="7"/>
    <x v="3"/>
    <n v="2000"/>
    <n v="5"/>
    <n v="364.04"/>
    <s v="Regular"/>
    <s v="Brand D"/>
    <n v="48.09"/>
    <n v="5"/>
    <n v="1819.6809000000001"/>
    <n v="3.0413153456998314"/>
  </r>
  <r>
    <x v="2"/>
    <x v="0"/>
    <x v="0"/>
    <x v="3"/>
    <x v="0"/>
    <n v="1990"/>
    <n v="2"/>
    <n v="173.37"/>
    <s v="Regular"/>
    <s v="Brand B"/>
    <n v="14.25"/>
    <n v="20"/>
    <n v="3466.5425"/>
    <n v="3.0396624472573839"/>
  </r>
  <r>
    <x v="2"/>
    <x v="0"/>
    <x v="1"/>
    <x v="4"/>
    <x v="2"/>
    <n v="2005"/>
    <n v="3"/>
    <n v="319.26"/>
    <s v="Luxury"/>
    <s v="Brand B"/>
    <n v="49.95"/>
    <n v="4"/>
    <n v="1276.5394999999999"/>
    <n v="3.0405405405405403"/>
  </r>
  <r>
    <x v="0"/>
    <x v="0"/>
    <x v="1"/>
    <x v="4"/>
    <x v="3"/>
    <n v="2006"/>
    <n v="5"/>
    <n v="308.76"/>
    <s v="Luxury"/>
    <s v="Brand C"/>
    <n v="33.11"/>
    <n v="12"/>
    <n v="3704.4510999999998"/>
    <n v="3.0405748098055789"/>
  </r>
  <r>
    <x v="1"/>
    <x v="2"/>
    <x v="1"/>
    <x v="5"/>
    <x v="3"/>
    <n v="2018"/>
    <n v="5"/>
    <n v="426.75"/>
    <s v="Luxury"/>
    <s v="Brand D"/>
    <n v="25.81"/>
    <n v="9"/>
    <n v="3840.0081"/>
    <n v="3.0389170896785109"/>
  </r>
  <r>
    <x v="2"/>
    <x v="0"/>
    <x v="1"/>
    <x v="14"/>
    <x v="1"/>
    <n v="2003"/>
    <n v="3"/>
    <n v="136.5"/>
    <s v="Essential"/>
    <s v="Brand E"/>
    <n v="28.98"/>
    <n v="3"/>
    <n v="408.78980000000001"/>
    <n v="3.0372565622353935"/>
  </r>
  <r>
    <x v="1"/>
    <x v="0"/>
    <x v="1"/>
    <x v="6"/>
    <x v="0"/>
    <n v="1997"/>
    <n v="4"/>
    <n v="217.89"/>
    <s v="Luxury"/>
    <s v="Brand E"/>
    <n v="38.200000000000003"/>
    <n v="4"/>
    <n v="870.94199999999989"/>
    <n v="3.0372881355932204"/>
  </r>
  <r>
    <x v="1"/>
    <x v="2"/>
    <x v="0"/>
    <x v="0"/>
    <x v="0"/>
    <n v="2001"/>
    <n v="1"/>
    <n v="253.41"/>
    <s v="Essential"/>
    <s v="Brand C"/>
    <n v="22.63"/>
    <n v="12"/>
    <n v="3040.1462999999999"/>
    <n v="3.0364715860899065"/>
  </r>
  <r>
    <x v="2"/>
    <x v="0"/>
    <x v="1"/>
    <x v="8"/>
    <x v="3"/>
    <n v="2008"/>
    <n v="1"/>
    <n v="428.87"/>
    <s v="Essential"/>
    <s v="Brand A"/>
    <n v="3.28"/>
    <n v="9"/>
    <n v="3858.8627999999999"/>
    <n v="3.0382003395585739"/>
  </r>
  <r>
    <x v="1"/>
    <x v="0"/>
    <x v="0"/>
    <x v="6"/>
    <x v="2"/>
    <n v="2010"/>
    <n v="1"/>
    <n v="227.93"/>
    <s v="Luxury"/>
    <s v="Brand E"/>
    <n v="32.25"/>
    <n v="18"/>
    <n v="4102.0625"/>
    <n v="3.0399320305862361"/>
  </r>
  <r>
    <x v="0"/>
    <x v="2"/>
    <x v="0"/>
    <x v="8"/>
    <x v="2"/>
    <n v="2008"/>
    <n v="2"/>
    <n v="139.36000000000001"/>
    <s v="Luxury"/>
    <s v="Brand B"/>
    <n v="8.23"/>
    <n v="7"/>
    <n v="974.60230000000013"/>
    <n v="3.0416666666666665"/>
  </r>
  <r>
    <x v="2"/>
    <x v="2"/>
    <x v="1"/>
    <x v="14"/>
    <x v="2"/>
    <n v="1993"/>
    <n v="5"/>
    <n v="306.45999999999998"/>
    <s v="Essential"/>
    <s v="Brand E"/>
    <n v="30.08"/>
    <n v="3"/>
    <n v="918.68079999999986"/>
    <n v="3.0425531914893615"/>
  </r>
  <r>
    <x v="1"/>
    <x v="0"/>
    <x v="0"/>
    <x v="11"/>
    <x v="3"/>
    <n v="2000"/>
    <n v="4"/>
    <n v="189.35"/>
    <s v="Essential"/>
    <s v="Brand A"/>
    <n v="38.86"/>
    <n v="20"/>
    <n v="3786.3886000000002"/>
    <n v="3.040885860306644"/>
  </r>
  <r>
    <x v="2"/>
    <x v="1"/>
    <x v="1"/>
    <x v="14"/>
    <x v="2"/>
    <n v="2007"/>
    <n v="4"/>
    <n v="221.59"/>
    <s v="Regular"/>
    <s v="Brand A"/>
    <n v="12.49"/>
    <n v="4"/>
    <n v="885.48490000000004"/>
    <n v="3.0400682011935207"/>
  </r>
  <r>
    <x v="0"/>
    <x v="1"/>
    <x v="0"/>
    <x v="13"/>
    <x v="3"/>
    <n v="2017"/>
    <n v="3"/>
    <n v="57.71"/>
    <s v="Essential"/>
    <s v="Brand D"/>
    <n v="40.81"/>
    <n v="20"/>
    <n v="1153.6081000000001"/>
    <n v="3.0392491467576792"/>
  </r>
  <r>
    <x v="2"/>
    <x v="2"/>
    <x v="1"/>
    <x v="1"/>
    <x v="3"/>
    <n v="2010"/>
    <n v="5"/>
    <n v="479.71"/>
    <s v="Luxury"/>
    <s v="Brand E"/>
    <n v="25.7"/>
    <n v="16"/>
    <n v="7674.6169999999993"/>
    <n v="3.0392826643894106"/>
  </r>
  <r>
    <x v="1"/>
    <x v="2"/>
    <x v="0"/>
    <x v="11"/>
    <x v="3"/>
    <n v="2022"/>
    <n v="4"/>
    <n v="53.45"/>
    <s v="Essential"/>
    <s v="Brand C"/>
    <n v="12.77"/>
    <n v="7"/>
    <n v="373.27770000000004"/>
    <n v="3.0376068376068375"/>
  </r>
  <r>
    <x v="2"/>
    <x v="1"/>
    <x v="0"/>
    <x v="0"/>
    <x v="1"/>
    <n v="1999"/>
    <n v="2"/>
    <n v="441.33"/>
    <s v="Essential"/>
    <s v="Brand B"/>
    <n v="9.31"/>
    <n v="8"/>
    <n v="3529.7330999999999"/>
    <n v="3.0367835757057313"/>
  </r>
  <r>
    <x v="1"/>
    <x v="1"/>
    <x v="0"/>
    <x v="9"/>
    <x v="3"/>
    <n v="2018"/>
    <n v="4"/>
    <n v="485.86"/>
    <s v="Regular"/>
    <s v="Brand B"/>
    <n v="17.100000000000001"/>
    <n v="11"/>
    <n v="5343.6310000000003"/>
    <n v="3.0376712328767121"/>
  </r>
  <r>
    <x v="0"/>
    <x v="2"/>
    <x v="0"/>
    <x v="2"/>
    <x v="2"/>
    <n v="2013"/>
    <n v="3"/>
    <n v="191.79"/>
    <s v="Luxury"/>
    <s v="Brand A"/>
    <n v="25.75"/>
    <n v="16"/>
    <n v="3067.8975"/>
    <n v="3.0368466152527849"/>
  </r>
  <r>
    <x v="2"/>
    <x v="1"/>
    <x v="0"/>
    <x v="10"/>
    <x v="3"/>
    <n v="1994"/>
    <n v="2"/>
    <n v="53.01"/>
    <s v="Essential"/>
    <s v="Brand D"/>
    <n v="29.88"/>
    <n v="2"/>
    <n v="105.3188"/>
    <n v="3.0368782161234993"/>
  </r>
  <r>
    <x v="1"/>
    <x v="1"/>
    <x v="0"/>
    <x v="8"/>
    <x v="1"/>
    <n v="2001"/>
    <n v="4"/>
    <n v="59.12"/>
    <s v="Luxury"/>
    <s v="Brand D"/>
    <n v="10.62"/>
    <n v="11"/>
    <n v="649.42619999999988"/>
    <n v="3.0377682403433477"/>
  </r>
  <r>
    <x v="2"/>
    <x v="2"/>
    <x v="0"/>
    <x v="5"/>
    <x v="2"/>
    <n v="1991"/>
    <n v="3"/>
    <n v="281.77"/>
    <s v="Regular"/>
    <s v="Brand C"/>
    <n v="37.56"/>
    <n v="18"/>
    <n v="5071.2356"/>
    <n v="3.0369415807560136"/>
  </r>
  <r>
    <x v="0"/>
    <x v="1"/>
    <x v="1"/>
    <x v="10"/>
    <x v="1"/>
    <n v="2018"/>
    <n v="2"/>
    <n v="352.49"/>
    <s v="Essential"/>
    <s v="Brand E"/>
    <n v="35.04"/>
    <n v="20"/>
    <n v="7049.1504000000004"/>
    <n v="3.0369733447979366"/>
  </r>
  <r>
    <x v="2"/>
    <x v="0"/>
    <x v="1"/>
    <x v="5"/>
    <x v="0"/>
    <n v="2018"/>
    <n v="5"/>
    <n v="298.64999999999998"/>
    <s v="Luxury"/>
    <s v="Brand B"/>
    <n v="8.17"/>
    <n v="12"/>
    <n v="3582.8816999999999"/>
    <n v="3.0378657487091223"/>
  </r>
  <r>
    <x v="0"/>
    <x v="0"/>
    <x v="0"/>
    <x v="6"/>
    <x v="3"/>
    <n v="2006"/>
    <n v="1"/>
    <n v="269.04000000000002"/>
    <s v="Luxury"/>
    <s v="Brand C"/>
    <n v="29.65"/>
    <n v="9"/>
    <n v="2420.6565000000001"/>
    <n v="3.0361757105943155"/>
  </r>
  <r>
    <x v="2"/>
    <x v="2"/>
    <x v="0"/>
    <x v="7"/>
    <x v="0"/>
    <n v="2004"/>
    <n v="2"/>
    <n v="450.33"/>
    <s v="Luxury"/>
    <s v="Brand A"/>
    <n v="27.73"/>
    <n v="7"/>
    <n v="3151.5873000000001"/>
    <n v="3.0379310344827588"/>
  </r>
  <r>
    <x v="1"/>
    <x v="1"/>
    <x v="1"/>
    <x v="11"/>
    <x v="0"/>
    <n v="1987"/>
    <n v="1"/>
    <n v="86.8"/>
    <s v="Essential"/>
    <s v="Brand E"/>
    <n v="36.32"/>
    <n v="12"/>
    <n v="1040.9631999999999"/>
    <n v="3.0388265746333047"/>
  </r>
  <r>
    <x v="2"/>
    <x v="0"/>
    <x v="0"/>
    <x v="13"/>
    <x v="2"/>
    <n v="2006"/>
    <n v="5"/>
    <n v="342.21"/>
    <s v="Essential"/>
    <s v="Brand B"/>
    <n v="43.19"/>
    <n v="2"/>
    <n v="683.8519"/>
    <n v="3.040587219343696"/>
  </r>
  <r>
    <x v="0"/>
    <x v="1"/>
    <x v="0"/>
    <x v="9"/>
    <x v="3"/>
    <n v="2011"/>
    <n v="5"/>
    <n v="79.27"/>
    <s v="Essential"/>
    <s v="Brand E"/>
    <n v="40.96"/>
    <n v="18"/>
    <n v="1426.2695999999999"/>
    <n v="3.038893690579084"/>
  </r>
  <r>
    <x v="0"/>
    <x v="1"/>
    <x v="0"/>
    <x v="7"/>
    <x v="1"/>
    <n v="2004"/>
    <n v="4"/>
    <n v="444.71"/>
    <s v="Luxury"/>
    <s v="Brand B"/>
    <n v="3.9"/>
    <n v="12"/>
    <n v="5335.5589999999993"/>
    <n v="3.0371972318339102"/>
  </r>
  <r>
    <x v="2"/>
    <x v="2"/>
    <x v="1"/>
    <x v="13"/>
    <x v="0"/>
    <n v="2010"/>
    <n v="5"/>
    <n v="44.75"/>
    <s v="Essential"/>
    <s v="Brand C"/>
    <n v="8.1300000000000008"/>
    <n v="4"/>
    <n v="178.0813"/>
    <n v="3.0363636363636362"/>
  </r>
  <r>
    <x v="2"/>
    <x v="0"/>
    <x v="0"/>
    <x v="11"/>
    <x v="3"/>
    <n v="2009"/>
    <n v="2"/>
    <n v="167.62"/>
    <s v="Luxury"/>
    <s v="Brand E"/>
    <n v="35.57"/>
    <n v="18"/>
    <n v="3016.5156999999999"/>
    <n v="3.0346620450606587"/>
  </r>
  <r>
    <x v="1"/>
    <x v="1"/>
    <x v="1"/>
    <x v="2"/>
    <x v="3"/>
    <n v="1999"/>
    <n v="4"/>
    <n v="253.74"/>
    <s v="Luxury"/>
    <s v="Brand C"/>
    <n v="36.78"/>
    <n v="18"/>
    <n v="4566.6877999999997"/>
    <n v="3.0355594102341716"/>
  </r>
  <r>
    <x v="0"/>
    <x v="2"/>
    <x v="1"/>
    <x v="15"/>
    <x v="0"/>
    <n v="2013"/>
    <n v="5"/>
    <n v="331.81"/>
    <s v="Essential"/>
    <s v="Brand D"/>
    <n v="21.02"/>
    <n v="12"/>
    <n v="3980.9302000000002"/>
    <n v="3.0347222222222223"/>
  </r>
  <r>
    <x v="1"/>
    <x v="0"/>
    <x v="0"/>
    <x v="12"/>
    <x v="2"/>
    <n v="2006"/>
    <n v="3"/>
    <n v="252.44"/>
    <s v="Regular"/>
    <s v="Brand B"/>
    <n v="45.52"/>
    <n v="17"/>
    <n v="4290.9351999999999"/>
    <n v="3.0330147697654213"/>
  </r>
  <r>
    <x v="0"/>
    <x v="1"/>
    <x v="0"/>
    <x v="6"/>
    <x v="3"/>
    <n v="1987"/>
    <n v="5"/>
    <n v="371.18"/>
    <s v="Regular"/>
    <s v="Brand C"/>
    <n v="5.68"/>
    <n v="8"/>
    <n v="2968.4967999999999"/>
    <n v="3.0330434782608697"/>
  </r>
  <r>
    <x v="2"/>
    <x v="1"/>
    <x v="1"/>
    <x v="0"/>
    <x v="1"/>
    <n v="1992"/>
    <n v="4"/>
    <n v="402.4"/>
    <s v="Regular"/>
    <s v="Brand B"/>
    <n v="37.72"/>
    <n v="11"/>
    <n v="4425.7771999999995"/>
    <n v="3.0313315926892952"/>
  </r>
  <r>
    <x v="2"/>
    <x v="1"/>
    <x v="1"/>
    <x v="5"/>
    <x v="3"/>
    <n v="2014"/>
    <n v="2"/>
    <n v="104.36"/>
    <s v="Regular"/>
    <s v="Brand A"/>
    <n v="28.96"/>
    <n v="19"/>
    <n v="1982.1296"/>
    <n v="3.0304878048780486"/>
  </r>
  <r>
    <x v="1"/>
    <x v="2"/>
    <x v="1"/>
    <x v="15"/>
    <x v="2"/>
    <n v="2022"/>
    <n v="1"/>
    <n v="499.68"/>
    <s v="Essential"/>
    <s v="Brand D"/>
    <n v="7.12"/>
    <n v="13"/>
    <n v="6494.9112000000005"/>
    <n v="3.0313862249346122"/>
  </r>
  <r>
    <x v="0"/>
    <x v="1"/>
    <x v="0"/>
    <x v="2"/>
    <x v="0"/>
    <n v="2005"/>
    <n v="2"/>
    <n v="485.83"/>
    <s v="Regular"/>
    <s v="Brand A"/>
    <n v="31.17"/>
    <n v="16"/>
    <n v="7772.5916999999999"/>
    <n v="3.0331588132635252"/>
  </r>
  <r>
    <x v="1"/>
    <x v="2"/>
    <x v="1"/>
    <x v="7"/>
    <x v="2"/>
    <n v="1985"/>
    <n v="5"/>
    <n v="98.22"/>
    <s v="Regular"/>
    <s v="Brand C"/>
    <n v="32.479999999999997"/>
    <n v="4"/>
    <n v="392.20479999999998"/>
    <n v="3.0340611353711791"/>
  </r>
  <r>
    <x v="2"/>
    <x v="2"/>
    <x v="1"/>
    <x v="12"/>
    <x v="1"/>
    <n v="1996"/>
    <n v="5"/>
    <n v="481.25"/>
    <s v="Essential"/>
    <s v="Brand A"/>
    <n v="14.48"/>
    <n v="17"/>
    <n v="8180.3948"/>
    <n v="3.0323426573426575"/>
  </r>
  <r>
    <x v="1"/>
    <x v="0"/>
    <x v="1"/>
    <x v="13"/>
    <x v="0"/>
    <n v="2004"/>
    <n v="3"/>
    <n v="428.27"/>
    <s v="Regular"/>
    <s v="Brand D"/>
    <n v="24.18"/>
    <n v="17"/>
    <n v="7279.8317999999999"/>
    <n v="3.030621172353456"/>
  </r>
  <r>
    <x v="2"/>
    <x v="0"/>
    <x v="1"/>
    <x v="11"/>
    <x v="3"/>
    <n v="1992"/>
    <n v="4"/>
    <n v="462.66"/>
    <s v="Luxury"/>
    <s v="Brand B"/>
    <n v="48.17"/>
    <n v="12"/>
    <n v="5551.4017000000003"/>
    <n v="3.0306479859894919"/>
  </r>
  <r>
    <x v="1"/>
    <x v="2"/>
    <x v="1"/>
    <x v="4"/>
    <x v="3"/>
    <n v="1993"/>
    <n v="3"/>
    <n v="363.37"/>
    <s v="Regular"/>
    <s v="Brand A"/>
    <n v="23.06"/>
    <n v="6"/>
    <n v="2179.4506000000001"/>
    <n v="3.0297984224364591"/>
  </r>
  <r>
    <x v="2"/>
    <x v="1"/>
    <x v="1"/>
    <x v="4"/>
    <x v="2"/>
    <n v="2011"/>
    <n v="5"/>
    <n v="426.02"/>
    <s v="Regular"/>
    <s v="Brand B"/>
    <n v="41.81"/>
    <n v="2"/>
    <n v="851.45809999999994"/>
    <n v="3.0298245614035086"/>
  </r>
  <r>
    <x v="2"/>
    <x v="2"/>
    <x v="1"/>
    <x v="2"/>
    <x v="3"/>
    <n v="2017"/>
    <n v="2"/>
    <n v="244.99"/>
    <s v="Luxury"/>
    <s v="Brand D"/>
    <n v="14.12"/>
    <n v="17"/>
    <n v="4163.9712"/>
    <n v="3.0280948200175595"/>
  </r>
  <r>
    <x v="1"/>
    <x v="1"/>
    <x v="1"/>
    <x v="8"/>
    <x v="1"/>
    <n v="2004"/>
    <n v="4"/>
    <n v="116.87"/>
    <s v="Essential"/>
    <s v="Brand E"/>
    <n v="44.84"/>
    <n v="11"/>
    <n v="1285.0184000000002"/>
    <n v="3.0289982425307556"/>
  </r>
  <r>
    <x v="2"/>
    <x v="2"/>
    <x v="1"/>
    <x v="13"/>
    <x v="2"/>
    <n v="2011"/>
    <n v="1"/>
    <n v="385.38"/>
    <s v="Luxury"/>
    <s v="Brand C"/>
    <n v="27.35"/>
    <n v="15"/>
    <n v="5779.9735000000001"/>
    <n v="3.0281442392260334"/>
  </r>
  <r>
    <x v="0"/>
    <x v="0"/>
    <x v="1"/>
    <x v="7"/>
    <x v="3"/>
    <n v="1998"/>
    <n v="5"/>
    <n v="224.81"/>
    <s v="Luxury"/>
    <s v="Brand D"/>
    <n v="49.05"/>
    <n v="8"/>
    <n v="1797.9705000000001"/>
    <n v="3.0299295774647885"/>
  </r>
  <r>
    <x v="2"/>
    <x v="0"/>
    <x v="1"/>
    <x v="0"/>
    <x v="1"/>
    <n v="1998"/>
    <n v="3"/>
    <n v="445.46"/>
    <s v="Essential"/>
    <s v="Brand B"/>
    <n v="39.64"/>
    <n v="12"/>
    <n v="5344.9163999999992"/>
    <n v="3.0281938325991189"/>
  </r>
  <r>
    <x v="0"/>
    <x v="0"/>
    <x v="0"/>
    <x v="14"/>
    <x v="0"/>
    <n v="2002"/>
    <n v="1"/>
    <n v="162.09"/>
    <s v="Luxury"/>
    <s v="Brand E"/>
    <n v="10.82"/>
    <n v="18"/>
    <n v="2916.7282"/>
    <n v="3.0282186948853616"/>
  </r>
  <r>
    <x v="2"/>
    <x v="0"/>
    <x v="1"/>
    <x v="14"/>
    <x v="3"/>
    <n v="2003"/>
    <n v="5"/>
    <n v="443.26"/>
    <s v="Luxury"/>
    <s v="Brand E"/>
    <n v="15.8"/>
    <n v="3"/>
    <n v="1328.9379999999999"/>
    <n v="3.0300088261253308"/>
  </r>
  <r>
    <x v="2"/>
    <x v="2"/>
    <x v="1"/>
    <x v="5"/>
    <x v="1"/>
    <n v="2007"/>
    <n v="3"/>
    <n v="176.24"/>
    <s v="Luxury"/>
    <s v="Brand A"/>
    <n v="23.52"/>
    <n v="15"/>
    <n v="2642.8352000000004"/>
    <n v="3.0282685512367493"/>
  </r>
  <r>
    <x v="2"/>
    <x v="1"/>
    <x v="1"/>
    <x v="14"/>
    <x v="3"/>
    <n v="2005"/>
    <n v="1"/>
    <n v="407.23"/>
    <s v="Luxury"/>
    <s v="Brand B"/>
    <n v="24.66"/>
    <n v="1"/>
    <n v="406.47660000000002"/>
    <n v="3.0282935455349249"/>
  </r>
  <r>
    <x v="1"/>
    <x v="0"/>
    <x v="0"/>
    <x v="8"/>
    <x v="3"/>
    <n v="2010"/>
    <n v="5"/>
    <n v="345.89"/>
    <s v="Luxury"/>
    <s v="Brand C"/>
    <n v="3.79"/>
    <n v="6"/>
    <n v="2074.3779"/>
    <n v="3.0300884955752214"/>
  </r>
  <r>
    <x v="1"/>
    <x v="1"/>
    <x v="0"/>
    <x v="5"/>
    <x v="2"/>
    <n v="2016"/>
    <n v="3"/>
    <n v="435.33"/>
    <s v="Luxury"/>
    <s v="Brand E"/>
    <n v="7.26"/>
    <n v="10"/>
    <n v="4352.3726000000006"/>
    <n v="3.0283436669619133"/>
  </r>
  <r>
    <x v="2"/>
    <x v="0"/>
    <x v="1"/>
    <x v="0"/>
    <x v="1"/>
    <n v="1991"/>
    <n v="3"/>
    <n v="377.67"/>
    <s v="Essential"/>
    <s v="Brand A"/>
    <n v="20.58"/>
    <n v="20"/>
    <n v="7552.6058000000003"/>
    <n v="3.0283687943262412"/>
  </r>
  <r>
    <x v="1"/>
    <x v="2"/>
    <x v="1"/>
    <x v="13"/>
    <x v="3"/>
    <n v="1991"/>
    <n v="4"/>
    <n v="141.49"/>
    <s v="Essential"/>
    <s v="Brand B"/>
    <n v="30.86"/>
    <n v="1"/>
    <n v="140.79860000000002"/>
    <n v="3.0283939662821648"/>
  </r>
  <r>
    <x v="0"/>
    <x v="0"/>
    <x v="1"/>
    <x v="7"/>
    <x v="1"/>
    <n v="1988"/>
    <n v="2"/>
    <n v="97.69"/>
    <s v="Luxury"/>
    <s v="Brand C"/>
    <n v="30.81"/>
    <n v="17"/>
    <n v="1660.0381"/>
    <n v="3.02753108348135"/>
  </r>
  <r>
    <x v="1"/>
    <x v="1"/>
    <x v="0"/>
    <x v="5"/>
    <x v="1"/>
    <n v="1989"/>
    <n v="1"/>
    <n v="203.28"/>
    <s v="Luxury"/>
    <s v="Brand C"/>
    <n v="18.98"/>
    <n v="20"/>
    <n v="4064.7898"/>
    <n v="3.0284444444444443"/>
  </r>
  <r>
    <x v="2"/>
    <x v="1"/>
    <x v="1"/>
    <x v="4"/>
    <x v="0"/>
    <n v="2019"/>
    <n v="2"/>
    <n v="249.96"/>
    <s v="Regular"/>
    <s v="Brand E"/>
    <n v="46.83"/>
    <n v="16"/>
    <n v="3998.8283000000001"/>
    <n v="3.0302491103202849"/>
  </r>
  <r>
    <x v="2"/>
    <x v="1"/>
    <x v="1"/>
    <x v="15"/>
    <x v="1"/>
    <n v="2022"/>
    <n v="3"/>
    <n v="464.05"/>
    <s v="Essential"/>
    <s v="Brand E"/>
    <n v="15.53"/>
    <n v="19"/>
    <n v="8816.1053000000011"/>
    <n v="3.031166518254675"/>
  </r>
  <r>
    <x v="1"/>
    <x v="1"/>
    <x v="1"/>
    <x v="14"/>
    <x v="2"/>
    <n v="2004"/>
    <n v="5"/>
    <n v="127.98"/>
    <s v="Regular"/>
    <s v="Brand E"/>
    <n v="29.11"/>
    <n v="4"/>
    <n v="511.21109999999999"/>
    <n v="3.0311942959001783"/>
  </r>
  <r>
    <x v="1"/>
    <x v="2"/>
    <x v="1"/>
    <x v="4"/>
    <x v="3"/>
    <n v="2001"/>
    <n v="3"/>
    <n v="169.36"/>
    <s v="Regular"/>
    <s v="Brand D"/>
    <n v="28.14"/>
    <n v="5"/>
    <n v="846.08140000000003"/>
    <n v="3.0294380017841211"/>
  </r>
  <r>
    <x v="2"/>
    <x v="1"/>
    <x v="0"/>
    <x v="14"/>
    <x v="0"/>
    <n v="2019"/>
    <n v="2"/>
    <n v="444.65"/>
    <s v="Essential"/>
    <s v="Brand D"/>
    <n v="21.46"/>
    <n v="14"/>
    <n v="6224.3145999999997"/>
    <n v="3.0294642857142855"/>
  </r>
  <r>
    <x v="1"/>
    <x v="1"/>
    <x v="1"/>
    <x v="15"/>
    <x v="2"/>
    <n v="1992"/>
    <n v="4"/>
    <n v="337.41"/>
    <s v="Regular"/>
    <s v="Brand D"/>
    <n v="20.05"/>
    <n v="9"/>
    <n v="3035.8905"/>
    <n v="3.0303842716711351"/>
  </r>
  <r>
    <x v="2"/>
    <x v="2"/>
    <x v="1"/>
    <x v="4"/>
    <x v="0"/>
    <n v="2016"/>
    <n v="2"/>
    <n v="495.21"/>
    <s v="Essential"/>
    <s v="Brand C"/>
    <n v="29.37"/>
    <n v="5"/>
    <n v="2475.3436999999999"/>
    <n v="3.0295169946332736"/>
  </r>
  <r>
    <x v="2"/>
    <x v="2"/>
    <x v="0"/>
    <x v="9"/>
    <x v="2"/>
    <n v="2006"/>
    <n v="4"/>
    <n v="212.93"/>
    <s v="Regular"/>
    <s v="Brand D"/>
    <n v="6.59"/>
    <n v="11"/>
    <n v="2341.2959000000001"/>
    <n v="3.0304386750223813"/>
  </r>
  <r>
    <x v="0"/>
    <x v="1"/>
    <x v="0"/>
    <x v="15"/>
    <x v="0"/>
    <n v="2009"/>
    <n v="5"/>
    <n v="26.22"/>
    <s v="Regular"/>
    <s v="Brand E"/>
    <n v="13.24"/>
    <n v="14"/>
    <n v="366.2124"/>
    <n v="3.0295698924731185"/>
  </r>
  <r>
    <x v="0"/>
    <x v="0"/>
    <x v="1"/>
    <x v="2"/>
    <x v="1"/>
    <n v="2011"/>
    <n v="3"/>
    <n v="174.78"/>
    <s v="Essential"/>
    <s v="Brand A"/>
    <n v="5.01"/>
    <n v="2"/>
    <n v="348.61009999999999"/>
    <n v="3.0278026905829596"/>
  </r>
  <r>
    <x v="0"/>
    <x v="2"/>
    <x v="0"/>
    <x v="8"/>
    <x v="2"/>
    <n v="1991"/>
    <n v="5"/>
    <n v="398.07"/>
    <s v="Essential"/>
    <s v="Brand C"/>
    <n v="39.659999999999997"/>
    <n v="11"/>
    <n v="4378.1665999999996"/>
    <n v="3.0278276481149011"/>
  </r>
  <r>
    <x v="1"/>
    <x v="0"/>
    <x v="1"/>
    <x v="7"/>
    <x v="3"/>
    <n v="2004"/>
    <n v="5"/>
    <n v="72.94"/>
    <s v="Luxury"/>
    <s v="Brand B"/>
    <n v="17.32"/>
    <n v="2"/>
    <n v="145.0532"/>
    <n v="3.0260557053009882"/>
  </r>
  <r>
    <x v="1"/>
    <x v="0"/>
    <x v="0"/>
    <x v="1"/>
    <x v="2"/>
    <n v="1996"/>
    <n v="5"/>
    <n v="365.6"/>
    <s v="Luxury"/>
    <s v="Brand D"/>
    <n v="39.32"/>
    <n v="16"/>
    <n v="5848.9932000000008"/>
    <n v="3.0242805755395685"/>
  </r>
  <r>
    <x v="1"/>
    <x v="2"/>
    <x v="1"/>
    <x v="0"/>
    <x v="3"/>
    <n v="2004"/>
    <n v="2"/>
    <n v="374.97"/>
    <s v="Regular"/>
    <s v="Brand B"/>
    <n v="11.31"/>
    <n v="15"/>
    <n v="5623.6630999999998"/>
    <n v="3.0225022502250227"/>
  </r>
  <r>
    <x v="2"/>
    <x v="2"/>
    <x v="1"/>
    <x v="14"/>
    <x v="0"/>
    <n v="2021"/>
    <n v="1"/>
    <n v="329.62"/>
    <s v="Regular"/>
    <s v="Brand C"/>
    <n v="41.92"/>
    <n v="5"/>
    <n v="1647.5192"/>
    <n v="3.0234234234234236"/>
  </r>
  <r>
    <x v="0"/>
    <x v="0"/>
    <x v="0"/>
    <x v="3"/>
    <x v="0"/>
    <n v="1997"/>
    <n v="4"/>
    <n v="93.8"/>
    <s v="Luxury"/>
    <s v="Brand A"/>
    <n v="0.28999999999999998"/>
    <n v="3"/>
    <n v="280.40289999999999"/>
    <n v="3.0252479711451756"/>
  </r>
  <r>
    <x v="1"/>
    <x v="0"/>
    <x v="1"/>
    <x v="13"/>
    <x v="3"/>
    <n v="2000"/>
    <n v="3"/>
    <n v="21.66"/>
    <s v="Essential"/>
    <s v="Brand A"/>
    <n v="45.27"/>
    <n v="4"/>
    <n v="86.092700000000008"/>
    <n v="3.0243682310469313"/>
  </r>
  <r>
    <x v="2"/>
    <x v="2"/>
    <x v="1"/>
    <x v="3"/>
    <x v="1"/>
    <n v="2004"/>
    <n v="3"/>
    <n v="100.7"/>
    <s v="Luxury"/>
    <s v="Brand A"/>
    <n v="38.97"/>
    <n v="17"/>
    <n v="1711.2897"/>
    <n v="3.024390243902439"/>
  </r>
  <r>
    <x v="1"/>
    <x v="2"/>
    <x v="1"/>
    <x v="2"/>
    <x v="3"/>
    <n v="1990"/>
    <n v="5"/>
    <n v="262.27999999999997"/>
    <s v="Luxury"/>
    <s v="Brand D"/>
    <n v="31.81"/>
    <n v="6"/>
    <n v="1572.9980999999998"/>
    <n v="3.0244122965641953"/>
  </r>
  <r>
    <x v="2"/>
    <x v="1"/>
    <x v="1"/>
    <x v="5"/>
    <x v="2"/>
    <n v="2012"/>
    <n v="4"/>
    <n v="172.56"/>
    <s v="Luxury"/>
    <s v="Brand A"/>
    <n v="25.86"/>
    <n v="3"/>
    <n v="516.93860000000006"/>
    <n v="3.0226244343891402"/>
  </r>
  <r>
    <x v="2"/>
    <x v="1"/>
    <x v="1"/>
    <x v="14"/>
    <x v="1"/>
    <n v="1994"/>
    <n v="1"/>
    <n v="498.5"/>
    <s v="Luxury"/>
    <s v="Brand A"/>
    <n v="11.08"/>
    <n v="8"/>
    <n v="3987.1107999999999"/>
    <n v="3.0217391304347827"/>
  </r>
  <r>
    <x v="2"/>
    <x v="2"/>
    <x v="1"/>
    <x v="15"/>
    <x v="2"/>
    <n v="2013"/>
    <n v="2"/>
    <n v="192.13"/>
    <s v="Regular"/>
    <s v="Brand C"/>
    <n v="4.7300000000000004"/>
    <n v="7"/>
    <n v="1343.9572999999998"/>
    <n v="3.0235720761559381"/>
  </r>
  <r>
    <x v="1"/>
    <x v="1"/>
    <x v="1"/>
    <x v="15"/>
    <x v="0"/>
    <n v="1985"/>
    <n v="3"/>
    <n v="51.87"/>
    <s v="Regular"/>
    <s v="Brand E"/>
    <n v="30.83"/>
    <n v="11"/>
    <n v="569.87829999999997"/>
    <n v="3.0245009074410163"/>
  </r>
  <r>
    <x v="0"/>
    <x v="0"/>
    <x v="1"/>
    <x v="13"/>
    <x v="3"/>
    <n v="2016"/>
    <n v="1"/>
    <n v="322.33"/>
    <s v="Regular"/>
    <s v="Brand E"/>
    <n v="30.87"/>
    <n v="12"/>
    <n v="3867.2687000000001"/>
    <n v="3.0245231607629428"/>
  </r>
  <r>
    <x v="2"/>
    <x v="1"/>
    <x v="1"/>
    <x v="9"/>
    <x v="2"/>
    <n v="1988"/>
    <n v="3"/>
    <n v="102.15"/>
    <s v="Regular"/>
    <s v="Brand D"/>
    <n v="23.59"/>
    <n v="7"/>
    <n v="714.28590000000008"/>
    <n v="3.0263636363636364"/>
  </r>
  <r>
    <x v="2"/>
    <x v="2"/>
    <x v="0"/>
    <x v="13"/>
    <x v="1"/>
    <n v="2001"/>
    <n v="3"/>
    <n v="306.27"/>
    <s v="Luxury"/>
    <s v="Brand B"/>
    <n v="35.4"/>
    <n v="16"/>
    <n v="4899.674"/>
    <n v="3.0263876251137396"/>
  </r>
  <r>
    <x v="1"/>
    <x v="1"/>
    <x v="1"/>
    <x v="4"/>
    <x v="2"/>
    <n v="2020"/>
    <n v="4"/>
    <n v="186.88"/>
    <s v="Essential"/>
    <s v="Brand C"/>
    <n v="45.6"/>
    <n v="18"/>
    <n v="3363.2960000000003"/>
    <n v="3.0264116575591986"/>
  </r>
  <r>
    <x v="2"/>
    <x v="1"/>
    <x v="1"/>
    <x v="11"/>
    <x v="3"/>
    <n v="2006"/>
    <n v="3"/>
    <n v="302.57"/>
    <s v="Luxury"/>
    <s v="Brand D"/>
    <n v="39.020000000000003"/>
    <n v="9"/>
    <n v="2722.5201999999999"/>
    <n v="3.0255241567912488"/>
  </r>
  <r>
    <x v="0"/>
    <x v="1"/>
    <x v="0"/>
    <x v="10"/>
    <x v="2"/>
    <n v="2018"/>
    <n v="4"/>
    <n v="98.08"/>
    <s v="Luxury"/>
    <s v="Brand B"/>
    <n v="17.89"/>
    <n v="17"/>
    <n v="1666.5389"/>
    <n v="3.0255474452554743"/>
  </r>
  <r>
    <x v="2"/>
    <x v="1"/>
    <x v="1"/>
    <x v="15"/>
    <x v="1"/>
    <n v="2007"/>
    <n v="4"/>
    <n v="450.36"/>
    <s v="Luxury"/>
    <s v="Brand A"/>
    <n v="45.39"/>
    <n v="14"/>
    <n v="6304.4939000000004"/>
    <n v="3.0246575342465754"/>
  </r>
  <r>
    <x v="2"/>
    <x v="1"/>
    <x v="1"/>
    <x v="5"/>
    <x v="3"/>
    <n v="2001"/>
    <n v="1"/>
    <n v="446.56"/>
    <s v="Essential"/>
    <s v="Brand D"/>
    <n v="43.07"/>
    <n v="2"/>
    <n v="892.55070000000001"/>
    <n v="3.0237659963436929"/>
  </r>
  <r>
    <x v="0"/>
    <x v="2"/>
    <x v="1"/>
    <x v="1"/>
    <x v="0"/>
    <n v="2016"/>
    <n v="3"/>
    <n v="101.43"/>
    <s v="Regular"/>
    <s v="Brand A"/>
    <n v="24.38"/>
    <n v="7"/>
    <n v="709.25379999999996"/>
    <n v="3.0256175663311984"/>
  </r>
  <r>
    <x v="2"/>
    <x v="2"/>
    <x v="1"/>
    <x v="10"/>
    <x v="0"/>
    <n v="1989"/>
    <n v="1"/>
    <n v="42.39"/>
    <s v="Luxury"/>
    <s v="Brand E"/>
    <n v="5.94"/>
    <n v="10"/>
    <n v="422.95939999999996"/>
    <n v="3.0256410256410255"/>
  </r>
  <r>
    <x v="1"/>
    <x v="1"/>
    <x v="0"/>
    <x v="15"/>
    <x v="1"/>
    <n v="2002"/>
    <n v="4"/>
    <n v="357.54"/>
    <s v="Essential"/>
    <s v="Brand D"/>
    <n v="1.59"/>
    <n v="20"/>
    <n v="7149.8159000000005"/>
    <n v="3.0274977085242898"/>
  </r>
  <r>
    <x v="2"/>
    <x v="2"/>
    <x v="1"/>
    <x v="12"/>
    <x v="1"/>
    <n v="2022"/>
    <n v="3"/>
    <n v="390.6"/>
    <s v="Essential"/>
    <s v="Brand D"/>
    <n v="32.130000000000003"/>
    <n v="4"/>
    <n v="1561.7213000000002"/>
    <n v="3.026605504587156"/>
  </r>
  <r>
    <x v="2"/>
    <x v="1"/>
    <x v="1"/>
    <x v="14"/>
    <x v="3"/>
    <n v="1999"/>
    <n v="2"/>
    <n v="63.75"/>
    <s v="Luxury"/>
    <s v="Brand E"/>
    <n v="1.42"/>
    <n v="12"/>
    <n v="764.01419999999996"/>
    <n v="3.0266299357208446"/>
  </r>
  <r>
    <x v="2"/>
    <x v="2"/>
    <x v="1"/>
    <x v="12"/>
    <x v="1"/>
    <n v="2006"/>
    <n v="5"/>
    <n v="191.03"/>
    <s v="Regular"/>
    <s v="Brand A"/>
    <n v="38.85"/>
    <n v="1"/>
    <n v="190.41849999999999"/>
    <n v="3.0275735294117645"/>
  </r>
  <r>
    <x v="1"/>
    <x v="1"/>
    <x v="1"/>
    <x v="6"/>
    <x v="0"/>
    <n v="1997"/>
    <n v="2"/>
    <n v="285.08"/>
    <s v="Luxury"/>
    <s v="Brand B"/>
    <n v="36.83"/>
    <n v="12"/>
    <n v="3420.3283000000001"/>
    <n v="3.0257589696412142"/>
  </r>
  <r>
    <x v="0"/>
    <x v="2"/>
    <x v="0"/>
    <x v="15"/>
    <x v="2"/>
    <n v="2001"/>
    <n v="4"/>
    <n v="274.24"/>
    <s v="Essential"/>
    <s v="Brand D"/>
    <n v="0.27"/>
    <n v="10"/>
    <n v="2741.4027000000001"/>
    <n v="3.0267034990791899"/>
  </r>
  <r>
    <x v="2"/>
    <x v="2"/>
    <x v="0"/>
    <x v="2"/>
    <x v="1"/>
    <n v="2000"/>
    <n v="1"/>
    <n v="65.23"/>
    <s v="Regular"/>
    <s v="Brand A"/>
    <n v="27.34"/>
    <n v="20"/>
    <n v="1303.8734000000002"/>
    <n v="3.0258064516129033"/>
  </r>
  <r>
    <x v="0"/>
    <x v="0"/>
    <x v="0"/>
    <x v="2"/>
    <x v="2"/>
    <n v="1987"/>
    <n v="1"/>
    <n v="30.05"/>
    <s v="Regular"/>
    <s v="Brand B"/>
    <n v="12.47"/>
    <n v="4"/>
    <n v="119.32470000000001"/>
    <n v="3.0276752767527677"/>
  </r>
  <r>
    <x v="0"/>
    <x v="1"/>
    <x v="1"/>
    <x v="12"/>
    <x v="3"/>
    <n v="2017"/>
    <n v="4"/>
    <n v="118.64"/>
    <s v="Essential"/>
    <s v="Brand A"/>
    <n v="30.89"/>
    <n v="19"/>
    <n v="2253.4688999999998"/>
    <n v="3.0295475530932596"/>
  </r>
  <r>
    <x v="2"/>
    <x v="0"/>
    <x v="0"/>
    <x v="2"/>
    <x v="0"/>
    <n v="2003"/>
    <n v="2"/>
    <n v="56.9"/>
    <s v="Luxury"/>
    <s v="Brand C"/>
    <n v="42.14"/>
    <n v="11"/>
    <n v="625.32139999999993"/>
    <n v="3.0286506469500925"/>
  </r>
  <r>
    <x v="0"/>
    <x v="2"/>
    <x v="0"/>
    <x v="2"/>
    <x v="3"/>
    <n v="2021"/>
    <n v="5"/>
    <n v="434"/>
    <s v="Regular"/>
    <s v="Brand C"/>
    <n v="36.630000000000003"/>
    <n v="12"/>
    <n v="5207.3662999999997"/>
    <n v="3.0296022201665127"/>
  </r>
  <r>
    <x v="0"/>
    <x v="0"/>
    <x v="1"/>
    <x v="12"/>
    <x v="2"/>
    <n v="2006"/>
    <n v="3"/>
    <n v="230.11"/>
    <s v="Regular"/>
    <s v="Brand A"/>
    <n v="9.6999999999999993"/>
    <n v="1"/>
    <n v="229.20700000000002"/>
    <n v="3.0277777777777777"/>
  </r>
  <r>
    <x v="1"/>
    <x v="1"/>
    <x v="0"/>
    <x v="12"/>
    <x v="1"/>
    <n v="2003"/>
    <n v="5"/>
    <n v="209.89"/>
    <s v="Regular"/>
    <s v="Brand B"/>
    <n v="34.729999999999997"/>
    <n v="13"/>
    <n v="2727.9172999999996"/>
    <n v="3.0278035217794255"/>
  </r>
  <r>
    <x v="2"/>
    <x v="1"/>
    <x v="0"/>
    <x v="2"/>
    <x v="0"/>
    <n v="1995"/>
    <n v="5"/>
    <n v="467.2"/>
    <s v="Essential"/>
    <s v="Brand D"/>
    <n v="16.79"/>
    <n v="9"/>
    <n v="4203.9679000000006"/>
    <n v="3.0259740259740258"/>
  </r>
  <r>
    <x v="1"/>
    <x v="0"/>
    <x v="0"/>
    <x v="13"/>
    <x v="3"/>
    <n v="2002"/>
    <n v="2"/>
    <n v="366.95"/>
    <s v="Luxury"/>
    <s v="Brand A"/>
    <n v="35.020000000000003"/>
    <n v="14"/>
    <n v="5136.6502"/>
    <n v="3.0241411327762302"/>
  </r>
  <r>
    <x v="1"/>
    <x v="0"/>
    <x v="0"/>
    <x v="15"/>
    <x v="1"/>
    <n v="2021"/>
    <n v="3"/>
    <n v="331.87"/>
    <s v="Regular"/>
    <s v="Brand A"/>
    <n v="3.04"/>
    <n v="17"/>
    <n v="5640.8203999999996"/>
    <n v="3.0250929368029742"/>
  </r>
  <r>
    <x v="2"/>
    <x v="1"/>
    <x v="1"/>
    <x v="1"/>
    <x v="0"/>
    <n v="2006"/>
    <n v="1"/>
    <n v="355.55"/>
    <s v="Essential"/>
    <s v="Brand B"/>
    <n v="40.08"/>
    <n v="5"/>
    <n v="1777.1507999999999"/>
    <n v="3.0251162790697674"/>
  </r>
  <r>
    <x v="2"/>
    <x v="0"/>
    <x v="1"/>
    <x v="14"/>
    <x v="0"/>
    <n v="2020"/>
    <n v="2"/>
    <n v="478.48"/>
    <s v="Regular"/>
    <s v="Brand C"/>
    <n v="24.98"/>
    <n v="3"/>
    <n v="1434.6898000000001"/>
    <n v="3.0270018621973929"/>
  </r>
  <r>
    <x v="1"/>
    <x v="2"/>
    <x v="0"/>
    <x v="2"/>
    <x v="2"/>
    <n v="2003"/>
    <n v="4"/>
    <n v="274.04000000000002"/>
    <s v="Essential"/>
    <s v="Brand B"/>
    <n v="49.61"/>
    <n v="7"/>
    <n v="1917.7761000000003"/>
    <n v="3.027958993476235"/>
  </r>
  <r>
    <x v="1"/>
    <x v="2"/>
    <x v="0"/>
    <x v="2"/>
    <x v="3"/>
    <n v="2012"/>
    <n v="2"/>
    <n v="29"/>
    <s v="Luxury"/>
    <s v="Brand E"/>
    <n v="13.16"/>
    <n v="11"/>
    <n v="318.13159999999999"/>
    <n v="3.02705223880597"/>
  </r>
  <r>
    <x v="2"/>
    <x v="2"/>
    <x v="1"/>
    <x v="8"/>
    <x v="3"/>
    <n v="2013"/>
    <n v="1"/>
    <n v="335.53"/>
    <s v="Essential"/>
    <s v="Brand C"/>
    <n v="44.7"/>
    <n v="10"/>
    <n v="3354.7469999999998"/>
    <n v="3.0280112044817926"/>
  </r>
  <r>
    <x v="2"/>
    <x v="2"/>
    <x v="0"/>
    <x v="10"/>
    <x v="1"/>
    <n v="1997"/>
    <n v="1"/>
    <n v="317.3"/>
    <s v="Luxury"/>
    <s v="Brand D"/>
    <n v="31.01"/>
    <n v="7"/>
    <n v="2220.4101000000001"/>
    <n v="3.0299065420560747"/>
  </r>
  <r>
    <x v="1"/>
    <x v="0"/>
    <x v="0"/>
    <x v="3"/>
    <x v="1"/>
    <n v="1995"/>
    <n v="3"/>
    <n v="286.76"/>
    <s v="Essential"/>
    <s v="Brand C"/>
    <n v="48.46"/>
    <n v="3"/>
    <n v="859.76459999999997"/>
    <n v="3.0318054256314313"/>
  </r>
  <r>
    <x v="1"/>
    <x v="1"/>
    <x v="0"/>
    <x v="10"/>
    <x v="3"/>
    <n v="1994"/>
    <n v="2"/>
    <n v="480.58"/>
    <s v="Essential"/>
    <s v="Brand A"/>
    <n v="12.33"/>
    <n v="18"/>
    <n v="8649.5632999999998"/>
    <n v="3.0318352059925093"/>
  </r>
  <r>
    <x v="0"/>
    <x v="2"/>
    <x v="0"/>
    <x v="9"/>
    <x v="3"/>
    <n v="1988"/>
    <n v="1"/>
    <n v="372.41"/>
    <s v="Essential"/>
    <s v="Brand C"/>
    <n v="24.51"/>
    <n v="19"/>
    <n v="7075.035100000001"/>
    <n v="3.0328022492970947"/>
  </r>
  <r>
    <x v="0"/>
    <x v="1"/>
    <x v="0"/>
    <x v="6"/>
    <x v="0"/>
    <n v="2014"/>
    <n v="3"/>
    <n v="127.32"/>
    <s v="Regular"/>
    <s v="Brand D"/>
    <n v="14.79"/>
    <n v="19"/>
    <n v="2418.2278999999999"/>
    <n v="3.0347091932457788"/>
  </r>
  <r>
    <x v="0"/>
    <x v="1"/>
    <x v="0"/>
    <x v="10"/>
    <x v="0"/>
    <n v="1991"/>
    <n v="5"/>
    <n v="69.400000000000006"/>
    <s v="Essential"/>
    <s v="Brand B"/>
    <n v="43.67"/>
    <n v="17"/>
    <n v="1179.2367000000002"/>
    <n v="3.0347417840375588"/>
  </r>
  <r>
    <x v="1"/>
    <x v="0"/>
    <x v="1"/>
    <x v="15"/>
    <x v="2"/>
    <n v="1997"/>
    <n v="5"/>
    <n v="328.09"/>
    <s v="Essential"/>
    <s v="Brand E"/>
    <n v="16.829999999999998"/>
    <n v="15"/>
    <n v="4920.5182999999997"/>
    <n v="3.0328947368421053"/>
  </r>
  <r>
    <x v="0"/>
    <x v="2"/>
    <x v="1"/>
    <x v="15"/>
    <x v="3"/>
    <n v="2005"/>
    <n v="3"/>
    <n v="470.82"/>
    <s v="Luxury"/>
    <s v="Brand E"/>
    <n v="29.95"/>
    <n v="13"/>
    <n v="6119.9594999999999"/>
    <n v="3.0310442144873"/>
  </r>
  <r>
    <x v="1"/>
    <x v="0"/>
    <x v="1"/>
    <x v="13"/>
    <x v="0"/>
    <n v="2012"/>
    <n v="5"/>
    <n v="84.18"/>
    <s v="Essential"/>
    <s v="Brand D"/>
    <n v="38.94"/>
    <n v="19"/>
    <n v="1598.8094000000001"/>
    <n v="3.0310734463276838"/>
  </r>
  <r>
    <x v="0"/>
    <x v="0"/>
    <x v="1"/>
    <x v="14"/>
    <x v="0"/>
    <n v="2012"/>
    <n v="1"/>
    <n v="383.08"/>
    <s v="Luxury"/>
    <s v="Brand B"/>
    <n v="37.01"/>
    <n v="13"/>
    <n v="4979.4101000000001"/>
    <n v="3.0292177191328933"/>
  </r>
  <r>
    <x v="2"/>
    <x v="1"/>
    <x v="1"/>
    <x v="15"/>
    <x v="3"/>
    <n v="1995"/>
    <n v="5"/>
    <n v="463.18"/>
    <s v="Regular"/>
    <s v="Brand E"/>
    <n v="45.07"/>
    <n v="15"/>
    <n v="6947.1507000000001"/>
    <n v="3.0311320754716982"/>
  </r>
  <r>
    <x v="1"/>
    <x v="1"/>
    <x v="1"/>
    <x v="5"/>
    <x v="3"/>
    <n v="1993"/>
    <n v="4"/>
    <n v="218.66"/>
    <s v="Luxury"/>
    <s v="Brand B"/>
    <n v="19.22"/>
    <n v="19"/>
    <n v="4153.7322000000004"/>
    <n v="3.0292728989612843"/>
  </r>
  <r>
    <x v="0"/>
    <x v="0"/>
    <x v="0"/>
    <x v="10"/>
    <x v="0"/>
    <n v="1991"/>
    <n v="5"/>
    <n v="149.32"/>
    <s v="Essential"/>
    <s v="Brand D"/>
    <n v="40.630000000000003"/>
    <n v="8"/>
    <n v="1193.9663"/>
    <n v="3.0283553875236295"/>
  </r>
  <r>
    <x v="2"/>
    <x v="0"/>
    <x v="0"/>
    <x v="11"/>
    <x v="0"/>
    <n v="1987"/>
    <n v="5"/>
    <n v="151.66"/>
    <s v="Essential"/>
    <s v="Brand E"/>
    <n v="39.229999999999997"/>
    <n v="2"/>
    <n v="302.71229999999997"/>
    <n v="3.0264900662251657"/>
  </r>
  <r>
    <x v="1"/>
    <x v="0"/>
    <x v="1"/>
    <x v="2"/>
    <x v="2"/>
    <n v="1998"/>
    <n v="1"/>
    <n v="488.42"/>
    <s v="Regular"/>
    <s v="Brand A"/>
    <n v="49.76"/>
    <n v="18"/>
    <n v="8791.0576000000001"/>
    <n v="3.0246212121212119"/>
  </r>
  <r>
    <x v="2"/>
    <x v="2"/>
    <x v="0"/>
    <x v="15"/>
    <x v="0"/>
    <n v="2016"/>
    <n v="4"/>
    <n v="187.3"/>
    <s v="Luxury"/>
    <s v="Brand C"/>
    <n v="41"/>
    <n v="5"/>
    <n v="935.91"/>
    <n v="3.0265402843601894"/>
  </r>
  <r>
    <x v="0"/>
    <x v="0"/>
    <x v="1"/>
    <x v="8"/>
    <x v="1"/>
    <n v="1985"/>
    <n v="1"/>
    <n v="256.70999999999998"/>
    <s v="Essential"/>
    <s v="Brand D"/>
    <n v="47.73"/>
    <n v="12"/>
    <n v="3079.9972999999995"/>
    <n v="3.0256166982922199"/>
  </r>
  <r>
    <x v="1"/>
    <x v="0"/>
    <x v="0"/>
    <x v="5"/>
    <x v="0"/>
    <n v="2000"/>
    <n v="5"/>
    <n v="21.65"/>
    <s v="Luxury"/>
    <s v="Brand E"/>
    <n v="12.76"/>
    <n v="14"/>
    <n v="302.22759999999994"/>
    <n v="3.0275403608736942"/>
  </r>
  <r>
    <x v="2"/>
    <x v="0"/>
    <x v="0"/>
    <x v="2"/>
    <x v="3"/>
    <n v="1992"/>
    <n v="3"/>
    <n v="357.42"/>
    <s v="Essential"/>
    <s v="Brand D"/>
    <n v="2.83"/>
    <n v="13"/>
    <n v="4645.4883"/>
    <n v="3.0256653992395437"/>
  </r>
  <r>
    <x v="1"/>
    <x v="0"/>
    <x v="0"/>
    <x v="12"/>
    <x v="0"/>
    <n v="2022"/>
    <n v="5"/>
    <n v="440.19"/>
    <s v="Essential"/>
    <s v="Brand C"/>
    <n v="48.95"/>
    <n v="13"/>
    <n v="5721.9594999999999"/>
    <n v="3.0256898192197905"/>
  </r>
  <r>
    <x v="0"/>
    <x v="0"/>
    <x v="1"/>
    <x v="5"/>
    <x v="2"/>
    <n v="2005"/>
    <n v="2"/>
    <n v="83.65"/>
    <s v="Luxury"/>
    <s v="Brand C"/>
    <n v="17.75"/>
    <n v="16"/>
    <n v="1337.5775000000001"/>
    <n v="3.0238095238095237"/>
  </r>
  <r>
    <x v="1"/>
    <x v="1"/>
    <x v="1"/>
    <x v="12"/>
    <x v="3"/>
    <n v="2020"/>
    <n v="1"/>
    <n v="375.29"/>
    <s v="Essential"/>
    <s v="Brand E"/>
    <n v="7.47"/>
    <n v="8"/>
    <n v="3001.3947000000003"/>
    <n v="3.0247855100095329"/>
  </r>
  <r>
    <x v="0"/>
    <x v="2"/>
    <x v="0"/>
    <x v="15"/>
    <x v="3"/>
    <n v="2021"/>
    <n v="4"/>
    <n v="267.91000000000003"/>
    <s v="Essential"/>
    <s v="Brand C"/>
    <n v="1.78"/>
    <n v="18"/>
    <n v="4821.3977999999997"/>
    <n v="3.0267175572519083"/>
  </r>
  <r>
    <x v="2"/>
    <x v="1"/>
    <x v="0"/>
    <x v="1"/>
    <x v="2"/>
    <n v="1994"/>
    <n v="2"/>
    <n v="344.33"/>
    <s v="Regular"/>
    <s v="Brand B"/>
    <n v="3.84"/>
    <n v="17"/>
    <n v="5852.6484"/>
    <n v="3.025787965616046"/>
  </r>
  <r>
    <x v="0"/>
    <x v="0"/>
    <x v="0"/>
    <x v="3"/>
    <x v="3"/>
    <n v="1994"/>
    <n v="1"/>
    <n v="345.14"/>
    <s v="Essential"/>
    <s v="Brand B"/>
    <n v="27.22"/>
    <n v="8"/>
    <n v="2760.3921999999998"/>
    <n v="3.0267686424474189"/>
  </r>
  <r>
    <x v="2"/>
    <x v="2"/>
    <x v="0"/>
    <x v="2"/>
    <x v="0"/>
    <n v="2011"/>
    <n v="1"/>
    <n v="174.27"/>
    <s v="Essential"/>
    <s v="Brand D"/>
    <n v="8.75"/>
    <n v="9"/>
    <n v="1567.5175000000002"/>
    <n v="3.0287081339712918"/>
  </r>
  <r>
    <x v="1"/>
    <x v="1"/>
    <x v="1"/>
    <x v="4"/>
    <x v="2"/>
    <n v="2004"/>
    <n v="1"/>
    <n v="471.47"/>
    <s v="Essential"/>
    <s v="Brand D"/>
    <n v="35.520000000000003"/>
    <n v="19"/>
    <n v="8957.2852000000003"/>
    <n v="3.0306513409961684"/>
  </r>
  <r>
    <x v="0"/>
    <x v="1"/>
    <x v="0"/>
    <x v="1"/>
    <x v="2"/>
    <n v="1985"/>
    <n v="4"/>
    <n v="300.17"/>
    <s v="Regular"/>
    <s v="Brand C"/>
    <n v="42.71"/>
    <n v="3"/>
    <n v="899.93709999999999"/>
    <n v="3.0325982742090125"/>
  </r>
  <r>
    <x v="0"/>
    <x v="0"/>
    <x v="0"/>
    <x v="7"/>
    <x v="1"/>
    <n v="2009"/>
    <n v="5"/>
    <n v="146.84"/>
    <s v="Regular"/>
    <s v="Brand B"/>
    <n v="22.6"/>
    <n v="14"/>
    <n v="2054.9860000000003"/>
    <n v="3.0316698656429941"/>
  </r>
  <r>
    <x v="1"/>
    <x v="2"/>
    <x v="0"/>
    <x v="2"/>
    <x v="2"/>
    <n v="1992"/>
    <n v="3"/>
    <n v="403.04"/>
    <s v="Essential"/>
    <s v="Brand C"/>
    <n v="32.67"/>
    <n v="12"/>
    <n v="4835.8067000000001"/>
    <n v="3.0297790585975024"/>
  </r>
  <r>
    <x v="0"/>
    <x v="0"/>
    <x v="1"/>
    <x v="2"/>
    <x v="3"/>
    <n v="2017"/>
    <n v="5"/>
    <n v="313.56"/>
    <s v="Luxury"/>
    <s v="Brand A"/>
    <n v="46.26"/>
    <n v="17"/>
    <n v="5329.9826000000003"/>
    <n v="3.0298076923076924"/>
  </r>
  <r>
    <x v="2"/>
    <x v="2"/>
    <x v="1"/>
    <x v="1"/>
    <x v="2"/>
    <n v="2008"/>
    <n v="5"/>
    <n v="369.32"/>
    <s v="Luxury"/>
    <s v="Brand E"/>
    <n v="12.83"/>
    <n v="5"/>
    <n v="1845.7283"/>
    <n v="3.0279114533205003"/>
  </r>
  <r>
    <x v="0"/>
    <x v="2"/>
    <x v="0"/>
    <x v="7"/>
    <x v="3"/>
    <n v="1999"/>
    <n v="2"/>
    <n v="151.61000000000001"/>
    <s v="Essential"/>
    <s v="Brand E"/>
    <n v="18.489999999999998"/>
    <n v="8"/>
    <n v="1212.0649000000001"/>
    <n v="3.0260115606936417"/>
  </r>
  <r>
    <x v="2"/>
    <x v="1"/>
    <x v="1"/>
    <x v="13"/>
    <x v="3"/>
    <n v="2000"/>
    <n v="2"/>
    <n v="336.67"/>
    <s v="Regular"/>
    <s v="Brand C"/>
    <n v="45.11"/>
    <n v="7"/>
    <n v="2356.1411000000003"/>
    <n v="3.0270009643201541"/>
  </r>
  <r>
    <x v="0"/>
    <x v="2"/>
    <x v="1"/>
    <x v="12"/>
    <x v="3"/>
    <n v="2006"/>
    <n v="5"/>
    <n v="442.25"/>
    <s v="Essential"/>
    <s v="Brand C"/>
    <n v="43.33"/>
    <n v="19"/>
    <n v="8402.1833000000006"/>
    <n v="3.0279922779922779"/>
  </r>
  <r>
    <x v="2"/>
    <x v="1"/>
    <x v="1"/>
    <x v="0"/>
    <x v="1"/>
    <n v="1988"/>
    <n v="1"/>
    <n v="371.89"/>
    <s v="Regular"/>
    <s v="Brand B"/>
    <n v="43.48"/>
    <n v="16"/>
    <n v="5949.6747999999998"/>
    <n v="3.026086956521739"/>
  </r>
  <r>
    <x v="0"/>
    <x v="1"/>
    <x v="1"/>
    <x v="15"/>
    <x v="3"/>
    <n v="1998"/>
    <n v="5"/>
    <n v="275.79000000000002"/>
    <s v="Essential"/>
    <s v="Brand D"/>
    <n v="35.479999999999997"/>
    <n v="11"/>
    <n v="3033.0448000000001"/>
    <n v="3.0280464216634431"/>
  </r>
  <r>
    <x v="1"/>
    <x v="1"/>
    <x v="1"/>
    <x v="15"/>
    <x v="3"/>
    <n v="1985"/>
    <n v="2"/>
    <n v="139.5"/>
    <s v="Regular"/>
    <s v="Brand A"/>
    <n v="25.07"/>
    <n v="19"/>
    <n v="2649.7507000000001"/>
    <n v="3.026137463697967"/>
  </r>
  <r>
    <x v="1"/>
    <x v="2"/>
    <x v="0"/>
    <x v="8"/>
    <x v="1"/>
    <n v="2011"/>
    <n v="1"/>
    <n v="12.28"/>
    <s v="Luxury"/>
    <s v="Brand A"/>
    <n v="49.57"/>
    <n v="5"/>
    <n v="60.895699999999998"/>
    <n v="3.0271317829457365"/>
  </r>
  <r>
    <x v="2"/>
    <x v="1"/>
    <x v="0"/>
    <x v="6"/>
    <x v="2"/>
    <n v="2005"/>
    <n v="2"/>
    <n v="338.67"/>
    <s v="Essential"/>
    <s v="Brand A"/>
    <n v="9.17"/>
    <n v="8"/>
    <n v="2708.4517000000001"/>
    <n v="3.0290979631425801"/>
  </r>
  <r>
    <x v="2"/>
    <x v="2"/>
    <x v="1"/>
    <x v="4"/>
    <x v="0"/>
    <n v="2007"/>
    <n v="1"/>
    <n v="417.29"/>
    <s v="Luxury"/>
    <s v="Brand A"/>
    <n v="39.97"/>
    <n v="7"/>
    <n v="2920.4297000000001"/>
    <n v="3.0300970873786408"/>
  </r>
  <r>
    <x v="1"/>
    <x v="1"/>
    <x v="1"/>
    <x v="14"/>
    <x v="3"/>
    <n v="1999"/>
    <n v="5"/>
    <n v="353.13"/>
    <s v="Essential"/>
    <s v="Brand E"/>
    <n v="43.22"/>
    <n v="17"/>
    <n v="6002.6422000000002"/>
    <n v="3.0320699708454812"/>
  </r>
  <r>
    <x v="0"/>
    <x v="1"/>
    <x v="1"/>
    <x v="11"/>
    <x v="0"/>
    <n v="2013"/>
    <n v="2"/>
    <n v="472.89"/>
    <s v="Essential"/>
    <s v="Brand A"/>
    <n v="20.84"/>
    <n v="16"/>
    <n v="7565.4484000000002"/>
    <n v="3.0301556420233462"/>
  </r>
  <r>
    <x v="1"/>
    <x v="0"/>
    <x v="1"/>
    <x v="0"/>
    <x v="0"/>
    <n v="2014"/>
    <n v="3"/>
    <n v="152.18"/>
    <s v="Regular"/>
    <s v="Brand B"/>
    <n v="48.43"/>
    <n v="13"/>
    <n v="1977.8243000000002"/>
    <n v="3.0311587147030186"/>
  </r>
  <r>
    <x v="1"/>
    <x v="1"/>
    <x v="0"/>
    <x v="1"/>
    <x v="3"/>
    <n v="1992"/>
    <n v="4"/>
    <n v="284.08999999999997"/>
    <s v="Luxury"/>
    <s v="Brand D"/>
    <n v="42.8"/>
    <n v="15"/>
    <n v="4260.7779999999993"/>
    <n v="3.0311890838206628"/>
  </r>
  <r>
    <x v="0"/>
    <x v="2"/>
    <x v="1"/>
    <x v="11"/>
    <x v="3"/>
    <n v="2013"/>
    <n v="5"/>
    <n v="428.96"/>
    <s v="Luxury"/>
    <s v="Brand E"/>
    <n v="22.11"/>
    <n v="20"/>
    <n v="8578.4210999999996"/>
    <n v="3.0302439024390244"/>
  </r>
  <r>
    <x v="0"/>
    <x v="2"/>
    <x v="0"/>
    <x v="4"/>
    <x v="1"/>
    <n v="1996"/>
    <n v="2"/>
    <n v="385.85"/>
    <s v="Essential"/>
    <s v="Brand C"/>
    <n v="49.27"/>
    <n v="2"/>
    <n v="771.19270000000006"/>
    <n v="3.0283203125"/>
  </r>
  <r>
    <x v="0"/>
    <x v="0"/>
    <x v="1"/>
    <x v="3"/>
    <x v="1"/>
    <n v="1998"/>
    <n v="2"/>
    <n v="162.74"/>
    <s v="Luxury"/>
    <s v="Brand D"/>
    <n v="16.579999999999998"/>
    <n v="14"/>
    <n v="2277.5258000000003"/>
    <n v="3.0293255131964809"/>
  </r>
  <r>
    <x v="0"/>
    <x v="1"/>
    <x v="0"/>
    <x v="8"/>
    <x v="1"/>
    <n v="1987"/>
    <n v="4"/>
    <n v="277.3"/>
    <s v="Regular"/>
    <s v="Brand A"/>
    <n v="22.87"/>
    <n v="20"/>
    <n v="5545.2286999999997"/>
    <n v="3.0303326810176126"/>
  </r>
  <r>
    <x v="0"/>
    <x v="2"/>
    <x v="1"/>
    <x v="1"/>
    <x v="2"/>
    <n v="2013"/>
    <n v="2"/>
    <n v="397.25"/>
    <s v="Essential"/>
    <s v="Brand C"/>
    <n v="43.69"/>
    <n v="9"/>
    <n v="3574.6869000000002"/>
    <n v="3.0293829578844269"/>
  </r>
  <r>
    <x v="0"/>
    <x v="1"/>
    <x v="0"/>
    <x v="14"/>
    <x v="3"/>
    <n v="2011"/>
    <n v="3"/>
    <n v="384.92"/>
    <s v="Regular"/>
    <s v="Brand A"/>
    <n v="22.42"/>
    <n v="7"/>
    <n v="2693.6642000000002"/>
    <n v="3.030392156862745"/>
  </r>
  <r>
    <x v="1"/>
    <x v="0"/>
    <x v="0"/>
    <x v="7"/>
    <x v="0"/>
    <n v="2005"/>
    <n v="5"/>
    <n v="216.81"/>
    <s v="Essential"/>
    <s v="Brand D"/>
    <n v="26.88"/>
    <n v="12"/>
    <n v="2600.9888000000001"/>
    <n v="3.0304219823356231"/>
  </r>
  <r>
    <x v="1"/>
    <x v="0"/>
    <x v="1"/>
    <x v="8"/>
    <x v="2"/>
    <n v="1996"/>
    <n v="1"/>
    <n v="230.1"/>
    <s v="Luxury"/>
    <s v="Brand B"/>
    <n v="32.47"/>
    <n v="13"/>
    <n v="2990.6246999999998"/>
    <n v="3.0284872298624754"/>
  </r>
  <r>
    <x v="1"/>
    <x v="0"/>
    <x v="0"/>
    <x v="5"/>
    <x v="1"/>
    <n v="2020"/>
    <n v="1"/>
    <n v="232.79"/>
    <s v="Luxury"/>
    <s v="Brand A"/>
    <n v="26.14"/>
    <n v="6"/>
    <n v="1396.0014000000001"/>
    <n v="3.0304818092428714"/>
  </r>
  <r>
    <x v="0"/>
    <x v="0"/>
    <x v="0"/>
    <x v="7"/>
    <x v="0"/>
    <n v="2005"/>
    <n v="1"/>
    <n v="352.73"/>
    <s v="Essential"/>
    <s v="Brand C"/>
    <n v="30.47"/>
    <n v="5"/>
    <n v="1762.9547"/>
    <n v="3.0324803149606301"/>
  </r>
  <r>
    <x v="0"/>
    <x v="2"/>
    <x v="1"/>
    <x v="7"/>
    <x v="3"/>
    <n v="2001"/>
    <n v="1"/>
    <n v="443.32"/>
    <s v="Luxury"/>
    <s v="Brand D"/>
    <n v="7.47"/>
    <n v="11"/>
    <n v="4875.5946999999996"/>
    <n v="3.0344827586206895"/>
  </r>
  <r>
    <x v="1"/>
    <x v="2"/>
    <x v="0"/>
    <x v="9"/>
    <x v="0"/>
    <n v="2017"/>
    <n v="4"/>
    <n v="439.2"/>
    <s v="Luxury"/>
    <s v="Brand B"/>
    <n v="37.46"/>
    <n v="1"/>
    <n v="438.57459999999998"/>
    <n v="3.0364891518737673"/>
  </r>
  <r>
    <x v="1"/>
    <x v="0"/>
    <x v="0"/>
    <x v="6"/>
    <x v="3"/>
    <n v="2002"/>
    <n v="5"/>
    <n v="370.29"/>
    <s v="Regular"/>
    <s v="Brand E"/>
    <n v="33.99"/>
    <n v="3"/>
    <n v="1110.2099000000001"/>
    <n v="3.035538005923001"/>
  </r>
  <r>
    <x v="0"/>
    <x v="1"/>
    <x v="1"/>
    <x v="14"/>
    <x v="3"/>
    <n v="1992"/>
    <n v="1"/>
    <n v="61.87"/>
    <s v="Luxury"/>
    <s v="Brand A"/>
    <n v="0.39"/>
    <n v="7"/>
    <n v="432.09389999999996"/>
    <n v="3.0335968379446641"/>
  </r>
  <r>
    <x v="2"/>
    <x v="2"/>
    <x v="0"/>
    <x v="11"/>
    <x v="0"/>
    <n v="1989"/>
    <n v="5"/>
    <n v="171.66"/>
    <s v="Luxury"/>
    <s v="Brand B"/>
    <n v="8.32"/>
    <n v="20"/>
    <n v="3432.2831999999999"/>
    <n v="3.0356083086053411"/>
  </r>
  <r>
    <x v="0"/>
    <x v="1"/>
    <x v="1"/>
    <x v="6"/>
    <x v="0"/>
    <n v="2016"/>
    <n v="2"/>
    <n v="177.42"/>
    <s v="Regular"/>
    <s v="Brand C"/>
    <n v="41.49"/>
    <n v="8"/>
    <n v="1418.7748999999999"/>
    <n v="3.0336633663366337"/>
  </r>
  <r>
    <x v="0"/>
    <x v="1"/>
    <x v="0"/>
    <x v="8"/>
    <x v="3"/>
    <n v="1994"/>
    <n v="4"/>
    <n v="54.23"/>
    <s v="Luxury"/>
    <s v="Brand B"/>
    <n v="19.54"/>
    <n v="20"/>
    <n v="1083.7954"/>
    <n v="3.0346878097125867"/>
  </r>
  <r>
    <x v="1"/>
    <x v="2"/>
    <x v="0"/>
    <x v="10"/>
    <x v="0"/>
    <n v="1998"/>
    <n v="1"/>
    <n v="428.44"/>
    <s v="Regular"/>
    <s v="Brand E"/>
    <n v="23.1"/>
    <n v="14"/>
    <n v="5997.3909999999996"/>
    <n v="3.0337301587301586"/>
  </r>
  <r>
    <x v="2"/>
    <x v="0"/>
    <x v="0"/>
    <x v="6"/>
    <x v="2"/>
    <n v="1996"/>
    <n v="4"/>
    <n v="313.33"/>
    <s v="Regular"/>
    <s v="Brand D"/>
    <n v="6.98"/>
    <n v="3"/>
    <n v="939.0598"/>
    <n v="3.0357497517378351"/>
  </r>
  <r>
    <x v="1"/>
    <x v="1"/>
    <x v="0"/>
    <x v="12"/>
    <x v="1"/>
    <n v="2007"/>
    <n v="1"/>
    <n v="32.24"/>
    <s v="Regular"/>
    <s v="Brand A"/>
    <n v="10.84"/>
    <n v="20"/>
    <n v="643.90840000000003"/>
    <n v="3.0347912524850895"/>
  </r>
  <r>
    <x v="1"/>
    <x v="1"/>
    <x v="1"/>
    <x v="8"/>
    <x v="2"/>
    <n v="2000"/>
    <n v="2"/>
    <n v="343.94"/>
    <s v="Luxury"/>
    <s v="Brand A"/>
    <n v="11.45"/>
    <n v="5"/>
    <n v="1718.8145"/>
    <n v="3.0368159203980101"/>
  </r>
  <r>
    <x v="2"/>
    <x v="2"/>
    <x v="0"/>
    <x v="10"/>
    <x v="3"/>
    <n v="1987"/>
    <n v="2"/>
    <n v="59.1"/>
    <s v="Regular"/>
    <s v="Brand A"/>
    <n v="33.24"/>
    <n v="4"/>
    <n v="235.73240000000001"/>
    <n v="3.0378486055776892"/>
  </r>
  <r>
    <x v="1"/>
    <x v="2"/>
    <x v="1"/>
    <x v="13"/>
    <x v="1"/>
    <n v="2019"/>
    <n v="1"/>
    <n v="150.25"/>
    <s v="Luxury"/>
    <s v="Brand C"/>
    <n v="10.24"/>
    <n v="13"/>
    <n v="1952.3524"/>
    <n v="3.0388833499501495"/>
  </r>
  <r>
    <x v="1"/>
    <x v="1"/>
    <x v="0"/>
    <x v="11"/>
    <x v="0"/>
    <n v="1986"/>
    <n v="2"/>
    <n v="347.91"/>
    <s v="Regular"/>
    <s v="Brand B"/>
    <n v="10.47"/>
    <n v="14"/>
    <n v="4869.8447000000006"/>
    <n v="3.0409181636726546"/>
  </r>
  <r>
    <x v="0"/>
    <x v="2"/>
    <x v="1"/>
    <x v="3"/>
    <x v="1"/>
    <n v="2000"/>
    <n v="4"/>
    <n v="385.92"/>
    <s v="Essential"/>
    <s v="Brand E"/>
    <n v="6.37"/>
    <n v="1"/>
    <n v="384.9837"/>
    <n v="3.0419580419580421"/>
  </r>
  <r>
    <x v="2"/>
    <x v="0"/>
    <x v="0"/>
    <x v="2"/>
    <x v="0"/>
    <n v="2021"/>
    <n v="4"/>
    <n v="267.2"/>
    <s v="Essential"/>
    <s v="Brand D"/>
    <n v="17.739999999999998"/>
    <n v="19"/>
    <n v="5075.9773999999998"/>
    <n v="3.0409999999999999"/>
  </r>
  <r>
    <x v="1"/>
    <x v="2"/>
    <x v="0"/>
    <x v="14"/>
    <x v="1"/>
    <n v="2014"/>
    <n v="1"/>
    <n v="10.09"/>
    <s v="Luxury"/>
    <s v="Brand B"/>
    <n v="20.74"/>
    <n v="9"/>
    <n v="90.017400000000009"/>
    <n v="3.04004004004004"/>
  </r>
  <r>
    <x v="2"/>
    <x v="2"/>
    <x v="1"/>
    <x v="1"/>
    <x v="3"/>
    <n v="2017"/>
    <n v="1"/>
    <n v="30.01"/>
    <s v="Essential"/>
    <s v="Brand A"/>
    <n v="41.04"/>
    <n v="13"/>
    <n v="389.54039999999998"/>
    <n v="3.0420841683366735"/>
  </r>
  <r>
    <x v="0"/>
    <x v="1"/>
    <x v="1"/>
    <x v="4"/>
    <x v="3"/>
    <n v="2020"/>
    <n v="2"/>
    <n v="395.72"/>
    <s v="Essential"/>
    <s v="Brand C"/>
    <n v="43.65"/>
    <n v="18"/>
    <n v="7122.3965000000007"/>
    <n v="3.0441323971915746"/>
  </r>
  <r>
    <x v="2"/>
    <x v="1"/>
    <x v="1"/>
    <x v="2"/>
    <x v="0"/>
    <n v="2014"/>
    <n v="1"/>
    <n v="369.41"/>
    <s v="Regular"/>
    <s v="Brand A"/>
    <n v="24.54"/>
    <n v="19"/>
    <n v="7018.0354000000007"/>
    <n v="3.0451807228915664"/>
  </r>
  <r>
    <x v="0"/>
    <x v="0"/>
    <x v="0"/>
    <x v="2"/>
    <x v="2"/>
    <n v="1987"/>
    <n v="5"/>
    <n v="132.83000000000001"/>
    <s v="Essential"/>
    <s v="Brand C"/>
    <n v="5.19"/>
    <n v="19"/>
    <n v="2522.8219000000004"/>
    <n v="3.0472361809045228"/>
  </r>
  <r>
    <x v="0"/>
    <x v="0"/>
    <x v="0"/>
    <x v="7"/>
    <x v="1"/>
    <n v="1989"/>
    <n v="2"/>
    <n v="374.35"/>
    <s v="Luxury"/>
    <s v="Brand E"/>
    <n v="14.82"/>
    <n v="15"/>
    <n v="5614.3981999999996"/>
    <n v="3.0452716297786719"/>
  </r>
  <r>
    <x v="2"/>
    <x v="0"/>
    <x v="1"/>
    <x v="6"/>
    <x v="2"/>
    <n v="1992"/>
    <n v="3"/>
    <n v="299.16000000000003"/>
    <s v="Luxury"/>
    <s v="Brand C"/>
    <n v="37.07"/>
    <n v="14"/>
    <n v="4187.6107000000011"/>
    <n v="3.0463242698892246"/>
  </r>
  <r>
    <x v="2"/>
    <x v="2"/>
    <x v="0"/>
    <x v="9"/>
    <x v="2"/>
    <n v="1990"/>
    <n v="3"/>
    <n v="281.41000000000003"/>
    <s v="Essential"/>
    <s v="Brand D"/>
    <n v="8.9499999999999993"/>
    <n v="9"/>
    <n v="2531.7795000000001"/>
    <n v="3.0463709677419355"/>
  </r>
  <r>
    <x v="1"/>
    <x v="2"/>
    <x v="0"/>
    <x v="15"/>
    <x v="0"/>
    <n v="2006"/>
    <n v="3"/>
    <n v="432.96"/>
    <s v="Essential"/>
    <s v="Brand D"/>
    <n v="33.299999999999997"/>
    <n v="6"/>
    <n v="2597.0929999999998"/>
    <n v="3.0464177598385471"/>
  </r>
  <r>
    <x v="2"/>
    <x v="2"/>
    <x v="1"/>
    <x v="4"/>
    <x v="2"/>
    <n v="1989"/>
    <n v="4"/>
    <n v="211.75"/>
    <s v="Regular"/>
    <s v="Brand E"/>
    <n v="17.02"/>
    <n v="17"/>
    <n v="3598.9202"/>
    <n v="3.0464646464646465"/>
  </r>
  <r>
    <x v="2"/>
    <x v="0"/>
    <x v="1"/>
    <x v="10"/>
    <x v="0"/>
    <n v="2008"/>
    <n v="2"/>
    <n v="321.20999999999998"/>
    <s v="Regular"/>
    <s v="Brand B"/>
    <n v="28.85"/>
    <n v="9"/>
    <n v="2890.1785"/>
    <n v="3.045500505561173"/>
  </r>
  <r>
    <x v="1"/>
    <x v="1"/>
    <x v="0"/>
    <x v="3"/>
    <x v="2"/>
    <n v="2017"/>
    <n v="4"/>
    <n v="167.31"/>
    <s v="Luxury"/>
    <s v="Brand A"/>
    <n v="28.51"/>
    <n v="15"/>
    <n v="2508.9351000000001"/>
    <n v="3.0465587044534415"/>
  </r>
  <r>
    <x v="0"/>
    <x v="0"/>
    <x v="0"/>
    <x v="1"/>
    <x v="3"/>
    <n v="1987"/>
    <n v="5"/>
    <n v="29.26"/>
    <s v="Luxury"/>
    <s v="Brand E"/>
    <n v="33.11"/>
    <n v="11"/>
    <n v="321.19110000000001"/>
    <n v="3.0455927051671732"/>
  </r>
  <r>
    <x v="0"/>
    <x v="0"/>
    <x v="1"/>
    <x v="15"/>
    <x v="1"/>
    <n v="2008"/>
    <n v="2"/>
    <n v="100.7"/>
    <s v="Essential"/>
    <s v="Brand E"/>
    <n v="1.6"/>
    <n v="14"/>
    <n v="1408.816"/>
    <n v="3.0436105476673427"/>
  </r>
  <r>
    <x v="2"/>
    <x v="1"/>
    <x v="0"/>
    <x v="2"/>
    <x v="3"/>
    <n v="2018"/>
    <n v="4"/>
    <n v="11.08"/>
    <s v="Luxury"/>
    <s v="Brand D"/>
    <n v="21.53"/>
    <n v="12"/>
    <n v="132.17530000000002"/>
    <n v="3.0446700507614213"/>
  </r>
  <r>
    <x v="0"/>
    <x v="1"/>
    <x v="1"/>
    <x v="6"/>
    <x v="2"/>
    <n v="1997"/>
    <n v="4"/>
    <n v="258.83999999999997"/>
    <s v="Luxury"/>
    <s v="Brand C"/>
    <n v="32.28"/>
    <n v="9"/>
    <n v="2328.8827999999999"/>
    <n v="3.0436991869918697"/>
  </r>
  <r>
    <x v="2"/>
    <x v="0"/>
    <x v="1"/>
    <x v="15"/>
    <x v="0"/>
    <n v="1989"/>
    <n v="2"/>
    <n v="45.19"/>
    <s v="Regular"/>
    <s v="Brand C"/>
    <n v="20.95"/>
    <n v="6"/>
    <n v="270.34949999999998"/>
    <n v="3.0427263479145474"/>
  </r>
  <r>
    <x v="2"/>
    <x v="0"/>
    <x v="0"/>
    <x v="8"/>
    <x v="3"/>
    <n v="2006"/>
    <n v="2"/>
    <n v="391.28"/>
    <s v="Essential"/>
    <s v="Brand B"/>
    <n v="10.5"/>
    <n v="2"/>
    <n v="781.66499999999996"/>
    <n v="3.0437881873727086"/>
  </r>
  <r>
    <x v="0"/>
    <x v="2"/>
    <x v="1"/>
    <x v="8"/>
    <x v="1"/>
    <n v="1994"/>
    <n v="3"/>
    <n v="442.06"/>
    <s v="Essential"/>
    <s v="Brand D"/>
    <n v="17.8"/>
    <n v="18"/>
    <n v="7956.2579999999998"/>
    <n v="3.0448521916411826"/>
  </r>
  <r>
    <x v="0"/>
    <x v="0"/>
    <x v="0"/>
    <x v="5"/>
    <x v="3"/>
    <n v="1988"/>
    <n v="2"/>
    <n v="202.08"/>
    <s v="Essential"/>
    <s v="Brand E"/>
    <n v="16.64"/>
    <n v="3"/>
    <n v="605.40639999999996"/>
    <n v="3.0448979591836736"/>
  </r>
  <r>
    <x v="2"/>
    <x v="0"/>
    <x v="1"/>
    <x v="9"/>
    <x v="1"/>
    <n v="1990"/>
    <n v="1"/>
    <n v="204.36"/>
    <s v="Luxury"/>
    <s v="Brand E"/>
    <n v="9.73"/>
    <n v="3"/>
    <n v="612.17730000000006"/>
    <n v="3.0459652706843716"/>
  </r>
  <r>
    <x v="1"/>
    <x v="0"/>
    <x v="1"/>
    <x v="12"/>
    <x v="3"/>
    <n v="2015"/>
    <n v="3"/>
    <n v="184.79"/>
    <s v="Luxury"/>
    <s v="Brand C"/>
    <n v="47.16"/>
    <n v="18"/>
    <n v="3325.6915999999997"/>
    <n v="3.0480572597137012"/>
  </r>
  <r>
    <x v="2"/>
    <x v="0"/>
    <x v="1"/>
    <x v="8"/>
    <x v="3"/>
    <n v="2020"/>
    <n v="4"/>
    <n v="295.61"/>
    <s v="Essential"/>
    <s v="Brand C"/>
    <n v="49.72"/>
    <n v="13"/>
    <n v="3842.4272000000001"/>
    <n v="3.0481064483111564"/>
  </r>
  <r>
    <x v="2"/>
    <x v="2"/>
    <x v="1"/>
    <x v="11"/>
    <x v="2"/>
    <n v="2014"/>
    <n v="2"/>
    <n v="223.67"/>
    <s v="Essential"/>
    <s v="Brand D"/>
    <n v="5.35"/>
    <n v="19"/>
    <n v="4248.7834999999995"/>
    <n v="3.0471311475409837"/>
  </r>
  <r>
    <x v="0"/>
    <x v="2"/>
    <x v="0"/>
    <x v="12"/>
    <x v="2"/>
    <n v="2013"/>
    <n v="1"/>
    <n v="163.13"/>
    <s v="Luxury"/>
    <s v="Brand A"/>
    <n v="7.26"/>
    <n v="16"/>
    <n v="2609.1525999999999"/>
    <n v="3.0482051282051281"/>
  </r>
  <r>
    <x v="1"/>
    <x v="0"/>
    <x v="1"/>
    <x v="8"/>
    <x v="1"/>
    <n v="1985"/>
    <n v="4"/>
    <n v="263.72000000000003"/>
    <s v="Regular"/>
    <s v="Brand E"/>
    <n v="36.29"/>
    <n v="12"/>
    <n v="3164.0029000000004"/>
    <n v="3.0503080082135523"/>
  </r>
  <r>
    <x v="2"/>
    <x v="2"/>
    <x v="1"/>
    <x v="5"/>
    <x v="3"/>
    <n v="1985"/>
    <n v="4"/>
    <n v="177.17"/>
    <s v="Essential"/>
    <s v="Brand E"/>
    <n v="16.05"/>
    <n v="13"/>
    <n v="2302.3705"/>
    <n v="3.0493319630010278"/>
  </r>
  <r>
    <x v="2"/>
    <x v="0"/>
    <x v="0"/>
    <x v="1"/>
    <x v="3"/>
    <n v="2013"/>
    <n v="5"/>
    <n v="478.49"/>
    <s v="Essential"/>
    <s v="Brand D"/>
    <n v="41.63"/>
    <n v="3"/>
    <n v="1434.8863000000001"/>
    <n v="3.0483539094650207"/>
  </r>
  <r>
    <x v="1"/>
    <x v="1"/>
    <x v="0"/>
    <x v="12"/>
    <x v="0"/>
    <n v="2016"/>
    <n v="1"/>
    <n v="198.64"/>
    <s v="Luxury"/>
    <s v="Brand E"/>
    <n v="38.26"/>
    <n v="16"/>
    <n v="3177.6225999999997"/>
    <n v="3.0463439752832131"/>
  </r>
  <r>
    <x v="1"/>
    <x v="0"/>
    <x v="0"/>
    <x v="0"/>
    <x v="2"/>
    <n v="2005"/>
    <n v="3"/>
    <n v="425.36"/>
    <s v="Essential"/>
    <s v="Brand D"/>
    <n v="33.94"/>
    <n v="14"/>
    <n v="5954.3793999999998"/>
    <n v="3.0484536082474225"/>
  </r>
  <r>
    <x v="0"/>
    <x v="1"/>
    <x v="0"/>
    <x v="11"/>
    <x v="0"/>
    <n v="2018"/>
    <n v="4"/>
    <n v="165.7"/>
    <s v="Luxury"/>
    <s v="Brand B"/>
    <n v="35.57"/>
    <n v="6"/>
    <n v="993.55569999999989"/>
    <n v="3.0485036119711042"/>
  </r>
  <r>
    <x v="0"/>
    <x v="0"/>
    <x v="1"/>
    <x v="14"/>
    <x v="0"/>
    <n v="2017"/>
    <n v="2"/>
    <n v="346.19"/>
    <s v="Essential"/>
    <s v="Brand C"/>
    <n v="29.13"/>
    <n v="17"/>
    <n v="5884.5212999999994"/>
    <n v="3.0475206611570247"/>
  </r>
  <r>
    <x v="1"/>
    <x v="1"/>
    <x v="1"/>
    <x v="4"/>
    <x v="0"/>
    <n v="2004"/>
    <n v="3"/>
    <n v="418.08"/>
    <s v="Essential"/>
    <s v="Brand C"/>
    <n v="41.53"/>
    <n v="6"/>
    <n v="2507.8953000000001"/>
    <n v="3.048603929679421"/>
  </r>
  <r>
    <x v="0"/>
    <x v="1"/>
    <x v="0"/>
    <x v="4"/>
    <x v="3"/>
    <n v="1999"/>
    <n v="5"/>
    <n v="282.29000000000002"/>
    <s v="Essential"/>
    <s v="Brand C"/>
    <n v="12.22"/>
    <n v="3"/>
    <n v="845.99220000000014"/>
    <n v="3.0486542443064182"/>
  </r>
  <r>
    <x v="2"/>
    <x v="0"/>
    <x v="0"/>
    <x v="8"/>
    <x v="1"/>
    <n v="1991"/>
    <n v="1"/>
    <n v="296.43"/>
    <s v="Luxury"/>
    <s v="Brand B"/>
    <n v="43.76"/>
    <n v="9"/>
    <n v="2667.3076000000001"/>
    <n v="3.0466321243523318"/>
  </r>
  <r>
    <x v="0"/>
    <x v="1"/>
    <x v="1"/>
    <x v="2"/>
    <x v="1"/>
    <n v="1998"/>
    <n v="3"/>
    <n v="78.19"/>
    <s v="Regular"/>
    <s v="Brand E"/>
    <n v="40.840000000000003"/>
    <n v="2"/>
    <n v="155.7884"/>
    <n v="3.0487551867219915"/>
  </r>
  <r>
    <x v="2"/>
    <x v="1"/>
    <x v="0"/>
    <x v="5"/>
    <x v="3"/>
    <n v="1993"/>
    <n v="1"/>
    <n v="422.98"/>
    <s v="Essential"/>
    <s v="Brand E"/>
    <n v="19.809999999999999"/>
    <n v="5"/>
    <n v="2114.0981000000002"/>
    <n v="3.0488058151609554"/>
  </r>
  <r>
    <x v="2"/>
    <x v="1"/>
    <x v="1"/>
    <x v="1"/>
    <x v="0"/>
    <n v="2018"/>
    <n v="5"/>
    <n v="381.68"/>
    <s v="Regular"/>
    <s v="Brand B"/>
    <n v="44.23"/>
    <n v="5"/>
    <n v="1907.8423"/>
    <n v="3.0509355509355509"/>
  </r>
  <r>
    <x v="2"/>
    <x v="2"/>
    <x v="0"/>
    <x v="10"/>
    <x v="2"/>
    <n v="1999"/>
    <n v="2"/>
    <n v="462.52"/>
    <s v="Regular"/>
    <s v="Brand E"/>
    <n v="0.64"/>
    <n v="9"/>
    <n v="4161.6864000000005"/>
    <n v="3.0489073881373567"/>
  </r>
  <r>
    <x v="0"/>
    <x v="2"/>
    <x v="0"/>
    <x v="7"/>
    <x v="3"/>
    <n v="2001"/>
    <n v="2"/>
    <n v="252.66"/>
    <s v="Essential"/>
    <s v="Brand D"/>
    <n v="25.68"/>
    <n v="12"/>
    <n v="3031.1768000000002"/>
    <n v="3.05"/>
  </r>
  <r>
    <x v="0"/>
    <x v="0"/>
    <x v="1"/>
    <x v="3"/>
    <x v="3"/>
    <n v="2005"/>
    <n v="2"/>
    <n v="320.26"/>
    <s v="Luxury"/>
    <s v="Brand E"/>
    <n v="11.25"/>
    <n v="18"/>
    <n v="5763.7925000000005"/>
    <n v="3.051094890510949"/>
  </r>
  <r>
    <x v="0"/>
    <x v="2"/>
    <x v="0"/>
    <x v="1"/>
    <x v="2"/>
    <n v="1988"/>
    <n v="4"/>
    <n v="348.15"/>
    <s v="Regular"/>
    <s v="Brand C"/>
    <n v="16.43"/>
    <n v="14"/>
    <n v="4873.2642999999998"/>
    <n v="3.0521920668058455"/>
  </r>
  <r>
    <x v="2"/>
    <x v="2"/>
    <x v="0"/>
    <x v="14"/>
    <x v="0"/>
    <n v="2018"/>
    <n v="3"/>
    <n v="215.06"/>
    <s v="Regular"/>
    <s v="Brand D"/>
    <n v="19.5"/>
    <n v="2"/>
    <n v="429.315"/>
    <n v="3.0512016718913268"/>
  </r>
  <r>
    <x v="1"/>
    <x v="1"/>
    <x v="0"/>
    <x v="5"/>
    <x v="2"/>
    <n v="2004"/>
    <n v="1"/>
    <n v="128.91999999999999"/>
    <s v="Regular"/>
    <s v="Brand C"/>
    <n v="36.119999999999997"/>
    <n v="9"/>
    <n v="1159.6412"/>
    <n v="3.0512552301255229"/>
  </r>
  <r>
    <x v="1"/>
    <x v="1"/>
    <x v="0"/>
    <x v="4"/>
    <x v="2"/>
    <n v="2017"/>
    <n v="5"/>
    <n v="43.37"/>
    <s v="Regular"/>
    <s v="Brand D"/>
    <n v="0.28000000000000003"/>
    <n v="7"/>
    <n v="302.59279999999995"/>
    <n v="3.0534031413612563"/>
  </r>
  <r>
    <x v="2"/>
    <x v="1"/>
    <x v="1"/>
    <x v="5"/>
    <x v="0"/>
    <n v="1986"/>
    <n v="4"/>
    <n v="141.07"/>
    <s v="Regular"/>
    <s v="Brand A"/>
    <n v="24.13"/>
    <n v="12"/>
    <n v="1692.0812999999998"/>
    <n v="3.0513626834381551"/>
  </r>
  <r>
    <x v="2"/>
    <x v="0"/>
    <x v="0"/>
    <x v="5"/>
    <x v="1"/>
    <n v="1992"/>
    <n v="3"/>
    <n v="398.66"/>
    <s v="Essential"/>
    <s v="Brand A"/>
    <n v="39.61"/>
    <n v="12"/>
    <n v="4783.3161"/>
    <n v="3.0503672612801678"/>
  </r>
  <r>
    <x v="1"/>
    <x v="0"/>
    <x v="0"/>
    <x v="7"/>
    <x v="1"/>
    <n v="1989"/>
    <n v="4"/>
    <n v="85.23"/>
    <s v="Regular"/>
    <s v="Brand A"/>
    <n v="46.91"/>
    <n v="15"/>
    <n v="1277.9191000000001"/>
    <n v="3.0504201680672267"/>
  </r>
  <r>
    <x v="1"/>
    <x v="1"/>
    <x v="1"/>
    <x v="2"/>
    <x v="2"/>
    <n v="2020"/>
    <n v="5"/>
    <n v="169.19"/>
    <s v="Regular"/>
    <s v="Brand D"/>
    <n v="4.55"/>
    <n v="1"/>
    <n v="168.2355"/>
    <n v="3.0494216614090432"/>
  </r>
  <r>
    <x v="0"/>
    <x v="0"/>
    <x v="0"/>
    <x v="8"/>
    <x v="0"/>
    <n v="1997"/>
    <n v="4"/>
    <n v="453.12"/>
    <s v="Essential"/>
    <s v="Brand A"/>
    <n v="11.29"/>
    <n v="15"/>
    <n v="6795.9129000000003"/>
    <n v="3.0473684210526315"/>
  </r>
  <r>
    <x v="1"/>
    <x v="2"/>
    <x v="0"/>
    <x v="14"/>
    <x v="2"/>
    <n v="2004"/>
    <n v="3"/>
    <n v="65.97"/>
    <s v="Regular"/>
    <s v="Brand D"/>
    <n v="18.86"/>
    <n v="16"/>
    <n v="1054.7085999999999"/>
    <n v="3.0463645943097997"/>
  </r>
  <r>
    <x v="1"/>
    <x v="1"/>
    <x v="0"/>
    <x v="7"/>
    <x v="1"/>
    <n v="1993"/>
    <n v="4"/>
    <n v="42.3"/>
    <s v="Regular"/>
    <s v="Brand B"/>
    <n v="28.1"/>
    <n v="8"/>
    <n v="337.68099999999998"/>
    <n v="3.0464135021097047"/>
  </r>
  <r>
    <x v="1"/>
    <x v="2"/>
    <x v="1"/>
    <x v="0"/>
    <x v="0"/>
    <n v="2000"/>
    <n v="3"/>
    <n v="396.28"/>
    <s v="Luxury"/>
    <s v="Brand C"/>
    <n v="0.15"/>
    <n v="5"/>
    <n v="1980.4014999999999"/>
    <n v="3.0454065469904963"/>
  </r>
  <r>
    <x v="2"/>
    <x v="2"/>
    <x v="1"/>
    <x v="4"/>
    <x v="3"/>
    <n v="2013"/>
    <n v="1"/>
    <n v="52.39"/>
    <s v="Regular"/>
    <s v="Brand B"/>
    <n v="10.25"/>
    <n v="4"/>
    <n v="208.66249999999999"/>
    <n v="3.0454545454545454"/>
  </r>
  <r>
    <x v="0"/>
    <x v="1"/>
    <x v="0"/>
    <x v="2"/>
    <x v="3"/>
    <n v="2004"/>
    <n v="1"/>
    <n v="250.77"/>
    <s v="Luxury"/>
    <s v="Brand E"/>
    <n v="26.8"/>
    <n v="4"/>
    <n v="1002.3480000000001"/>
    <n v="3.0476190476190474"/>
  </r>
  <r>
    <x v="2"/>
    <x v="1"/>
    <x v="0"/>
    <x v="13"/>
    <x v="3"/>
    <n v="2020"/>
    <n v="4"/>
    <n v="386.75"/>
    <s v="Essential"/>
    <s v="Brand E"/>
    <n v="29.81"/>
    <n v="12"/>
    <n v="4640.2981"/>
    <n v="3.0497881355932202"/>
  </r>
  <r>
    <x v="0"/>
    <x v="0"/>
    <x v="1"/>
    <x v="3"/>
    <x v="2"/>
    <n v="1997"/>
    <n v="3"/>
    <n v="93.95"/>
    <s v="Regular"/>
    <s v="Brand C"/>
    <n v="37.840000000000003"/>
    <n v="6"/>
    <n v="563.0784000000001"/>
    <n v="3.0487804878048781"/>
  </r>
  <r>
    <x v="1"/>
    <x v="1"/>
    <x v="0"/>
    <x v="9"/>
    <x v="0"/>
    <n v="2009"/>
    <n v="4"/>
    <n v="445.99"/>
    <s v="Essential"/>
    <s v="Brand B"/>
    <n v="2.39"/>
    <n v="3"/>
    <n v="1336.9938999999999"/>
    <n v="3.0488322717622083"/>
  </r>
  <r>
    <x v="2"/>
    <x v="1"/>
    <x v="1"/>
    <x v="15"/>
    <x v="2"/>
    <n v="2016"/>
    <n v="2"/>
    <n v="107.82"/>
    <s v="Luxury"/>
    <s v="Brand B"/>
    <n v="47.74"/>
    <n v="12"/>
    <n v="1293.3173999999999"/>
    <n v="3.0478214665249732"/>
  </r>
  <r>
    <x v="0"/>
    <x v="0"/>
    <x v="1"/>
    <x v="15"/>
    <x v="3"/>
    <n v="2020"/>
    <n v="5"/>
    <n v="454.96"/>
    <s v="Essential"/>
    <s v="Brand E"/>
    <n v="9.1199999999999992"/>
    <n v="13"/>
    <n v="5913.5711999999994"/>
    <n v="3.048936170212766"/>
  </r>
  <r>
    <x v="0"/>
    <x v="0"/>
    <x v="0"/>
    <x v="11"/>
    <x v="2"/>
    <n v="1991"/>
    <n v="4"/>
    <n v="94.26"/>
    <s v="Regular"/>
    <s v="Brand C"/>
    <n v="27.97"/>
    <n v="7"/>
    <n v="659.0997000000001"/>
    <n v="3.0468583599574015"/>
  </r>
  <r>
    <x v="1"/>
    <x v="1"/>
    <x v="0"/>
    <x v="7"/>
    <x v="2"/>
    <n v="1988"/>
    <n v="4"/>
    <n v="223.48"/>
    <s v="Essential"/>
    <s v="Brand C"/>
    <n v="21.66"/>
    <n v="7"/>
    <n v="1563.5765999999999"/>
    <n v="3.0458422174840085"/>
  </r>
  <r>
    <x v="1"/>
    <x v="1"/>
    <x v="0"/>
    <x v="8"/>
    <x v="0"/>
    <n v="2005"/>
    <n v="5"/>
    <n v="290.05"/>
    <s v="Luxury"/>
    <s v="Brand D"/>
    <n v="40.119999999999997"/>
    <n v="11"/>
    <n v="3189.9512"/>
    <n v="3.0448239060832445"/>
  </r>
  <r>
    <x v="2"/>
    <x v="2"/>
    <x v="0"/>
    <x v="13"/>
    <x v="1"/>
    <n v="1996"/>
    <n v="2"/>
    <n v="217.01"/>
    <s v="Regular"/>
    <s v="Brand D"/>
    <n v="3.47"/>
    <n v="16"/>
    <n v="3471.1947"/>
    <n v="3.0427350427350426"/>
  </r>
  <r>
    <x v="2"/>
    <x v="1"/>
    <x v="0"/>
    <x v="8"/>
    <x v="1"/>
    <n v="1985"/>
    <n v="2"/>
    <n v="135.47999999999999"/>
    <s v="Regular"/>
    <s v="Brand A"/>
    <n v="16.440000000000001"/>
    <n v="4"/>
    <n v="541.08439999999996"/>
    <n v="3.0438502673796792"/>
  </r>
  <r>
    <x v="0"/>
    <x v="0"/>
    <x v="0"/>
    <x v="7"/>
    <x v="3"/>
    <n v="2004"/>
    <n v="4"/>
    <n v="33.67"/>
    <s v="Regular"/>
    <s v="Brand C"/>
    <n v="9.5"/>
    <n v="3"/>
    <n v="100.105"/>
    <n v="3.044967880085653"/>
  </r>
  <r>
    <x v="0"/>
    <x v="1"/>
    <x v="0"/>
    <x v="15"/>
    <x v="2"/>
    <n v="1992"/>
    <n v="1"/>
    <n v="284.58"/>
    <s v="Regular"/>
    <s v="Brand A"/>
    <n v="37.75"/>
    <n v="16"/>
    <n v="4552.6574999999993"/>
    <n v="3.0439442658092175"/>
  </r>
  <r>
    <x v="0"/>
    <x v="0"/>
    <x v="1"/>
    <x v="12"/>
    <x v="3"/>
    <n v="1992"/>
    <n v="3"/>
    <n v="394.41"/>
    <s v="Regular"/>
    <s v="Brand B"/>
    <n v="47.38"/>
    <n v="14"/>
    <n v="5521.2138000000004"/>
    <n v="3.046137339055794"/>
  </r>
  <r>
    <x v="0"/>
    <x v="0"/>
    <x v="0"/>
    <x v="3"/>
    <x v="1"/>
    <n v="2014"/>
    <n v="2"/>
    <n v="379.17"/>
    <s v="Essential"/>
    <s v="Brand B"/>
    <n v="7.79"/>
    <n v="7"/>
    <n v="2653.2679000000003"/>
    <n v="3.0461868958109561"/>
  </r>
  <r>
    <x v="0"/>
    <x v="0"/>
    <x v="0"/>
    <x v="12"/>
    <x v="1"/>
    <n v="1996"/>
    <n v="5"/>
    <n v="34.68"/>
    <s v="Regular"/>
    <s v="Brand A"/>
    <n v="3"/>
    <n v="8"/>
    <n v="276.46999999999997"/>
    <n v="3.0473118279569893"/>
  </r>
  <r>
    <x v="0"/>
    <x v="1"/>
    <x v="1"/>
    <x v="6"/>
    <x v="2"/>
    <n v="1989"/>
    <n v="4"/>
    <n v="132.05000000000001"/>
    <s v="Luxury"/>
    <s v="Brand C"/>
    <n v="39.1"/>
    <n v="6"/>
    <n v="791.69100000000003"/>
    <n v="3.045209903121636"/>
  </r>
  <r>
    <x v="2"/>
    <x v="2"/>
    <x v="1"/>
    <x v="12"/>
    <x v="2"/>
    <n v="1999"/>
    <n v="1"/>
    <n v="43.57"/>
    <s v="Luxury"/>
    <s v="Brand A"/>
    <n v="46.64"/>
    <n v="3"/>
    <n v="130.1764"/>
    <n v="3.0441810344827585"/>
  </r>
  <r>
    <x v="0"/>
    <x v="1"/>
    <x v="0"/>
    <x v="1"/>
    <x v="2"/>
    <n v="2001"/>
    <n v="2"/>
    <n v="346.07"/>
    <s v="Regular"/>
    <s v="Brand D"/>
    <n v="7.95"/>
    <n v="3"/>
    <n v="1037.2895000000001"/>
    <n v="3.0463861920172599"/>
  </r>
  <r>
    <x v="1"/>
    <x v="1"/>
    <x v="0"/>
    <x v="14"/>
    <x v="1"/>
    <n v="1989"/>
    <n v="4"/>
    <n v="211.58"/>
    <s v="Regular"/>
    <s v="Brand E"/>
    <n v="12.86"/>
    <n v="2"/>
    <n v="422.28860000000003"/>
    <n v="3.0475161987041037"/>
  </r>
  <r>
    <x v="2"/>
    <x v="0"/>
    <x v="1"/>
    <x v="15"/>
    <x v="3"/>
    <n v="2017"/>
    <n v="2"/>
    <n v="493.95"/>
    <s v="Regular"/>
    <s v="Brand A"/>
    <n v="40.68"/>
    <n v="4"/>
    <n v="1975.2067999999999"/>
    <n v="3.0464864864864865"/>
  </r>
  <r>
    <x v="1"/>
    <x v="0"/>
    <x v="1"/>
    <x v="5"/>
    <x v="2"/>
    <n v="2018"/>
    <n v="3"/>
    <n v="23.76"/>
    <s v="Luxury"/>
    <s v="Brand E"/>
    <n v="4.82"/>
    <n v="6"/>
    <n v="141.60820000000001"/>
    <n v="3.0476190476190474"/>
  </r>
  <r>
    <x v="1"/>
    <x v="2"/>
    <x v="0"/>
    <x v="9"/>
    <x v="2"/>
    <n v="1995"/>
    <n v="3"/>
    <n v="232.39"/>
    <s v="Essential"/>
    <s v="Brand A"/>
    <n v="20.149999999999999"/>
    <n v="4"/>
    <n v="928.76149999999996"/>
    <n v="3.0476706392199349"/>
  </r>
  <r>
    <x v="1"/>
    <x v="0"/>
    <x v="1"/>
    <x v="3"/>
    <x v="1"/>
    <n v="1992"/>
    <n v="5"/>
    <n v="99.92"/>
    <s v="Luxury"/>
    <s v="Brand E"/>
    <n v="36.369999999999997"/>
    <n v="17"/>
    <n v="1698.0037000000002"/>
    <n v="3.0477223427331888"/>
  </r>
  <r>
    <x v="2"/>
    <x v="1"/>
    <x v="0"/>
    <x v="15"/>
    <x v="2"/>
    <n v="1995"/>
    <n v="4"/>
    <n v="293.58999999999997"/>
    <s v="Luxury"/>
    <s v="Brand A"/>
    <n v="26.3"/>
    <n v="6"/>
    <n v="1760.8029999999999"/>
    <n v="3.0456026058631922"/>
  </r>
  <r>
    <x v="0"/>
    <x v="2"/>
    <x v="1"/>
    <x v="15"/>
    <x v="3"/>
    <n v="1998"/>
    <n v="3"/>
    <n v="245.04"/>
    <s v="Essential"/>
    <s v="Brand C"/>
    <n v="35.21"/>
    <n v="20"/>
    <n v="4900.1521000000002"/>
    <n v="3.0445652173913045"/>
  </r>
  <r>
    <x v="2"/>
    <x v="0"/>
    <x v="0"/>
    <x v="13"/>
    <x v="1"/>
    <n v="2010"/>
    <n v="3"/>
    <n v="396.22"/>
    <s v="Regular"/>
    <s v="Brand A"/>
    <n v="43.8"/>
    <n v="19"/>
    <n v="7527.6180000000004"/>
    <n v="3.0446137105549509"/>
  </r>
  <r>
    <x v="2"/>
    <x v="0"/>
    <x v="1"/>
    <x v="0"/>
    <x v="2"/>
    <n v="2003"/>
    <n v="2"/>
    <n v="174.43"/>
    <s v="Luxury"/>
    <s v="Brand A"/>
    <n v="11.16"/>
    <n v="2"/>
    <n v="347.97160000000002"/>
    <n v="3.0446623093681917"/>
  </r>
  <r>
    <x v="2"/>
    <x v="1"/>
    <x v="0"/>
    <x v="4"/>
    <x v="2"/>
    <n v="2005"/>
    <n v="4"/>
    <n v="73.150000000000006"/>
    <s v="Luxury"/>
    <s v="Brand D"/>
    <n v="26.14"/>
    <n v="12"/>
    <n v="877.06140000000005"/>
    <n v="3.0458015267175571"/>
  </r>
  <r>
    <x v="2"/>
    <x v="1"/>
    <x v="1"/>
    <x v="13"/>
    <x v="3"/>
    <n v="2011"/>
    <n v="2"/>
    <n v="193.79"/>
    <s v="Regular"/>
    <s v="Brand D"/>
    <n v="13.77"/>
    <n v="14"/>
    <n v="2712.1977000000002"/>
    <n v="3.0447598253275108"/>
  </r>
  <r>
    <x v="0"/>
    <x v="0"/>
    <x v="0"/>
    <x v="10"/>
    <x v="3"/>
    <n v="2007"/>
    <n v="3"/>
    <n v="324.95999999999998"/>
    <s v="Luxury"/>
    <s v="Brand D"/>
    <n v="22.86"/>
    <n v="19"/>
    <n v="6173.4686000000002"/>
    <n v="3.0459016393442622"/>
  </r>
  <r>
    <x v="1"/>
    <x v="0"/>
    <x v="0"/>
    <x v="6"/>
    <x v="2"/>
    <n v="2000"/>
    <n v="2"/>
    <n v="266.23"/>
    <s v="Regular"/>
    <s v="Brand C"/>
    <n v="45.21"/>
    <n v="16"/>
    <n v="4259.1321000000007"/>
    <n v="3.0459518599562365"/>
  </r>
  <r>
    <x v="1"/>
    <x v="1"/>
    <x v="1"/>
    <x v="0"/>
    <x v="1"/>
    <n v="2021"/>
    <n v="5"/>
    <n v="250.49"/>
    <s v="Essential"/>
    <s v="Brand B"/>
    <n v="22.79"/>
    <n v="3"/>
    <n v="750.6979"/>
    <n v="3.0470974808324205"/>
  </r>
  <r>
    <x v="1"/>
    <x v="0"/>
    <x v="1"/>
    <x v="10"/>
    <x v="1"/>
    <n v="1993"/>
    <n v="2"/>
    <n v="195.59"/>
    <s v="Luxury"/>
    <s v="Brand D"/>
    <n v="34.4"/>
    <n v="4"/>
    <n v="781.70400000000006"/>
    <n v="3.0449561403508771"/>
  </r>
  <r>
    <x v="1"/>
    <x v="0"/>
    <x v="0"/>
    <x v="6"/>
    <x v="2"/>
    <n v="2011"/>
    <n v="2"/>
    <n v="281.94"/>
    <s v="Essential"/>
    <s v="Brand C"/>
    <n v="18.48"/>
    <n v="7"/>
    <n v="1972.7647999999999"/>
    <n v="3.0461031833150383"/>
  </r>
  <r>
    <x v="0"/>
    <x v="2"/>
    <x v="1"/>
    <x v="7"/>
    <x v="0"/>
    <n v="2020"/>
    <n v="5"/>
    <n v="257.49"/>
    <s v="Regular"/>
    <s v="Brand E"/>
    <n v="13.73"/>
    <n v="9"/>
    <n v="2316.5472999999997"/>
    <n v="3.0472527472527471"/>
  </r>
  <r>
    <x v="0"/>
    <x v="0"/>
    <x v="1"/>
    <x v="5"/>
    <x v="3"/>
    <n v="2017"/>
    <n v="3"/>
    <n v="174.51"/>
    <s v="Luxury"/>
    <s v="Brand B"/>
    <n v="48.35"/>
    <n v="19"/>
    <n v="3315.1734999999994"/>
    <n v="3.0451045104510452"/>
  </r>
  <r>
    <x v="0"/>
    <x v="1"/>
    <x v="1"/>
    <x v="5"/>
    <x v="3"/>
    <n v="2016"/>
    <n v="2"/>
    <n v="387.38"/>
    <s v="Luxury"/>
    <s v="Brand E"/>
    <n v="27.6"/>
    <n v="12"/>
    <n v="4647.8359999999993"/>
    <n v="3.0451541850220263"/>
  </r>
  <r>
    <x v="1"/>
    <x v="1"/>
    <x v="1"/>
    <x v="8"/>
    <x v="2"/>
    <n v="2001"/>
    <n v="3"/>
    <n v="262.44"/>
    <s v="Regular"/>
    <s v="Brand C"/>
    <n v="7.23"/>
    <n v="3"/>
    <n v="786.39229999999998"/>
    <n v="3.0463065049614113"/>
  </r>
  <r>
    <x v="1"/>
    <x v="2"/>
    <x v="1"/>
    <x v="3"/>
    <x v="2"/>
    <n v="2012"/>
    <n v="1"/>
    <n v="256.45999999999998"/>
    <s v="Essential"/>
    <s v="Brand C"/>
    <n v="45.19"/>
    <n v="13"/>
    <n v="3333.4318999999996"/>
    <n v="3.0463576158940397"/>
  </r>
  <r>
    <x v="1"/>
    <x v="2"/>
    <x v="1"/>
    <x v="12"/>
    <x v="2"/>
    <n v="1996"/>
    <n v="5"/>
    <n v="193.99"/>
    <s v="Regular"/>
    <s v="Brand E"/>
    <n v="30.36"/>
    <n v="18"/>
    <n v="3491.1236000000004"/>
    <n v="3.0486187845303867"/>
  </r>
  <r>
    <x v="1"/>
    <x v="1"/>
    <x v="1"/>
    <x v="2"/>
    <x v="2"/>
    <n v="1995"/>
    <n v="5"/>
    <n v="155.63999999999999"/>
    <s v="Essential"/>
    <s v="Brand B"/>
    <n v="7.33"/>
    <n v="18"/>
    <n v="2800.5932999999995"/>
    <n v="3.0464601769911503"/>
  </r>
  <r>
    <x v="2"/>
    <x v="1"/>
    <x v="0"/>
    <x v="12"/>
    <x v="3"/>
    <n v="1987"/>
    <n v="2"/>
    <n v="343.31"/>
    <s v="Regular"/>
    <s v="Brand B"/>
    <n v="29.52"/>
    <n v="8"/>
    <n v="2745.7752"/>
    <n v="3.0442967884828351"/>
  </r>
  <r>
    <x v="2"/>
    <x v="2"/>
    <x v="0"/>
    <x v="13"/>
    <x v="3"/>
    <n v="2004"/>
    <n v="1"/>
    <n v="289.99"/>
    <s v="Luxury"/>
    <s v="Brand A"/>
    <n v="44.59"/>
    <n v="5"/>
    <n v="1449.3959"/>
    <n v="3.0454545454545454"/>
  </r>
  <r>
    <x v="1"/>
    <x v="2"/>
    <x v="1"/>
    <x v="4"/>
    <x v="2"/>
    <n v="2020"/>
    <n v="4"/>
    <n v="337.24"/>
    <s v="Luxury"/>
    <s v="Brand A"/>
    <n v="39.31"/>
    <n v="19"/>
    <n v="6406.9531000000006"/>
    <n v="3.0477247502774696"/>
  </r>
  <r>
    <x v="0"/>
    <x v="0"/>
    <x v="1"/>
    <x v="12"/>
    <x v="3"/>
    <n v="1996"/>
    <n v="2"/>
    <n v="237.91"/>
    <s v="Regular"/>
    <s v="Brand A"/>
    <n v="44.71"/>
    <n v="19"/>
    <n v="4519.7371000000003"/>
    <n v="3.0466666666666669"/>
  </r>
  <r>
    <x v="2"/>
    <x v="2"/>
    <x v="0"/>
    <x v="0"/>
    <x v="0"/>
    <n v="2015"/>
    <n v="3"/>
    <n v="168.85"/>
    <s v="Luxury"/>
    <s v="Brand A"/>
    <n v="21.71"/>
    <n v="1"/>
    <n v="168.06709999999998"/>
    <n v="3.0478309232480534"/>
  </r>
  <r>
    <x v="2"/>
    <x v="0"/>
    <x v="1"/>
    <x v="15"/>
    <x v="3"/>
    <n v="1985"/>
    <n v="4"/>
    <n v="312.66000000000003"/>
    <s v="Regular"/>
    <s v="Brand B"/>
    <n v="24.41"/>
    <n v="6"/>
    <n v="1875.2040999999999"/>
    <n v="3.0478841870824054"/>
  </r>
  <r>
    <x v="1"/>
    <x v="2"/>
    <x v="0"/>
    <x v="3"/>
    <x v="0"/>
    <n v="2002"/>
    <n v="4"/>
    <n v="343.92"/>
    <s v="Regular"/>
    <s v="Brand E"/>
    <n v="38.9"/>
    <n v="9"/>
    <n v="3094.6690000000003"/>
    <n v="3.0468227424749164"/>
  </r>
  <r>
    <x v="2"/>
    <x v="2"/>
    <x v="1"/>
    <x v="9"/>
    <x v="2"/>
    <n v="2007"/>
    <n v="3"/>
    <n v="363.31"/>
    <s v="Essential"/>
    <s v="Brand B"/>
    <n v="49.76"/>
    <n v="9"/>
    <n v="3269.2876000000001"/>
    <n v="3.0457589285714284"/>
  </r>
  <r>
    <x v="1"/>
    <x v="0"/>
    <x v="1"/>
    <x v="0"/>
    <x v="0"/>
    <n v="2006"/>
    <n v="1"/>
    <n v="158.22"/>
    <s v="Regular"/>
    <s v="Brand E"/>
    <n v="42.61"/>
    <n v="10"/>
    <n v="1581.6261"/>
    <n v="3.0458100558659216"/>
  </r>
  <r>
    <x v="0"/>
    <x v="1"/>
    <x v="0"/>
    <x v="4"/>
    <x v="1"/>
    <n v="2020"/>
    <n v="2"/>
    <n v="416.6"/>
    <s v="Regular"/>
    <s v="Brand D"/>
    <n v="41.87"/>
    <n v="7"/>
    <n v="2915.6187000000004"/>
    <n v="3.0480984340044741"/>
  </r>
  <r>
    <x v="2"/>
    <x v="1"/>
    <x v="1"/>
    <x v="14"/>
    <x v="0"/>
    <n v="2006"/>
    <n v="1"/>
    <n v="102.13"/>
    <s v="Luxury"/>
    <s v="Brand B"/>
    <n v="4.87"/>
    <n v="3"/>
    <n v="305.43869999999998"/>
    <n v="3.0492721164613661"/>
  </r>
  <r>
    <x v="1"/>
    <x v="0"/>
    <x v="1"/>
    <x v="9"/>
    <x v="1"/>
    <n v="2009"/>
    <n v="2"/>
    <n v="412.48"/>
    <s v="Regular"/>
    <s v="Brand D"/>
    <n v="26.27"/>
    <n v="7"/>
    <n v="2886.6227000000003"/>
    <n v="3.0515695067264574"/>
  </r>
  <r>
    <x v="0"/>
    <x v="0"/>
    <x v="1"/>
    <x v="9"/>
    <x v="2"/>
    <n v="1996"/>
    <n v="2"/>
    <n v="394.98"/>
    <s v="Luxury"/>
    <s v="Brand A"/>
    <n v="11.63"/>
    <n v="4"/>
    <n v="1579.0363"/>
    <n v="3.052749719416386"/>
  </r>
  <r>
    <x v="2"/>
    <x v="2"/>
    <x v="0"/>
    <x v="12"/>
    <x v="0"/>
    <n v="2002"/>
    <n v="3"/>
    <n v="429.55"/>
    <s v="Regular"/>
    <s v="Brand C"/>
    <n v="1.56"/>
    <n v="10"/>
    <n v="4294.5155999999997"/>
    <n v="3.053932584269663"/>
  </r>
  <r>
    <x v="0"/>
    <x v="1"/>
    <x v="0"/>
    <x v="9"/>
    <x v="3"/>
    <n v="1995"/>
    <n v="2"/>
    <n v="314.42"/>
    <s v="Essential"/>
    <s v="Brand C"/>
    <n v="1.32"/>
    <n v="12"/>
    <n v="3772.0531999999998"/>
    <n v="3.0539932508436447"/>
  </r>
  <r>
    <x v="2"/>
    <x v="2"/>
    <x v="0"/>
    <x v="10"/>
    <x v="1"/>
    <n v="1990"/>
    <n v="4"/>
    <n v="274.75"/>
    <s v="Regular"/>
    <s v="Brand E"/>
    <n v="13.01"/>
    <n v="11"/>
    <n v="3021.3800999999999"/>
    <n v="3.0551801801801801"/>
  </r>
  <r>
    <x v="2"/>
    <x v="2"/>
    <x v="0"/>
    <x v="3"/>
    <x v="1"/>
    <n v="2016"/>
    <n v="3"/>
    <n v="308.56"/>
    <s v="Essential"/>
    <s v="Brand C"/>
    <n v="42.61"/>
    <n v="20"/>
    <n v="6170.6260999999995"/>
    <n v="3.0541149943630215"/>
  </r>
  <r>
    <x v="2"/>
    <x v="2"/>
    <x v="1"/>
    <x v="12"/>
    <x v="2"/>
    <n v="1999"/>
    <n v="5"/>
    <n v="129.19999999999999"/>
    <s v="Essential"/>
    <s v="Brand C"/>
    <n v="29.05"/>
    <n v="19"/>
    <n v="2454.0904999999998"/>
    <n v="3.0541760722347631"/>
  </r>
  <r>
    <x v="2"/>
    <x v="1"/>
    <x v="1"/>
    <x v="13"/>
    <x v="3"/>
    <n v="1996"/>
    <n v="5"/>
    <n v="159.02000000000001"/>
    <s v="Regular"/>
    <s v="Brand A"/>
    <n v="14.04"/>
    <n v="3"/>
    <n v="476.20040000000006"/>
    <n v="3.0519774011299434"/>
  </r>
  <r>
    <x v="2"/>
    <x v="1"/>
    <x v="1"/>
    <x v="11"/>
    <x v="0"/>
    <n v="2006"/>
    <n v="2"/>
    <n v="385.93"/>
    <s v="Regular"/>
    <s v="Brand A"/>
    <n v="19.489999999999998"/>
    <n v="11"/>
    <n v="4244.4249000000009"/>
    <n v="3.0497737556561084"/>
  </r>
  <r>
    <x v="2"/>
    <x v="1"/>
    <x v="0"/>
    <x v="5"/>
    <x v="1"/>
    <n v="1994"/>
    <n v="5"/>
    <n v="341.98"/>
    <s v="Luxury"/>
    <s v="Brand A"/>
    <n v="40.49"/>
    <n v="18"/>
    <n v="6155.0449000000008"/>
    <n v="3.0509626274065687"/>
  </r>
  <r>
    <x v="1"/>
    <x v="2"/>
    <x v="1"/>
    <x v="12"/>
    <x v="1"/>
    <n v="2020"/>
    <n v="1"/>
    <n v="280.44"/>
    <s v="Essential"/>
    <s v="Brand A"/>
    <n v="49.49"/>
    <n v="14"/>
    <n v="3925.6549"/>
    <n v="3.0487528344671202"/>
  </r>
  <r>
    <x v="2"/>
    <x v="0"/>
    <x v="0"/>
    <x v="1"/>
    <x v="2"/>
    <n v="2012"/>
    <n v="2"/>
    <n v="387.62"/>
    <s v="Essential"/>
    <s v="Brand A"/>
    <n v="8.69"/>
    <n v="20"/>
    <n v="7751.4868999999999"/>
    <n v="3.0510783200908058"/>
  </r>
  <r>
    <x v="0"/>
    <x v="0"/>
    <x v="1"/>
    <x v="3"/>
    <x v="0"/>
    <n v="2018"/>
    <n v="1"/>
    <n v="456.98"/>
    <s v="Regular"/>
    <s v="Brand D"/>
    <n v="40.799999999999997"/>
    <n v="14"/>
    <n v="6397.1280000000006"/>
    <n v="3.0522727272727272"/>
  </r>
  <r>
    <x v="2"/>
    <x v="0"/>
    <x v="1"/>
    <x v="14"/>
    <x v="0"/>
    <n v="2011"/>
    <n v="1"/>
    <n v="190.63"/>
    <s v="Essential"/>
    <s v="Brand E"/>
    <n v="32.75"/>
    <n v="3"/>
    <n v="571.21749999999997"/>
    <n v="3.0546075085324231"/>
  </r>
  <r>
    <x v="2"/>
    <x v="0"/>
    <x v="0"/>
    <x v="7"/>
    <x v="0"/>
    <n v="2011"/>
    <n v="5"/>
    <n v="62.62"/>
    <s v="Essential"/>
    <s v="Brand A"/>
    <n v="38.54"/>
    <n v="15"/>
    <n v="938.68539999999996"/>
    <n v="3.0569476082004554"/>
  </r>
  <r>
    <x v="1"/>
    <x v="1"/>
    <x v="0"/>
    <x v="5"/>
    <x v="1"/>
    <n v="2001"/>
    <n v="3"/>
    <n v="488.17"/>
    <s v="Luxury"/>
    <s v="Brand E"/>
    <n v="16.13"/>
    <n v="16"/>
    <n v="7809.8813"/>
    <n v="3.0547320410490308"/>
  </r>
  <r>
    <x v="0"/>
    <x v="2"/>
    <x v="1"/>
    <x v="2"/>
    <x v="1"/>
    <n v="2017"/>
    <n v="5"/>
    <n v="201.49"/>
    <s v="Essential"/>
    <s v="Brand C"/>
    <n v="47.13"/>
    <n v="12"/>
    <n v="2417.3513000000003"/>
    <n v="3.0547945205479454"/>
  </r>
  <r>
    <x v="2"/>
    <x v="1"/>
    <x v="0"/>
    <x v="0"/>
    <x v="0"/>
    <n v="1998"/>
    <n v="5"/>
    <n v="119.96"/>
    <s v="Regular"/>
    <s v="Brand A"/>
    <n v="27.11"/>
    <n v="10"/>
    <n v="1198.8710999999998"/>
    <n v="3.0525714285714285"/>
  </r>
  <r>
    <x v="2"/>
    <x v="0"/>
    <x v="0"/>
    <x v="12"/>
    <x v="0"/>
    <n v="2016"/>
    <n v="1"/>
    <n v="16.82"/>
    <s v="Essential"/>
    <s v="Brand C"/>
    <n v="1.66"/>
    <n v="5"/>
    <n v="83.116599999999991"/>
    <n v="3.0503432494279177"/>
  </r>
  <r>
    <x v="1"/>
    <x v="2"/>
    <x v="1"/>
    <x v="1"/>
    <x v="0"/>
    <n v="2011"/>
    <n v="5"/>
    <n v="54.48"/>
    <s v="Essential"/>
    <s v="Brand B"/>
    <n v="20.149999999999999"/>
    <n v="17"/>
    <n v="925.36149999999998"/>
    <n v="3.0526918671248566"/>
  </r>
  <r>
    <x v="0"/>
    <x v="1"/>
    <x v="1"/>
    <x v="13"/>
    <x v="1"/>
    <n v="1988"/>
    <n v="1"/>
    <n v="26.01"/>
    <s v="Luxury"/>
    <s v="Brand E"/>
    <n v="3.84"/>
    <n v="1"/>
    <n v="25.048400000000001"/>
    <n v="3.0504587155963301"/>
  </r>
  <r>
    <x v="2"/>
    <x v="1"/>
    <x v="0"/>
    <x v="8"/>
    <x v="3"/>
    <n v="1985"/>
    <n v="5"/>
    <n v="436.04"/>
    <s v="Luxury"/>
    <s v="Brand B"/>
    <n v="11.09"/>
    <n v="16"/>
    <n v="6975.7509"/>
    <n v="3.0528128587830081"/>
  </r>
  <r>
    <x v="0"/>
    <x v="0"/>
    <x v="0"/>
    <x v="9"/>
    <x v="3"/>
    <n v="2006"/>
    <n v="2"/>
    <n v="166.38"/>
    <s v="Luxury"/>
    <s v="Brand B"/>
    <n v="49.51"/>
    <n v="3"/>
    <n v="498.63509999999997"/>
    <n v="3.050574712643678"/>
  </r>
  <r>
    <x v="0"/>
    <x v="2"/>
    <x v="1"/>
    <x v="1"/>
    <x v="1"/>
    <n v="2002"/>
    <n v="3"/>
    <n v="352.91"/>
    <s v="Essential"/>
    <s v="Brand D"/>
    <n v="32.44"/>
    <n v="18"/>
    <n v="6351.7044000000005"/>
    <n v="3.0517836593785961"/>
  </r>
  <r>
    <x v="1"/>
    <x v="0"/>
    <x v="0"/>
    <x v="5"/>
    <x v="2"/>
    <n v="2011"/>
    <n v="4"/>
    <n v="228.39"/>
    <s v="Regular"/>
    <s v="Brand D"/>
    <n v="35.82"/>
    <n v="18"/>
    <n v="4110.3781999999992"/>
    <n v="3.0518433179723501"/>
  </r>
  <r>
    <x v="1"/>
    <x v="1"/>
    <x v="0"/>
    <x v="13"/>
    <x v="2"/>
    <n v="1985"/>
    <n v="1"/>
    <n v="394.98"/>
    <s v="Essential"/>
    <s v="Brand D"/>
    <n v="26.19"/>
    <n v="5"/>
    <n v="1974.1619000000001"/>
    <n v="3.0507497116493658"/>
  </r>
  <r>
    <x v="2"/>
    <x v="0"/>
    <x v="1"/>
    <x v="4"/>
    <x v="0"/>
    <n v="1985"/>
    <n v="1"/>
    <n v="270.39999999999998"/>
    <s v="Luxury"/>
    <s v="Brand C"/>
    <n v="40.14"/>
    <n v="17"/>
    <n v="4596.201399999999"/>
    <n v="3.0531177829099305"/>
  </r>
  <r>
    <x v="0"/>
    <x v="1"/>
    <x v="1"/>
    <x v="8"/>
    <x v="3"/>
    <n v="1987"/>
    <n v="1"/>
    <n v="16.239999999999998"/>
    <s v="Regular"/>
    <s v="Brand D"/>
    <n v="27.69"/>
    <n v="4"/>
    <n v="64.236899999999991"/>
    <n v="3.0554913294797688"/>
  </r>
  <r>
    <x v="1"/>
    <x v="0"/>
    <x v="1"/>
    <x v="5"/>
    <x v="0"/>
    <n v="1999"/>
    <n v="3"/>
    <n v="371.47"/>
    <s v="Regular"/>
    <s v="Brand E"/>
    <n v="19.96"/>
    <n v="12"/>
    <n v="4456.8396000000002"/>
    <n v="3.0578703703703702"/>
  </r>
  <r>
    <x v="2"/>
    <x v="2"/>
    <x v="0"/>
    <x v="8"/>
    <x v="3"/>
    <n v="2010"/>
    <n v="2"/>
    <n v="55.23"/>
    <s v="Luxury"/>
    <s v="Brand B"/>
    <n v="11.38"/>
    <n v="18"/>
    <n v="993.25379999999996"/>
    <n v="3.0579374275782154"/>
  </r>
  <r>
    <x v="1"/>
    <x v="0"/>
    <x v="1"/>
    <x v="13"/>
    <x v="3"/>
    <n v="1989"/>
    <n v="1"/>
    <n v="98.28"/>
    <s v="Regular"/>
    <s v="Brand C"/>
    <n v="22.52"/>
    <n v="18"/>
    <n v="1768.2652"/>
    <n v="3.0591647331786542"/>
  </r>
  <r>
    <x v="2"/>
    <x v="0"/>
    <x v="0"/>
    <x v="6"/>
    <x v="0"/>
    <n v="2015"/>
    <n v="4"/>
    <n v="340.3"/>
    <s v="Luxury"/>
    <s v="Brand B"/>
    <n v="14.61"/>
    <n v="18"/>
    <n v="6124.5461000000005"/>
    <n v="3.0615563298490129"/>
  </r>
  <r>
    <x v="2"/>
    <x v="0"/>
    <x v="0"/>
    <x v="6"/>
    <x v="2"/>
    <n v="1996"/>
    <n v="3"/>
    <n v="498"/>
    <s v="Luxury"/>
    <s v="Brand B"/>
    <n v="7.12"/>
    <n v="20"/>
    <n v="9959.0712000000003"/>
    <n v="3.0604651162790697"/>
  </r>
  <r>
    <x v="2"/>
    <x v="1"/>
    <x v="0"/>
    <x v="12"/>
    <x v="1"/>
    <n v="1999"/>
    <n v="4"/>
    <n v="102.07"/>
    <s v="Luxury"/>
    <s v="Brand E"/>
    <n v="6.38"/>
    <n v="9"/>
    <n v="917.6937999999999"/>
    <n v="3.0605355064027941"/>
  </r>
  <r>
    <x v="0"/>
    <x v="2"/>
    <x v="0"/>
    <x v="12"/>
    <x v="2"/>
    <n v="1999"/>
    <n v="3"/>
    <n v="188.62"/>
    <s v="Luxury"/>
    <s v="Brand B"/>
    <n v="30.52"/>
    <n v="13"/>
    <n v="2451.3651999999997"/>
    <n v="3.0594405594405596"/>
  </r>
  <r>
    <x v="2"/>
    <x v="2"/>
    <x v="1"/>
    <x v="7"/>
    <x v="2"/>
    <n v="1991"/>
    <n v="5"/>
    <n v="121.17"/>
    <s v="Essential"/>
    <s v="Brand E"/>
    <n v="28.68"/>
    <n v="15"/>
    <n v="1816.8368"/>
    <n v="3.0595099183197201"/>
  </r>
  <r>
    <x v="0"/>
    <x v="2"/>
    <x v="0"/>
    <x v="11"/>
    <x v="2"/>
    <n v="1997"/>
    <n v="1"/>
    <n v="427.95"/>
    <s v="Essential"/>
    <s v="Brand B"/>
    <n v="8.7799999999999994"/>
    <n v="7"/>
    <n v="2994.7377999999999"/>
    <n v="3.0572429906542058"/>
  </r>
  <r>
    <x v="2"/>
    <x v="2"/>
    <x v="0"/>
    <x v="10"/>
    <x v="3"/>
    <n v="2017"/>
    <n v="1"/>
    <n v="404.14"/>
    <s v="Essential"/>
    <s v="Brand C"/>
    <n v="27.65"/>
    <n v="1"/>
    <n v="403.41649999999998"/>
    <n v="3.0596491228070177"/>
  </r>
  <r>
    <x v="0"/>
    <x v="0"/>
    <x v="1"/>
    <x v="6"/>
    <x v="3"/>
    <n v="1990"/>
    <n v="5"/>
    <n v="379.06"/>
    <s v="Essential"/>
    <s v="Brand C"/>
    <n v="7.3"/>
    <n v="1"/>
    <n v="378.13299999999998"/>
    <n v="3.0620608899297426"/>
  </r>
  <r>
    <x v="2"/>
    <x v="0"/>
    <x v="0"/>
    <x v="8"/>
    <x v="1"/>
    <n v="1996"/>
    <n v="4"/>
    <n v="424.04"/>
    <s v="Regular"/>
    <s v="Brand A"/>
    <n v="21.02"/>
    <n v="17"/>
    <n v="7207.8902000000007"/>
    <n v="3.0597889800703402"/>
  </r>
  <r>
    <x v="0"/>
    <x v="2"/>
    <x v="0"/>
    <x v="7"/>
    <x v="1"/>
    <n v="1999"/>
    <n v="4"/>
    <n v="245.14"/>
    <s v="Luxury"/>
    <s v="Brand A"/>
    <n v="48.99"/>
    <n v="15"/>
    <n v="3676.5898999999999"/>
    <n v="3.0586854460093895"/>
  </r>
  <r>
    <x v="0"/>
    <x v="2"/>
    <x v="0"/>
    <x v="10"/>
    <x v="2"/>
    <n v="2001"/>
    <n v="2"/>
    <n v="134.58000000000001"/>
    <s v="Luxury"/>
    <s v="Brand D"/>
    <n v="21.96"/>
    <n v="19"/>
    <n v="2556.2396000000003"/>
    <n v="3.0575793184488838"/>
  </r>
  <r>
    <x v="0"/>
    <x v="2"/>
    <x v="1"/>
    <x v="10"/>
    <x v="2"/>
    <n v="1999"/>
    <n v="5"/>
    <n v="270.77"/>
    <s v="Luxury"/>
    <s v="Brand A"/>
    <n v="46.05"/>
    <n v="11"/>
    <n v="2977.9304999999999"/>
    <n v="3.0588235294117645"/>
  </r>
  <r>
    <x v="0"/>
    <x v="1"/>
    <x v="0"/>
    <x v="10"/>
    <x v="2"/>
    <n v="2011"/>
    <n v="1"/>
    <n v="436.23"/>
    <s v="Luxury"/>
    <s v="Brand C"/>
    <n v="49.94"/>
    <n v="19"/>
    <n v="8287.8694000000014"/>
    <n v="3.0565371024734982"/>
  </r>
  <r>
    <x v="0"/>
    <x v="2"/>
    <x v="1"/>
    <x v="9"/>
    <x v="2"/>
    <n v="2002"/>
    <n v="4"/>
    <n v="274.99"/>
    <s v="Essential"/>
    <s v="Brand E"/>
    <n v="12.22"/>
    <n v="10"/>
    <n v="2749.0221999999999"/>
    <n v="3.0589622641509435"/>
  </r>
  <r>
    <x v="0"/>
    <x v="2"/>
    <x v="0"/>
    <x v="0"/>
    <x v="1"/>
    <n v="1989"/>
    <n v="4"/>
    <n v="366.77"/>
    <s v="Regular"/>
    <s v="Brand A"/>
    <n v="29.01"/>
    <n v="15"/>
    <n v="5500.8400999999994"/>
    <n v="3.0578512396694215"/>
  </r>
  <r>
    <x v="1"/>
    <x v="0"/>
    <x v="0"/>
    <x v="1"/>
    <x v="3"/>
    <n v="2019"/>
    <n v="3"/>
    <n v="331.43"/>
    <s v="Luxury"/>
    <s v="Brand D"/>
    <n v="20.25"/>
    <n v="13"/>
    <n v="4307.7925000000005"/>
    <n v="3.0567375886524824"/>
  </r>
  <r>
    <x v="2"/>
    <x v="2"/>
    <x v="0"/>
    <x v="1"/>
    <x v="2"/>
    <n v="2016"/>
    <n v="2"/>
    <n v="436.06"/>
    <s v="Luxury"/>
    <s v="Brand B"/>
    <n v="35.53"/>
    <n v="1"/>
    <n v="435.4153"/>
    <n v="3.0568047337278106"/>
  </r>
  <r>
    <x v="0"/>
    <x v="2"/>
    <x v="1"/>
    <x v="14"/>
    <x v="1"/>
    <n v="2018"/>
    <n v="4"/>
    <n v="276.39999999999998"/>
    <s v="Essential"/>
    <s v="Brand C"/>
    <n v="5.78"/>
    <n v="12"/>
    <n v="3315.8577999999998"/>
    <n v="3.0580568720379149"/>
  </r>
  <r>
    <x v="0"/>
    <x v="1"/>
    <x v="0"/>
    <x v="1"/>
    <x v="3"/>
    <n v="1993"/>
    <n v="3"/>
    <n v="198.35"/>
    <s v="Essential"/>
    <s v="Brand C"/>
    <n v="45.09"/>
    <n v="10"/>
    <n v="1982.9509"/>
    <n v="3.0569395017793592"/>
  </r>
  <r>
    <x v="0"/>
    <x v="0"/>
    <x v="1"/>
    <x v="11"/>
    <x v="1"/>
    <n v="2004"/>
    <n v="2"/>
    <n v="46.74"/>
    <s v="Regular"/>
    <s v="Brand C"/>
    <n v="4.91"/>
    <n v="14"/>
    <n v="653.40909999999997"/>
    <n v="3.0570071258907365"/>
  </r>
  <r>
    <x v="1"/>
    <x v="2"/>
    <x v="1"/>
    <x v="7"/>
    <x v="3"/>
    <n v="2002"/>
    <n v="2"/>
    <n v="13.28"/>
    <s v="Luxury"/>
    <s v="Brand C"/>
    <n v="49.04"/>
    <n v="10"/>
    <n v="132.29039999999998"/>
    <n v="3.0582639714625448"/>
  </r>
  <r>
    <x v="0"/>
    <x v="2"/>
    <x v="0"/>
    <x v="11"/>
    <x v="1"/>
    <n v="1988"/>
    <n v="5"/>
    <n v="451.01"/>
    <s v="Regular"/>
    <s v="Brand C"/>
    <n v="45.09"/>
    <n v="2"/>
    <n v="901.47090000000003"/>
    <n v="3.0595238095238093"/>
  </r>
  <r>
    <x v="2"/>
    <x v="0"/>
    <x v="1"/>
    <x v="1"/>
    <x v="2"/>
    <n v="1987"/>
    <n v="5"/>
    <n v="75.81"/>
    <s v="Essential"/>
    <s v="Brand B"/>
    <n v="17.37"/>
    <n v="18"/>
    <n v="1363.7537"/>
    <n v="3.0572109654350417"/>
  </r>
  <r>
    <x v="1"/>
    <x v="2"/>
    <x v="0"/>
    <x v="1"/>
    <x v="2"/>
    <n v="1985"/>
    <n v="1"/>
    <n v="412.93"/>
    <s v="Luxury"/>
    <s v="Brand E"/>
    <n v="30.51"/>
    <n v="18"/>
    <n v="7432.0450999999994"/>
    <n v="3.0548926014319808"/>
  </r>
  <r>
    <x v="2"/>
    <x v="2"/>
    <x v="1"/>
    <x v="4"/>
    <x v="3"/>
    <n v="2017"/>
    <n v="2"/>
    <n v="119.17"/>
    <s v="Regular"/>
    <s v="Brand C"/>
    <n v="19.670000000000002"/>
    <n v="12"/>
    <n v="1429.2366999999999"/>
    <n v="3.0573476702508962"/>
  </r>
  <r>
    <x v="0"/>
    <x v="2"/>
    <x v="1"/>
    <x v="4"/>
    <x v="2"/>
    <n v="2020"/>
    <n v="1"/>
    <n v="427.44"/>
    <s v="Essential"/>
    <s v="Brand D"/>
    <n v="35.79"/>
    <n v="2"/>
    <n v="854.23789999999997"/>
    <n v="3.0586124401913874"/>
  </r>
  <r>
    <x v="2"/>
    <x v="2"/>
    <x v="0"/>
    <x v="12"/>
    <x v="1"/>
    <n v="2006"/>
    <n v="4"/>
    <n v="112.28"/>
    <s v="Luxury"/>
    <s v="Brand E"/>
    <n v="25.79"/>
    <n v="12"/>
    <n v="1346.6179000000002"/>
    <n v="3.0610778443113773"/>
  </r>
  <r>
    <x v="1"/>
    <x v="1"/>
    <x v="0"/>
    <x v="13"/>
    <x v="0"/>
    <n v="2014"/>
    <n v="3"/>
    <n v="131.63"/>
    <s v="Regular"/>
    <s v="Brand A"/>
    <n v="16.22"/>
    <n v="7"/>
    <n v="920.57219999999995"/>
    <n v="3.0599520383693046"/>
  </r>
  <r>
    <x v="2"/>
    <x v="1"/>
    <x v="1"/>
    <x v="3"/>
    <x v="2"/>
    <n v="2006"/>
    <n v="3"/>
    <n v="281.99"/>
    <s v="Essential"/>
    <s v="Brand B"/>
    <n v="29.88"/>
    <n v="1"/>
    <n v="281.28880000000004"/>
    <n v="3.0600240096038416"/>
  </r>
  <r>
    <x v="1"/>
    <x v="1"/>
    <x v="0"/>
    <x v="6"/>
    <x v="0"/>
    <n v="2018"/>
    <n v="4"/>
    <n v="230.02"/>
    <s v="Luxury"/>
    <s v="Brand D"/>
    <n v="37.46"/>
    <n v="14"/>
    <n v="3219.6546000000003"/>
    <n v="3.0600961538461537"/>
  </r>
  <r>
    <x v="1"/>
    <x v="1"/>
    <x v="0"/>
    <x v="2"/>
    <x v="1"/>
    <n v="1986"/>
    <n v="3"/>
    <n v="69.63"/>
    <s v="Luxury"/>
    <s v="Brand C"/>
    <n v="13.45"/>
    <n v="9"/>
    <n v="625.80449999999996"/>
    <n v="3.0589651022864017"/>
  </r>
  <r>
    <x v="2"/>
    <x v="1"/>
    <x v="0"/>
    <x v="13"/>
    <x v="2"/>
    <n v="1997"/>
    <n v="1"/>
    <n v="53.96"/>
    <s v="Luxury"/>
    <s v="Brand B"/>
    <n v="10.31"/>
    <n v="4"/>
    <n v="214.94310000000002"/>
    <n v="3.0590361445783132"/>
  </r>
  <r>
    <x v="1"/>
    <x v="2"/>
    <x v="1"/>
    <x v="11"/>
    <x v="0"/>
    <n v="1986"/>
    <n v="2"/>
    <n v="54.43"/>
    <s v="Luxury"/>
    <s v="Brand C"/>
    <n v="17.5"/>
    <n v="6"/>
    <n v="325.755"/>
    <n v="3.0615199034981906"/>
  </r>
  <r>
    <x v="1"/>
    <x v="0"/>
    <x v="1"/>
    <x v="4"/>
    <x v="0"/>
    <n v="2004"/>
    <n v="1"/>
    <n v="360.66"/>
    <s v="Luxury"/>
    <s v="Brand C"/>
    <n v="45.71"/>
    <n v="8"/>
    <n v="2884.7371000000003"/>
    <n v="3.0628019323671496"/>
  </r>
  <r>
    <x v="0"/>
    <x v="0"/>
    <x v="0"/>
    <x v="0"/>
    <x v="3"/>
    <n v="2012"/>
    <n v="4"/>
    <n v="81.040000000000006"/>
    <s v="Regular"/>
    <s v="Brand C"/>
    <n v="26.13"/>
    <n v="18"/>
    <n v="1457.9812999999999"/>
    <n v="3.0652962515114872"/>
  </r>
  <r>
    <x v="2"/>
    <x v="1"/>
    <x v="0"/>
    <x v="0"/>
    <x v="3"/>
    <n v="2021"/>
    <n v="5"/>
    <n v="164.8"/>
    <s v="Regular"/>
    <s v="Brand D"/>
    <n v="28.95"/>
    <n v="9"/>
    <n v="1482.4895000000001"/>
    <n v="3.0641646489104115"/>
  </r>
  <r>
    <x v="2"/>
    <x v="2"/>
    <x v="1"/>
    <x v="3"/>
    <x v="3"/>
    <n v="1998"/>
    <n v="5"/>
    <n v="404.7"/>
    <s v="Luxury"/>
    <s v="Brand B"/>
    <n v="2.71"/>
    <n v="12"/>
    <n v="4855.4270999999999"/>
    <n v="3.061818181818182"/>
  </r>
  <r>
    <x v="1"/>
    <x v="0"/>
    <x v="0"/>
    <x v="4"/>
    <x v="3"/>
    <n v="2003"/>
    <n v="2"/>
    <n v="429.17"/>
    <s v="Essential"/>
    <s v="Brand B"/>
    <n v="9.68"/>
    <n v="9"/>
    <n v="3861.6268"/>
    <n v="3.0594660194174756"/>
  </r>
  <r>
    <x v="2"/>
    <x v="1"/>
    <x v="1"/>
    <x v="7"/>
    <x v="0"/>
    <n v="1998"/>
    <n v="5"/>
    <n v="255.65"/>
    <s v="Luxury"/>
    <s v="Brand D"/>
    <n v="31.2"/>
    <n v="19"/>
    <n v="4856.6620000000003"/>
    <n v="3.0607533414337786"/>
  </r>
  <r>
    <x v="1"/>
    <x v="1"/>
    <x v="1"/>
    <x v="9"/>
    <x v="2"/>
    <n v="1989"/>
    <n v="2"/>
    <n v="371.49"/>
    <s v="Luxury"/>
    <s v="Brand A"/>
    <n v="20.72"/>
    <n v="9"/>
    <n v="3342.6171999999997"/>
    <n v="3.0583941605839415"/>
  </r>
  <r>
    <x v="0"/>
    <x v="1"/>
    <x v="0"/>
    <x v="8"/>
    <x v="0"/>
    <n v="2016"/>
    <n v="4"/>
    <n v="464.12"/>
    <s v="Essential"/>
    <s v="Brand C"/>
    <n v="25.6"/>
    <n v="19"/>
    <n v="8817.5360000000001"/>
    <n v="3.0596833130328869"/>
  </r>
  <r>
    <x v="0"/>
    <x v="2"/>
    <x v="1"/>
    <x v="1"/>
    <x v="2"/>
    <n v="1991"/>
    <n v="3"/>
    <n v="140.87"/>
    <s v="Luxury"/>
    <s v="Brand A"/>
    <n v="45.75"/>
    <n v="14"/>
    <n v="1971.6375"/>
    <n v="3.0585365853658537"/>
  </r>
  <r>
    <x v="0"/>
    <x v="1"/>
    <x v="1"/>
    <x v="7"/>
    <x v="1"/>
    <n v="1999"/>
    <n v="5"/>
    <n v="308.22000000000003"/>
    <s v="Essential"/>
    <s v="Brand A"/>
    <n v="26.68"/>
    <n v="7"/>
    <n v="2156.8067999999998"/>
    <n v="3.0586080586080584"/>
  </r>
  <r>
    <x v="0"/>
    <x v="0"/>
    <x v="1"/>
    <x v="4"/>
    <x v="0"/>
    <n v="2012"/>
    <n v="4"/>
    <n v="77.97"/>
    <s v="Essential"/>
    <s v="Brand D"/>
    <n v="20.64"/>
    <n v="6"/>
    <n v="467.02639999999997"/>
    <n v="3.0562347188264058"/>
  </r>
  <r>
    <x v="1"/>
    <x v="0"/>
    <x v="0"/>
    <x v="12"/>
    <x v="1"/>
    <n v="2011"/>
    <n v="2"/>
    <n v="436.91"/>
    <s v="Regular"/>
    <s v="Brand D"/>
    <n v="11.16"/>
    <n v="3"/>
    <n v="1309.8416"/>
    <n v="3.0550795593635249"/>
  </r>
  <r>
    <x v="1"/>
    <x v="0"/>
    <x v="1"/>
    <x v="0"/>
    <x v="0"/>
    <n v="1993"/>
    <n v="4"/>
    <n v="94.58"/>
    <s v="Essential"/>
    <s v="Brand A"/>
    <n v="11.56"/>
    <n v="13"/>
    <n v="1228.6556"/>
    <n v="3.0563725490196076"/>
  </r>
  <r>
    <x v="1"/>
    <x v="2"/>
    <x v="0"/>
    <x v="13"/>
    <x v="2"/>
    <n v="1994"/>
    <n v="2"/>
    <n v="114.76"/>
    <s v="Regular"/>
    <s v="Brand B"/>
    <n v="20.76"/>
    <n v="12"/>
    <n v="1376.3276000000001"/>
    <n v="3.0552147239263805"/>
  </r>
  <r>
    <x v="0"/>
    <x v="0"/>
    <x v="0"/>
    <x v="7"/>
    <x v="2"/>
    <n v="2012"/>
    <n v="4"/>
    <n v="82.56"/>
    <s v="Luxury"/>
    <s v="Brand D"/>
    <n v="10.14"/>
    <n v="17"/>
    <n v="1402.6214"/>
    <n v="3.0565110565110567"/>
  </r>
  <r>
    <x v="2"/>
    <x v="1"/>
    <x v="0"/>
    <x v="12"/>
    <x v="3"/>
    <n v="1989"/>
    <n v="3"/>
    <n v="476.23"/>
    <s v="Luxury"/>
    <s v="Brand E"/>
    <n v="28.36"/>
    <n v="2"/>
    <n v="951.74360000000001"/>
    <n v="3.055350553505535"/>
  </r>
  <r>
    <x v="2"/>
    <x v="0"/>
    <x v="0"/>
    <x v="4"/>
    <x v="1"/>
    <n v="2009"/>
    <n v="5"/>
    <n v="150.13"/>
    <s v="Regular"/>
    <s v="Brand E"/>
    <n v="28.58"/>
    <n v="7"/>
    <n v="1050.1958"/>
    <n v="3.0554187192118225"/>
  </r>
  <r>
    <x v="2"/>
    <x v="2"/>
    <x v="1"/>
    <x v="8"/>
    <x v="0"/>
    <n v="2012"/>
    <n v="4"/>
    <n v="161.46"/>
    <s v="Luxury"/>
    <s v="Brand C"/>
    <n v="3.97"/>
    <n v="4"/>
    <n v="644.87970000000007"/>
    <n v="3.0530209617755859"/>
  </r>
  <r>
    <x v="2"/>
    <x v="0"/>
    <x v="0"/>
    <x v="4"/>
    <x v="0"/>
    <n v="1986"/>
    <n v="4"/>
    <n v="50.32"/>
    <s v="Luxury"/>
    <s v="Brand C"/>
    <n v="20.22"/>
    <n v="5"/>
    <n v="250.8022"/>
    <n v="3.0518518518518518"/>
  </r>
  <r>
    <x v="1"/>
    <x v="1"/>
    <x v="0"/>
    <x v="3"/>
    <x v="0"/>
    <n v="2002"/>
    <n v="2"/>
    <n v="410.37"/>
    <s v="Regular"/>
    <s v="Brand A"/>
    <n v="7.17"/>
    <n v="11"/>
    <n v="4513.1417000000001"/>
    <n v="3.0506798516687268"/>
  </r>
  <r>
    <x v="0"/>
    <x v="0"/>
    <x v="0"/>
    <x v="10"/>
    <x v="3"/>
    <n v="2018"/>
    <n v="2"/>
    <n v="13.98"/>
    <s v="Regular"/>
    <s v="Brand C"/>
    <n v="41.06"/>
    <n v="17"/>
    <n v="237.07059999999998"/>
    <n v="3.0519801980198018"/>
  </r>
  <r>
    <x v="1"/>
    <x v="0"/>
    <x v="1"/>
    <x v="10"/>
    <x v="0"/>
    <n v="2008"/>
    <n v="2"/>
    <n v="252.29"/>
    <s v="Essential"/>
    <s v="Brand E"/>
    <n v="31.83"/>
    <n v="13"/>
    <n v="3279.0882999999999"/>
    <n v="3.0532837670384141"/>
  </r>
  <r>
    <x v="2"/>
    <x v="2"/>
    <x v="0"/>
    <x v="15"/>
    <x v="0"/>
    <n v="2004"/>
    <n v="5"/>
    <n v="79"/>
    <s v="Regular"/>
    <s v="Brand D"/>
    <n v="0.13"/>
    <n v="5"/>
    <n v="394.00130000000001"/>
    <n v="3.0545905707196028"/>
  </r>
  <r>
    <x v="1"/>
    <x v="0"/>
    <x v="1"/>
    <x v="1"/>
    <x v="0"/>
    <n v="2000"/>
    <n v="5"/>
    <n v="409.61"/>
    <s v="Essential"/>
    <s v="Brand B"/>
    <n v="10.23"/>
    <n v="18"/>
    <n v="7372.0823"/>
    <n v="3.0521739130434784"/>
  </r>
  <r>
    <x v="1"/>
    <x v="2"/>
    <x v="1"/>
    <x v="4"/>
    <x v="1"/>
    <n v="2003"/>
    <n v="3"/>
    <n v="199.48"/>
    <s v="Regular"/>
    <s v="Brand A"/>
    <n v="26.5"/>
    <n v="13"/>
    <n v="2592.5049999999997"/>
    <n v="3.0497512437810945"/>
  </r>
  <r>
    <x v="1"/>
    <x v="1"/>
    <x v="0"/>
    <x v="2"/>
    <x v="2"/>
    <n v="1985"/>
    <n v="3"/>
    <n v="48.34"/>
    <s v="Luxury"/>
    <s v="Brand B"/>
    <n v="42.55"/>
    <n v="4"/>
    <n v="192.78550000000001"/>
    <n v="3.0498132004981322"/>
  </r>
  <r>
    <x v="0"/>
    <x v="0"/>
    <x v="1"/>
    <x v="3"/>
    <x v="2"/>
    <n v="2015"/>
    <n v="1"/>
    <n v="397.33"/>
    <s v="Luxury"/>
    <s v="Brand B"/>
    <n v="41.75"/>
    <n v="8"/>
    <n v="3178.0574999999999"/>
    <n v="3.0498753117206983"/>
  </r>
  <r>
    <x v="0"/>
    <x v="2"/>
    <x v="0"/>
    <x v="12"/>
    <x v="2"/>
    <n v="1991"/>
    <n v="2"/>
    <n v="414.99"/>
    <s v="Luxury"/>
    <s v="Brand B"/>
    <n v="48.37"/>
    <n v="5"/>
    <n v="2074.4337"/>
    <n v="3.0524344569288391"/>
  </r>
  <r>
    <x v="2"/>
    <x v="0"/>
    <x v="1"/>
    <x v="14"/>
    <x v="2"/>
    <n v="1996"/>
    <n v="2"/>
    <n v="480.05"/>
    <s v="Regular"/>
    <s v="Brand E"/>
    <n v="14.48"/>
    <n v="5"/>
    <n v="2399.3948"/>
    <n v="3.05375"/>
  </r>
  <r>
    <x v="0"/>
    <x v="1"/>
    <x v="1"/>
    <x v="0"/>
    <x v="2"/>
    <n v="2008"/>
    <n v="4"/>
    <n v="163.72999999999999"/>
    <s v="Luxury"/>
    <s v="Brand E"/>
    <n v="46.96"/>
    <n v="11"/>
    <n v="1800.4995999999999"/>
    <n v="3.0550688360450562"/>
  </r>
  <r>
    <x v="0"/>
    <x v="0"/>
    <x v="1"/>
    <x v="0"/>
    <x v="1"/>
    <n v="1998"/>
    <n v="1"/>
    <n v="185.46"/>
    <s v="Regular"/>
    <s v="Brand E"/>
    <n v="14.21"/>
    <n v="5"/>
    <n v="926.4421000000001"/>
    <n v="3.0538847117794488"/>
  </r>
  <r>
    <x v="1"/>
    <x v="1"/>
    <x v="0"/>
    <x v="12"/>
    <x v="2"/>
    <n v="2021"/>
    <n v="1"/>
    <n v="410.28"/>
    <s v="Luxury"/>
    <s v="Brand B"/>
    <n v="39.979999999999997"/>
    <n v="12"/>
    <n v="4922.7597999999998"/>
    <n v="3.0564617314930991"/>
  </r>
  <r>
    <x v="0"/>
    <x v="1"/>
    <x v="0"/>
    <x v="11"/>
    <x v="2"/>
    <n v="1997"/>
    <n v="2"/>
    <n v="117.95"/>
    <s v="Essential"/>
    <s v="Brand E"/>
    <n v="22.79"/>
    <n v="15"/>
    <n v="1768.4779000000001"/>
    <n v="3.0590452261306531"/>
  </r>
  <r>
    <x v="2"/>
    <x v="2"/>
    <x v="0"/>
    <x v="10"/>
    <x v="3"/>
    <n v="2001"/>
    <n v="2"/>
    <n v="66.930000000000007"/>
    <s v="Luxury"/>
    <s v="Brand C"/>
    <n v="46.43"/>
    <n v="14"/>
    <n v="936.48430000000008"/>
    <n v="3.060377358490566"/>
  </r>
  <r>
    <x v="0"/>
    <x v="0"/>
    <x v="0"/>
    <x v="13"/>
    <x v="3"/>
    <n v="1987"/>
    <n v="3"/>
    <n v="64.59"/>
    <s v="Regular"/>
    <s v="Brand A"/>
    <n v="12.34"/>
    <n v="6"/>
    <n v="386.66340000000002"/>
    <n v="3.0617128463476071"/>
  </r>
  <r>
    <x v="2"/>
    <x v="2"/>
    <x v="0"/>
    <x v="11"/>
    <x v="0"/>
    <n v="2003"/>
    <n v="3"/>
    <n v="148.06"/>
    <s v="Regular"/>
    <s v="Brand E"/>
    <n v="23.53"/>
    <n v="10"/>
    <n v="1479.8353"/>
    <n v="3.0617906683480456"/>
  </r>
  <r>
    <x v="0"/>
    <x v="2"/>
    <x v="0"/>
    <x v="6"/>
    <x v="1"/>
    <n v="1999"/>
    <n v="4"/>
    <n v="352.6"/>
    <s v="Essential"/>
    <s v="Brand E"/>
    <n v="41.71"/>
    <n v="7"/>
    <n v="2467.6171000000004"/>
    <n v="3.0618686868686869"/>
  </r>
  <r>
    <x v="1"/>
    <x v="0"/>
    <x v="1"/>
    <x v="14"/>
    <x v="3"/>
    <n v="2020"/>
    <n v="1"/>
    <n v="40.479999999999997"/>
    <s v="Essential"/>
    <s v="Brand B"/>
    <n v="32.1"/>
    <n v="8"/>
    <n v="323.161"/>
    <n v="3.0606826801517069"/>
  </r>
  <r>
    <x v="2"/>
    <x v="1"/>
    <x v="0"/>
    <x v="13"/>
    <x v="1"/>
    <n v="1996"/>
    <n v="1"/>
    <n v="93.01"/>
    <s v="Essential"/>
    <s v="Brand C"/>
    <n v="26.83"/>
    <n v="2"/>
    <n v="185.28830000000002"/>
    <n v="3.0632911392405062"/>
  </r>
  <r>
    <x v="1"/>
    <x v="2"/>
    <x v="0"/>
    <x v="5"/>
    <x v="0"/>
    <n v="2022"/>
    <n v="1"/>
    <n v="360.02"/>
    <s v="Regular"/>
    <s v="Brand E"/>
    <n v="13.32"/>
    <n v="13"/>
    <n v="4679.3932000000004"/>
    <n v="3.0659062103929022"/>
  </r>
  <r>
    <x v="2"/>
    <x v="0"/>
    <x v="0"/>
    <x v="6"/>
    <x v="1"/>
    <n v="2013"/>
    <n v="4"/>
    <n v="469.7"/>
    <s v="Essential"/>
    <s v="Brand B"/>
    <n v="34.14"/>
    <n v="12"/>
    <n v="5635.7413999999999"/>
    <n v="3.0685279187817258"/>
  </r>
  <r>
    <x v="1"/>
    <x v="0"/>
    <x v="0"/>
    <x v="4"/>
    <x v="3"/>
    <n v="1987"/>
    <n v="4"/>
    <n v="217.85"/>
    <s v="Essential"/>
    <s v="Brand D"/>
    <n v="10.87"/>
    <n v="18"/>
    <n v="3920.4087"/>
    <n v="3.0673443456162643"/>
  </r>
  <r>
    <x v="1"/>
    <x v="1"/>
    <x v="1"/>
    <x v="4"/>
    <x v="2"/>
    <n v="2019"/>
    <n v="4"/>
    <n v="81.17"/>
    <s v="Luxury"/>
    <s v="Brand D"/>
    <n v="21.14"/>
    <n v="12"/>
    <n v="973.25139999999999"/>
    <n v="3.0661577608142494"/>
  </r>
  <r>
    <x v="1"/>
    <x v="2"/>
    <x v="1"/>
    <x v="15"/>
    <x v="2"/>
    <n v="1986"/>
    <n v="1"/>
    <n v="27.27"/>
    <s v="Essential"/>
    <s v="Brand B"/>
    <n v="12.59"/>
    <n v="8"/>
    <n v="217.2859"/>
    <n v="3.0649681528662422"/>
  </r>
  <r>
    <x v="2"/>
    <x v="0"/>
    <x v="0"/>
    <x v="13"/>
    <x v="2"/>
    <n v="2008"/>
    <n v="5"/>
    <n v="138.16999999999999"/>
    <s v="Regular"/>
    <s v="Brand B"/>
    <n v="33.74"/>
    <n v="8"/>
    <n v="1104.6973999999998"/>
    <n v="3.0676020408163267"/>
  </r>
  <r>
    <x v="0"/>
    <x v="2"/>
    <x v="1"/>
    <x v="11"/>
    <x v="3"/>
    <n v="2012"/>
    <n v="4"/>
    <n v="453.67"/>
    <s v="Regular"/>
    <s v="Brand C"/>
    <n v="49.99"/>
    <n v="11"/>
    <n v="4989.8698999999997"/>
    <n v="3.0651340996168583"/>
  </r>
  <r>
    <x v="0"/>
    <x v="0"/>
    <x v="0"/>
    <x v="0"/>
    <x v="0"/>
    <n v="1991"/>
    <n v="4"/>
    <n v="411.78"/>
    <s v="Essential"/>
    <s v="Brand C"/>
    <n v="48.51"/>
    <n v="4"/>
    <n v="1646.6051"/>
    <n v="3.0639386189258313"/>
  </r>
  <r>
    <x v="2"/>
    <x v="1"/>
    <x v="0"/>
    <x v="11"/>
    <x v="0"/>
    <n v="2021"/>
    <n v="5"/>
    <n v="378.12"/>
    <s v="Luxury"/>
    <s v="Brand D"/>
    <n v="20.52"/>
    <n v="10"/>
    <n v="3780.4051999999997"/>
    <n v="3.0627400768245838"/>
  </r>
  <r>
    <x v="2"/>
    <x v="0"/>
    <x v="0"/>
    <x v="6"/>
    <x v="0"/>
    <n v="1985"/>
    <n v="1"/>
    <n v="33.39"/>
    <s v="Essential"/>
    <s v="Brand A"/>
    <n v="30.96"/>
    <n v="11"/>
    <n v="366.59960000000001"/>
    <n v="3.06025641025641"/>
  </r>
  <r>
    <x v="1"/>
    <x v="2"/>
    <x v="0"/>
    <x v="3"/>
    <x v="0"/>
    <n v="1997"/>
    <n v="2"/>
    <n v="177.88"/>
    <s v="Regular"/>
    <s v="Brand B"/>
    <n v="19.72"/>
    <n v="12"/>
    <n v="2133.7572"/>
    <n v="3.0629011553273426"/>
  </r>
  <r>
    <x v="2"/>
    <x v="0"/>
    <x v="1"/>
    <x v="12"/>
    <x v="3"/>
    <n v="2022"/>
    <n v="3"/>
    <n v="42.83"/>
    <s v="Essential"/>
    <s v="Brand E"/>
    <n v="16.04"/>
    <n v="8"/>
    <n v="341.80039999999997"/>
    <n v="3.0642673521850901"/>
  </r>
  <r>
    <x v="2"/>
    <x v="2"/>
    <x v="1"/>
    <x v="7"/>
    <x v="2"/>
    <n v="1995"/>
    <n v="4"/>
    <n v="320.62"/>
    <s v="Regular"/>
    <s v="Brand B"/>
    <n v="1.26"/>
    <n v="14"/>
    <n v="4487.6926000000003"/>
    <n v="3.0643500643500645"/>
  </r>
  <r>
    <x v="2"/>
    <x v="0"/>
    <x v="0"/>
    <x v="15"/>
    <x v="1"/>
    <n v="2016"/>
    <n v="5"/>
    <n v="255.05"/>
    <s v="Regular"/>
    <s v="Brand C"/>
    <n v="36.799999999999997"/>
    <n v="13"/>
    <n v="3315.018"/>
    <n v="3.0631443298969074"/>
  </r>
  <r>
    <x v="2"/>
    <x v="2"/>
    <x v="0"/>
    <x v="9"/>
    <x v="3"/>
    <n v="1987"/>
    <n v="5"/>
    <n v="496.68"/>
    <s v="Luxury"/>
    <s v="Brand B"/>
    <n v="44.75"/>
    <n v="5"/>
    <n v="2482.8475000000003"/>
    <n v="3.0606451612903225"/>
  </r>
  <r>
    <x v="0"/>
    <x v="2"/>
    <x v="0"/>
    <x v="2"/>
    <x v="2"/>
    <n v="2006"/>
    <n v="4"/>
    <n v="427.35"/>
    <s v="Regular"/>
    <s v="Brand B"/>
    <n v="23.24"/>
    <n v="17"/>
    <n v="7264.1824000000006"/>
    <n v="3.058139534883721"/>
  </r>
  <r>
    <x v="2"/>
    <x v="2"/>
    <x v="0"/>
    <x v="8"/>
    <x v="2"/>
    <n v="2017"/>
    <n v="1"/>
    <n v="258.11"/>
    <s v="Essential"/>
    <s v="Brand C"/>
    <n v="29.85"/>
    <n v="3"/>
    <n v="773.62850000000003"/>
    <n v="3.0569210866752909"/>
  </r>
  <r>
    <x v="1"/>
    <x v="0"/>
    <x v="1"/>
    <x v="13"/>
    <x v="1"/>
    <n v="1985"/>
    <n v="5"/>
    <n v="413.35"/>
    <s v="Essential"/>
    <s v="Brand D"/>
    <n v="42.34"/>
    <n v="8"/>
    <n v="3306.2234000000003"/>
    <n v="3.0595854922279795"/>
  </r>
  <r>
    <x v="2"/>
    <x v="1"/>
    <x v="0"/>
    <x v="4"/>
    <x v="0"/>
    <n v="2004"/>
    <n v="3"/>
    <n v="319.22000000000003"/>
    <s v="Essential"/>
    <s v="Brand A"/>
    <n v="39.82"/>
    <n v="11"/>
    <n v="3510.8182000000002"/>
    <n v="3.0570687418936444"/>
  </r>
  <r>
    <x v="0"/>
    <x v="1"/>
    <x v="1"/>
    <x v="2"/>
    <x v="2"/>
    <n v="1995"/>
    <n v="2"/>
    <n v="167.59"/>
    <s v="Regular"/>
    <s v="Brand A"/>
    <n v="2.56"/>
    <n v="8"/>
    <n v="1339.7456"/>
    <n v="3.0571428571428569"/>
  </r>
  <r>
    <x v="1"/>
    <x v="2"/>
    <x v="1"/>
    <x v="12"/>
    <x v="3"/>
    <n v="2006"/>
    <n v="1"/>
    <n v="488.15"/>
    <s v="Luxury"/>
    <s v="Brand B"/>
    <n v="48.1"/>
    <n v="11"/>
    <n v="5369.1309999999994"/>
    <n v="3.05851755526658"/>
  </r>
  <r>
    <x v="0"/>
    <x v="0"/>
    <x v="1"/>
    <x v="4"/>
    <x v="2"/>
    <n v="2017"/>
    <n v="4"/>
    <n v="57.82"/>
    <s v="Regular"/>
    <s v="Brand A"/>
    <n v="34.9"/>
    <n v="6"/>
    <n v="346.26900000000001"/>
    <n v="3.0611979166666665"/>
  </r>
  <r>
    <x v="0"/>
    <x v="2"/>
    <x v="0"/>
    <x v="10"/>
    <x v="0"/>
    <n v="1987"/>
    <n v="3"/>
    <n v="173.15"/>
    <s v="Luxury"/>
    <s v="Brand E"/>
    <n v="29.41"/>
    <n v="17"/>
    <n v="2942.8441000000003"/>
    <n v="3.0599739243807043"/>
  </r>
  <r>
    <x v="1"/>
    <x v="0"/>
    <x v="0"/>
    <x v="11"/>
    <x v="1"/>
    <n v="2021"/>
    <n v="3"/>
    <n v="165.12"/>
    <s v="Luxury"/>
    <s v="Brand A"/>
    <n v="13.41"/>
    <n v="15"/>
    <n v="2475.9341000000004"/>
    <n v="3.060052219321149"/>
  </r>
  <r>
    <x v="0"/>
    <x v="0"/>
    <x v="0"/>
    <x v="5"/>
    <x v="2"/>
    <n v="2010"/>
    <n v="3"/>
    <n v="354.55"/>
    <s v="Essential"/>
    <s v="Brand B"/>
    <n v="5.36"/>
    <n v="10"/>
    <n v="3544.5536000000002"/>
    <n v="3.0601307189542482"/>
  </r>
  <r>
    <x v="0"/>
    <x v="0"/>
    <x v="1"/>
    <x v="2"/>
    <x v="3"/>
    <n v="2000"/>
    <n v="5"/>
    <n v="234.17"/>
    <s v="Luxury"/>
    <s v="Brand E"/>
    <n v="24.59"/>
    <n v="4"/>
    <n v="935.92589999999996"/>
    <n v="3.0602094240837698"/>
  </r>
  <r>
    <x v="1"/>
    <x v="0"/>
    <x v="0"/>
    <x v="14"/>
    <x v="3"/>
    <n v="2011"/>
    <n v="5"/>
    <n v="480.66"/>
    <s v="Regular"/>
    <s v="Brand D"/>
    <n v="34.47"/>
    <n v="3"/>
    <n v="1441.3247000000001"/>
    <n v="3.0576671035386633"/>
  </r>
  <r>
    <x v="0"/>
    <x v="0"/>
    <x v="0"/>
    <x v="1"/>
    <x v="2"/>
    <n v="1990"/>
    <n v="5"/>
    <n v="308.77"/>
    <s v="Luxury"/>
    <s v="Brand D"/>
    <n v="46.7"/>
    <n v="12"/>
    <n v="3704.7069999999999"/>
    <n v="3.0551181102362204"/>
  </r>
  <r>
    <x v="1"/>
    <x v="0"/>
    <x v="0"/>
    <x v="13"/>
    <x v="2"/>
    <n v="2006"/>
    <n v="5"/>
    <n v="16.91"/>
    <s v="Luxury"/>
    <s v="Brand A"/>
    <n v="3.77"/>
    <n v="17"/>
    <n v="286.5077"/>
    <n v="3.0525624178712221"/>
  </r>
  <r>
    <x v="0"/>
    <x v="2"/>
    <x v="1"/>
    <x v="5"/>
    <x v="2"/>
    <n v="2003"/>
    <n v="1"/>
    <n v="19.309999999999999"/>
    <s v="Regular"/>
    <s v="Brand E"/>
    <n v="1.74"/>
    <n v="19"/>
    <n v="365.9074"/>
    <n v="3.05"/>
  </r>
  <r>
    <x v="1"/>
    <x v="2"/>
    <x v="0"/>
    <x v="0"/>
    <x v="3"/>
    <n v="1999"/>
    <n v="2"/>
    <n v="160.22"/>
    <s v="Essential"/>
    <s v="Brand B"/>
    <n v="13.27"/>
    <n v="11"/>
    <n v="1761.5527000000002"/>
    <n v="3.0527009222661396"/>
  </r>
  <r>
    <x v="1"/>
    <x v="2"/>
    <x v="0"/>
    <x v="4"/>
    <x v="2"/>
    <n v="2014"/>
    <n v="5"/>
    <n v="407.71"/>
    <s v="Essential"/>
    <s v="Brand A"/>
    <n v="35.700000000000003"/>
    <n v="12"/>
    <n v="4891.8769999999995"/>
    <n v="3.054089709762533"/>
  </r>
  <r>
    <x v="2"/>
    <x v="2"/>
    <x v="1"/>
    <x v="14"/>
    <x v="1"/>
    <n v="2008"/>
    <n v="4"/>
    <n v="163.22999999999999"/>
    <s v="Essential"/>
    <s v="Brand B"/>
    <n v="24.37"/>
    <n v="15"/>
    <n v="2447.6936999999998"/>
    <n v="3.0515191545574636"/>
  </r>
  <r>
    <x v="0"/>
    <x v="2"/>
    <x v="0"/>
    <x v="11"/>
    <x v="1"/>
    <n v="2010"/>
    <n v="3"/>
    <n v="273.88"/>
    <s v="Regular"/>
    <s v="Brand E"/>
    <n v="41.12"/>
    <n v="12"/>
    <n v="3285.9712"/>
    <n v="3.0502645502645502"/>
  </r>
  <r>
    <x v="0"/>
    <x v="0"/>
    <x v="1"/>
    <x v="9"/>
    <x v="0"/>
    <n v="1999"/>
    <n v="3"/>
    <n v="371.36"/>
    <s v="Essential"/>
    <s v="Brand B"/>
    <n v="49.75"/>
    <n v="7"/>
    <n v="2599.0174999999999"/>
    <n v="3.0503311258278147"/>
  </r>
  <r>
    <x v="0"/>
    <x v="0"/>
    <x v="0"/>
    <x v="13"/>
    <x v="3"/>
    <n v="2002"/>
    <n v="5"/>
    <n v="165.72"/>
    <s v="Regular"/>
    <s v="Brand B"/>
    <n v="35.21"/>
    <n v="10"/>
    <n v="1656.5521000000001"/>
    <n v="3.0503978779840848"/>
  </r>
  <r>
    <x v="0"/>
    <x v="0"/>
    <x v="0"/>
    <x v="11"/>
    <x v="0"/>
    <n v="1989"/>
    <n v="5"/>
    <n v="90.48"/>
    <s v="Regular"/>
    <s v="Brand D"/>
    <n v="33.64"/>
    <n v="12"/>
    <n v="1085.0963999999999"/>
    <n v="3.047808764940239"/>
  </r>
  <r>
    <x v="2"/>
    <x v="0"/>
    <x v="1"/>
    <x v="1"/>
    <x v="3"/>
    <n v="1988"/>
    <n v="2"/>
    <n v="355.73"/>
    <s v="Luxury"/>
    <s v="Brand C"/>
    <n v="46.54"/>
    <n v="14"/>
    <n v="4979.6854000000003"/>
    <n v="3.0452127659574466"/>
  </r>
  <r>
    <x v="0"/>
    <x v="2"/>
    <x v="1"/>
    <x v="5"/>
    <x v="3"/>
    <n v="1993"/>
    <n v="4"/>
    <n v="307.42"/>
    <s v="Essential"/>
    <s v="Brand A"/>
    <n v="44.15"/>
    <n v="4"/>
    <n v="1229.1215"/>
    <n v="3.0466045272969375"/>
  </r>
  <r>
    <x v="2"/>
    <x v="0"/>
    <x v="0"/>
    <x v="12"/>
    <x v="3"/>
    <n v="2008"/>
    <n v="1"/>
    <n v="310.06"/>
    <s v="Luxury"/>
    <s v="Brand E"/>
    <n v="38.520000000000003"/>
    <n v="19"/>
    <n v="5890.5252"/>
    <n v="3.0453333333333332"/>
  </r>
  <r>
    <x v="1"/>
    <x v="2"/>
    <x v="1"/>
    <x v="10"/>
    <x v="0"/>
    <n v="1996"/>
    <n v="3"/>
    <n v="449.37"/>
    <s v="Regular"/>
    <s v="Brand C"/>
    <n v="11.9"/>
    <n v="20"/>
    <n v="8986.5190000000002"/>
    <n v="3.0480640854472631"/>
  </r>
  <r>
    <x v="2"/>
    <x v="1"/>
    <x v="0"/>
    <x v="7"/>
    <x v="2"/>
    <n v="2001"/>
    <n v="1"/>
    <n v="186.26"/>
    <s v="Luxury"/>
    <s v="Brand B"/>
    <n v="13.74"/>
    <n v="4"/>
    <n v="744.17739999999992"/>
    <n v="3.0481283422459895"/>
  </r>
  <r>
    <x v="0"/>
    <x v="2"/>
    <x v="0"/>
    <x v="15"/>
    <x v="2"/>
    <n v="1990"/>
    <n v="2"/>
    <n v="261.44"/>
    <s v="Essential"/>
    <s v="Brand B"/>
    <n v="34.700000000000003"/>
    <n v="1"/>
    <n v="260.78699999999998"/>
    <n v="3.0508701472556896"/>
  </r>
  <r>
    <x v="1"/>
    <x v="0"/>
    <x v="1"/>
    <x v="4"/>
    <x v="1"/>
    <n v="2009"/>
    <n v="1"/>
    <n v="81.16"/>
    <s v="Regular"/>
    <s v="Brand A"/>
    <n v="40.590000000000003"/>
    <n v="2"/>
    <n v="161.7259"/>
    <n v="3.052278820375335"/>
  </r>
  <r>
    <x v="2"/>
    <x v="1"/>
    <x v="0"/>
    <x v="1"/>
    <x v="1"/>
    <n v="2001"/>
    <n v="3"/>
    <n v="270.58999999999997"/>
    <s v="Luxury"/>
    <s v="Brand A"/>
    <n v="8.66"/>
    <n v="2"/>
    <n v="540.26659999999993"/>
    <n v="3.05503355704698"/>
  </r>
  <r>
    <x v="0"/>
    <x v="2"/>
    <x v="1"/>
    <x v="13"/>
    <x v="1"/>
    <n v="2003"/>
    <n v="2"/>
    <n v="252.93"/>
    <s v="Regular"/>
    <s v="Brand E"/>
    <n v="23.58"/>
    <n v="6"/>
    <n v="1516.8157999999999"/>
    <n v="3.0551075268817205"/>
  </r>
  <r>
    <x v="0"/>
    <x v="0"/>
    <x v="0"/>
    <x v="10"/>
    <x v="1"/>
    <n v="2000"/>
    <n v="5"/>
    <n v="446.77"/>
    <s v="Regular"/>
    <s v="Brand B"/>
    <n v="18.190000000000001"/>
    <n v="11"/>
    <n v="4913.6518999999989"/>
    <n v="3.0565275908479137"/>
  </r>
  <r>
    <x v="0"/>
    <x v="2"/>
    <x v="0"/>
    <x v="0"/>
    <x v="2"/>
    <n v="2022"/>
    <n v="3"/>
    <n v="311.79000000000002"/>
    <s v="Regular"/>
    <s v="Brand E"/>
    <n v="34.369999999999997"/>
    <n v="8"/>
    <n v="2493.6637000000001"/>
    <n v="3.0539083557951483"/>
  </r>
  <r>
    <x v="1"/>
    <x v="2"/>
    <x v="1"/>
    <x v="7"/>
    <x v="2"/>
    <n v="2002"/>
    <n v="1"/>
    <n v="30.78"/>
    <s v="Luxury"/>
    <s v="Brand B"/>
    <n v="16.21"/>
    <n v="9"/>
    <n v="276.18209999999999"/>
    <n v="3.0539811066126856"/>
  </r>
  <r>
    <x v="2"/>
    <x v="0"/>
    <x v="0"/>
    <x v="10"/>
    <x v="3"/>
    <n v="2000"/>
    <n v="3"/>
    <n v="93.03"/>
    <s v="Essential"/>
    <s v="Brand B"/>
    <n v="29.44"/>
    <n v="14"/>
    <n v="1301.7144000000001"/>
    <n v="3.0567567567567568"/>
  </r>
  <r>
    <x v="1"/>
    <x v="1"/>
    <x v="0"/>
    <x v="6"/>
    <x v="2"/>
    <n v="2013"/>
    <n v="5"/>
    <n v="38.14"/>
    <s v="Regular"/>
    <s v="Brand A"/>
    <n v="49.73"/>
    <n v="7"/>
    <n v="266.47730000000001"/>
    <n v="3.0568335588633286"/>
  </r>
  <r>
    <x v="1"/>
    <x v="2"/>
    <x v="1"/>
    <x v="1"/>
    <x v="2"/>
    <n v="2012"/>
    <n v="5"/>
    <n v="265.77"/>
    <s v="Luxury"/>
    <s v="Brand D"/>
    <n v="34.47"/>
    <n v="14"/>
    <n v="3720.1246999999998"/>
    <n v="3.0542005420054199"/>
  </r>
  <r>
    <x v="2"/>
    <x v="0"/>
    <x v="1"/>
    <x v="1"/>
    <x v="2"/>
    <n v="1985"/>
    <n v="4"/>
    <n v="316.16000000000003"/>
    <s v="Regular"/>
    <s v="Brand B"/>
    <n v="40.64"/>
    <n v="18"/>
    <n v="5690.2864"/>
    <n v="3.0515603799185889"/>
  </r>
  <r>
    <x v="2"/>
    <x v="0"/>
    <x v="0"/>
    <x v="5"/>
    <x v="3"/>
    <n v="1986"/>
    <n v="3"/>
    <n v="133.02000000000001"/>
    <s v="Regular"/>
    <s v="Brand B"/>
    <n v="15.02"/>
    <n v="9"/>
    <n v="1196.3302000000001"/>
    <n v="3.0502717391304346"/>
  </r>
  <r>
    <x v="2"/>
    <x v="2"/>
    <x v="0"/>
    <x v="4"/>
    <x v="1"/>
    <n v="2005"/>
    <n v="2"/>
    <n v="384.32"/>
    <s v="Regular"/>
    <s v="Brand B"/>
    <n v="45.03"/>
    <n v="16"/>
    <n v="6148.5703000000003"/>
    <n v="3.0503401360544218"/>
  </r>
  <r>
    <x v="1"/>
    <x v="2"/>
    <x v="0"/>
    <x v="4"/>
    <x v="3"/>
    <n v="2022"/>
    <n v="5"/>
    <n v="497.4"/>
    <s v="Regular"/>
    <s v="Brand C"/>
    <n v="45.43"/>
    <n v="3"/>
    <n v="1491.6542999999999"/>
    <n v="3.0517711171662127"/>
  </r>
  <r>
    <x v="1"/>
    <x v="2"/>
    <x v="1"/>
    <x v="5"/>
    <x v="3"/>
    <n v="2000"/>
    <n v="3"/>
    <n v="85.43"/>
    <s v="Luxury"/>
    <s v="Brand A"/>
    <n v="12.53"/>
    <n v="12"/>
    <n v="1024.2853"/>
    <n v="3.0491132332878581"/>
  </r>
  <r>
    <x v="2"/>
    <x v="0"/>
    <x v="0"/>
    <x v="12"/>
    <x v="1"/>
    <n v="2019"/>
    <n v="1"/>
    <n v="397.49"/>
    <s v="Luxury"/>
    <s v="Brand E"/>
    <n v="45.88"/>
    <n v="12"/>
    <n v="4769.3388000000004"/>
    <n v="3.0491803278688523"/>
  </r>
  <r>
    <x v="0"/>
    <x v="0"/>
    <x v="0"/>
    <x v="15"/>
    <x v="1"/>
    <n v="1985"/>
    <n v="3"/>
    <n v="325.42"/>
    <s v="Luxury"/>
    <s v="Brand A"/>
    <n v="24.88"/>
    <n v="19"/>
    <n v="6182.2288000000008"/>
    <n v="3.0519835841313268"/>
  </r>
  <r>
    <x v="0"/>
    <x v="2"/>
    <x v="0"/>
    <x v="6"/>
    <x v="0"/>
    <n v="1997"/>
    <n v="1"/>
    <n v="273.07"/>
    <s v="Luxury"/>
    <s v="Brand E"/>
    <n v="7.99"/>
    <n v="19"/>
    <n v="5187.4098999999997"/>
    <n v="3.0520547945205481"/>
  </r>
  <r>
    <x v="0"/>
    <x v="2"/>
    <x v="1"/>
    <x v="3"/>
    <x v="0"/>
    <n v="1985"/>
    <n v="4"/>
    <n v="64.36"/>
    <s v="Essential"/>
    <s v="Brand E"/>
    <n v="18.09"/>
    <n v="1"/>
    <n v="63.540900000000001"/>
    <n v="3.0548696844993142"/>
  </r>
  <r>
    <x v="2"/>
    <x v="1"/>
    <x v="0"/>
    <x v="13"/>
    <x v="3"/>
    <n v="1990"/>
    <n v="2"/>
    <n v="83.71"/>
    <s v="Luxury"/>
    <s v="Brand A"/>
    <n v="17.55"/>
    <n v="20"/>
    <n v="1673.3754999999999"/>
    <n v="3.0535714285714284"/>
  </r>
  <r>
    <x v="2"/>
    <x v="1"/>
    <x v="0"/>
    <x v="15"/>
    <x v="3"/>
    <n v="1999"/>
    <n v="5"/>
    <n v="68.59"/>
    <s v="Essential"/>
    <s v="Brand E"/>
    <n v="18.86"/>
    <n v="2"/>
    <n v="136.36860000000001"/>
    <n v="3.0550206327372766"/>
  </r>
  <r>
    <x v="2"/>
    <x v="1"/>
    <x v="0"/>
    <x v="13"/>
    <x v="1"/>
    <n v="2009"/>
    <n v="1"/>
    <n v="316.10000000000002"/>
    <s v="Essential"/>
    <s v="Brand B"/>
    <n v="48.28"/>
    <n v="6"/>
    <n v="1896.0828000000001"/>
    <n v="3.0523415977961434"/>
  </r>
  <r>
    <x v="1"/>
    <x v="2"/>
    <x v="0"/>
    <x v="6"/>
    <x v="1"/>
    <n v="1988"/>
    <n v="2"/>
    <n v="203.5"/>
    <s v="Essential"/>
    <s v="Brand E"/>
    <n v="5.91"/>
    <n v="16"/>
    <n v="3255.0590999999999"/>
    <n v="3.0551724137931036"/>
  </r>
  <r>
    <x v="1"/>
    <x v="1"/>
    <x v="0"/>
    <x v="0"/>
    <x v="2"/>
    <n v="2012"/>
    <n v="4"/>
    <n v="354.08"/>
    <s v="Regular"/>
    <s v="Brand E"/>
    <n v="40.9"/>
    <n v="6"/>
    <n v="2123.8890000000001"/>
    <n v="3.0566298342541436"/>
  </r>
  <r>
    <x v="1"/>
    <x v="1"/>
    <x v="0"/>
    <x v="4"/>
    <x v="0"/>
    <n v="1989"/>
    <n v="4"/>
    <n v="203.64"/>
    <s v="Essential"/>
    <s v="Brand E"/>
    <n v="20.64"/>
    <n v="6"/>
    <n v="1221.0463999999999"/>
    <n v="3.0553250345781464"/>
  </r>
  <r>
    <x v="1"/>
    <x v="2"/>
    <x v="0"/>
    <x v="4"/>
    <x v="1"/>
    <n v="2004"/>
    <n v="2"/>
    <n v="227.28"/>
    <s v="Luxury"/>
    <s v="Brand E"/>
    <n v="44.4"/>
    <n v="19"/>
    <n v="4317.7640000000001"/>
    <n v="3.054016620498615"/>
  </r>
  <r>
    <x v="0"/>
    <x v="0"/>
    <x v="0"/>
    <x v="6"/>
    <x v="1"/>
    <n v="2010"/>
    <n v="1"/>
    <n v="210.56"/>
    <s v="Luxury"/>
    <s v="Brand C"/>
    <n v="34.659999999999997"/>
    <n v="16"/>
    <n v="3368.3065999999999"/>
    <n v="3.0554785020804438"/>
  </r>
  <r>
    <x v="0"/>
    <x v="1"/>
    <x v="1"/>
    <x v="2"/>
    <x v="3"/>
    <n v="2005"/>
    <n v="5"/>
    <n v="83.26"/>
    <s v="Essential"/>
    <s v="Brand D"/>
    <n v="2"/>
    <n v="8"/>
    <n v="665.1"/>
    <n v="3.0583333333333331"/>
  </r>
  <r>
    <x v="0"/>
    <x v="2"/>
    <x v="1"/>
    <x v="10"/>
    <x v="2"/>
    <n v="1989"/>
    <n v="4"/>
    <n v="395.99"/>
    <s v="Luxury"/>
    <s v="Brand E"/>
    <n v="34.57"/>
    <n v="7"/>
    <n v="2771.2757000000001"/>
    <n v="3.0556328233657859"/>
  </r>
  <r>
    <x v="1"/>
    <x v="1"/>
    <x v="1"/>
    <x v="3"/>
    <x v="3"/>
    <n v="2021"/>
    <n v="3"/>
    <n v="19.28"/>
    <s v="Regular"/>
    <s v="Brand A"/>
    <n v="32.479999999999997"/>
    <n v="5"/>
    <n v="95.724800000000002"/>
    <n v="3.0543175487465182"/>
  </r>
  <r>
    <x v="2"/>
    <x v="2"/>
    <x v="1"/>
    <x v="8"/>
    <x v="2"/>
    <n v="2017"/>
    <n v="3"/>
    <n v="83.79"/>
    <s v="Luxury"/>
    <s v="Brand D"/>
    <n v="9.3000000000000007"/>
    <n v="14"/>
    <n v="1172.1530000000002"/>
    <n v="3.0543933054393304"/>
  </r>
  <r>
    <x v="1"/>
    <x v="0"/>
    <x v="0"/>
    <x v="15"/>
    <x v="0"/>
    <n v="1989"/>
    <n v="1"/>
    <n v="473.01"/>
    <s v="Luxury"/>
    <s v="Brand A"/>
    <n v="7.25"/>
    <n v="12"/>
    <n v="5675.1925000000001"/>
    <n v="3.0544692737430168"/>
  </r>
  <r>
    <x v="1"/>
    <x v="2"/>
    <x v="1"/>
    <x v="7"/>
    <x v="1"/>
    <n v="2004"/>
    <n v="4"/>
    <n v="76.78"/>
    <s v="Essential"/>
    <s v="Brand A"/>
    <n v="26.7"/>
    <n v="11"/>
    <n v="843.84700000000009"/>
    <n v="3.0573426573426574"/>
  </r>
  <r>
    <x v="1"/>
    <x v="1"/>
    <x v="0"/>
    <x v="12"/>
    <x v="0"/>
    <n v="2015"/>
    <n v="3"/>
    <n v="480.38"/>
    <s v="Essential"/>
    <s v="Brand D"/>
    <n v="25.67"/>
    <n v="11"/>
    <n v="5283.4367000000002"/>
    <n v="3.0560224089635852"/>
  </r>
  <r>
    <x v="0"/>
    <x v="0"/>
    <x v="0"/>
    <x v="14"/>
    <x v="3"/>
    <n v="1992"/>
    <n v="1"/>
    <n v="159.18"/>
    <s v="Essential"/>
    <s v="Brand B"/>
    <n v="20.14"/>
    <n v="12"/>
    <n v="1909.3614"/>
    <n v="3.0561009817671811"/>
  </r>
  <r>
    <x v="2"/>
    <x v="2"/>
    <x v="1"/>
    <x v="15"/>
    <x v="2"/>
    <n v="2015"/>
    <n v="3"/>
    <n v="239.45"/>
    <s v="Regular"/>
    <s v="Brand B"/>
    <n v="4.09"/>
    <n v="14"/>
    <n v="3351.3408999999997"/>
    <n v="3.058988764044944"/>
  </r>
  <r>
    <x v="1"/>
    <x v="2"/>
    <x v="0"/>
    <x v="15"/>
    <x v="2"/>
    <n v="1992"/>
    <n v="5"/>
    <n v="242.79"/>
    <s v="Luxury"/>
    <s v="Brand D"/>
    <n v="9.56"/>
    <n v="12"/>
    <n v="2912.5756000000001"/>
    <n v="3.0590717299578061"/>
  </r>
  <r>
    <x v="1"/>
    <x v="1"/>
    <x v="1"/>
    <x v="14"/>
    <x v="0"/>
    <n v="1987"/>
    <n v="1"/>
    <n v="62.1"/>
    <s v="Luxury"/>
    <s v="Brand D"/>
    <n v="10.42"/>
    <n v="16"/>
    <n v="992.70420000000001"/>
    <n v="3.056338028169014"/>
  </r>
  <r>
    <x v="1"/>
    <x v="1"/>
    <x v="1"/>
    <x v="2"/>
    <x v="0"/>
    <n v="2020"/>
    <n v="5"/>
    <n v="155.93"/>
    <s v="Essential"/>
    <s v="Brand C"/>
    <n v="14.3"/>
    <n v="3"/>
    <n v="466.93299999999999"/>
    <n v="3.0592383638928067"/>
  </r>
  <r>
    <x v="2"/>
    <x v="2"/>
    <x v="0"/>
    <x v="6"/>
    <x v="2"/>
    <n v="2006"/>
    <n v="3"/>
    <n v="295.39999999999998"/>
    <s v="Essential"/>
    <s v="Brand E"/>
    <n v="20.350000000000001"/>
    <n v="14"/>
    <n v="4134.8034999999991"/>
    <n v="3.0564971751412431"/>
  </r>
  <r>
    <x v="1"/>
    <x v="2"/>
    <x v="1"/>
    <x v="6"/>
    <x v="0"/>
    <n v="2017"/>
    <n v="2"/>
    <n v="406.2"/>
    <s v="Regular"/>
    <s v="Brand E"/>
    <n v="22.54"/>
    <n v="20"/>
    <n v="8123.2254000000003"/>
    <n v="3.0565770862800568"/>
  </r>
  <r>
    <x v="0"/>
    <x v="2"/>
    <x v="0"/>
    <x v="1"/>
    <x v="0"/>
    <n v="1990"/>
    <n v="5"/>
    <n v="176.59"/>
    <s v="Luxury"/>
    <s v="Brand C"/>
    <n v="17.75"/>
    <n v="6"/>
    <n v="1058.7175"/>
    <n v="3.058073654390935"/>
  </r>
  <r>
    <x v="1"/>
    <x v="1"/>
    <x v="0"/>
    <x v="0"/>
    <x v="0"/>
    <n v="2022"/>
    <n v="5"/>
    <n v="17.3"/>
    <s v="Essential"/>
    <s v="Brand B"/>
    <n v="6.35"/>
    <n v="2"/>
    <n v="33.663499999999999"/>
    <n v="3.0553191489361704"/>
  </r>
  <r>
    <x v="2"/>
    <x v="1"/>
    <x v="0"/>
    <x v="11"/>
    <x v="1"/>
    <n v="1992"/>
    <n v="2"/>
    <n v="427.63"/>
    <s v="Essential"/>
    <s v="Brand C"/>
    <n v="2.36"/>
    <n v="16"/>
    <n v="6841.1036000000004"/>
    <n v="3.0525568181818183"/>
  </r>
  <r>
    <x v="2"/>
    <x v="0"/>
    <x v="0"/>
    <x v="14"/>
    <x v="1"/>
    <n v="2007"/>
    <n v="5"/>
    <n v="303.45"/>
    <s v="Essential"/>
    <s v="Brand C"/>
    <n v="38.11"/>
    <n v="3"/>
    <n v="909.73109999999986"/>
    <n v="3.0540540540540539"/>
  </r>
  <r>
    <x v="2"/>
    <x v="1"/>
    <x v="0"/>
    <x v="10"/>
    <x v="3"/>
    <n v="1997"/>
    <n v="4"/>
    <n v="359.36"/>
    <s v="Luxury"/>
    <s v="Brand C"/>
    <n v="15.24"/>
    <n v="13"/>
    <n v="4670.8324000000002"/>
    <n v="3.0512820512820511"/>
  </r>
  <r>
    <x v="1"/>
    <x v="0"/>
    <x v="1"/>
    <x v="3"/>
    <x v="1"/>
    <n v="1986"/>
    <n v="2"/>
    <n v="146.59"/>
    <s v="Luxury"/>
    <s v="Brand D"/>
    <n v="40.43"/>
    <n v="14"/>
    <n v="2051.6643000000004"/>
    <n v="3.0499286733238229"/>
  </r>
  <r>
    <x v="1"/>
    <x v="0"/>
    <x v="1"/>
    <x v="13"/>
    <x v="1"/>
    <n v="2000"/>
    <n v="4"/>
    <n v="493.32"/>
    <s v="Essential"/>
    <s v="Brand D"/>
    <n v="29.97"/>
    <n v="4"/>
    <n v="1972.5797"/>
    <n v="3.0514285714285716"/>
  </r>
  <r>
    <x v="0"/>
    <x v="0"/>
    <x v="0"/>
    <x v="15"/>
    <x v="0"/>
    <n v="2012"/>
    <n v="5"/>
    <n v="480.35"/>
    <s v="Luxury"/>
    <s v="Brand C"/>
    <n v="9.9"/>
    <n v="5"/>
    <n v="2400.8490000000002"/>
    <n v="3.0500715307582262"/>
  </r>
  <r>
    <x v="0"/>
    <x v="0"/>
    <x v="0"/>
    <x v="4"/>
    <x v="3"/>
    <n v="2000"/>
    <n v="4"/>
    <n v="79.03"/>
    <s v="Regular"/>
    <s v="Brand E"/>
    <n v="37.770000000000003"/>
    <n v="4"/>
    <n v="315.49770000000001"/>
    <n v="3.0472779369627507"/>
  </r>
  <r>
    <x v="0"/>
    <x v="0"/>
    <x v="1"/>
    <x v="2"/>
    <x v="2"/>
    <n v="1999"/>
    <n v="3"/>
    <n v="470.78"/>
    <s v="Luxury"/>
    <s v="Brand C"/>
    <n v="36.54"/>
    <n v="18"/>
    <n v="8473.4053999999996"/>
    <n v="3.0459110473457676"/>
  </r>
  <r>
    <x v="1"/>
    <x v="1"/>
    <x v="0"/>
    <x v="7"/>
    <x v="3"/>
    <n v="1989"/>
    <n v="2"/>
    <n v="193.42"/>
    <s v="Regular"/>
    <s v="Brand A"/>
    <n v="41.19"/>
    <n v="10"/>
    <n v="1933.6118999999999"/>
    <n v="3.0459770114942528"/>
  </r>
  <r>
    <x v="2"/>
    <x v="0"/>
    <x v="1"/>
    <x v="6"/>
    <x v="1"/>
    <n v="2002"/>
    <n v="3"/>
    <n v="108.41"/>
    <s v="Regular"/>
    <s v="Brand C"/>
    <n v="17.77"/>
    <n v="16"/>
    <n v="1733.7376999999999"/>
    <n v="3.0474820143884891"/>
  </r>
  <r>
    <x v="0"/>
    <x v="0"/>
    <x v="0"/>
    <x v="3"/>
    <x v="0"/>
    <n v="1986"/>
    <n v="5"/>
    <n v="125.48"/>
    <s v="Luxury"/>
    <s v="Brand A"/>
    <n v="21.58"/>
    <n v="20"/>
    <n v="2508.8157999999999"/>
    <n v="3.0475504322766569"/>
  </r>
  <r>
    <x v="0"/>
    <x v="1"/>
    <x v="1"/>
    <x v="3"/>
    <x v="0"/>
    <n v="1991"/>
    <n v="5"/>
    <n v="421.66"/>
    <s v="Luxury"/>
    <s v="Brand C"/>
    <n v="47.01"/>
    <n v="8"/>
    <n v="3372.7501000000002"/>
    <n v="3.0447330447330447"/>
  </r>
  <r>
    <x v="0"/>
    <x v="0"/>
    <x v="1"/>
    <x v="11"/>
    <x v="3"/>
    <n v="2009"/>
    <n v="3"/>
    <n v="250.39"/>
    <s v="Regular"/>
    <s v="Brand B"/>
    <n v="48.31"/>
    <n v="20"/>
    <n v="5007.2830999999996"/>
    <n v="3.0419075144508669"/>
  </r>
  <r>
    <x v="1"/>
    <x v="2"/>
    <x v="1"/>
    <x v="12"/>
    <x v="1"/>
    <n v="2009"/>
    <n v="4"/>
    <n v="329.96"/>
    <s v="Regular"/>
    <s v="Brand C"/>
    <n v="43.23"/>
    <n v="20"/>
    <n v="6598.6323000000002"/>
    <n v="3.0419681620839363"/>
  </r>
  <r>
    <x v="0"/>
    <x v="0"/>
    <x v="1"/>
    <x v="1"/>
    <x v="3"/>
    <n v="2019"/>
    <n v="1"/>
    <n v="288.02999999999997"/>
    <s v="Essential"/>
    <s v="Brand A"/>
    <n v="10.56"/>
    <n v="4"/>
    <n v="1151.2256"/>
    <n v="3.0405797101449274"/>
  </r>
  <r>
    <x v="2"/>
    <x v="2"/>
    <x v="0"/>
    <x v="6"/>
    <x v="3"/>
    <n v="1994"/>
    <n v="3"/>
    <n v="19.88"/>
    <s v="Regular"/>
    <s v="Brand C"/>
    <n v="40.020000000000003"/>
    <n v="10"/>
    <n v="198.2002"/>
    <n v="3.0435413642960811"/>
  </r>
  <r>
    <x v="0"/>
    <x v="1"/>
    <x v="0"/>
    <x v="8"/>
    <x v="0"/>
    <n v="2016"/>
    <n v="1"/>
    <n v="477.63"/>
    <s v="Essential"/>
    <s v="Brand E"/>
    <n v="7.22"/>
    <n v="19"/>
    <n v="9074.0421999999999"/>
    <n v="3.0436046511627906"/>
  </r>
  <r>
    <x v="0"/>
    <x v="1"/>
    <x v="0"/>
    <x v="4"/>
    <x v="0"/>
    <n v="1991"/>
    <n v="3"/>
    <n v="158.77000000000001"/>
    <s v="Luxury"/>
    <s v="Brand C"/>
    <n v="28.02"/>
    <n v="5"/>
    <n v="793.13020000000006"/>
    <n v="3.0465793304221251"/>
  </r>
  <r>
    <x v="1"/>
    <x v="1"/>
    <x v="0"/>
    <x v="15"/>
    <x v="3"/>
    <n v="2005"/>
    <n v="4"/>
    <n v="361.32"/>
    <s v="Regular"/>
    <s v="Brand A"/>
    <n v="12.98"/>
    <n v="16"/>
    <n v="5780.2497999999996"/>
    <n v="3.0466472303206995"/>
  </r>
  <r>
    <x v="0"/>
    <x v="0"/>
    <x v="0"/>
    <x v="11"/>
    <x v="1"/>
    <n v="1990"/>
    <n v="3"/>
    <n v="454.55"/>
    <s v="Regular"/>
    <s v="Brand D"/>
    <n v="28.64"/>
    <n v="15"/>
    <n v="6817.5364"/>
    <n v="3.0452554744525546"/>
  </r>
  <r>
    <x v="0"/>
    <x v="1"/>
    <x v="0"/>
    <x v="6"/>
    <x v="3"/>
    <n v="1985"/>
    <n v="2"/>
    <n v="452.67"/>
    <s v="Luxury"/>
    <s v="Brand B"/>
    <n v="19.809999999999999"/>
    <n v="4"/>
    <n v="1809.8781000000001"/>
    <n v="3.0453216374269005"/>
  </r>
  <r>
    <x v="2"/>
    <x v="1"/>
    <x v="1"/>
    <x v="2"/>
    <x v="2"/>
    <n v="1996"/>
    <n v="4"/>
    <n v="107.62"/>
    <s v="Essential"/>
    <s v="Brand A"/>
    <n v="9.92"/>
    <n v="9"/>
    <n v="967.67920000000004"/>
    <n v="3.0468521229868228"/>
  </r>
  <r>
    <x v="0"/>
    <x v="1"/>
    <x v="1"/>
    <x v="10"/>
    <x v="1"/>
    <n v="1994"/>
    <n v="5"/>
    <n v="195.64"/>
    <s v="Regular"/>
    <s v="Brand C"/>
    <n v="48.04"/>
    <n v="15"/>
    <n v="2934.0803999999998"/>
    <n v="3.0454545454545454"/>
  </r>
  <r>
    <x v="1"/>
    <x v="1"/>
    <x v="0"/>
    <x v="0"/>
    <x v="3"/>
    <n v="2001"/>
    <n v="2"/>
    <n v="407.57"/>
    <s v="Luxury"/>
    <s v="Brand A"/>
    <n v="45.88"/>
    <n v="8"/>
    <n v="3260.0187999999998"/>
    <n v="3.0425844346549193"/>
  </r>
  <r>
    <x v="2"/>
    <x v="0"/>
    <x v="0"/>
    <x v="11"/>
    <x v="3"/>
    <n v="2009"/>
    <n v="2"/>
    <n v="295.8"/>
    <s v="Regular"/>
    <s v="Brand D"/>
    <n v="37.97"/>
    <n v="9"/>
    <n v="2661.5797000000002"/>
    <n v="3.0441176470588234"/>
  </r>
  <r>
    <x v="1"/>
    <x v="2"/>
    <x v="0"/>
    <x v="7"/>
    <x v="3"/>
    <n v="1990"/>
    <n v="5"/>
    <n v="49.77"/>
    <s v="Essential"/>
    <s v="Brand E"/>
    <n v="32.71"/>
    <n v="15"/>
    <n v="745.87710000000004"/>
    <n v="3.0456553755522826"/>
  </r>
  <r>
    <x v="1"/>
    <x v="2"/>
    <x v="1"/>
    <x v="11"/>
    <x v="2"/>
    <n v="1999"/>
    <n v="2"/>
    <n v="59.62"/>
    <s v="Essential"/>
    <s v="Brand A"/>
    <n v="17.809999999999999"/>
    <n v="6"/>
    <n v="356.89809999999994"/>
    <n v="3.0427728613569323"/>
  </r>
  <r>
    <x v="1"/>
    <x v="0"/>
    <x v="0"/>
    <x v="2"/>
    <x v="2"/>
    <n v="2012"/>
    <n v="3"/>
    <n v="75.81"/>
    <s v="Regular"/>
    <s v="Brand D"/>
    <n v="12.37"/>
    <n v="7"/>
    <n v="529.79370000000006"/>
    <n v="3.0443131462333826"/>
  </r>
  <r>
    <x v="0"/>
    <x v="0"/>
    <x v="0"/>
    <x v="3"/>
    <x v="3"/>
    <n v="2020"/>
    <n v="5"/>
    <n v="355.91"/>
    <s v="Regular"/>
    <s v="Brand E"/>
    <n v="10.25"/>
    <n v="14"/>
    <n v="4981.8425000000007"/>
    <n v="3.0443786982248522"/>
  </r>
  <r>
    <x v="0"/>
    <x v="0"/>
    <x v="1"/>
    <x v="3"/>
    <x v="2"/>
    <n v="2009"/>
    <n v="1"/>
    <n v="333.87"/>
    <s v="Essential"/>
    <s v="Brand B"/>
    <n v="7.62"/>
    <n v="2"/>
    <n v="666.81619999999998"/>
    <n v="3.0414814814814815"/>
  </r>
  <r>
    <x v="0"/>
    <x v="1"/>
    <x v="1"/>
    <x v="11"/>
    <x v="2"/>
    <n v="2015"/>
    <n v="5"/>
    <n v="377.18"/>
    <s v="Essential"/>
    <s v="Brand D"/>
    <n v="31.02"/>
    <n v="9"/>
    <n v="3393.9301999999998"/>
    <n v="3.0445103857566767"/>
  </r>
  <r>
    <x v="2"/>
    <x v="2"/>
    <x v="0"/>
    <x v="1"/>
    <x v="2"/>
    <n v="1996"/>
    <n v="4"/>
    <n v="56.43"/>
    <s v="Essential"/>
    <s v="Brand B"/>
    <n v="32.78"/>
    <n v="20"/>
    <n v="1127.9277999999999"/>
    <n v="3.0416047548291232"/>
  </r>
  <r>
    <x v="1"/>
    <x v="0"/>
    <x v="0"/>
    <x v="12"/>
    <x v="3"/>
    <n v="2018"/>
    <n v="1"/>
    <n v="459.53"/>
    <s v="Regular"/>
    <s v="Brand A"/>
    <n v="45.49"/>
    <n v="18"/>
    <n v="8270.9948999999997"/>
    <n v="3.0401785714285716"/>
  </r>
  <r>
    <x v="2"/>
    <x v="0"/>
    <x v="0"/>
    <x v="4"/>
    <x v="0"/>
    <n v="2007"/>
    <n v="1"/>
    <n v="450.59"/>
    <s v="Luxury"/>
    <s v="Brand B"/>
    <n v="4.9400000000000004"/>
    <n v="18"/>
    <n v="8109.6693999999998"/>
    <n v="3.0432190760059612"/>
  </r>
  <r>
    <x v="2"/>
    <x v="0"/>
    <x v="1"/>
    <x v="8"/>
    <x v="1"/>
    <n v="2008"/>
    <n v="4"/>
    <n v="418.89"/>
    <s v="Luxury"/>
    <s v="Brand D"/>
    <n v="45.51"/>
    <n v="4"/>
    <n v="1675.0150999999998"/>
    <n v="3.0462686567164181"/>
  </r>
  <r>
    <x v="2"/>
    <x v="2"/>
    <x v="1"/>
    <x v="10"/>
    <x v="1"/>
    <n v="2015"/>
    <n v="5"/>
    <n v="73"/>
    <s v="Luxury"/>
    <s v="Brand C"/>
    <n v="24.04"/>
    <n v="15"/>
    <n v="1094.2403999999999"/>
    <n v="3.0448430493273544"/>
  </r>
  <r>
    <x v="1"/>
    <x v="0"/>
    <x v="0"/>
    <x v="7"/>
    <x v="3"/>
    <n v="2020"/>
    <n v="4"/>
    <n v="407.72"/>
    <s v="Luxury"/>
    <s v="Brand D"/>
    <n v="41.33"/>
    <n v="9"/>
    <n v="3668.8933000000006"/>
    <n v="3.0419161676646707"/>
  </r>
  <r>
    <x v="0"/>
    <x v="2"/>
    <x v="1"/>
    <x v="0"/>
    <x v="3"/>
    <n v="1990"/>
    <n v="5"/>
    <n v="80.36"/>
    <s v="Luxury"/>
    <s v="Brand B"/>
    <n v="35.97"/>
    <n v="10"/>
    <n v="802.9597"/>
    <n v="3.0404797601199398"/>
  </r>
  <r>
    <x v="2"/>
    <x v="0"/>
    <x v="1"/>
    <x v="13"/>
    <x v="2"/>
    <n v="2008"/>
    <n v="3"/>
    <n v="350.16"/>
    <s v="Regular"/>
    <s v="Brand A"/>
    <n v="32.07"/>
    <n v="15"/>
    <n v="5251.7207000000008"/>
    <n v="3.0375375375375375"/>
  </r>
  <r>
    <x v="0"/>
    <x v="1"/>
    <x v="0"/>
    <x v="15"/>
    <x v="1"/>
    <n v="2016"/>
    <n v="2"/>
    <n v="111.37"/>
    <s v="Regular"/>
    <s v="Brand D"/>
    <n v="25.74"/>
    <n v="4"/>
    <n v="444.73740000000004"/>
    <n v="3.0375939849624061"/>
  </r>
  <r>
    <x v="0"/>
    <x v="0"/>
    <x v="0"/>
    <x v="9"/>
    <x v="2"/>
    <n v="2012"/>
    <n v="1"/>
    <n v="402.51"/>
    <s v="Regular"/>
    <s v="Brand A"/>
    <n v="32.15"/>
    <n v="20"/>
    <n v="8049.5214999999998"/>
    <n v="3.0391566265060241"/>
  </r>
  <r>
    <x v="0"/>
    <x v="0"/>
    <x v="1"/>
    <x v="13"/>
    <x v="3"/>
    <n v="1997"/>
    <n v="1"/>
    <n v="286.02999999999997"/>
    <s v="Essential"/>
    <s v="Brand B"/>
    <n v="8.19"/>
    <n v="6"/>
    <n v="1715.2618999999997"/>
    <n v="3.042232277526395"/>
  </r>
  <r>
    <x v="1"/>
    <x v="1"/>
    <x v="0"/>
    <x v="3"/>
    <x v="3"/>
    <n v="2018"/>
    <n v="2"/>
    <n v="437.23"/>
    <s v="Luxury"/>
    <s v="Brand C"/>
    <n v="11.92"/>
    <n v="9"/>
    <n v="3934.1892000000003"/>
    <n v="3.0453172205438066"/>
  </r>
  <r>
    <x v="1"/>
    <x v="1"/>
    <x v="0"/>
    <x v="7"/>
    <x v="1"/>
    <n v="2014"/>
    <n v="5"/>
    <n v="165.11"/>
    <s v="Essential"/>
    <s v="Brand A"/>
    <n v="5.35"/>
    <n v="10"/>
    <n v="1650.1535000000001"/>
    <n v="3.0468986384266263"/>
  </r>
  <r>
    <x v="1"/>
    <x v="0"/>
    <x v="0"/>
    <x v="7"/>
    <x v="0"/>
    <n v="2000"/>
    <n v="5"/>
    <n v="400.38"/>
    <s v="Regular"/>
    <s v="Brand C"/>
    <n v="38.479999999999997"/>
    <n v="18"/>
    <n v="7206.2248"/>
    <n v="3.0439393939393939"/>
  </r>
  <r>
    <x v="2"/>
    <x v="0"/>
    <x v="0"/>
    <x v="6"/>
    <x v="1"/>
    <n v="1990"/>
    <n v="5"/>
    <n v="149.35"/>
    <s v="Luxury"/>
    <s v="Brand C"/>
    <n v="15.44"/>
    <n v="11"/>
    <n v="1642.0043999999998"/>
    <n v="3.040971168437026"/>
  </r>
  <r>
    <x v="1"/>
    <x v="0"/>
    <x v="0"/>
    <x v="9"/>
    <x v="1"/>
    <n v="2016"/>
    <n v="1"/>
    <n v="155.32"/>
    <s v="Essential"/>
    <s v="Brand B"/>
    <n v="29.07"/>
    <n v="17"/>
    <n v="2639.7307000000001"/>
    <n v="3.0379939209726445"/>
  </r>
  <r>
    <x v="2"/>
    <x v="0"/>
    <x v="0"/>
    <x v="5"/>
    <x v="1"/>
    <n v="2000"/>
    <n v="4"/>
    <n v="438.7"/>
    <s v="Essential"/>
    <s v="Brand D"/>
    <n v="20.03"/>
    <n v="3"/>
    <n v="1315.3002999999999"/>
    <n v="3.0410958904109591"/>
  </r>
  <r>
    <x v="0"/>
    <x v="1"/>
    <x v="1"/>
    <x v="11"/>
    <x v="0"/>
    <n v="2013"/>
    <n v="3"/>
    <n v="432.64"/>
    <s v="Luxury"/>
    <s v="Brand C"/>
    <n v="6.22"/>
    <n v="18"/>
    <n v="7786.5821999999998"/>
    <n v="3.0396341463414633"/>
  </r>
  <r>
    <x v="0"/>
    <x v="0"/>
    <x v="0"/>
    <x v="12"/>
    <x v="3"/>
    <n v="2003"/>
    <n v="2"/>
    <n v="131.79"/>
    <s v="Regular"/>
    <s v="Brand C"/>
    <n v="34.119999999999997"/>
    <n v="17"/>
    <n v="2239.7711999999997"/>
    <n v="3.0396946564885496"/>
  </r>
  <r>
    <x v="2"/>
    <x v="0"/>
    <x v="1"/>
    <x v="6"/>
    <x v="3"/>
    <n v="1988"/>
    <n v="1"/>
    <n v="183.78"/>
    <s v="Essential"/>
    <s v="Brand C"/>
    <n v="6.26"/>
    <n v="9"/>
    <n v="1653.0826"/>
    <n v="3.0412844036697249"/>
  </r>
  <r>
    <x v="1"/>
    <x v="0"/>
    <x v="0"/>
    <x v="14"/>
    <x v="0"/>
    <n v="2009"/>
    <n v="2"/>
    <n v="138.58000000000001"/>
    <s v="Regular"/>
    <s v="Brand A"/>
    <n v="34.35"/>
    <n v="12"/>
    <n v="1662.3035"/>
    <n v="3.0444104134762635"/>
  </r>
  <r>
    <x v="1"/>
    <x v="1"/>
    <x v="0"/>
    <x v="4"/>
    <x v="3"/>
    <n v="1994"/>
    <n v="2"/>
    <n v="107.74"/>
    <s v="Regular"/>
    <s v="Brand B"/>
    <n v="20.79"/>
    <n v="10"/>
    <n v="1076.6079"/>
    <n v="3.0460122699386503"/>
  </r>
  <r>
    <x v="0"/>
    <x v="1"/>
    <x v="0"/>
    <x v="10"/>
    <x v="3"/>
    <n v="2005"/>
    <n v="3"/>
    <n v="252.51"/>
    <s v="Essential"/>
    <s v="Brand B"/>
    <n v="48.66"/>
    <n v="19"/>
    <n v="4797.1765999999998"/>
    <n v="3.0476190476190474"/>
  </r>
  <r>
    <x v="1"/>
    <x v="2"/>
    <x v="1"/>
    <x v="6"/>
    <x v="1"/>
    <n v="2022"/>
    <n v="3"/>
    <n v="410.96"/>
    <s v="Essential"/>
    <s v="Brand B"/>
    <n v="4.75"/>
    <n v="15"/>
    <n v="6163.4474999999993"/>
    <n v="3.0476923076923077"/>
  </r>
  <r>
    <x v="0"/>
    <x v="0"/>
    <x v="1"/>
    <x v="4"/>
    <x v="0"/>
    <n v="1991"/>
    <n v="5"/>
    <n v="406.85"/>
    <s v="Luxury"/>
    <s v="Brand B"/>
    <n v="49.63"/>
    <n v="3"/>
    <n v="1220.0463000000002"/>
    <n v="3.0477657935285052"/>
  </r>
  <r>
    <x v="1"/>
    <x v="1"/>
    <x v="1"/>
    <x v="9"/>
    <x v="2"/>
    <n v="2006"/>
    <n v="3"/>
    <n v="302.39"/>
    <s v="Essential"/>
    <s v="Brand E"/>
    <n v="24.55"/>
    <n v="11"/>
    <n v="3325.5355"/>
    <n v="3.0447530864197532"/>
  </r>
  <r>
    <x v="1"/>
    <x v="2"/>
    <x v="0"/>
    <x v="11"/>
    <x v="0"/>
    <n v="2017"/>
    <n v="3"/>
    <n v="176.33"/>
    <s v="Regular"/>
    <s v="Brand A"/>
    <n v="3.59"/>
    <n v="6"/>
    <n v="1057.0159000000001"/>
    <n v="3.044822256568779"/>
  </r>
  <r>
    <x v="1"/>
    <x v="0"/>
    <x v="0"/>
    <x v="11"/>
    <x v="3"/>
    <n v="1997"/>
    <n v="2"/>
    <n v="17.27"/>
    <s v="Regular"/>
    <s v="Brand D"/>
    <n v="17.89"/>
    <n v="15"/>
    <n v="258.22890000000001"/>
    <n v="3.0448916408668731"/>
  </r>
  <r>
    <x v="1"/>
    <x v="1"/>
    <x v="0"/>
    <x v="2"/>
    <x v="1"/>
    <n v="2006"/>
    <n v="4"/>
    <n v="56.29"/>
    <s v="Essential"/>
    <s v="Brand E"/>
    <n v="6.94"/>
    <n v="19"/>
    <n v="1068.5794000000001"/>
    <n v="3.0465116279069768"/>
  </r>
  <r>
    <x v="2"/>
    <x v="0"/>
    <x v="1"/>
    <x v="3"/>
    <x v="2"/>
    <n v="2012"/>
    <n v="3"/>
    <n v="16.78"/>
    <s v="Essential"/>
    <s v="Brand D"/>
    <n v="17.48"/>
    <n v="12"/>
    <n v="200.53480000000002"/>
    <n v="3.0450310559006213"/>
  </r>
  <r>
    <x v="2"/>
    <x v="0"/>
    <x v="0"/>
    <x v="9"/>
    <x v="1"/>
    <n v="2003"/>
    <n v="5"/>
    <n v="206.94"/>
    <s v="Regular"/>
    <s v="Brand A"/>
    <n v="42.9"/>
    <n v="3"/>
    <n v="620.24899999999991"/>
    <n v="3.0451010886469674"/>
  </r>
  <r>
    <x v="2"/>
    <x v="2"/>
    <x v="0"/>
    <x v="15"/>
    <x v="3"/>
    <n v="1989"/>
    <n v="4"/>
    <n v="20.97"/>
    <s v="Regular"/>
    <s v="Brand B"/>
    <n v="15.62"/>
    <n v="1"/>
    <n v="20.126199999999997"/>
    <n v="3.042056074766355"/>
  </r>
  <r>
    <x v="2"/>
    <x v="2"/>
    <x v="1"/>
    <x v="5"/>
    <x v="3"/>
    <n v="1992"/>
    <n v="4"/>
    <n v="172.11"/>
    <s v="Essential"/>
    <s v="Brand C"/>
    <n v="36.380000000000003"/>
    <n v="3"/>
    <n v="515.69380000000001"/>
    <n v="3.0405616224648986"/>
  </r>
  <r>
    <x v="1"/>
    <x v="1"/>
    <x v="1"/>
    <x v="15"/>
    <x v="3"/>
    <n v="2018"/>
    <n v="4"/>
    <n v="383.43"/>
    <s v="Essential"/>
    <s v="Brand E"/>
    <n v="20.69"/>
    <n v="1"/>
    <n v="382.63690000000003"/>
    <n v="3.0390625"/>
  </r>
  <r>
    <x v="2"/>
    <x v="1"/>
    <x v="1"/>
    <x v="12"/>
    <x v="3"/>
    <n v="1996"/>
    <n v="3"/>
    <n v="220.61"/>
    <s v="Essential"/>
    <s v="Brand B"/>
    <n v="9.14"/>
    <n v="17"/>
    <n v="3749.4614000000001"/>
    <n v="3.0375586854460095"/>
  </r>
  <r>
    <x v="1"/>
    <x v="2"/>
    <x v="1"/>
    <x v="4"/>
    <x v="0"/>
    <n v="2012"/>
    <n v="1"/>
    <n v="29.07"/>
    <s v="Luxury"/>
    <s v="Brand E"/>
    <n v="35.64"/>
    <n v="7"/>
    <n v="202.84640000000002"/>
    <n v="3.0376175548589344"/>
  </r>
  <r>
    <x v="1"/>
    <x v="1"/>
    <x v="1"/>
    <x v="14"/>
    <x v="2"/>
    <n v="1992"/>
    <n v="1"/>
    <n v="132.75"/>
    <s v="Regular"/>
    <s v="Brand A"/>
    <n v="49.34"/>
    <n v="16"/>
    <n v="2123.4933999999998"/>
    <n v="3.0408163265306123"/>
  </r>
  <r>
    <x v="0"/>
    <x v="0"/>
    <x v="1"/>
    <x v="3"/>
    <x v="3"/>
    <n v="2003"/>
    <n v="4"/>
    <n v="27.83"/>
    <s v="Luxury"/>
    <s v="Brand E"/>
    <n v="18.48"/>
    <n v="10"/>
    <n v="277.48479999999995"/>
    <n v="3.0440251572327046"/>
  </r>
  <r>
    <x v="0"/>
    <x v="1"/>
    <x v="1"/>
    <x v="12"/>
    <x v="1"/>
    <n v="1997"/>
    <n v="1"/>
    <n v="453.53"/>
    <s v="Essential"/>
    <s v="Brand A"/>
    <n v="42.62"/>
    <n v="3"/>
    <n v="1360.0162"/>
    <n v="3.0425196850393701"/>
  </r>
  <r>
    <x v="2"/>
    <x v="2"/>
    <x v="1"/>
    <x v="3"/>
    <x v="0"/>
    <n v="2018"/>
    <n v="3"/>
    <n v="26.87"/>
    <s v="Luxury"/>
    <s v="Brand D"/>
    <n v="42.77"/>
    <n v="4"/>
    <n v="106.90770000000001"/>
    <n v="3.0457413249211358"/>
  </r>
  <r>
    <x v="0"/>
    <x v="2"/>
    <x v="0"/>
    <x v="0"/>
    <x v="0"/>
    <n v="1985"/>
    <n v="1"/>
    <n v="347.05"/>
    <s v="Luxury"/>
    <s v="Brand D"/>
    <n v="24.79"/>
    <n v="3"/>
    <n v="1040.3979000000002"/>
    <n v="3.0458135860979465"/>
  </r>
  <r>
    <x v="0"/>
    <x v="2"/>
    <x v="0"/>
    <x v="10"/>
    <x v="0"/>
    <n v="2003"/>
    <n v="3"/>
    <n v="26.39"/>
    <s v="Luxury"/>
    <s v="Brand A"/>
    <n v="44.74"/>
    <n v="5"/>
    <n v="131.39739999999998"/>
    <n v="3.0490506329113924"/>
  </r>
  <r>
    <x v="0"/>
    <x v="2"/>
    <x v="0"/>
    <x v="11"/>
    <x v="2"/>
    <n v="2004"/>
    <n v="5"/>
    <n v="325.22000000000003"/>
    <s v="Essential"/>
    <s v="Brand E"/>
    <n v="39.71"/>
    <n v="14"/>
    <n v="4552.4771000000001"/>
    <n v="3.0491283676703644"/>
  </r>
  <r>
    <x v="2"/>
    <x v="1"/>
    <x v="1"/>
    <x v="3"/>
    <x v="1"/>
    <n v="2015"/>
    <n v="1"/>
    <n v="98.12"/>
    <s v="Regular"/>
    <s v="Brand B"/>
    <n v="9.14"/>
    <n v="5"/>
    <n v="489.69140000000004"/>
    <n v="3.0460317460317459"/>
  </r>
  <r>
    <x v="2"/>
    <x v="0"/>
    <x v="0"/>
    <x v="8"/>
    <x v="3"/>
    <n v="1987"/>
    <n v="5"/>
    <n v="497.44"/>
    <s v="Luxury"/>
    <s v="Brand D"/>
    <n v="2.98"/>
    <n v="4"/>
    <n v="1988.7898"/>
    <n v="3.0492845786963434"/>
  </r>
  <r>
    <x v="2"/>
    <x v="0"/>
    <x v="1"/>
    <x v="7"/>
    <x v="0"/>
    <n v="1995"/>
    <n v="1"/>
    <n v="24.21"/>
    <s v="Regular"/>
    <s v="Brand C"/>
    <n v="0.24"/>
    <n v="10"/>
    <n v="241.10240000000002"/>
    <n v="3.0461783439490446"/>
  </r>
  <r>
    <x v="0"/>
    <x v="2"/>
    <x v="1"/>
    <x v="11"/>
    <x v="0"/>
    <n v="1985"/>
    <n v="4"/>
    <n v="17.489999999999998"/>
    <s v="Regular"/>
    <s v="Brand C"/>
    <n v="30.78"/>
    <n v="8"/>
    <n v="139.22779999999997"/>
    <n v="3.0494417862838916"/>
  </r>
  <r>
    <x v="2"/>
    <x v="2"/>
    <x v="0"/>
    <x v="1"/>
    <x v="2"/>
    <n v="1987"/>
    <n v="2"/>
    <n v="159.71"/>
    <s v="Regular"/>
    <s v="Brand C"/>
    <n v="38.200000000000003"/>
    <n v="13"/>
    <n v="2075.6120000000001"/>
    <n v="3.0479233226837059"/>
  </r>
  <r>
    <x v="2"/>
    <x v="2"/>
    <x v="0"/>
    <x v="5"/>
    <x v="0"/>
    <n v="2005"/>
    <n v="4"/>
    <n v="307.2"/>
    <s v="Luxury"/>
    <s v="Brand D"/>
    <n v="33.840000000000003"/>
    <n v="9"/>
    <n v="2764.1383999999998"/>
    <n v="3.0495999999999999"/>
  </r>
  <r>
    <x v="1"/>
    <x v="0"/>
    <x v="0"/>
    <x v="11"/>
    <x v="0"/>
    <n v="2000"/>
    <n v="5"/>
    <n v="89.69"/>
    <s v="Luxury"/>
    <s v="Brand C"/>
    <n v="16.34"/>
    <n v="9"/>
    <n v="806.37340000000006"/>
    <n v="3.0480769230769229"/>
  </r>
  <r>
    <x v="2"/>
    <x v="2"/>
    <x v="1"/>
    <x v="3"/>
    <x v="1"/>
    <n v="2011"/>
    <n v="2"/>
    <n v="465.28"/>
    <s v="Regular"/>
    <s v="Brand D"/>
    <n v="39.31"/>
    <n v="18"/>
    <n v="8374.4330999999984"/>
    <n v="3.0449438202247192"/>
  </r>
  <r>
    <x v="0"/>
    <x v="1"/>
    <x v="0"/>
    <x v="8"/>
    <x v="1"/>
    <n v="2009"/>
    <n v="5"/>
    <n v="103.17"/>
    <s v="Regular"/>
    <s v="Brand C"/>
    <n v="24.04"/>
    <n v="17"/>
    <n v="1753.1304"/>
    <n v="3.0466237942122185"/>
  </r>
  <r>
    <x v="0"/>
    <x v="1"/>
    <x v="0"/>
    <x v="15"/>
    <x v="3"/>
    <n v="2016"/>
    <n v="1"/>
    <n v="328.55"/>
    <s v="Essential"/>
    <s v="Brand C"/>
    <n v="16.32"/>
    <n v="8"/>
    <n v="2627.5632000000001"/>
    <n v="3.0434782608695654"/>
  </r>
  <r>
    <x v="0"/>
    <x v="1"/>
    <x v="1"/>
    <x v="1"/>
    <x v="3"/>
    <n v="1988"/>
    <n v="2"/>
    <n v="134.02000000000001"/>
    <s v="Regular"/>
    <s v="Brand E"/>
    <n v="30.15"/>
    <n v="4"/>
    <n v="535.38150000000007"/>
    <n v="3.0467741935483872"/>
  </r>
  <r>
    <x v="2"/>
    <x v="0"/>
    <x v="0"/>
    <x v="11"/>
    <x v="3"/>
    <n v="1996"/>
    <n v="2"/>
    <n v="441.35"/>
    <s v="Luxury"/>
    <s v="Brand C"/>
    <n v="47.69"/>
    <n v="2"/>
    <n v="882.17690000000005"/>
    <n v="3.0484652665589662"/>
  </r>
  <r>
    <x v="1"/>
    <x v="0"/>
    <x v="0"/>
    <x v="13"/>
    <x v="3"/>
    <n v="2009"/>
    <n v="2"/>
    <n v="478.13"/>
    <s v="Luxury"/>
    <s v="Brand D"/>
    <n v="0.15"/>
    <n v="4"/>
    <n v="1911.5215000000001"/>
    <n v="3.0501618122977345"/>
  </r>
  <r>
    <x v="2"/>
    <x v="1"/>
    <x v="0"/>
    <x v="2"/>
    <x v="2"/>
    <n v="1989"/>
    <n v="4"/>
    <n v="393.48"/>
    <s v="Essential"/>
    <s v="Brand D"/>
    <n v="15.85"/>
    <n v="7"/>
    <n v="2753.5185000000001"/>
    <n v="3.0518638573743924"/>
  </r>
  <r>
    <x v="1"/>
    <x v="2"/>
    <x v="0"/>
    <x v="2"/>
    <x v="0"/>
    <n v="2016"/>
    <n v="5"/>
    <n v="445.3"/>
    <s v="Luxury"/>
    <s v="Brand D"/>
    <n v="18.809999999999999"/>
    <n v="4"/>
    <n v="1780.3881000000001"/>
    <n v="3.0503246753246751"/>
  </r>
  <r>
    <x v="0"/>
    <x v="1"/>
    <x v="0"/>
    <x v="0"/>
    <x v="0"/>
    <n v="2002"/>
    <n v="3"/>
    <n v="262.01"/>
    <s v="Essential"/>
    <s v="Brand A"/>
    <n v="46"/>
    <n v="11"/>
    <n v="2881.5699999999997"/>
    <n v="3.0471544715447156"/>
  </r>
  <r>
    <x v="0"/>
    <x v="1"/>
    <x v="1"/>
    <x v="3"/>
    <x v="2"/>
    <n v="2016"/>
    <n v="5"/>
    <n v="426.41"/>
    <s v="Luxury"/>
    <s v="Brand A"/>
    <n v="37.409999999999997"/>
    <n v="1"/>
    <n v="425.78410000000002"/>
    <n v="3.047231270358306"/>
  </r>
  <r>
    <x v="1"/>
    <x v="0"/>
    <x v="1"/>
    <x v="3"/>
    <x v="1"/>
    <n v="2002"/>
    <n v="1"/>
    <n v="462.84"/>
    <s v="Regular"/>
    <s v="Brand E"/>
    <n v="43.77"/>
    <n v="5"/>
    <n v="2313.6376999999998"/>
    <n v="3.0440456769983686"/>
  </r>
  <r>
    <x v="0"/>
    <x v="0"/>
    <x v="0"/>
    <x v="2"/>
    <x v="2"/>
    <n v="2007"/>
    <n v="5"/>
    <n v="121.2"/>
    <s v="Regular"/>
    <s v="Brand A"/>
    <n v="15.96"/>
    <n v="6"/>
    <n v="726.3596"/>
    <n v="3.0473856209150325"/>
  </r>
  <r>
    <x v="2"/>
    <x v="1"/>
    <x v="1"/>
    <x v="6"/>
    <x v="2"/>
    <n v="2018"/>
    <n v="3"/>
    <n v="140.63"/>
    <s v="Essential"/>
    <s v="Brand D"/>
    <n v="33.880000000000003"/>
    <n v="7"/>
    <n v="983.74879999999996"/>
    <n v="3.0441898527004909"/>
  </r>
  <r>
    <x v="1"/>
    <x v="0"/>
    <x v="0"/>
    <x v="1"/>
    <x v="3"/>
    <n v="1985"/>
    <n v="4"/>
    <n v="444.07"/>
    <s v="Regular"/>
    <s v="Brand C"/>
    <n v="32.24"/>
    <n v="19"/>
    <n v="8436.652399999999"/>
    <n v="3.0442622950819671"/>
  </r>
  <r>
    <x v="2"/>
    <x v="2"/>
    <x v="1"/>
    <x v="6"/>
    <x v="2"/>
    <n v="1985"/>
    <n v="5"/>
    <n v="147.22999999999999"/>
    <s v="Essential"/>
    <s v="Brand B"/>
    <n v="30.99"/>
    <n v="15"/>
    <n v="2207.7599"/>
    <n v="3.0426929392446636"/>
  </r>
  <r>
    <x v="1"/>
    <x v="2"/>
    <x v="0"/>
    <x v="8"/>
    <x v="2"/>
    <n v="1991"/>
    <n v="1"/>
    <n v="238.7"/>
    <s v="Essential"/>
    <s v="Brand C"/>
    <n v="20.93"/>
    <n v="8"/>
    <n v="1908.8092999999999"/>
    <n v="3.0394736842105261"/>
  </r>
  <r>
    <x v="0"/>
    <x v="2"/>
    <x v="0"/>
    <x v="1"/>
    <x v="2"/>
    <n v="2015"/>
    <n v="1"/>
    <n v="222.48"/>
    <s v="Luxury"/>
    <s v="Brand E"/>
    <n v="46.8"/>
    <n v="2"/>
    <n v="444.428"/>
    <n v="3.0428336079077432"/>
  </r>
  <r>
    <x v="2"/>
    <x v="1"/>
    <x v="1"/>
    <x v="3"/>
    <x v="3"/>
    <n v="2021"/>
    <n v="5"/>
    <n v="254.64"/>
    <s v="Regular"/>
    <s v="Brand D"/>
    <n v="40.47"/>
    <n v="11"/>
    <n v="2800.4447"/>
    <n v="3.0462046204620461"/>
  </r>
  <r>
    <x v="1"/>
    <x v="1"/>
    <x v="1"/>
    <x v="1"/>
    <x v="3"/>
    <n v="1987"/>
    <n v="5"/>
    <n v="359.3"/>
    <s v="Luxury"/>
    <s v="Brand E"/>
    <n v="40.630000000000003"/>
    <n v="19"/>
    <n v="6826.1062999999995"/>
    <n v="3.0429752066115703"/>
  </r>
  <r>
    <x v="2"/>
    <x v="2"/>
    <x v="0"/>
    <x v="6"/>
    <x v="2"/>
    <n v="1999"/>
    <n v="1"/>
    <n v="365.24"/>
    <s v="Regular"/>
    <s v="Brand B"/>
    <n v="11.45"/>
    <n v="9"/>
    <n v="3286.2745"/>
    <n v="3.0397350993377485"/>
  </r>
  <r>
    <x v="1"/>
    <x v="2"/>
    <x v="1"/>
    <x v="8"/>
    <x v="1"/>
    <n v="2001"/>
    <n v="4"/>
    <n v="440.32"/>
    <s v="Luxury"/>
    <s v="Brand E"/>
    <n v="19.21"/>
    <n v="1"/>
    <n v="439.51209999999998"/>
    <n v="3.0431177446102819"/>
  </r>
  <r>
    <x v="1"/>
    <x v="1"/>
    <x v="0"/>
    <x v="12"/>
    <x v="1"/>
    <n v="2017"/>
    <n v="1"/>
    <n v="361.88"/>
    <s v="Regular"/>
    <s v="Brand B"/>
    <n v="39.39"/>
    <n v="7"/>
    <n v="2532.5538999999999"/>
    <n v="3.0415282392026577"/>
  </r>
  <r>
    <x v="2"/>
    <x v="2"/>
    <x v="1"/>
    <x v="6"/>
    <x v="2"/>
    <n v="1991"/>
    <n v="5"/>
    <n v="165.19"/>
    <s v="Regular"/>
    <s v="Brand E"/>
    <n v="44.34"/>
    <n v="20"/>
    <n v="3303.2434000000003"/>
    <n v="3.0449251247920133"/>
  </r>
  <r>
    <x v="0"/>
    <x v="2"/>
    <x v="0"/>
    <x v="3"/>
    <x v="0"/>
    <n v="1997"/>
    <n v="4"/>
    <n v="301.13"/>
    <s v="Essential"/>
    <s v="Brand B"/>
    <n v="40.299999999999997"/>
    <n v="18"/>
    <n v="5419.7430000000004"/>
    <n v="3.0416666666666665"/>
  </r>
  <r>
    <x v="1"/>
    <x v="2"/>
    <x v="0"/>
    <x v="0"/>
    <x v="2"/>
    <n v="2000"/>
    <n v="2"/>
    <n v="201.91"/>
    <s v="Regular"/>
    <s v="Brand C"/>
    <n v="38.4"/>
    <n v="6"/>
    <n v="1210.8440000000001"/>
    <n v="3.040066777963272"/>
  </r>
  <r>
    <x v="2"/>
    <x v="1"/>
    <x v="0"/>
    <x v="6"/>
    <x v="2"/>
    <n v="2015"/>
    <n v="1"/>
    <n v="422.92"/>
    <s v="Essential"/>
    <s v="Brand D"/>
    <n v="34.81"/>
    <n v="19"/>
    <n v="8034.8281000000006"/>
    <n v="3.0418060200668897"/>
  </r>
  <r>
    <x v="0"/>
    <x v="0"/>
    <x v="1"/>
    <x v="11"/>
    <x v="0"/>
    <n v="2015"/>
    <n v="4"/>
    <n v="232.95"/>
    <s v="Regular"/>
    <s v="Brand D"/>
    <n v="12.79"/>
    <n v="17"/>
    <n v="3959.2778999999996"/>
    <n v="3.0452261306532664"/>
  </r>
  <r>
    <x v="1"/>
    <x v="0"/>
    <x v="1"/>
    <x v="1"/>
    <x v="0"/>
    <n v="1996"/>
    <n v="1"/>
    <n v="415.96"/>
    <s v="Regular"/>
    <s v="Brand B"/>
    <n v="41.57"/>
    <n v="20"/>
    <n v="8318.6156999999985"/>
    <n v="3.0436241610738257"/>
  </r>
  <r>
    <x v="1"/>
    <x v="2"/>
    <x v="1"/>
    <x v="2"/>
    <x v="1"/>
    <n v="2001"/>
    <n v="5"/>
    <n v="438.23"/>
    <s v="Essential"/>
    <s v="Brand B"/>
    <n v="5.97"/>
    <n v="5"/>
    <n v="2190.2096999999999"/>
    <n v="3.0470588235294116"/>
  </r>
  <r>
    <x v="2"/>
    <x v="0"/>
    <x v="0"/>
    <x v="2"/>
    <x v="2"/>
    <n v="2018"/>
    <n v="3"/>
    <n v="412.11"/>
    <s v="Essential"/>
    <s v="Brand E"/>
    <n v="10.73"/>
    <n v="14"/>
    <n v="5768.6472999999996"/>
    <n v="3.0437710437710437"/>
  </r>
  <r>
    <x v="1"/>
    <x v="2"/>
    <x v="1"/>
    <x v="1"/>
    <x v="2"/>
    <n v="2000"/>
    <n v="5"/>
    <n v="212.74"/>
    <s v="Regular"/>
    <s v="Brand A"/>
    <n v="32.1"/>
    <n v="3"/>
    <n v="637.54100000000005"/>
    <n v="3.0438448566610457"/>
  </r>
  <r>
    <x v="0"/>
    <x v="1"/>
    <x v="0"/>
    <x v="14"/>
    <x v="2"/>
    <n v="1998"/>
    <n v="4"/>
    <n v="125.24"/>
    <s v="Luxury"/>
    <s v="Brand B"/>
    <n v="1.84"/>
    <n v="15"/>
    <n v="1877.6183999999998"/>
    <n v="3.0405405405405403"/>
  </r>
  <r>
    <x v="1"/>
    <x v="0"/>
    <x v="0"/>
    <x v="3"/>
    <x v="3"/>
    <n v="2019"/>
    <n v="5"/>
    <n v="304.94"/>
    <s v="Regular"/>
    <s v="Brand E"/>
    <n v="4.29"/>
    <n v="19"/>
    <n v="5792.9029"/>
    <n v="3.0389170896785109"/>
  </r>
  <r>
    <x v="2"/>
    <x v="2"/>
    <x v="0"/>
    <x v="3"/>
    <x v="0"/>
    <n v="1985"/>
    <n v="5"/>
    <n v="258.81"/>
    <s v="Regular"/>
    <s v="Brand A"/>
    <n v="14.33"/>
    <n v="5"/>
    <n v="1293.1932999999999"/>
    <n v="3.035593220338983"/>
  </r>
  <r>
    <x v="2"/>
    <x v="1"/>
    <x v="0"/>
    <x v="7"/>
    <x v="0"/>
    <n v="1992"/>
    <n v="5"/>
    <n v="442.82"/>
    <s v="Regular"/>
    <s v="Brand A"/>
    <n v="25.16"/>
    <n v="1"/>
    <n v="442.07159999999999"/>
    <n v="3.032258064516129"/>
  </r>
  <r>
    <x v="0"/>
    <x v="2"/>
    <x v="1"/>
    <x v="0"/>
    <x v="2"/>
    <n v="1992"/>
    <n v="5"/>
    <n v="273.35000000000002"/>
    <s v="Luxury"/>
    <s v="Brand A"/>
    <n v="2.79"/>
    <n v="18"/>
    <n v="4919.3279000000002"/>
    <n v="3.0289115646258504"/>
  </r>
  <r>
    <x v="2"/>
    <x v="0"/>
    <x v="0"/>
    <x v="0"/>
    <x v="0"/>
    <n v="1991"/>
    <n v="2"/>
    <n v="453.59"/>
    <s v="Essential"/>
    <s v="Brand E"/>
    <n v="45.42"/>
    <n v="17"/>
    <n v="7710.4841999999999"/>
    <n v="3.0255536626916526"/>
  </r>
  <r>
    <x v="1"/>
    <x v="0"/>
    <x v="0"/>
    <x v="15"/>
    <x v="1"/>
    <n v="1988"/>
    <n v="5"/>
    <n v="404.27"/>
    <s v="Luxury"/>
    <s v="Brand C"/>
    <n v="48.85"/>
    <n v="6"/>
    <n v="2425.1084999999998"/>
    <n v="3.0273037542662116"/>
  </r>
  <r>
    <x v="2"/>
    <x v="2"/>
    <x v="0"/>
    <x v="10"/>
    <x v="2"/>
    <n v="2005"/>
    <n v="3"/>
    <n v="81.44"/>
    <s v="Essential"/>
    <s v="Brand C"/>
    <n v="38.42"/>
    <n v="1"/>
    <n v="80.824200000000005"/>
    <n v="3.0239316239316238"/>
  </r>
  <r>
    <x v="1"/>
    <x v="2"/>
    <x v="1"/>
    <x v="8"/>
    <x v="0"/>
    <n v="2019"/>
    <n v="1"/>
    <n v="276.29000000000002"/>
    <s v="Essential"/>
    <s v="Brand D"/>
    <n v="0.73"/>
    <n v="3"/>
    <n v="827.8773000000001"/>
    <n v="3.0239726027397262"/>
  </r>
  <r>
    <x v="2"/>
    <x v="1"/>
    <x v="0"/>
    <x v="13"/>
    <x v="0"/>
    <n v="2010"/>
    <n v="2"/>
    <n v="78.459999999999994"/>
    <s v="Regular"/>
    <s v="Brand C"/>
    <n v="24.96"/>
    <n v="13"/>
    <n v="1019.2295999999999"/>
    <n v="3.0274442538593482"/>
  </r>
  <r>
    <x v="2"/>
    <x v="1"/>
    <x v="0"/>
    <x v="2"/>
    <x v="1"/>
    <n v="2020"/>
    <n v="4"/>
    <n v="466.59"/>
    <s v="Regular"/>
    <s v="Brand D"/>
    <n v="18.66"/>
    <n v="2"/>
    <n v="932.36659999999995"/>
    <n v="3.029209621993127"/>
  </r>
  <r>
    <x v="2"/>
    <x v="2"/>
    <x v="0"/>
    <x v="3"/>
    <x v="0"/>
    <n v="2015"/>
    <n v="4"/>
    <n v="106.25"/>
    <s v="Regular"/>
    <s v="Brand C"/>
    <n v="2.25"/>
    <n v="18"/>
    <n v="1911.5225"/>
    <n v="3.0275387263339071"/>
  </r>
  <r>
    <x v="0"/>
    <x v="2"/>
    <x v="0"/>
    <x v="1"/>
    <x v="3"/>
    <n v="1997"/>
    <n v="1"/>
    <n v="289.72000000000003"/>
    <s v="Regular"/>
    <s v="Brand E"/>
    <n v="13.12"/>
    <n v="16"/>
    <n v="4634.6512000000002"/>
    <n v="3.0258620689655173"/>
  </r>
  <r>
    <x v="0"/>
    <x v="0"/>
    <x v="1"/>
    <x v="0"/>
    <x v="3"/>
    <n v="2001"/>
    <n v="1"/>
    <n v="243.03"/>
    <s v="Regular"/>
    <s v="Brand B"/>
    <n v="27.34"/>
    <n v="3"/>
    <n v="728.36340000000007"/>
    <n v="3.0293609671848012"/>
  </r>
  <r>
    <x v="2"/>
    <x v="1"/>
    <x v="0"/>
    <x v="12"/>
    <x v="0"/>
    <n v="1989"/>
    <n v="2"/>
    <n v="72.8"/>
    <s v="Essential"/>
    <s v="Brand A"/>
    <n v="22.22"/>
    <n v="17"/>
    <n v="1236.8221999999998"/>
    <n v="3.0328719723183393"/>
  </r>
  <r>
    <x v="1"/>
    <x v="1"/>
    <x v="1"/>
    <x v="8"/>
    <x v="0"/>
    <n v="2002"/>
    <n v="2"/>
    <n v="44.96"/>
    <s v="Luxury"/>
    <s v="Brand D"/>
    <n v="39.880000000000003"/>
    <n v="4"/>
    <n v="179.2388"/>
    <n v="3.0346620450606587"/>
  </r>
  <r>
    <x v="2"/>
    <x v="2"/>
    <x v="1"/>
    <x v="5"/>
    <x v="2"/>
    <n v="2010"/>
    <n v="2"/>
    <n v="298.95"/>
    <s v="Luxury"/>
    <s v="Brand B"/>
    <n v="49.85"/>
    <n v="12"/>
    <n v="3586.8984999999998"/>
    <n v="3.0364583333333335"/>
  </r>
  <r>
    <x v="2"/>
    <x v="0"/>
    <x v="0"/>
    <x v="6"/>
    <x v="2"/>
    <n v="2010"/>
    <n v="3"/>
    <n v="240.06"/>
    <s v="Regular"/>
    <s v="Brand E"/>
    <n v="37.25"/>
    <n v="16"/>
    <n v="3840.3325"/>
    <n v="3.0382608695652173"/>
  </r>
  <r>
    <x v="0"/>
    <x v="1"/>
    <x v="1"/>
    <x v="6"/>
    <x v="0"/>
    <n v="2005"/>
    <n v="2"/>
    <n v="441.12"/>
    <s v="Regular"/>
    <s v="Brand B"/>
    <n v="17.62"/>
    <n v="7"/>
    <n v="3087.0162"/>
    <n v="3.0383275261324041"/>
  </r>
  <r>
    <x v="2"/>
    <x v="0"/>
    <x v="1"/>
    <x v="5"/>
    <x v="1"/>
    <n v="2013"/>
    <n v="2"/>
    <n v="110.7"/>
    <s v="Regular"/>
    <s v="Brand A"/>
    <n v="3.55"/>
    <n v="3"/>
    <n v="331.13550000000004"/>
    <n v="3.0401396160558463"/>
  </r>
  <r>
    <x v="2"/>
    <x v="0"/>
    <x v="0"/>
    <x v="13"/>
    <x v="3"/>
    <n v="2022"/>
    <n v="5"/>
    <n v="340.6"/>
    <s v="Luxury"/>
    <s v="Brand A"/>
    <n v="21.25"/>
    <n v="17"/>
    <n v="5789.4125000000004"/>
    <n v="3.0419580419580421"/>
  </r>
  <r>
    <x v="2"/>
    <x v="0"/>
    <x v="1"/>
    <x v="7"/>
    <x v="1"/>
    <n v="1987"/>
    <n v="3"/>
    <n v="443.21"/>
    <s v="Luxury"/>
    <s v="Brand A"/>
    <n v="40.6"/>
    <n v="6"/>
    <n v="2658.6659999999997"/>
    <n v="3.0385288966725046"/>
  </r>
  <r>
    <x v="2"/>
    <x v="1"/>
    <x v="0"/>
    <x v="2"/>
    <x v="3"/>
    <n v="2000"/>
    <n v="4"/>
    <n v="475.38"/>
    <s v="Essential"/>
    <s v="Brand D"/>
    <n v="9.81"/>
    <n v="12"/>
    <n v="5703.6580999999996"/>
    <n v="3.0385964912280703"/>
  </r>
  <r>
    <x v="1"/>
    <x v="1"/>
    <x v="0"/>
    <x v="2"/>
    <x v="2"/>
    <n v="2004"/>
    <n v="1"/>
    <n v="46.61"/>
    <s v="Essential"/>
    <s v="Brand E"/>
    <n v="2.11"/>
    <n v="8"/>
    <n v="371.90109999999999"/>
    <n v="3.0369068541300526"/>
  </r>
  <r>
    <x v="1"/>
    <x v="1"/>
    <x v="1"/>
    <x v="5"/>
    <x v="2"/>
    <n v="2017"/>
    <n v="1"/>
    <n v="477.7"/>
    <s v="Essential"/>
    <s v="Brand E"/>
    <n v="18.97"/>
    <n v="13"/>
    <n v="6209.2896999999994"/>
    <n v="3.040492957746479"/>
  </r>
  <r>
    <x v="0"/>
    <x v="2"/>
    <x v="0"/>
    <x v="14"/>
    <x v="3"/>
    <n v="2022"/>
    <n v="2"/>
    <n v="387.47"/>
    <s v="Essential"/>
    <s v="Brand B"/>
    <n v="20.88"/>
    <n v="5"/>
    <n v="1936.5588000000002"/>
    <n v="3.0440917107583774"/>
  </r>
  <r>
    <x v="0"/>
    <x v="1"/>
    <x v="0"/>
    <x v="14"/>
    <x v="2"/>
    <n v="2018"/>
    <n v="1"/>
    <n v="295.60000000000002"/>
    <s v="Regular"/>
    <s v="Brand D"/>
    <n v="28.27"/>
    <n v="10"/>
    <n v="2955.2827000000002"/>
    <n v="3.0459363957597172"/>
  </r>
  <r>
    <x v="0"/>
    <x v="0"/>
    <x v="0"/>
    <x v="5"/>
    <x v="0"/>
    <n v="2017"/>
    <n v="1"/>
    <n v="292.86"/>
    <s v="Luxury"/>
    <s v="Brand B"/>
    <n v="6.45"/>
    <n v="13"/>
    <n v="3806.2445000000002"/>
    <n v="3.049557522123894"/>
  </r>
  <r>
    <x v="2"/>
    <x v="1"/>
    <x v="0"/>
    <x v="6"/>
    <x v="1"/>
    <n v="2019"/>
    <n v="4"/>
    <n v="413.4"/>
    <s v="Luxury"/>
    <s v="Brand A"/>
    <n v="49.22"/>
    <n v="14"/>
    <n v="5787.0921999999991"/>
    <n v="3.0531914893617023"/>
  </r>
  <r>
    <x v="2"/>
    <x v="2"/>
    <x v="0"/>
    <x v="6"/>
    <x v="2"/>
    <n v="2016"/>
    <n v="4"/>
    <n v="19.559999999999999"/>
    <s v="Regular"/>
    <s v="Brand A"/>
    <n v="13.64"/>
    <n v="15"/>
    <n v="292.53639999999996"/>
    <n v="3.0515097690941384"/>
  </r>
  <r>
    <x v="1"/>
    <x v="0"/>
    <x v="0"/>
    <x v="7"/>
    <x v="2"/>
    <n v="2000"/>
    <n v="2"/>
    <n v="312.99"/>
    <s v="Regular"/>
    <s v="Brand E"/>
    <n v="15.56"/>
    <n v="7"/>
    <n v="2190.0856000000003"/>
    <n v="3.0498220640569396"/>
  </r>
  <r>
    <x v="2"/>
    <x v="2"/>
    <x v="0"/>
    <x v="1"/>
    <x v="0"/>
    <n v="2001"/>
    <n v="3"/>
    <n v="402.71"/>
    <s v="Luxury"/>
    <s v="Brand C"/>
    <n v="49.3"/>
    <n v="2"/>
    <n v="804.91300000000001"/>
    <n v="3.0516934046345812"/>
  </r>
  <r>
    <x v="0"/>
    <x v="1"/>
    <x v="0"/>
    <x v="5"/>
    <x v="3"/>
    <n v="1997"/>
    <n v="1"/>
    <n v="118.75"/>
    <s v="Essential"/>
    <s v="Brand C"/>
    <n v="38.72"/>
    <n v="19"/>
    <n v="2255.6372000000001"/>
    <n v="3.0517857142857143"/>
  </r>
  <r>
    <x v="2"/>
    <x v="0"/>
    <x v="0"/>
    <x v="3"/>
    <x v="0"/>
    <n v="1997"/>
    <n v="4"/>
    <n v="318.91000000000003"/>
    <s v="Essential"/>
    <s v="Brand E"/>
    <n v="25.71"/>
    <n v="18"/>
    <n v="5739.6370999999999"/>
    <n v="3.0554561717352415"/>
  </r>
  <r>
    <x v="0"/>
    <x v="2"/>
    <x v="0"/>
    <x v="5"/>
    <x v="0"/>
    <n v="1991"/>
    <n v="2"/>
    <n v="372.09"/>
    <s v="Regular"/>
    <s v="Brand B"/>
    <n v="29.79"/>
    <n v="12"/>
    <n v="4464.3778999999995"/>
    <n v="3.053763440860215"/>
  </r>
  <r>
    <x v="0"/>
    <x v="1"/>
    <x v="1"/>
    <x v="9"/>
    <x v="0"/>
    <n v="2010"/>
    <n v="3"/>
    <n v="102.22"/>
    <s v="Luxury"/>
    <s v="Brand B"/>
    <n v="38.090000000000003"/>
    <n v="10"/>
    <n v="1021.5809"/>
    <n v="3.0556552962298027"/>
  </r>
  <r>
    <x v="2"/>
    <x v="0"/>
    <x v="0"/>
    <x v="6"/>
    <x v="3"/>
    <n v="2007"/>
    <n v="3"/>
    <n v="406.31"/>
    <s v="Regular"/>
    <s v="Brand A"/>
    <n v="17.02"/>
    <n v="8"/>
    <n v="3249.6502"/>
    <n v="3.0557553956834531"/>
  </r>
  <r>
    <x v="1"/>
    <x v="1"/>
    <x v="0"/>
    <x v="7"/>
    <x v="3"/>
    <n v="2006"/>
    <n v="1"/>
    <n v="435.16"/>
    <s v="Essential"/>
    <s v="Brand A"/>
    <n v="31.03"/>
    <n v="13"/>
    <n v="5656.3903"/>
    <n v="3.0558558558558557"/>
  </r>
  <r>
    <x v="0"/>
    <x v="0"/>
    <x v="0"/>
    <x v="2"/>
    <x v="0"/>
    <n v="2011"/>
    <n v="1"/>
    <n v="78.930000000000007"/>
    <s v="Luxury"/>
    <s v="Brand B"/>
    <n v="35.76"/>
    <n v="5"/>
    <n v="394.00760000000002"/>
    <n v="3.0595667870036101"/>
  </r>
  <r>
    <x v="1"/>
    <x v="1"/>
    <x v="1"/>
    <x v="15"/>
    <x v="3"/>
    <n v="2012"/>
    <n v="3"/>
    <n v="40.9"/>
    <s v="Regular"/>
    <s v="Brand E"/>
    <n v="13.56"/>
    <n v="1"/>
    <n v="40.035599999999995"/>
    <n v="3.0632911392405062"/>
  </r>
  <r>
    <x v="0"/>
    <x v="0"/>
    <x v="0"/>
    <x v="5"/>
    <x v="1"/>
    <n v="1994"/>
    <n v="1"/>
    <n v="38.07"/>
    <s v="Essential"/>
    <s v="Brand B"/>
    <n v="21.59"/>
    <n v="3"/>
    <n v="113.42590000000001"/>
    <n v="3.0634057971014492"/>
  </r>
  <r>
    <x v="0"/>
    <x v="1"/>
    <x v="0"/>
    <x v="1"/>
    <x v="3"/>
    <n v="2019"/>
    <n v="3"/>
    <n v="23.93"/>
    <s v="Essential"/>
    <s v="Brand D"/>
    <n v="38.479999999999997"/>
    <n v="11"/>
    <n v="262.6148"/>
    <n v="3.0671506352087112"/>
  </r>
  <r>
    <x v="0"/>
    <x v="0"/>
    <x v="1"/>
    <x v="12"/>
    <x v="1"/>
    <n v="2017"/>
    <n v="1"/>
    <n v="333.73"/>
    <s v="Regular"/>
    <s v="Brand B"/>
    <n v="33.299999999999997"/>
    <n v="3"/>
    <n v="1000.523"/>
    <n v="3.0672727272727274"/>
  </r>
  <r>
    <x v="1"/>
    <x v="2"/>
    <x v="1"/>
    <x v="2"/>
    <x v="0"/>
    <n v="1996"/>
    <n v="1"/>
    <n v="21.1"/>
    <s v="Essential"/>
    <s v="Brand C"/>
    <n v="14.84"/>
    <n v="13"/>
    <n v="273.44839999999999"/>
    <n v="3.0710382513661201"/>
  </r>
  <r>
    <x v="0"/>
    <x v="2"/>
    <x v="0"/>
    <x v="0"/>
    <x v="2"/>
    <n v="1995"/>
    <n v="1"/>
    <n v="349.82"/>
    <s v="Regular"/>
    <s v="Brand D"/>
    <n v="14.06"/>
    <n v="18"/>
    <n v="6295.9005999999999"/>
    <n v="3.0748175182481754"/>
  </r>
  <r>
    <x v="0"/>
    <x v="0"/>
    <x v="0"/>
    <x v="14"/>
    <x v="0"/>
    <n v="1988"/>
    <n v="1"/>
    <n v="56.99"/>
    <s v="Essential"/>
    <s v="Brand B"/>
    <n v="23.07"/>
    <n v="14"/>
    <n v="797.09069999999997"/>
    <n v="3.0786106032906764"/>
  </r>
  <r>
    <x v="2"/>
    <x v="0"/>
    <x v="1"/>
    <x v="12"/>
    <x v="0"/>
    <n v="2019"/>
    <n v="3"/>
    <n v="27.87"/>
    <s v="Essential"/>
    <s v="Brand A"/>
    <n v="43.05"/>
    <n v="20"/>
    <n v="556.83050000000003"/>
    <n v="3.0824175824175826"/>
  </r>
  <r>
    <x v="1"/>
    <x v="0"/>
    <x v="0"/>
    <x v="3"/>
    <x v="2"/>
    <n v="2009"/>
    <n v="2"/>
    <n v="396.35"/>
    <s v="Essential"/>
    <s v="Brand B"/>
    <n v="48.94"/>
    <n v="11"/>
    <n v="4359.3394000000008"/>
    <n v="3.0825688073394497"/>
  </r>
  <r>
    <x v="1"/>
    <x v="1"/>
    <x v="1"/>
    <x v="6"/>
    <x v="1"/>
    <n v="2006"/>
    <n v="1"/>
    <n v="361.98"/>
    <s v="Luxury"/>
    <s v="Brand C"/>
    <n v="39.96"/>
    <n v="19"/>
    <n v="6877.0196000000005"/>
    <n v="3.0845588235294117"/>
  </r>
  <r>
    <x v="2"/>
    <x v="2"/>
    <x v="0"/>
    <x v="2"/>
    <x v="0"/>
    <n v="2012"/>
    <n v="2"/>
    <n v="39.29"/>
    <s v="Luxury"/>
    <s v="Brand E"/>
    <n v="37.81"/>
    <n v="8"/>
    <n v="313.69810000000001"/>
    <n v="3.0883977900552488"/>
  </r>
  <r>
    <x v="2"/>
    <x v="2"/>
    <x v="0"/>
    <x v="5"/>
    <x v="0"/>
    <n v="2009"/>
    <n v="5"/>
    <n v="169.78"/>
    <s v="Essential"/>
    <s v="Brand C"/>
    <n v="25.21"/>
    <n v="9"/>
    <n v="1527.2720999999999"/>
    <n v="3.0904059040590406"/>
  </r>
  <r>
    <x v="2"/>
    <x v="1"/>
    <x v="0"/>
    <x v="1"/>
    <x v="2"/>
    <n v="2018"/>
    <n v="5"/>
    <n v="142.41"/>
    <s v="Regular"/>
    <s v="Brand D"/>
    <n v="25.67"/>
    <n v="7"/>
    <n v="996.12670000000003"/>
    <n v="3.0868761552680222"/>
  </r>
  <r>
    <x v="1"/>
    <x v="2"/>
    <x v="1"/>
    <x v="6"/>
    <x v="0"/>
    <n v="1989"/>
    <n v="1"/>
    <n v="455.94"/>
    <s v="Regular"/>
    <s v="Brand E"/>
    <n v="34.89"/>
    <n v="15"/>
    <n v="6838.4489000000003"/>
    <n v="3.0833333333333335"/>
  </r>
  <r>
    <x v="1"/>
    <x v="0"/>
    <x v="1"/>
    <x v="7"/>
    <x v="2"/>
    <n v="1998"/>
    <n v="3"/>
    <n v="330.7"/>
    <s v="Essential"/>
    <s v="Brand E"/>
    <n v="2.77"/>
    <n v="10"/>
    <n v="3306.0277000000001"/>
    <n v="3.0871985157699444"/>
  </r>
  <r>
    <x v="2"/>
    <x v="0"/>
    <x v="0"/>
    <x v="11"/>
    <x v="0"/>
    <n v="2005"/>
    <n v="4"/>
    <n v="191.54"/>
    <s v="Essential"/>
    <s v="Brand E"/>
    <n v="19.510000000000002"/>
    <n v="13"/>
    <n v="2489.2150999999999"/>
    <n v="3.0873605947955389"/>
  </r>
  <r>
    <x v="2"/>
    <x v="2"/>
    <x v="0"/>
    <x v="11"/>
    <x v="1"/>
    <n v="2007"/>
    <n v="4"/>
    <n v="87.9"/>
    <s v="Essential"/>
    <s v="Brand B"/>
    <n v="48.59"/>
    <n v="7"/>
    <n v="614.78590000000008"/>
    <n v="3.0856610800744879"/>
  </r>
  <r>
    <x v="2"/>
    <x v="1"/>
    <x v="1"/>
    <x v="2"/>
    <x v="3"/>
    <n v="2022"/>
    <n v="2"/>
    <n v="205.15"/>
    <s v="Essential"/>
    <s v="Brand A"/>
    <n v="33.92"/>
    <n v="9"/>
    <n v="1845.6892"/>
    <n v="3.0839552238805972"/>
  </r>
  <r>
    <x v="0"/>
    <x v="2"/>
    <x v="1"/>
    <x v="0"/>
    <x v="3"/>
    <n v="2021"/>
    <n v="5"/>
    <n v="259.43"/>
    <s v="Luxury"/>
    <s v="Brand C"/>
    <n v="30.46"/>
    <n v="3"/>
    <n v="777.59460000000001"/>
    <n v="3.0859813084112151"/>
  </r>
  <r>
    <x v="1"/>
    <x v="2"/>
    <x v="1"/>
    <x v="1"/>
    <x v="1"/>
    <n v="1994"/>
    <n v="1"/>
    <n v="427.4"/>
    <s v="Regular"/>
    <s v="Brand C"/>
    <n v="46.77"/>
    <n v="16"/>
    <n v="6837.8676999999998"/>
    <n v="3.0823970037453186"/>
  </r>
  <r>
    <x v="1"/>
    <x v="0"/>
    <x v="1"/>
    <x v="5"/>
    <x v="3"/>
    <n v="2003"/>
    <n v="5"/>
    <n v="169.87"/>
    <s v="Essential"/>
    <s v="Brand C"/>
    <n v="12.54"/>
    <n v="18"/>
    <n v="3056.7853999999998"/>
    <n v="3.0863039399624768"/>
  </r>
  <r>
    <x v="2"/>
    <x v="2"/>
    <x v="1"/>
    <x v="5"/>
    <x v="2"/>
    <n v="1997"/>
    <n v="1"/>
    <n v="204.85"/>
    <s v="Luxury"/>
    <s v="Brand D"/>
    <n v="44.43"/>
    <n v="8"/>
    <n v="1638.2443000000001"/>
    <n v="3.0827067669172932"/>
  </r>
  <r>
    <x v="1"/>
    <x v="1"/>
    <x v="1"/>
    <x v="3"/>
    <x v="2"/>
    <n v="2004"/>
    <n v="5"/>
    <n v="360.23"/>
    <s v="Essential"/>
    <s v="Brand B"/>
    <n v="20.59"/>
    <n v="8"/>
    <n v="2881.0459000000001"/>
    <n v="3.0866290018832392"/>
  </r>
  <r>
    <x v="2"/>
    <x v="1"/>
    <x v="0"/>
    <x v="4"/>
    <x v="0"/>
    <n v="1985"/>
    <n v="2"/>
    <n v="190.68"/>
    <s v="Luxury"/>
    <s v="Brand D"/>
    <n v="9.61"/>
    <n v="16"/>
    <n v="3049.9761000000003"/>
    <n v="3.0830188679245283"/>
  </r>
  <r>
    <x v="1"/>
    <x v="2"/>
    <x v="1"/>
    <x v="5"/>
    <x v="3"/>
    <n v="2021"/>
    <n v="3"/>
    <n v="416.4"/>
    <s v="Regular"/>
    <s v="Brand C"/>
    <n v="9.33"/>
    <n v="20"/>
    <n v="8327.0933000000005"/>
    <n v="3.0850661625708886"/>
  </r>
  <r>
    <x v="2"/>
    <x v="0"/>
    <x v="1"/>
    <x v="7"/>
    <x v="1"/>
    <n v="2006"/>
    <n v="5"/>
    <n v="133.97"/>
    <s v="Regular"/>
    <s v="Brand E"/>
    <n v="18.61"/>
    <n v="2"/>
    <n v="267.12610000000001"/>
    <n v="3.0852272727272729"/>
  </r>
  <r>
    <x v="1"/>
    <x v="0"/>
    <x v="0"/>
    <x v="6"/>
    <x v="3"/>
    <n v="2000"/>
    <n v="2"/>
    <n v="112.95"/>
    <s v="Regular"/>
    <s v="Brand D"/>
    <n v="12.25"/>
    <n v="17"/>
    <n v="1919.2725"/>
    <n v="3.0815939278937381"/>
  </r>
  <r>
    <x v="0"/>
    <x v="1"/>
    <x v="0"/>
    <x v="0"/>
    <x v="0"/>
    <n v="2005"/>
    <n v="4"/>
    <n v="482.5"/>
    <s v="Luxury"/>
    <s v="Brand D"/>
    <n v="9.7100000000000009"/>
    <n v="16"/>
    <n v="7719.0971"/>
    <n v="3.0836501901140685"/>
  </r>
  <r>
    <x v="1"/>
    <x v="0"/>
    <x v="0"/>
    <x v="15"/>
    <x v="0"/>
    <n v="2020"/>
    <n v="3"/>
    <n v="185.28"/>
    <s v="Essential"/>
    <s v="Brand D"/>
    <n v="25.34"/>
    <n v="17"/>
    <n v="3149.0134000000003"/>
    <n v="3.0819047619047617"/>
  </r>
  <r>
    <x v="0"/>
    <x v="1"/>
    <x v="0"/>
    <x v="7"/>
    <x v="1"/>
    <n v="1995"/>
    <n v="5"/>
    <n v="499.68"/>
    <s v="Luxury"/>
    <s v="Brand E"/>
    <n v="39.58"/>
    <n v="10"/>
    <n v="4996.1958000000004"/>
    <n v="3.08206106870229"/>
  </r>
  <r>
    <x v="0"/>
    <x v="0"/>
    <x v="0"/>
    <x v="10"/>
    <x v="1"/>
    <n v="2001"/>
    <n v="4"/>
    <n v="273.39999999999998"/>
    <s v="Luxury"/>
    <s v="Brand E"/>
    <n v="3.58"/>
    <n v="8"/>
    <n v="2186.2357999999999"/>
    <n v="3.0783938814531551"/>
  </r>
  <r>
    <x v="1"/>
    <x v="1"/>
    <x v="0"/>
    <x v="8"/>
    <x v="3"/>
    <n v="2015"/>
    <n v="5"/>
    <n v="102.25"/>
    <s v="Regular"/>
    <s v="Brand A"/>
    <n v="13.93"/>
    <n v="7"/>
    <n v="714.88930000000005"/>
    <n v="3.0766283524904217"/>
  </r>
  <r>
    <x v="1"/>
    <x v="1"/>
    <x v="1"/>
    <x v="14"/>
    <x v="1"/>
    <n v="1995"/>
    <n v="2"/>
    <n v="357.59"/>
    <s v="Luxury"/>
    <s v="Brand C"/>
    <n v="16.690000000000001"/>
    <n v="16"/>
    <n v="5720.6068999999998"/>
    <n v="3.0729366602687138"/>
  </r>
  <r>
    <x v="0"/>
    <x v="1"/>
    <x v="0"/>
    <x v="11"/>
    <x v="1"/>
    <n v="2013"/>
    <n v="3"/>
    <n v="28.72"/>
    <s v="Regular"/>
    <s v="Brand B"/>
    <n v="42.72"/>
    <n v="15"/>
    <n v="430.22719999999998"/>
    <n v="3.0750000000000002"/>
  </r>
  <r>
    <x v="1"/>
    <x v="2"/>
    <x v="1"/>
    <x v="6"/>
    <x v="3"/>
    <n v="1997"/>
    <n v="2"/>
    <n v="45.62"/>
    <s v="Essential"/>
    <s v="Brand B"/>
    <n v="36.96"/>
    <n v="15"/>
    <n v="683.66959999999995"/>
    <n v="3.0751445086705202"/>
  </r>
  <r>
    <x v="1"/>
    <x v="1"/>
    <x v="1"/>
    <x v="13"/>
    <x v="1"/>
    <n v="1994"/>
    <n v="5"/>
    <n v="300.29000000000002"/>
    <s v="Luxury"/>
    <s v="Brand B"/>
    <n v="45.61"/>
    <n v="4"/>
    <n v="1200.6161000000002"/>
    <n v="3.0772200772200771"/>
  </r>
  <r>
    <x v="0"/>
    <x v="1"/>
    <x v="1"/>
    <x v="11"/>
    <x v="1"/>
    <n v="2016"/>
    <n v="1"/>
    <n v="43.96"/>
    <s v="Essential"/>
    <s v="Brand B"/>
    <n v="12.65"/>
    <n v="2"/>
    <n v="87.046500000000009"/>
    <n v="3.0735009671179885"/>
  </r>
  <r>
    <x v="2"/>
    <x v="2"/>
    <x v="1"/>
    <x v="5"/>
    <x v="0"/>
    <n v="2011"/>
    <n v="4"/>
    <n v="34.1"/>
    <s v="Luxury"/>
    <s v="Brand B"/>
    <n v="41.31"/>
    <n v="17"/>
    <n v="579.11310000000003"/>
    <n v="3.0775193798449614"/>
  </r>
  <r>
    <x v="0"/>
    <x v="0"/>
    <x v="0"/>
    <x v="3"/>
    <x v="0"/>
    <n v="2004"/>
    <n v="2"/>
    <n v="16.71"/>
    <s v="Essential"/>
    <s v="Brand A"/>
    <n v="19.13"/>
    <n v="3"/>
    <n v="49.321300000000001"/>
    <n v="3.0757281553398057"/>
  </r>
  <r>
    <x v="1"/>
    <x v="0"/>
    <x v="1"/>
    <x v="14"/>
    <x v="3"/>
    <n v="2001"/>
    <n v="1"/>
    <n v="122.17"/>
    <s v="Essential"/>
    <s v="Brand A"/>
    <n v="33.78"/>
    <n v="18"/>
    <n v="2198.3977999999997"/>
    <n v="3.0778210116731519"/>
  </r>
  <r>
    <x v="2"/>
    <x v="1"/>
    <x v="0"/>
    <x v="7"/>
    <x v="2"/>
    <n v="1997"/>
    <n v="4"/>
    <n v="120.46"/>
    <s v="Essential"/>
    <s v="Brand D"/>
    <n v="4.26"/>
    <n v="4"/>
    <n v="480.88259999999997"/>
    <n v="3.0818713450292399"/>
  </r>
  <r>
    <x v="0"/>
    <x v="0"/>
    <x v="0"/>
    <x v="11"/>
    <x v="2"/>
    <n v="2004"/>
    <n v="4"/>
    <n v="224.57"/>
    <s v="Luxury"/>
    <s v="Brand B"/>
    <n v="24.34"/>
    <n v="7"/>
    <n v="1571.2334000000001"/>
    <n v="3.080078125"/>
  </r>
  <r>
    <x v="1"/>
    <x v="2"/>
    <x v="1"/>
    <x v="12"/>
    <x v="0"/>
    <n v="1992"/>
    <n v="1"/>
    <n v="321.41000000000003"/>
    <s v="Essential"/>
    <s v="Brand C"/>
    <n v="36.03"/>
    <n v="20"/>
    <n v="6427.560300000001"/>
    <n v="3.0782778864970646"/>
  </r>
  <r>
    <x v="0"/>
    <x v="2"/>
    <x v="1"/>
    <x v="11"/>
    <x v="3"/>
    <n v="2004"/>
    <n v="5"/>
    <n v="345.78"/>
    <s v="Luxury"/>
    <s v="Brand A"/>
    <n v="34.979999999999997"/>
    <n v="7"/>
    <n v="2419.8098"/>
    <n v="3.0823529411764707"/>
  </r>
  <r>
    <x v="1"/>
    <x v="2"/>
    <x v="0"/>
    <x v="12"/>
    <x v="3"/>
    <n v="1992"/>
    <n v="1"/>
    <n v="248.97"/>
    <s v="Essential"/>
    <s v="Brand C"/>
    <n v="15.18"/>
    <n v="13"/>
    <n v="3235.7618000000002"/>
    <n v="3.0785854616895874"/>
  </r>
  <r>
    <x v="2"/>
    <x v="0"/>
    <x v="1"/>
    <x v="5"/>
    <x v="2"/>
    <n v="1997"/>
    <n v="2"/>
    <n v="308.64999999999998"/>
    <s v="Regular"/>
    <s v="Brand A"/>
    <n v="23.39"/>
    <n v="8"/>
    <n v="2468.4339"/>
    <n v="3.0826771653543306"/>
  </r>
  <r>
    <x v="1"/>
    <x v="2"/>
    <x v="0"/>
    <x v="0"/>
    <x v="0"/>
    <n v="2021"/>
    <n v="2"/>
    <n v="307.11"/>
    <s v="Essential"/>
    <s v="Brand D"/>
    <n v="8.15"/>
    <n v="5"/>
    <n v="1534.6315000000002"/>
    <n v="3.0848126232741619"/>
  </r>
  <r>
    <x v="0"/>
    <x v="2"/>
    <x v="1"/>
    <x v="12"/>
    <x v="1"/>
    <n v="2015"/>
    <n v="3"/>
    <n v="301.64"/>
    <s v="Essential"/>
    <s v="Brand A"/>
    <n v="7.89"/>
    <n v="19"/>
    <n v="5730.2389000000003"/>
    <n v="3.0869565217391304"/>
  </r>
  <r>
    <x v="2"/>
    <x v="1"/>
    <x v="1"/>
    <x v="4"/>
    <x v="2"/>
    <n v="2000"/>
    <n v="3"/>
    <n v="244.83"/>
    <s v="Essential"/>
    <s v="Brand B"/>
    <n v="17.87"/>
    <n v="5"/>
    <n v="1223.3287"/>
    <n v="3.0871287128712872"/>
  </r>
  <r>
    <x v="0"/>
    <x v="0"/>
    <x v="0"/>
    <x v="0"/>
    <x v="3"/>
    <n v="2022"/>
    <n v="2"/>
    <n v="106.76"/>
    <s v="Luxury"/>
    <s v="Brand B"/>
    <n v="33.18"/>
    <n v="1"/>
    <n v="106.09180000000001"/>
    <n v="3.0873015873015874"/>
  </r>
  <r>
    <x v="0"/>
    <x v="2"/>
    <x v="1"/>
    <x v="10"/>
    <x v="3"/>
    <n v="2012"/>
    <n v="3"/>
    <n v="185.63"/>
    <s v="Essential"/>
    <s v="Brand B"/>
    <n v="12.06"/>
    <n v="18"/>
    <n v="3340.4606000000003"/>
    <n v="3.0894632206759445"/>
  </r>
  <r>
    <x v="0"/>
    <x v="2"/>
    <x v="1"/>
    <x v="11"/>
    <x v="1"/>
    <n v="1985"/>
    <n v="2"/>
    <n v="161.41999999999999"/>
    <s v="Luxury"/>
    <s v="Brand D"/>
    <n v="26.74"/>
    <n v="5"/>
    <n v="806.36739999999986"/>
    <n v="3.0896414342629481"/>
  </r>
  <r>
    <x v="0"/>
    <x v="1"/>
    <x v="1"/>
    <x v="8"/>
    <x v="0"/>
    <n v="2014"/>
    <n v="4"/>
    <n v="419.98"/>
    <s v="Regular"/>
    <s v="Brand B"/>
    <n v="24.74"/>
    <n v="9"/>
    <n v="3779.0674000000004"/>
    <n v="3.0918163672654693"/>
  </r>
  <r>
    <x v="0"/>
    <x v="1"/>
    <x v="0"/>
    <x v="13"/>
    <x v="2"/>
    <n v="2010"/>
    <n v="2"/>
    <n v="208.05"/>
    <s v="Essential"/>
    <s v="Brand D"/>
    <n v="24.69"/>
    <n v="3"/>
    <n v="623.39690000000007"/>
    <n v="3.09"/>
  </r>
  <r>
    <x v="0"/>
    <x v="1"/>
    <x v="0"/>
    <x v="14"/>
    <x v="3"/>
    <n v="2008"/>
    <n v="1"/>
    <n v="411.48"/>
    <s v="Regular"/>
    <s v="Brand C"/>
    <n v="36.33"/>
    <n v="11"/>
    <n v="4525.6433000000006"/>
    <n v="3.0921843687374748"/>
  </r>
  <r>
    <x v="1"/>
    <x v="1"/>
    <x v="1"/>
    <x v="12"/>
    <x v="0"/>
    <n v="2005"/>
    <n v="2"/>
    <n v="360.66"/>
    <s v="Essential"/>
    <s v="Brand A"/>
    <n v="23.51"/>
    <n v="5"/>
    <n v="1802.5351000000003"/>
    <n v="3.0963855421686746"/>
  </r>
  <r>
    <x v="0"/>
    <x v="2"/>
    <x v="1"/>
    <x v="3"/>
    <x v="3"/>
    <n v="2011"/>
    <n v="3"/>
    <n v="22.36"/>
    <s v="Essential"/>
    <s v="Brand E"/>
    <n v="32.64"/>
    <n v="10"/>
    <n v="222.9264"/>
    <n v="3.0985915492957745"/>
  </r>
  <r>
    <x v="2"/>
    <x v="1"/>
    <x v="0"/>
    <x v="14"/>
    <x v="2"/>
    <n v="2004"/>
    <n v="4"/>
    <n v="236.01"/>
    <s v="Regular"/>
    <s v="Brand B"/>
    <n v="44.88"/>
    <n v="15"/>
    <n v="3539.5987999999998"/>
    <n v="3.098790322580645"/>
  </r>
  <r>
    <x v="1"/>
    <x v="1"/>
    <x v="1"/>
    <x v="4"/>
    <x v="1"/>
    <n v="1994"/>
    <n v="2"/>
    <n v="203.07"/>
    <s v="Luxury"/>
    <s v="Brand B"/>
    <n v="36.26"/>
    <n v="3"/>
    <n v="608.57260000000008"/>
    <n v="3.0969696969696972"/>
  </r>
  <r>
    <x v="0"/>
    <x v="2"/>
    <x v="0"/>
    <x v="6"/>
    <x v="0"/>
    <n v="2017"/>
    <n v="3"/>
    <n v="184.8"/>
    <s v="Essential"/>
    <s v="Brand E"/>
    <n v="38.869999999999997"/>
    <n v="14"/>
    <n v="2586.5887000000002"/>
    <n v="3.0991902834008096"/>
  </r>
  <r>
    <x v="0"/>
    <x v="1"/>
    <x v="0"/>
    <x v="13"/>
    <x v="0"/>
    <n v="1985"/>
    <n v="1"/>
    <n v="350.25"/>
    <s v="Luxury"/>
    <s v="Brand C"/>
    <n v="49.7"/>
    <n v="2"/>
    <n v="699.99699999999996"/>
    <n v="3.099391480730223"/>
  </r>
  <r>
    <x v="0"/>
    <x v="1"/>
    <x v="1"/>
    <x v="10"/>
    <x v="2"/>
    <n v="1987"/>
    <n v="4"/>
    <n v="393.8"/>
    <s v="Regular"/>
    <s v="Brand B"/>
    <n v="37.5"/>
    <n v="13"/>
    <n v="5118.7750000000005"/>
    <n v="3.1036585365853657"/>
  </r>
  <r>
    <x v="2"/>
    <x v="0"/>
    <x v="1"/>
    <x v="5"/>
    <x v="3"/>
    <n v="1998"/>
    <n v="2"/>
    <n v="285.22000000000003"/>
    <s v="Regular"/>
    <s v="Brand E"/>
    <n v="14.96"/>
    <n v="10"/>
    <n v="2851.3496000000005"/>
    <n v="3.1018329938900204"/>
  </r>
  <r>
    <x v="1"/>
    <x v="2"/>
    <x v="0"/>
    <x v="9"/>
    <x v="0"/>
    <n v="1986"/>
    <n v="1"/>
    <n v="161.54"/>
    <s v="Regular"/>
    <s v="Brand E"/>
    <n v="39.119999999999997"/>
    <n v="16"/>
    <n v="2584.0311999999999"/>
    <n v="3.1040816326530614"/>
  </r>
  <r>
    <x v="0"/>
    <x v="0"/>
    <x v="0"/>
    <x v="0"/>
    <x v="0"/>
    <n v="2022"/>
    <n v="3"/>
    <n v="245.48"/>
    <s v="Regular"/>
    <s v="Brand C"/>
    <n v="32"/>
    <n v="1"/>
    <n v="244.79999999999998"/>
    <n v="3.1083844580777096"/>
  </r>
  <r>
    <x v="0"/>
    <x v="0"/>
    <x v="0"/>
    <x v="13"/>
    <x v="1"/>
    <n v="2008"/>
    <n v="3"/>
    <n v="215.81"/>
    <s v="Luxury"/>
    <s v="Brand B"/>
    <n v="3.19"/>
    <n v="11"/>
    <n v="2372.9418999999998"/>
    <n v="3.1086065573770494"/>
  </r>
  <r>
    <x v="2"/>
    <x v="0"/>
    <x v="1"/>
    <x v="10"/>
    <x v="3"/>
    <n v="2012"/>
    <n v="2"/>
    <n v="71.069999999999993"/>
    <s v="Luxury"/>
    <s v="Brand E"/>
    <n v="34.049999999999997"/>
    <n v="4"/>
    <n v="283.62049999999999"/>
    <n v="3.1088295687885008"/>
  </r>
  <r>
    <x v="0"/>
    <x v="2"/>
    <x v="1"/>
    <x v="13"/>
    <x v="0"/>
    <n v="1998"/>
    <n v="2"/>
    <n v="384.86"/>
    <s v="Regular"/>
    <s v="Brand E"/>
    <n v="6.67"/>
    <n v="4"/>
    <n v="1538.5067000000001"/>
    <n v="3.1111111111111112"/>
  </r>
  <r>
    <x v="0"/>
    <x v="1"/>
    <x v="1"/>
    <x v="11"/>
    <x v="0"/>
    <n v="2021"/>
    <n v="1"/>
    <n v="439.08"/>
    <s v="Essential"/>
    <s v="Brand C"/>
    <n v="29.53"/>
    <n v="16"/>
    <n v="7024.5752999999995"/>
    <n v="3.1134020618556701"/>
  </r>
  <r>
    <x v="1"/>
    <x v="0"/>
    <x v="0"/>
    <x v="6"/>
    <x v="3"/>
    <n v="2016"/>
    <n v="5"/>
    <n v="484.96"/>
    <s v="Regular"/>
    <s v="Brand D"/>
    <n v="4.8499999999999996"/>
    <n v="13"/>
    <n v="6303.5284999999994"/>
    <n v="3.1177685950413223"/>
  </r>
  <r>
    <x v="2"/>
    <x v="2"/>
    <x v="1"/>
    <x v="5"/>
    <x v="1"/>
    <n v="2014"/>
    <n v="4"/>
    <n v="80.400000000000006"/>
    <s v="Regular"/>
    <s v="Brand E"/>
    <n v="26.33"/>
    <n v="9"/>
    <n v="722.86329999999998"/>
    <n v="3.1138716356107659"/>
  </r>
  <r>
    <x v="0"/>
    <x v="2"/>
    <x v="0"/>
    <x v="3"/>
    <x v="0"/>
    <n v="2020"/>
    <n v="4"/>
    <n v="81.569999999999993"/>
    <s v="Luxury"/>
    <s v="Brand B"/>
    <n v="10.11"/>
    <n v="17"/>
    <n v="1385.7910999999999"/>
    <n v="3.1120331950207469"/>
  </r>
  <r>
    <x v="2"/>
    <x v="1"/>
    <x v="0"/>
    <x v="0"/>
    <x v="2"/>
    <n v="2014"/>
    <n v="1"/>
    <n v="493.72"/>
    <s v="Regular"/>
    <s v="Brand E"/>
    <n v="35.049999999999997"/>
    <n v="5"/>
    <n v="2467.9505000000004"/>
    <n v="3.1101871101871104"/>
  </r>
  <r>
    <x v="0"/>
    <x v="1"/>
    <x v="1"/>
    <x v="5"/>
    <x v="2"/>
    <n v="1992"/>
    <n v="1"/>
    <n v="386.94"/>
    <s v="Regular"/>
    <s v="Brand D"/>
    <n v="18.95"/>
    <n v="9"/>
    <n v="3481.6495"/>
    <n v="3.1145833333333335"/>
  </r>
  <r>
    <x v="1"/>
    <x v="2"/>
    <x v="0"/>
    <x v="3"/>
    <x v="0"/>
    <n v="1988"/>
    <n v="4"/>
    <n v="490.67"/>
    <s v="Luxury"/>
    <s v="Brand A"/>
    <n v="41.75"/>
    <n v="16"/>
    <n v="7850.1374999999998"/>
    <n v="3.1189979123173277"/>
  </r>
  <r>
    <x v="1"/>
    <x v="0"/>
    <x v="1"/>
    <x v="8"/>
    <x v="2"/>
    <n v="2020"/>
    <n v="4"/>
    <n v="298.38"/>
    <s v="Essential"/>
    <s v="Brand C"/>
    <n v="4.87"/>
    <n v="3"/>
    <n v="894.18870000000004"/>
    <n v="3.1171548117154813"/>
  </r>
  <r>
    <x v="2"/>
    <x v="1"/>
    <x v="1"/>
    <x v="3"/>
    <x v="0"/>
    <n v="1989"/>
    <n v="2"/>
    <n v="105.22"/>
    <s v="Luxury"/>
    <s v="Brand C"/>
    <n v="17.21"/>
    <n v="16"/>
    <n v="1682.6921"/>
    <n v="3.1153039832285114"/>
  </r>
  <r>
    <x v="1"/>
    <x v="0"/>
    <x v="1"/>
    <x v="0"/>
    <x v="1"/>
    <n v="2015"/>
    <n v="4"/>
    <n v="483.96"/>
    <s v="Essential"/>
    <s v="Brand C"/>
    <n v="11.83"/>
    <n v="11"/>
    <n v="5322.6782999999996"/>
    <n v="3.1176470588235294"/>
  </r>
  <r>
    <x v="0"/>
    <x v="2"/>
    <x v="0"/>
    <x v="10"/>
    <x v="2"/>
    <n v="2016"/>
    <n v="4"/>
    <n v="19.649999999999999"/>
    <s v="Luxury"/>
    <s v="Brand A"/>
    <n v="42.6"/>
    <n v="12"/>
    <n v="235.22599999999997"/>
    <n v="3.1157894736842104"/>
  </r>
  <r>
    <x v="2"/>
    <x v="2"/>
    <x v="1"/>
    <x v="9"/>
    <x v="3"/>
    <n v="2003"/>
    <n v="4"/>
    <n v="159.86000000000001"/>
    <s v="Luxury"/>
    <s v="Brand B"/>
    <n v="32.24"/>
    <n v="15"/>
    <n v="2397.2224000000001"/>
    <n v="3.1139240506329116"/>
  </r>
  <r>
    <x v="0"/>
    <x v="2"/>
    <x v="1"/>
    <x v="4"/>
    <x v="2"/>
    <n v="2020"/>
    <n v="3"/>
    <n v="170.89"/>
    <s v="Regular"/>
    <s v="Brand E"/>
    <n v="22.96"/>
    <n v="19"/>
    <n v="3246.1396"/>
    <n v="3.1120507399577169"/>
  </r>
  <r>
    <x v="1"/>
    <x v="2"/>
    <x v="1"/>
    <x v="4"/>
    <x v="1"/>
    <n v="1985"/>
    <n v="3"/>
    <n v="237.87"/>
    <s v="Regular"/>
    <s v="Brand A"/>
    <n v="49.37"/>
    <n v="6"/>
    <n v="1426.7137"/>
    <n v="3.1122881355932202"/>
  </r>
  <r>
    <x v="2"/>
    <x v="0"/>
    <x v="1"/>
    <x v="1"/>
    <x v="2"/>
    <n v="2008"/>
    <n v="5"/>
    <n v="19.920000000000002"/>
    <s v="Regular"/>
    <s v="Brand E"/>
    <n v="10.54"/>
    <n v="12"/>
    <n v="238.14540000000002"/>
    <n v="3.1125265392781318"/>
  </r>
  <r>
    <x v="2"/>
    <x v="1"/>
    <x v="1"/>
    <x v="15"/>
    <x v="3"/>
    <n v="1998"/>
    <n v="2"/>
    <n v="365.24"/>
    <s v="Regular"/>
    <s v="Brand C"/>
    <n v="41.86"/>
    <n v="14"/>
    <n v="5112.7786000000006"/>
    <n v="3.1085106382978722"/>
  </r>
  <r>
    <x v="2"/>
    <x v="0"/>
    <x v="1"/>
    <x v="14"/>
    <x v="0"/>
    <n v="2014"/>
    <n v="5"/>
    <n v="316.3"/>
    <s v="Essential"/>
    <s v="Brand C"/>
    <n v="4.1500000000000004"/>
    <n v="20"/>
    <n v="6325.0415000000003"/>
    <n v="3.1108742004264394"/>
  </r>
  <r>
    <x v="0"/>
    <x v="0"/>
    <x v="1"/>
    <x v="14"/>
    <x v="1"/>
    <n v="2005"/>
    <n v="5"/>
    <n v="327.63"/>
    <s v="Regular"/>
    <s v="Brand C"/>
    <n v="31.8"/>
    <n v="10"/>
    <n v="3275.6180000000004"/>
    <n v="3.1068376068376069"/>
  </r>
  <r>
    <x v="1"/>
    <x v="1"/>
    <x v="1"/>
    <x v="9"/>
    <x v="0"/>
    <n v="2018"/>
    <n v="2"/>
    <n v="196.73"/>
    <s v="Regular"/>
    <s v="Brand D"/>
    <n v="12.83"/>
    <n v="16"/>
    <n v="3146.8082999999997"/>
    <n v="3.1027837259100641"/>
  </r>
  <r>
    <x v="1"/>
    <x v="2"/>
    <x v="0"/>
    <x v="7"/>
    <x v="3"/>
    <n v="1993"/>
    <n v="5"/>
    <n v="340.74"/>
    <s v="Essential"/>
    <s v="Brand A"/>
    <n v="37.57"/>
    <n v="17"/>
    <n v="5791.9556999999995"/>
    <n v="3.1051502145922747"/>
  </r>
  <r>
    <x v="2"/>
    <x v="0"/>
    <x v="1"/>
    <x v="13"/>
    <x v="1"/>
    <n v="2013"/>
    <n v="2"/>
    <n v="288.82"/>
    <s v="Regular"/>
    <s v="Brand E"/>
    <n v="0.73"/>
    <n v="12"/>
    <n v="3464.8473000000004"/>
    <n v="3.1010752688172043"/>
  </r>
  <r>
    <x v="2"/>
    <x v="2"/>
    <x v="1"/>
    <x v="1"/>
    <x v="2"/>
    <n v="1988"/>
    <n v="2"/>
    <n v="170.89"/>
    <s v="Essential"/>
    <s v="Brand C"/>
    <n v="4.17"/>
    <n v="20"/>
    <n v="3416.8416999999999"/>
    <n v="3.103448275862069"/>
  </r>
  <r>
    <x v="0"/>
    <x v="1"/>
    <x v="1"/>
    <x v="8"/>
    <x v="1"/>
    <n v="2001"/>
    <n v="3"/>
    <n v="297.60000000000002"/>
    <s v="Regular"/>
    <s v="Brand A"/>
    <n v="42.35"/>
    <n v="9"/>
    <n v="2677.8235"/>
    <n v="3.1058315334773217"/>
  </r>
  <r>
    <x v="1"/>
    <x v="1"/>
    <x v="0"/>
    <x v="14"/>
    <x v="0"/>
    <n v="2001"/>
    <n v="4"/>
    <n v="318.69"/>
    <s v="Luxury"/>
    <s v="Brand B"/>
    <n v="30.77"/>
    <n v="14"/>
    <n v="4460.9677000000001"/>
    <n v="3.106060606060606"/>
  </r>
  <r>
    <x v="1"/>
    <x v="0"/>
    <x v="0"/>
    <x v="10"/>
    <x v="1"/>
    <n v="2010"/>
    <n v="5"/>
    <n v="243.86"/>
    <s v="Essential"/>
    <s v="Brand C"/>
    <n v="23.4"/>
    <n v="8"/>
    <n v="1950.114"/>
    <n v="3.1041214750542299"/>
  </r>
  <r>
    <x v="0"/>
    <x v="2"/>
    <x v="1"/>
    <x v="8"/>
    <x v="2"/>
    <n v="2016"/>
    <n v="4"/>
    <n v="145.80000000000001"/>
    <s v="Regular"/>
    <s v="Brand E"/>
    <n v="6.12"/>
    <n v="18"/>
    <n v="2623.4612000000002"/>
    <n v="3.1"/>
  </r>
  <r>
    <x v="0"/>
    <x v="1"/>
    <x v="0"/>
    <x v="3"/>
    <x v="1"/>
    <n v="2022"/>
    <n v="1"/>
    <n v="278.85000000000002"/>
    <s v="Regular"/>
    <s v="Brand D"/>
    <n v="39.14"/>
    <n v="1"/>
    <n v="278.2414"/>
    <n v="3.0980392156862746"/>
  </r>
  <r>
    <x v="2"/>
    <x v="2"/>
    <x v="1"/>
    <x v="10"/>
    <x v="0"/>
    <n v="2012"/>
    <n v="3"/>
    <n v="372.72"/>
    <s v="Luxury"/>
    <s v="Brand A"/>
    <n v="22.79"/>
    <n v="5"/>
    <n v="1862.8279000000002"/>
    <n v="3.1026200873362444"/>
  </r>
  <r>
    <x v="0"/>
    <x v="2"/>
    <x v="0"/>
    <x v="13"/>
    <x v="1"/>
    <n v="1990"/>
    <n v="5"/>
    <n v="154.63"/>
    <s v="Luxury"/>
    <s v="Brand E"/>
    <n v="31.9"/>
    <n v="6"/>
    <n v="927.09899999999993"/>
    <n v="3.1028446389496716"/>
  </r>
  <r>
    <x v="1"/>
    <x v="0"/>
    <x v="0"/>
    <x v="15"/>
    <x v="3"/>
    <n v="2018"/>
    <n v="1"/>
    <n v="109.96"/>
    <s v="Regular"/>
    <s v="Brand E"/>
    <n v="33.6"/>
    <n v="6"/>
    <n v="659.096"/>
    <n v="3.0986842105263159"/>
  </r>
  <r>
    <x v="1"/>
    <x v="0"/>
    <x v="1"/>
    <x v="8"/>
    <x v="1"/>
    <n v="2012"/>
    <n v="3"/>
    <n v="283.11"/>
    <s v="Essential"/>
    <s v="Brand A"/>
    <n v="48.96"/>
    <n v="10"/>
    <n v="2830.5896000000002"/>
    <n v="3.1032967032967034"/>
  </r>
  <r>
    <x v="0"/>
    <x v="0"/>
    <x v="0"/>
    <x v="8"/>
    <x v="3"/>
    <n v="2013"/>
    <n v="3"/>
    <n v="72.67"/>
    <s v="Regular"/>
    <s v="Brand D"/>
    <n v="11.1"/>
    <n v="17"/>
    <n v="1234.5010000000002"/>
    <n v="3.1035242290748899"/>
  </r>
  <r>
    <x v="0"/>
    <x v="0"/>
    <x v="1"/>
    <x v="10"/>
    <x v="2"/>
    <n v="2013"/>
    <n v="5"/>
    <n v="449.55"/>
    <s v="Luxury"/>
    <s v="Brand D"/>
    <n v="46.58"/>
    <n v="12"/>
    <n v="5394.0658000000003"/>
    <n v="3.1037527593818983"/>
  </r>
  <r>
    <x v="2"/>
    <x v="0"/>
    <x v="1"/>
    <x v="8"/>
    <x v="3"/>
    <n v="2001"/>
    <n v="2"/>
    <n v="404.18"/>
    <s v="Luxury"/>
    <s v="Brand C"/>
    <n v="7.73"/>
    <n v="2"/>
    <n v="807.43730000000005"/>
    <n v="3.0995575221238938"/>
  </r>
  <r>
    <x v="2"/>
    <x v="0"/>
    <x v="1"/>
    <x v="11"/>
    <x v="2"/>
    <n v="2018"/>
    <n v="5"/>
    <n v="424.85"/>
    <s v="Luxury"/>
    <s v="Brand D"/>
    <n v="10.88"/>
    <n v="17"/>
    <n v="7221.5588000000007"/>
    <n v="3.1019955654101996"/>
  </r>
  <r>
    <x v="0"/>
    <x v="0"/>
    <x v="0"/>
    <x v="4"/>
    <x v="0"/>
    <n v="2014"/>
    <n v="4"/>
    <n v="201.9"/>
    <s v="Luxury"/>
    <s v="Brand B"/>
    <n v="49.9"/>
    <n v="11"/>
    <n v="2220.3989999999999"/>
    <n v="3.097777777777778"/>
  </r>
  <r>
    <x v="2"/>
    <x v="1"/>
    <x v="0"/>
    <x v="10"/>
    <x v="0"/>
    <n v="1989"/>
    <n v="3"/>
    <n v="176.99"/>
    <s v="Essential"/>
    <s v="Brand E"/>
    <n v="32.24"/>
    <n v="15"/>
    <n v="2654.1724000000004"/>
    <n v="3.0957683741648108"/>
  </r>
  <r>
    <x v="2"/>
    <x v="0"/>
    <x v="0"/>
    <x v="9"/>
    <x v="3"/>
    <n v="2000"/>
    <n v="1"/>
    <n v="441.31"/>
    <s v="Essential"/>
    <s v="Brand C"/>
    <n v="23.48"/>
    <n v="13"/>
    <n v="5736.2647999999999"/>
    <n v="3.0959821428571428"/>
  </r>
  <r>
    <x v="0"/>
    <x v="2"/>
    <x v="0"/>
    <x v="4"/>
    <x v="2"/>
    <n v="2020"/>
    <n v="3"/>
    <n v="425.44"/>
    <s v="Essential"/>
    <s v="Brand E"/>
    <n v="48.99"/>
    <n v="13"/>
    <n v="5530.2098999999998"/>
    <n v="3.1006711409395975"/>
  </r>
  <r>
    <x v="0"/>
    <x v="1"/>
    <x v="1"/>
    <x v="7"/>
    <x v="0"/>
    <n v="1998"/>
    <n v="5"/>
    <n v="20.67"/>
    <s v="Luxury"/>
    <s v="Brand C"/>
    <n v="33.270000000000003"/>
    <n v="7"/>
    <n v="144.02269999999999"/>
    <n v="3.100896860986547"/>
  </r>
  <r>
    <x v="1"/>
    <x v="1"/>
    <x v="1"/>
    <x v="3"/>
    <x v="1"/>
    <n v="2016"/>
    <n v="5"/>
    <n v="35.42"/>
    <s v="Essential"/>
    <s v="Brand E"/>
    <n v="21.21"/>
    <n v="4"/>
    <n v="140.8921"/>
    <n v="3.0966292134831459"/>
  </r>
  <r>
    <x v="2"/>
    <x v="0"/>
    <x v="0"/>
    <x v="14"/>
    <x v="1"/>
    <n v="2003"/>
    <n v="1"/>
    <n v="416.64"/>
    <s v="Regular"/>
    <s v="Brand E"/>
    <n v="45.14"/>
    <n v="3"/>
    <n v="1249.3714"/>
    <n v="3.0923423423423424"/>
  </r>
  <r>
    <x v="0"/>
    <x v="0"/>
    <x v="0"/>
    <x v="4"/>
    <x v="1"/>
    <n v="1989"/>
    <n v="3"/>
    <n v="197.85"/>
    <s v="Essential"/>
    <s v="Brand C"/>
    <n v="29.31"/>
    <n v="10"/>
    <n v="1977.7931000000001"/>
    <n v="3.0970654627539504"/>
  </r>
  <r>
    <x v="0"/>
    <x v="2"/>
    <x v="1"/>
    <x v="10"/>
    <x v="0"/>
    <n v="2003"/>
    <n v="4"/>
    <n v="224.33"/>
    <s v="Essential"/>
    <s v="Brand C"/>
    <n v="39.57"/>
    <n v="3"/>
    <n v="672.38570000000004"/>
    <n v="3.0972850678733033"/>
  </r>
  <r>
    <x v="0"/>
    <x v="0"/>
    <x v="0"/>
    <x v="11"/>
    <x v="1"/>
    <n v="2003"/>
    <n v="2"/>
    <n v="452.5"/>
    <s v="Essential"/>
    <s v="Brand B"/>
    <n v="33.630000000000003"/>
    <n v="13"/>
    <n v="5881.8362999999999"/>
    <n v="3.0952380952380953"/>
  </r>
  <r>
    <x v="1"/>
    <x v="0"/>
    <x v="0"/>
    <x v="4"/>
    <x v="3"/>
    <n v="2004"/>
    <n v="1"/>
    <n v="63.93"/>
    <s v="Luxury"/>
    <s v="Brand C"/>
    <n v="42.98"/>
    <n v="15"/>
    <n v="958.37980000000005"/>
    <n v="3.0977272727272727"/>
  </r>
  <r>
    <x v="1"/>
    <x v="1"/>
    <x v="0"/>
    <x v="0"/>
    <x v="1"/>
    <n v="1998"/>
    <n v="3"/>
    <n v="402.08"/>
    <s v="Essential"/>
    <s v="Brand C"/>
    <n v="39.799999999999997"/>
    <n v="2"/>
    <n v="803.55799999999999"/>
    <n v="3.1025056947608198"/>
  </r>
  <r>
    <x v="0"/>
    <x v="0"/>
    <x v="0"/>
    <x v="4"/>
    <x v="3"/>
    <n v="1995"/>
    <n v="4"/>
    <n v="148.54"/>
    <s v="Essential"/>
    <s v="Brand A"/>
    <n v="38.39"/>
    <n v="6"/>
    <n v="890.62390000000005"/>
    <n v="3.1027397260273974"/>
  </r>
  <r>
    <x v="0"/>
    <x v="1"/>
    <x v="0"/>
    <x v="3"/>
    <x v="0"/>
    <n v="2013"/>
    <n v="4"/>
    <n v="88.3"/>
    <s v="Luxury"/>
    <s v="Brand A"/>
    <n v="45.9"/>
    <n v="10"/>
    <n v="882.45899999999995"/>
    <n v="3.1006864988558354"/>
  </r>
  <r>
    <x v="1"/>
    <x v="2"/>
    <x v="0"/>
    <x v="13"/>
    <x v="3"/>
    <n v="1994"/>
    <n v="1"/>
    <n v="166.97"/>
    <s v="Essential"/>
    <s v="Brand B"/>
    <n v="4.1500000000000004"/>
    <n v="12"/>
    <n v="2002.6814999999999"/>
    <n v="3.0986238532110093"/>
  </r>
  <r>
    <x v="0"/>
    <x v="1"/>
    <x v="1"/>
    <x v="9"/>
    <x v="0"/>
    <n v="2014"/>
    <n v="5"/>
    <n v="238.08"/>
    <s v="Essential"/>
    <s v="Brand B"/>
    <n v="47.28"/>
    <n v="16"/>
    <n v="3808.7528000000002"/>
    <n v="3.103448275862069"/>
  </r>
  <r>
    <x v="1"/>
    <x v="0"/>
    <x v="0"/>
    <x v="4"/>
    <x v="2"/>
    <n v="2011"/>
    <n v="3"/>
    <n v="345.91"/>
    <s v="Luxury"/>
    <s v="Brand D"/>
    <n v="8.5"/>
    <n v="18"/>
    <n v="6225.4650000000001"/>
    <n v="3.0990783410138247"/>
  </r>
  <r>
    <x v="2"/>
    <x v="1"/>
    <x v="0"/>
    <x v="4"/>
    <x v="2"/>
    <n v="2011"/>
    <n v="4"/>
    <n v="415.67"/>
    <s v="Essential"/>
    <s v="Brand D"/>
    <n v="38.28"/>
    <n v="5"/>
    <n v="2077.7327999999998"/>
    <n v="3.0993071593533488"/>
  </r>
  <r>
    <x v="1"/>
    <x v="1"/>
    <x v="0"/>
    <x v="7"/>
    <x v="0"/>
    <n v="2019"/>
    <n v="3"/>
    <n v="145.55000000000001"/>
    <s v="Luxury"/>
    <s v="Brand D"/>
    <n v="23.15"/>
    <n v="2"/>
    <n v="290.33150000000001"/>
    <n v="3.0972222222222223"/>
  </r>
  <r>
    <x v="1"/>
    <x v="0"/>
    <x v="1"/>
    <x v="5"/>
    <x v="0"/>
    <n v="1988"/>
    <n v="1"/>
    <n v="385.85"/>
    <s v="Regular"/>
    <s v="Brand C"/>
    <n v="40.369999999999997"/>
    <n v="12"/>
    <n v="4629.6037000000006"/>
    <n v="3.0974477958236659"/>
  </r>
  <r>
    <x v="0"/>
    <x v="1"/>
    <x v="1"/>
    <x v="10"/>
    <x v="3"/>
    <n v="2013"/>
    <n v="1"/>
    <n v="449.82"/>
    <s v="Regular"/>
    <s v="Brand D"/>
    <n v="31.07"/>
    <n v="9"/>
    <n v="4047.6907000000001"/>
    <n v="3.1023255813953488"/>
  </r>
  <r>
    <x v="0"/>
    <x v="2"/>
    <x v="1"/>
    <x v="7"/>
    <x v="3"/>
    <n v="2013"/>
    <n v="4"/>
    <n v="346.81"/>
    <s v="Luxury"/>
    <s v="Brand B"/>
    <n v="21.82"/>
    <n v="16"/>
    <n v="5548.1782000000003"/>
    <n v="3.1072261072261074"/>
  </r>
  <r>
    <x v="0"/>
    <x v="1"/>
    <x v="1"/>
    <x v="10"/>
    <x v="1"/>
    <n v="2011"/>
    <n v="1"/>
    <n v="31.97"/>
    <s v="Regular"/>
    <s v="Brand B"/>
    <n v="20.02"/>
    <n v="11"/>
    <n v="350.87019999999995"/>
    <n v="3.1051401869158877"/>
  </r>
  <r>
    <x v="2"/>
    <x v="1"/>
    <x v="1"/>
    <x v="12"/>
    <x v="1"/>
    <n v="1988"/>
    <n v="4"/>
    <n v="251.57"/>
    <s v="Regular"/>
    <s v="Brand C"/>
    <n v="38.200000000000003"/>
    <n v="19"/>
    <n v="4779.2119999999995"/>
    <n v="3.1100702576112411"/>
  </r>
  <r>
    <x v="1"/>
    <x v="1"/>
    <x v="1"/>
    <x v="13"/>
    <x v="0"/>
    <n v="2012"/>
    <n v="1"/>
    <n v="311.01"/>
    <s v="Regular"/>
    <s v="Brand C"/>
    <n v="7.57"/>
    <n v="8"/>
    <n v="2487.1556999999998"/>
    <n v="3.107981220657277"/>
  </r>
  <r>
    <x v="0"/>
    <x v="2"/>
    <x v="0"/>
    <x v="0"/>
    <x v="2"/>
    <n v="2012"/>
    <n v="4"/>
    <n v="482.37"/>
    <s v="Luxury"/>
    <s v="Brand E"/>
    <n v="26.64"/>
    <n v="3"/>
    <n v="1446.3764000000001"/>
    <n v="3.1129411764705881"/>
  </r>
  <r>
    <x v="1"/>
    <x v="0"/>
    <x v="1"/>
    <x v="8"/>
    <x v="1"/>
    <n v="1993"/>
    <n v="2"/>
    <n v="431.2"/>
    <s v="Essential"/>
    <s v="Brand E"/>
    <n v="47.46"/>
    <n v="3"/>
    <n v="1293.0745999999999"/>
    <n v="3.1108490566037736"/>
  </r>
  <r>
    <x v="0"/>
    <x v="0"/>
    <x v="1"/>
    <x v="1"/>
    <x v="2"/>
    <n v="1985"/>
    <n v="2"/>
    <n v="30.72"/>
    <s v="Luxury"/>
    <s v="Brand D"/>
    <n v="25.52"/>
    <n v="4"/>
    <n v="122.1352"/>
    <n v="3.1134751773049647"/>
  </r>
  <r>
    <x v="2"/>
    <x v="1"/>
    <x v="0"/>
    <x v="1"/>
    <x v="3"/>
    <n v="2006"/>
    <n v="5"/>
    <n v="393.73"/>
    <s v="Regular"/>
    <s v="Brand D"/>
    <n v="17.03"/>
    <n v="9"/>
    <n v="3542.7403000000004"/>
    <n v="3.1161137440758293"/>
  </r>
  <r>
    <x v="1"/>
    <x v="2"/>
    <x v="0"/>
    <x v="0"/>
    <x v="0"/>
    <n v="1988"/>
    <n v="1"/>
    <n v="51.68"/>
    <s v="Regular"/>
    <s v="Brand E"/>
    <n v="22.75"/>
    <n v="16"/>
    <n v="826.10749999999996"/>
    <n v="3.1116389548693588"/>
  </r>
  <r>
    <x v="2"/>
    <x v="1"/>
    <x v="1"/>
    <x v="4"/>
    <x v="2"/>
    <n v="1991"/>
    <n v="3"/>
    <n v="120.28"/>
    <s v="Regular"/>
    <s v="Brand A"/>
    <n v="38.75"/>
    <n v="12"/>
    <n v="1442.7475000000002"/>
    <n v="3.1166666666666667"/>
  </r>
  <r>
    <x v="0"/>
    <x v="2"/>
    <x v="0"/>
    <x v="13"/>
    <x v="2"/>
    <n v="1986"/>
    <n v="3"/>
    <n v="89.8"/>
    <s v="Essential"/>
    <s v="Brand D"/>
    <n v="47.87"/>
    <n v="6"/>
    <n v="538.27869999999996"/>
    <n v="3.1169451073985681"/>
  </r>
  <r>
    <x v="1"/>
    <x v="1"/>
    <x v="1"/>
    <x v="14"/>
    <x v="0"/>
    <n v="2009"/>
    <n v="4"/>
    <n v="388.45"/>
    <s v="Essential"/>
    <s v="Brand A"/>
    <n v="19.53"/>
    <n v="17"/>
    <n v="6602.8453"/>
    <n v="3.1172248803827749"/>
  </r>
  <r>
    <x v="2"/>
    <x v="1"/>
    <x v="1"/>
    <x v="10"/>
    <x v="2"/>
    <n v="2017"/>
    <n v="5"/>
    <n v="117.6"/>
    <s v="Essential"/>
    <s v="Brand B"/>
    <n v="17.52"/>
    <n v="17"/>
    <n v="1998.3751999999997"/>
    <n v="3.1151079136690649"/>
  </r>
  <r>
    <x v="1"/>
    <x v="2"/>
    <x v="0"/>
    <x v="15"/>
    <x v="1"/>
    <n v="2019"/>
    <n v="3"/>
    <n v="147.82"/>
    <s v="Luxury"/>
    <s v="Brand A"/>
    <n v="33.99"/>
    <n v="15"/>
    <n v="2216.6398999999997"/>
    <n v="3.1105769230769229"/>
  </r>
  <r>
    <x v="1"/>
    <x v="1"/>
    <x v="1"/>
    <x v="7"/>
    <x v="3"/>
    <n v="1987"/>
    <n v="1"/>
    <n v="207.08"/>
    <s v="Regular"/>
    <s v="Brand C"/>
    <n v="33.4"/>
    <n v="3"/>
    <n v="620.57399999999996"/>
    <n v="3.1108433734939758"/>
  </r>
  <r>
    <x v="1"/>
    <x v="2"/>
    <x v="0"/>
    <x v="6"/>
    <x v="2"/>
    <n v="2019"/>
    <n v="5"/>
    <n v="66.39"/>
    <s v="Essential"/>
    <s v="Brand B"/>
    <n v="32.21"/>
    <n v="11"/>
    <n v="729.61209999999994"/>
    <n v="3.1159420289855073"/>
  </r>
  <r>
    <x v="1"/>
    <x v="0"/>
    <x v="1"/>
    <x v="11"/>
    <x v="2"/>
    <n v="1987"/>
    <n v="4"/>
    <n v="432.18"/>
    <s v="Essential"/>
    <s v="Brand D"/>
    <n v="29.38"/>
    <n v="16"/>
    <n v="6914.1738000000005"/>
    <n v="3.1113801452784502"/>
  </r>
  <r>
    <x v="2"/>
    <x v="0"/>
    <x v="1"/>
    <x v="1"/>
    <x v="0"/>
    <n v="2022"/>
    <n v="1"/>
    <n v="467.93"/>
    <s v="Regular"/>
    <s v="Brand C"/>
    <n v="45.29"/>
    <n v="2"/>
    <n v="935.31290000000001"/>
    <n v="3.1092233009708736"/>
  </r>
  <r>
    <x v="0"/>
    <x v="0"/>
    <x v="0"/>
    <x v="12"/>
    <x v="1"/>
    <n v="2008"/>
    <n v="3"/>
    <n v="496.37"/>
    <s v="Regular"/>
    <s v="Brand C"/>
    <n v="5.65"/>
    <n v="11"/>
    <n v="5459.1264999999994"/>
    <n v="3.1143552311435525"/>
  </r>
  <r>
    <x v="1"/>
    <x v="0"/>
    <x v="1"/>
    <x v="9"/>
    <x v="2"/>
    <n v="2013"/>
    <n v="1"/>
    <n v="93.64"/>
    <s v="Regular"/>
    <s v="Brand C"/>
    <n v="48.55"/>
    <n v="1"/>
    <n v="93.125500000000002"/>
    <n v="3.1146341463414635"/>
  </r>
  <r>
    <x v="2"/>
    <x v="1"/>
    <x v="1"/>
    <x v="7"/>
    <x v="0"/>
    <n v="2004"/>
    <n v="3"/>
    <n v="47.85"/>
    <s v="Luxury"/>
    <s v="Brand B"/>
    <n v="9.34"/>
    <n v="14"/>
    <n v="668.99339999999995"/>
    <n v="3.1198044009779951"/>
  </r>
  <r>
    <x v="2"/>
    <x v="2"/>
    <x v="0"/>
    <x v="4"/>
    <x v="3"/>
    <n v="1991"/>
    <n v="1"/>
    <n v="363.75"/>
    <s v="Essential"/>
    <s v="Brand E"/>
    <n v="23.35"/>
    <n v="7"/>
    <n v="2545.4834999999998"/>
    <n v="3.1200980392156863"/>
  </r>
  <r>
    <x v="2"/>
    <x v="1"/>
    <x v="0"/>
    <x v="12"/>
    <x v="3"/>
    <n v="2011"/>
    <n v="2"/>
    <n v="446.88"/>
    <s v="Regular"/>
    <s v="Brand C"/>
    <n v="18.46"/>
    <n v="19"/>
    <n v="8489.9045999999998"/>
    <n v="3.1253071253071254"/>
  </r>
  <r>
    <x v="0"/>
    <x v="1"/>
    <x v="0"/>
    <x v="5"/>
    <x v="2"/>
    <n v="2001"/>
    <n v="2"/>
    <n v="407.35"/>
    <s v="Regular"/>
    <s v="Brand A"/>
    <n v="39.869999999999997"/>
    <n v="15"/>
    <n v="6109.6486999999997"/>
    <n v="3.1280788177339902"/>
  </r>
  <r>
    <x v="1"/>
    <x v="2"/>
    <x v="1"/>
    <x v="9"/>
    <x v="0"/>
    <n v="1998"/>
    <n v="3"/>
    <n v="162.18"/>
    <s v="Essential"/>
    <s v="Brand B"/>
    <n v="42.77"/>
    <n v="20"/>
    <n v="3243.0277000000006"/>
    <n v="3.130864197530864"/>
  </r>
  <r>
    <x v="2"/>
    <x v="0"/>
    <x v="1"/>
    <x v="7"/>
    <x v="1"/>
    <n v="2001"/>
    <n v="4"/>
    <n v="480.41"/>
    <s v="Essential"/>
    <s v="Brand E"/>
    <n v="12.44"/>
    <n v="12"/>
    <n v="5764.0443999999998"/>
    <n v="3.1311881188118811"/>
  </r>
  <r>
    <x v="0"/>
    <x v="0"/>
    <x v="1"/>
    <x v="11"/>
    <x v="3"/>
    <n v="2010"/>
    <n v="2"/>
    <n v="148.11000000000001"/>
    <s v="Essential"/>
    <s v="Brand A"/>
    <n v="33.68"/>
    <n v="7"/>
    <n v="1036.1068"/>
    <n v="3.129032258064516"/>
  </r>
  <r>
    <x v="2"/>
    <x v="2"/>
    <x v="0"/>
    <x v="6"/>
    <x v="2"/>
    <n v="1985"/>
    <n v="3"/>
    <n v="100.55"/>
    <s v="Luxury"/>
    <s v="Brand B"/>
    <n v="26.99"/>
    <n v="11"/>
    <n v="1105.3199"/>
    <n v="3.1318407960199006"/>
  </r>
  <r>
    <x v="2"/>
    <x v="0"/>
    <x v="0"/>
    <x v="14"/>
    <x v="1"/>
    <n v="1989"/>
    <n v="2"/>
    <n v="417.05"/>
    <s v="Regular"/>
    <s v="Brand E"/>
    <n v="49.68"/>
    <n v="7"/>
    <n v="2918.8467999999998"/>
    <n v="3.1321695760598502"/>
  </r>
  <r>
    <x v="0"/>
    <x v="1"/>
    <x v="0"/>
    <x v="2"/>
    <x v="3"/>
    <n v="2020"/>
    <n v="1"/>
    <n v="417.29"/>
    <s v="Essential"/>
    <s v="Brand C"/>
    <n v="19.510000000000002"/>
    <n v="12"/>
    <n v="5006.6751000000004"/>
    <n v="3.1349999999999998"/>
  </r>
  <r>
    <x v="0"/>
    <x v="2"/>
    <x v="1"/>
    <x v="0"/>
    <x v="0"/>
    <n v="1993"/>
    <n v="4"/>
    <n v="394.89"/>
    <s v="Regular"/>
    <s v="Brand A"/>
    <n v="2.14"/>
    <n v="13"/>
    <n v="5132.5913999999993"/>
    <n v="3.1403508771929824"/>
  </r>
  <r>
    <x v="0"/>
    <x v="1"/>
    <x v="1"/>
    <x v="1"/>
    <x v="2"/>
    <n v="2008"/>
    <n v="4"/>
    <n v="69.099999999999994"/>
    <s v="Luxury"/>
    <s v="Brand B"/>
    <n v="19.32"/>
    <n v="10"/>
    <n v="690.19320000000005"/>
    <n v="3.1381909547738696"/>
  </r>
  <r>
    <x v="1"/>
    <x v="1"/>
    <x v="1"/>
    <x v="8"/>
    <x v="2"/>
    <n v="1993"/>
    <n v="2"/>
    <n v="103.78"/>
    <s v="Luxury"/>
    <s v="Brand D"/>
    <n v="28.7"/>
    <n v="10"/>
    <n v="1037.087"/>
    <n v="3.1360201511335011"/>
  </r>
  <r>
    <x v="1"/>
    <x v="0"/>
    <x v="1"/>
    <x v="8"/>
    <x v="2"/>
    <n v="2000"/>
    <n v="1"/>
    <n v="327.48"/>
    <s v="Essential"/>
    <s v="Brand E"/>
    <n v="7.68"/>
    <n v="18"/>
    <n v="5893.7168000000001"/>
    <n v="3.1388888888888888"/>
  </r>
  <r>
    <x v="2"/>
    <x v="0"/>
    <x v="1"/>
    <x v="6"/>
    <x v="3"/>
    <n v="2009"/>
    <n v="3"/>
    <n v="92.58"/>
    <s v="Regular"/>
    <s v="Brand C"/>
    <n v="39.21"/>
    <n v="10"/>
    <n v="925.19209999999998"/>
    <n v="3.1443037974683543"/>
  </r>
  <r>
    <x v="0"/>
    <x v="2"/>
    <x v="1"/>
    <x v="6"/>
    <x v="1"/>
    <n v="2022"/>
    <n v="2"/>
    <n v="145.08000000000001"/>
    <s v="Luxury"/>
    <s v="Brand D"/>
    <n v="15.12"/>
    <n v="9"/>
    <n v="1304.8712"/>
    <n v="3.1446700507614214"/>
  </r>
  <r>
    <x v="2"/>
    <x v="1"/>
    <x v="1"/>
    <x v="1"/>
    <x v="3"/>
    <n v="1991"/>
    <n v="1"/>
    <n v="245.71"/>
    <s v="Regular"/>
    <s v="Brand B"/>
    <n v="17.7"/>
    <n v="2"/>
    <n v="490.59700000000004"/>
    <n v="3.1475826972010177"/>
  </r>
  <r>
    <x v="0"/>
    <x v="2"/>
    <x v="0"/>
    <x v="2"/>
    <x v="2"/>
    <n v="2016"/>
    <n v="1"/>
    <n v="347.17"/>
    <s v="Luxury"/>
    <s v="Brand B"/>
    <n v="5.47"/>
    <n v="20"/>
    <n v="6942.4547000000002"/>
    <n v="3.1530612244897958"/>
  </r>
  <r>
    <x v="1"/>
    <x v="1"/>
    <x v="1"/>
    <x v="15"/>
    <x v="1"/>
    <n v="2015"/>
    <n v="1"/>
    <n v="416.98"/>
    <s v="Essential"/>
    <s v="Brand E"/>
    <n v="23.2"/>
    <n v="14"/>
    <n v="5836.9520000000002"/>
    <n v="3.1585677749360612"/>
  </r>
  <r>
    <x v="2"/>
    <x v="0"/>
    <x v="0"/>
    <x v="6"/>
    <x v="2"/>
    <n v="2022"/>
    <n v="3"/>
    <n v="59.35"/>
    <s v="Essential"/>
    <s v="Brand E"/>
    <n v="36.869999999999997"/>
    <n v="3"/>
    <n v="177.4187"/>
    <n v="3.164102564102564"/>
  </r>
  <r>
    <x v="2"/>
    <x v="1"/>
    <x v="1"/>
    <x v="12"/>
    <x v="3"/>
    <n v="2007"/>
    <n v="4"/>
    <n v="55.77"/>
    <s v="Luxury"/>
    <s v="Brand E"/>
    <n v="15.45"/>
    <n v="9"/>
    <n v="501.08449999999999"/>
    <n v="3.1645244215938302"/>
  </r>
  <r>
    <x v="2"/>
    <x v="0"/>
    <x v="1"/>
    <x v="5"/>
    <x v="2"/>
    <n v="2005"/>
    <n v="4"/>
    <n v="273.35000000000002"/>
    <s v="Luxury"/>
    <s v="Brand C"/>
    <n v="14.57"/>
    <n v="3"/>
    <n v="819.1957000000001"/>
    <n v="3.1623711340206184"/>
  </r>
  <r>
    <x v="0"/>
    <x v="2"/>
    <x v="0"/>
    <x v="3"/>
    <x v="3"/>
    <n v="1988"/>
    <n v="5"/>
    <n v="392.05"/>
    <s v="Essential"/>
    <s v="Brand E"/>
    <n v="19.89"/>
    <n v="3"/>
    <n v="1175.3489000000002"/>
    <n v="3.1602067183462532"/>
  </r>
  <r>
    <x v="0"/>
    <x v="0"/>
    <x v="0"/>
    <x v="14"/>
    <x v="2"/>
    <n v="1995"/>
    <n v="4"/>
    <n v="419.72"/>
    <s v="Essential"/>
    <s v="Brand E"/>
    <n v="44.14"/>
    <n v="17"/>
    <n v="7134.6814000000004"/>
    <n v="3.1554404145077721"/>
  </r>
  <r>
    <x v="0"/>
    <x v="0"/>
    <x v="1"/>
    <x v="0"/>
    <x v="1"/>
    <n v="2020"/>
    <n v="4"/>
    <n v="125.25"/>
    <s v="Essential"/>
    <s v="Brand C"/>
    <n v="24.54"/>
    <n v="12"/>
    <n v="1502.2454"/>
    <n v="3.1532467532467532"/>
  </r>
  <r>
    <x v="1"/>
    <x v="0"/>
    <x v="0"/>
    <x v="1"/>
    <x v="2"/>
    <n v="2004"/>
    <n v="4"/>
    <n v="184.28"/>
    <s v="Essential"/>
    <s v="Brand B"/>
    <n v="24.2"/>
    <n v="3"/>
    <n v="552.08199999999999"/>
    <n v="3.1510416666666665"/>
  </r>
  <r>
    <x v="1"/>
    <x v="0"/>
    <x v="0"/>
    <x v="6"/>
    <x v="0"/>
    <n v="1996"/>
    <n v="3"/>
    <n v="30.52"/>
    <s v="Essential"/>
    <s v="Brand E"/>
    <n v="17.2"/>
    <n v="13"/>
    <n v="395.93200000000002"/>
    <n v="3.1488250652741514"/>
  </r>
  <r>
    <x v="1"/>
    <x v="2"/>
    <x v="0"/>
    <x v="8"/>
    <x v="3"/>
    <n v="1998"/>
    <n v="3"/>
    <n v="437.3"/>
    <s v="Regular"/>
    <s v="Brand A"/>
    <n v="29.84"/>
    <n v="19"/>
    <n v="8307.9984000000004"/>
    <n v="3.1492146596858639"/>
  </r>
  <r>
    <x v="1"/>
    <x v="0"/>
    <x v="0"/>
    <x v="5"/>
    <x v="0"/>
    <n v="1999"/>
    <n v="4"/>
    <n v="484.94"/>
    <s v="Luxury"/>
    <s v="Brand B"/>
    <n v="46.55"/>
    <n v="11"/>
    <n v="5333.8055000000004"/>
    <n v="3.1496062992125986"/>
  </r>
  <r>
    <x v="0"/>
    <x v="2"/>
    <x v="1"/>
    <x v="12"/>
    <x v="3"/>
    <n v="2015"/>
    <n v="2"/>
    <n v="449.48"/>
    <s v="Luxury"/>
    <s v="Brand D"/>
    <n v="29.38"/>
    <n v="20"/>
    <n v="8988.8937999999998"/>
    <n v="3.1473684210526316"/>
  </r>
  <r>
    <x v="2"/>
    <x v="0"/>
    <x v="1"/>
    <x v="8"/>
    <x v="2"/>
    <n v="2003"/>
    <n v="2"/>
    <n v="112.24"/>
    <s v="Regular"/>
    <s v="Brand C"/>
    <n v="5.57"/>
    <n v="19"/>
    <n v="2131.6156999999998"/>
    <n v="3.1503957783641159"/>
  </r>
  <r>
    <x v="2"/>
    <x v="1"/>
    <x v="1"/>
    <x v="1"/>
    <x v="2"/>
    <n v="2022"/>
    <n v="2"/>
    <n v="318.14999999999998"/>
    <s v="Luxury"/>
    <s v="Brand C"/>
    <n v="2.52"/>
    <n v="4"/>
    <n v="1271.6251999999999"/>
    <n v="3.1534391534391535"/>
  </r>
  <r>
    <x v="2"/>
    <x v="0"/>
    <x v="1"/>
    <x v="5"/>
    <x v="2"/>
    <n v="2002"/>
    <n v="5"/>
    <n v="390.28"/>
    <s v="Luxury"/>
    <s v="Brand E"/>
    <n v="20.79"/>
    <n v="19"/>
    <n v="7414.5279"/>
    <n v="3.1564986737400531"/>
  </r>
  <r>
    <x v="1"/>
    <x v="2"/>
    <x v="1"/>
    <x v="3"/>
    <x v="2"/>
    <n v="1987"/>
    <n v="4"/>
    <n v="320.31"/>
    <s v="Luxury"/>
    <s v="Brand B"/>
    <n v="38.799999999999997"/>
    <n v="9"/>
    <n v="2882.1779999999999"/>
    <n v="3.1515957446808511"/>
  </r>
  <r>
    <x v="2"/>
    <x v="2"/>
    <x v="0"/>
    <x v="11"/>
    <x v="3"/>
    <n v="2007"/>
    <n v="1"/>
    <n v="113.77"/>
    <s v="Essential"/>
    <s v="Brand E"/>
    <n v="33.700000000000003"/>
    <n v="5"/>
    <n v="568.18700000000001"/>
    <n v="3.1493333333333333"/>
  </r>
  <r>
    <x v="1"/>
    <x v="2"/>
    <x v="1"/>
    <x v="10"/>
    <x v="1"/>
    <n v="2003"/>
    <n v="5"/>
    <n v="88.81"/>
    <s v="Regular"/>
    <s v="Brand A"/>
    <n v="7.43"/>
    <n v="4"/>
    <n v="354.3143"/>
    <n v="3.1550802139037435"/>
  </r>
  <r>
    <x v="0"/>
    <x v="2"/>
    <x v="1"/>
    <x v="0"/>
    <x v="0"/>
    <n v="2020"/>
    <n v="2"/>
    <n v="397.15"/>
    <s v="Regular"/>
    <s v="Brand C"/>
    <n v="9.67"/>
    <n v="10"/>
    <n v="3970.5967000000001"/>
    <n v="3.1501340482573728"/>
  </r>
  <r>
    <x v="0"/>
    <x v="2"/>
    <x v="1"/>
    <x v="7"/>
    <x v="1"/>
    <n v="2018"/>
    <n v="1"/>
    <n v="178.01"/>
    <s v="Regular"/>
    <s v="Brand E"/>
    <n v="46.51"/>
    <n v="14"/>
    <n v="2491.6050999999998"/>
    <n v="3.153225806451613"/>
  </r>
  <r>
    <x v="0"/>
    <x v="1"/>
    <x v="1"/>
    <x v="3"/>
    <x v="3"/>
    <n v="1991"/>
    <n v="4"/>
    <n v="455.01"/>
    <s v="Regular"/>
    <s v="Brand E"/>
    <n v="41.04"/>
    <n v="15"/>
    <n v="6824.5603999999994"/>
    <n v="3.1590296495956873"/>
  </r>
  <r>
    <x v="1"/>
    <x v="2"/>
    <x v="0"/>
    <x v="2"/>
    <x v="0"/>
    <n v="2014"/>
    <n v="1"/>
    <n v="267.81"/>
    <s v="Essential"/>
    <s v="Brand B"/>
    <n v="25.89"/>
    <n v="12"/>
    <n v="3212.9789000000001"/>
    <n v="3.1567567567567569"/>
  </r>
  <r>
    <x v="0"/>
    <x v="1"/>
    <x v="1"/>
    <x v="15"/>
    <x v="3"/>
    <n v="2010"/>
    <n v="3"/>
    <n v="178.18"/>
    <s v="Essential"/>
    <s v="Brand D"/>
    <n v="43.76"/>
    <n v="11"/>
    <n v="1959.4176"/>
    <n v="3.1626016260162602"/>
  </r>
  <r>
    <x v="1"/>
    <x v="2"/>
    <x v="0"/>
    <x v="8"/>
    <x v="0"/>
    <n v="1986"/>
    <n v="1"/>
    <n v="489.19"/>
    <s v="Essential"/>
    <s v="Brand B"/>
    <n v="10.87"/>
    <n v="12"/>
    <n v="5869.3886999999995"/>
    <n v="3.1630434782608696"/>
  </r>
  <r>
    <x v="1"/>
    <x v="2"/>
    <x v="1"/>
    <x v="12"/>
    <x v="2"/>
    <n v="2020"/>
    <n v="4"/>
    <n v="493.3"/>
    <s v="Regular"/>
    <s v="Brand C"/>
    <n v="29.3"/>
    <n v="5"/>
    <n v="2465.7930000000001"/>
    <n v="3.1689373297002725"/>
  </r>
  <r>
    <x v="0"/>
    <x v="2"/>
    <x v="0"/>
    <x v="1"/>
    <x v="3"/>
    <n v="2022"/>
    <n v="4"/>
    <n v="301.62"/>
    <s v="Luxury"/>
    <s v="Brand D"/>
    <n v="4.17"/>
    <n v="10"/>
    <n v="3015.2417"/>
    <n v="3.1666666666666665"/>
  </r>
  <r>
    <x v="0"/>
    <x v="2"/>
    <x v="0"/>
    <x v="10"/>
    <x v="2"/>
    <n v="2013"/>
    <n v="3"/>
    <n v="97.96"/>
    <s v="Luxury"/>
    <s v="Brand B"/>
    <n v="27.1"/>
    <n v="5"/>
    <n v="489.07099999999997"/>
    <n v="3.1643835616438358"/>
  </r>
  <r>
    <x v="0"/>
    <x v="2"/>
    <x v="1"/>
    <x v="1"/>
    <x v="3"/>
    <n v="1986"/>
    <n v="3"/>
    <n v="213.81"/>
    <s v="Luxury"/>
    <s v="Brand E"/>
    <n v="44.95"/>
    <n v="1"/>
    <n v="213.2595"/>
    <n v="3.1648351648351647"/>
  </r>
  <r>
    <x v="1"/>
    <x v="2"/>
    <x v="0"/>
    <x v="13"/>
    <x v="3"/>
    <n v="2002"/>
    <n v="2"/>
    <n v="463.58"/>
    <s v="Regular"/>
    <s v="Brand D"/>
    <n v="14.84"/>
    <n v="20"/>
    <n v="9270.7484000000004"/>
    <n v="3.165289256198347"/>
  </r>
  <r>
    <x v="0"/>
    <x v="2"/>
    <x v="1"/>
    <x v="15"/>
    <x v="1"/>
    <n v="2009"/>
    <n v="3"/>
    <n v="469.58"/>
    <s v="Luxury"/>
    <s v="Brand C"/>
    <n v="17.510000000000002"/>
    <n v="4"/>
    <n v="1877.4950999999999"/>
    <n v="3.1685082872928176"/>
  </r>
  <r>
    <x v="1"/>
    <x v="1"/>
    <x v="0"/>
    <x v="14"/>
    <x v="0"/>
    <n v="1985"/>
    <n v="5"/>
    <n v="371.9"/>
    <s v="Luxury"/>
    <s v="Brand E"/>
    <n v="29.28"/>
    <n v="7"/>
    <n v="2602.5927999999999"/>
    <n v="3.1689750692520775"/>
  </r>
  <r>
    <x v="1"/>
    <x v="1"/>
    <x v="0"/>
    <x v="1"/>
    <x v="1"/>
    <n v="1999"/>
    <n v="4"/>
    <n v="461.47"/>
    <s v="Luxury"/>
    <s v="Brand A"/>
    <n v="17.260000000000002"/>
    <n v="6"/>
    <n v="2767.9926"/>
    <n v="3.1638888888888888"/>
  </r>
  <r>
    <x v="1"/>
    <x v="1"/>
    <x v="1"/>
    <x v="8"/>
    <x v="2"/>
    <n v="1985"/>
    <n v="3"/>
    <n v="288.5"/>
    <s v="Essential"/>
    <s v="Brand E"/>
    <n v="36.090000000000003"/>
    <n v="6"/>
    <n v="1730.3608999999999"/>
    <n v="3.161559888579387"/>
  </r>
  <r>
    <x v="1"/>
    <x v="2"/>
    <x v="1"/>
    <x v="10"/>
    <x v="1"/>
    <n v="1990"/>
    <n v="3"/>
    <n v="56.1"/>
    <s v="Regular"/>
    <s v="Brand B"/>
    <n v="25.35"/>
    <n v="1"/>
    <n v="55.353500000000004"/>
    <n v="3.1620111731843576"/>
  </r>
  <r>
    <x v="1"/>
    <x v="1"/>
    <x v="1"/>
    <x v="7"/>
    <x v="1"/>
    <n v="1997"/>
    <n v="4"/>
    <n v="71.08"/>
    <s v="Regular"/>
    <s v="Brand E"/>
    <n v="35.72"/>
    <n v="5"/>
    <n v="354.75719999999995"/>
    <n v="3.1624649859943976"/>
  </r>
  <r>
    <x v="2"/>
    <x v="0"/>
    <x v="1"/>
    <x v="8"/>
    <x v="1"/>
    <n v="2008"/>
    <n v="5"/>
    <n v="383.86"/>
    <s v="Luxury"/>
    <s v="Brand A"/>
    <n v="41.07"/>
    <n v="7"/>
    <n v="2686.4306999999999"/>
    <n v="3.1601123595505616"/>
  </r>
  <r>
    <x v="2"/>
    <x v="2"/>
    <x v="0"/>
    <x v="15"/>
    <x v="2"/>
    <n v="2013"/>
    <n v="2"/>
    <n v="412.67"/>
    <s v="Essential"/>
    <s v="Brand B"/>
    <n v="9.9499999999999993"/>
    <n v="3"/>
    <n v="1237.1095"/>
    <n v="3.1549295774647885"/>
  </r>
  <r>
    <x v="1"/>
    <x v="2"/>
    <x v="1"/>
    <x v="0"/>
    <x v="3"/>
    <n v="2002"/>
    <n v="5"/>
    <n v="427.65"/>
    <s v="Essential"/>
    <s v="Brand A"/>
    <n v="17.239999999999998"/>
    <n v="17"/>
    <n v="7269.2223999999997"/>
    <n v="3.1581920903954801"/>
  </r>
  <r>
    <x v="1"/>
    <x v="0"/>
    <x v="1"/>
    <x v="9"/>
    <x v="2"/>
    <n v="2001"/>
    <n v="3"/>
    <n v="168.81"/>
    <s v="Essential"/>
    <s v="Brand D"/>
    <n v="31.79"/>
    <n v="2"/>
    <n v="336.93790000000001"/>
    <n v="3.1529745042492916"/>
  </r>
  <r>
    <x v="0"/>
    <x v="2"/>
    <x v="1"/>
    <x v="9"/>
    <x v="1"/>
    <n v="1986"/>
    <n v="2"/>
    <n v="26.63"/>
    <s v="Regular"/>
    <s v="Brand E"/>
    <n v="7.31"/>
    <n v="5"/>
    <n v="132.22310000000002"/>
    <n v="3.1534090909090908"/>
  </r>
  <r>
    <x v="2"/>
    <x v="0"/>
    <x v="1"/>
    <x v="12"/>
    <x v="0"/>
    <n v="2008"/>
    <n v="4"/>
    <n v="340.58"/>
    <s v="Luxury"/>
    <s v="Brand E"/>
    <n v="48.47"/>
    <n v="5"/>
    <n v="1702.3846999999998"/>
    <n v="3.1566951566951569"/>
  </r>
  <r>
    <x v="1"/>
    <x v="0"/>
    <x v="1"/>
    <x v="2"/>
    <x v="0"/>
    <n v="2000"/>
    <n v="5"/>
    <n v="169.12"/>
    <s v="Regular"/>
    <s v="Brand E"/>
    <n v="30.76"/>
    <n v="9"/>
    <n v="1521.3876"/>
    <n v="3.1542857142857144"/>
  </r>
  <r>
    <x v="0"/>
    <x v="1"/>
    <x v="1"/>
    <x v="12"/>
    <x v="1"/>
    <n v="2013"/>
    <n v="5"/>
    <n v="438.83"/>
    <s v="Essential"/>
    <s v="Brand E"/>
    <n v="14.67"/>
    <n v="7"/>
    <n v="3070.9566999999997"/>
    <n v="3.1489971346704873"/>
  </r>
  <r>
    <x v="1"/>
    <x v="2"/>
    <x v="0"/>
    <x v="11"/>
    <x v="1"/>
    <n v="2002"/>
    <n v="5"/>
    <n v="464.6"/>
    <s v="Regular"/>
    <s v="Brand B"/>
    <n v="26.08"/>
    <n v="18"/>
    <n v="8362.0608000000011"/>
    <n v="3.1436781609195403"/>
  </r>
  <r>
    <x v="0"/>
    <x v="2"/>
    <x v="1"/>
    <x v="7"/>
    <x v="3"/>
    <n v="1997"/>
    <n v="2"/>
    <n v="20.239999999999998"/>
    <s v="Regular"/>
    <s v="Brand D"/>
    <n v="20.18"/>
    <n v="17"/>
    <n v="343.28179999999998"/>
    <n v="3.1383285302593662"/>
  </r>
  <r>
    <x v="2"/>
    <x v="1"/>
    <x v="0"/>
    <x v="4"/>
    <x v="1"/>
    <n v="1988"/>
    <n v="2"/>
    <n v="468.19"/>
    <s v="Regular"/>
    <s v="Brand B"/>
    <n v="14.35"/>
    <n v="9"/>
    <n v="4212.8535000000002"/>
    <n v="3.1416184971098264"/>
  </r>
  <r>
    <x v="2"/>
    <x v="1"/>
    <x v="1"/>
    <x v="6"/>
    <x v="0"/>
    <n v="2002"/>
    <n v="2"/>
    <n v="388.67"/>
    <s v="Essential"/>
    <s v="Brand C"/>
    <n v="12.75"/>
    <n v="7"/>
    <n v="2719.8175000000001"/>
    <n v="3.1449275362318843"/>
  </r>
  <r>
    <x v="2"/>
    <x v="1"/>
    <x v="0"/>
    <x v="5"/>
    <x v="0"/>
    <n v="2003"/>
    <n v="3"/>
    <n v="179.88"/>
    <s v="Regular"/>
    <s v="Brand C"/>
    <n v="15.19"/>
    <n v="6"/>
    <n v="1078.4319"/>
    <n v="3.1482558139534884"/>
  </r>
  <r>
    <x v="1"/>
    <x v="2"/>
    <x v="1"/>
    <x v="7"/>
    <x v="1"/>
    <n v="1987"/>
    <n v="4"/>
    <n v="174.96"/>
    <s v="Regular"/>
    <s v="Brand A"/>
    <n v="9.69"/>
    <n v="3"/>
    <n v="523.9769"/>
    <n v="3.1486880466472305"/>
  </r>
  <r>
    <x v="1"/>
    <x v="1"/>
    <x v="1"/>
    <x v="4"/>
    <x v="3"/>
    <n v="2001"/>
    <n v="3"/>
    <n v="407.79"/>
    <s v="Essential"/>
    <s v="Brand A"/>
    <n v="26.76"/>
    <n v="3"/>
    <n v="1222.6376"/>
    <n v="3.1461988304093569"/>
  </r>
  <r>
    <x v="0"/>
    <x v="0"/>
    <x v="0"/>
    <x v="2"/>
    <x v="0"/>
    <n v="2002"/>
    <n v="2"/>
    <n v="93"/>
    <s v="Luxury"/>
    <s v="Brand B"/>
    <n v="32.06"/>
    <n v="20"/>
    <n v="1859.3206"/>
    <n v="3.1466275659824046"/>
  </r>
  <r>
    <x v="2"/>
    <x v="0"/>
    <x v="1"/>
    <x v="8"/>
    <x v="1"/>
    <n v="1988"/>
    <n v="4"/>
    <n v="10.69"/>
    <s v="Luxury"/>
    <s v="Brand E"/>
    <n v="45.02"/>
    <n v="2"/>
    <n v="20.830199999999998"/>
    <n v="3.15"/>
  </r>
  <r>
    <x v="2"/>
    <x v="1"/>
    <x v="1"/>
    <x v="0"/>
    <x v="1"/>
    <n v="2015"/>
    <n v="3"/>
    <n v="368.22"/>
    <s v="Regular"/>
    <s v="Brand E"/>
    <n v="25.5"/>
    <n v="11"/>
    <n v="4049.6750000000002"/>
    <n v="3.1474926253687316"/>
  </r>
  <r>
    <x v="0"/>
    <x v="2"/>
    <x v="1"/>
    <x v="5"/>
    <x v="1"/>
    <n v="2022"/>
    <n v="2"/>
    <n v="163.30000000000001"/>
    <s v="Luxury"/>
    <s v="Brand E"/>
    <n v="26.63"/>
    <n v="11"/>
    <n v="1795.5663000000002"/>
    <n v="3.1479289940828403"/>
  </r>
  <r>
    <x v="2"/>
    <x v="0"/>
    <x v="1"/>
    <x v="0"/>
    <x v="2"/>
    <n v="2000"/>
    <n v="2"/>
    <n v="359.76"/>
    <s v="Luxury"/>
    <s v="Brand A"/>
    <n v="8.8699999999999992"/>
    <n v="15"/>
    <n v="5395.4886999999999"/>
    <n v="3.1513353115727001"/>
  </r>
  <r>
    <x v="2"/>
    <x v="2"/>
    <x v="0"/>
    <x v="7"/>
    <x v="1"/>
    <n v="2000"/>
    <n v="5"/>
    <n v="312.08"/>
    <s v="Regular"/>
    <s v="Brand A"/>
    <n v="22.51"/>
    <n v="8"/>
    <n v="2495.8651"/>
    <n v="3.1547619047619047"/>
  </r>
  <r>
    <x v="2"/>
    <x v="0"/>
    <x v="0"/>
    <x v="14"/>
    <x v="3"/>
    <n v="1998"/>
    <n v="2"/>
    <n v="265.11"/>
    <s v="Regular"/>
    <s v="Brand D"/>
    <n v="28.71"/>
    <n v="20"/>
    <n v="5301.4871000000003"/>
    <n v="3.1492537313432836"/>
  </r>
  <r>
    <x v="1"/>
    <x v="0"/>
    <x v="0"/>
    <x v="6"/>
    <x v="1"/>
    <n v="1987"/>
    <n v="2"/>
    <n v="334.9"/>
    <s v="Regular"/>
    <s v="Brand A"/>
    <n v="10.87"/>
    <n v="7"/>
    <n v="2343.4087"/>
    <n v="3.1526946107784433"/>
  </r>
  <r>
    <x v="2"/>
    <x v="1"/>
    <x v="1"/>
    <x v="8"/>
    <x v="1"/>
    <n v="1994"/>
    <n v="2"/>
    <n v="245.51"/>
    <s v="Regular"/>
    <s v="Brand D"/>
    <n v="31.38"/>
    <n v="1"/>
    <n v="244.82379999999998"/>
    <n v="3.1561561561561562"/>
  </r>
  <r>
    <x v="2"/>
    <x v="0"/>
    <x v="0"/>
    <x v="8"/>
    <x v="0"/>
    <n v="2021"/>
    <n v="2"/>
    <n v="23"/>
    <s v="Essential"/>
    <s v="Brand C"/>
    <n v="40.25"/>
    <n v="4"/>
    <n v="91.402500000000003"/>
    <n v="3.1596385542168677"/>
  </r>
  <r>
    <x v="1"/>
    <x v="2"/>
    <x v="0"/>
    <x v="14"/>
    <x v="3"/>
    <n v="2002"/>
    <n v="2"/>
    <n v="153.63999999999999"/>
    <s v="Essential"/>
    <s v="Brand C"/>
    <n v="36.49"/>
    <n v="11"/>
    <n v="1689.4049"/>
    <n v="3.1631419939577041"/>
  </r>
  <r>
    <x v="0"/>
    <x v="1"/>
    <x v="1"/>
    <x v="14"/>
    <x v="1"/>
    <n v="2018"/>
    <n v="1"/>
    <n v="40.61"/>
    <s v="Regular"/>
    <s v="Brand E"/>
    <n v="28.25"/>
    <n v="5"/>
    <n v="202.33250000000001"/>
    <n v="3.1666666666666665"/>
  </r>
  <r>
    <x v="0"/>
    <x v="2"/>
    <x v="0"/>
    <x v="14"/>
    <x v="0"/>
    <n v="2020"/>
    <n v="2"/>
    <n v="301.3"/>
    <s v="Luxury"/>
    <s v="Brand E"/>
    <n v="32.93"/>
    <n v="5"/>
    <n v="1505.8293000000001"/>
    <n v="3.1732522796352582"/>
  </r>
  <r>
    <x v="2"/>
    <x v="0"/>
    <x v="0"/>
    <x v="5"/>
    <x v="3"/>
    <n v="1989"/>
    <n v="3"/>
    <n v="236.89"/>
    <s v="Regular"/>
    <s v="Brand C"/>
    <n v="34.47"/>
    <n v="9"/>
    <n v="2131.3546999999999"/>
    <n v="3.1768292682926829"/>
  </r>
  <r>
    <x v="1"/>
    <x v="1"/>
    <x v="1"/>
    <x v="6"/>
    <x v="3"/>
    <n v="1993"/>
    <n v="4"/>
    <n v="181.17"/>
    <s v="Regular"/>
    <s v="Brand D"/>
    <n v="17.91"/>
    <n v="9"/>
    <n v="1629.7091"/>
    <n v="3.1773700305810397"/>
  </r>
  <r>
    <x v="2"/>
    <x v="0"/>
    <x v="0"/>
    <x v="7"/>
    <x v="3"/>
    <n v="2016"/>
    <n v="3"/>
    <n v="163.22999999999999"/>
    <s v="Essential"/>
    <s v="Brand E"/>
    <n v="18.61"/>
    <n v="5"/>
    <n v="815.33609999999999"/>
    <n v="3.1748466257668713"/>
  </r>
  <r>
    <x v="1"/>
    <x v="1"/>
    <x v="0"/>
    <x v="11"/>
    <x v="3"/>
    <n v="2014"/>
    <n v="5"/>
    <n v="477.94"/>
    <s v="Essential"/>
    <s v="Brand B"/>
    <n v="5.09"/>
    <n v="20"/>
    <n v="9557.8508999999995"/>
    <n v="3.1753846153846155"/>
  </r>
  <r>
    <x v="1"/>
    <x v="2"/>
    <x v="0"/>
    <x v="13"/>
    <x v="1"/>
    <n v="1991"/>
    <n v="1"/>
    <n v="250.86"/>
    <s v="Regular"/>
    <s v="Brand C"/>
    <n v="18.29"/>
    <n v="12"/>
    <n v="3009.5029"/>
    <n v="3.1697530864197532"/>
  </r>
  <r>
    <x v="1"/>
    <x v="2"/>
    <x v="1"/>
    <x v="8"/>
    <x v="3"/>
    <n v="1994"/>
    <n v="1"/>
    <n v="359.48"/>
    <s v="Regular"/>
    <s v="Brand C"/>
    <n v="24.43"/>
    <n v="15"/>
    <n v="5391.444300000001"/>
    <n v="3.1764705882352939"/>
  </r>
  <r>
    <x v="1"/>
    <x v="2"/>
    <x v="1"/>
    <x v="14"/>
    <x v="2"/>
    <n v="1995"/>
    <n v="4"/>
    <n v="222.73"/>
    <s v="Regular"/>
    <s v="Brand C"/>
    <n v="34.619999999999997"/>
    <n v="12"/>
    <n v="2672.1061999999997"/>
    <n v="3.1832298136645965"/>
  </r>
  <r>
    <x v="1"/>
    <x v="0"/>
    <x v="1"/>
    <x v="8"/>
    <x v="0"/>
    <n v="2017"/>
    <n v="3"/>
    <n v="405.96"/>
    <s v="Regular"/>
    <s v="Brand A"/>
    <n v="15.09"/>
    <n v="2"/>
    <n v="811.07089999999994"/>
    <n v="3.1806853582554515"/>
  </r>
  <r>
    <x v="2"/>
    <x v="1"/>
    <x v="1"/>
    <x v="6"/>
    <x v="0"/>
    <n v="1992"/>
    <n v="3"/>
    <n v="309.51"/>
    <s v="Regular"/>
    <s v="Brand A"/>
    <n v="24.45"/>
    <n v="20"/>
    <n v="6189.4444999999996"/>
    <n v="3.1812499999999999"/>
  </r>
  <r>
    <x v="2"/>
    <x v="2"/>
    <x v="0"/>
    <x v="6"/>
    <x v="1"/>
    <n v="2008"/>
    <n v="2"/>
    <n v="380.05"/>
    <s v="Luxury"/>
    <s v="Brand B"/>
    <n v="0.24"/>
    <n v="5"/>
    <n v="1899.2524000000001"/>
    <n v="3.1818181818181817"/>
  </r>
  <r>
    <x v="0"/>
    <x v="2"/>
    <x v="0"/>
    <x v="15"/>
    <x v="1"/>
    <n v="1994"/>
    <n v="3"/>
    <n v="34.65"/>
    <s v="Regular"/>
    <s v="Brand D"/>
    <n v="19.829999999999998"/>
    <n v="17"/>
    <n v="588.24829999999997"/>
    <n v="3.1855345911949686"/>
  </r>
  <r>
    <x v="2"/>
    <x v="1"/>
    <x v="1"/>
    <x v="7"/>
    <x v="3"/>
    <n v="2004"/>
    <n v="5"/>
    <n v="455.59"/>
    <s v="Regular"/>
    <s v="Brand A"/>
    <n v="9.91"/>
    <n v="9"/>
    <n v="4099.4090999999999"/>
    <n v="3.1861198738170349"/>
  </r>
  <r>
    <x v="0"/>
    <x v="2"/>
    <x v="0"/>
    <x v="4"/>
    <x v="1"/>
    <n v="1992"/>
    <n v="2"/>
    <n v="216.71"/>
    <s v="Essential"/>
    <s v="Brand D"/>
    <n v="29.62"/>
    <n v="17"/>
    <n v="3683.3662000000004"/>
    <n v="3.1803797468354431"/>
  </r>
  <r>
    <x v="0"/>
    <x v="2"/>
    <x v="0"/>
    <x v="4"/>
    <x v="1"/>
    <n v="1998"/>
    <n v="1"/>
    <n v="290.52"/>
    <s v="Regular"/>
    <s v="Brand A"/>
    <n v="47.58"/>
    <n v="6"/>
    <n v="1742.5957999999998"/>
    <n v="3.1841269841269839"/>
  </r>
  <r>
    <x v="0"/>
    <x v="0"/>
    <x v="0"/>
    <x v="6"/>
    <x v="2"/>
    <n v="2005"/>
    <n v="2"/>
    <n v="117.89"/>
    <s v="Luxury"/>
    <s v="Brand C"/>
    <n v="10.38"/>
    <n v="10"/>
    <n v="1178.0038000000002"/>
    <n v="3.1910828025477707"/>
  </r>
  <r>
    <x v="1"/>
    <x v="0"/>
    <x v="0"/>
    <x v="0"/>
    <x v="3"/>
    <n v="2013"/>
    <n v="5"/>
    <n v="189.53"/>
    <s v="Essential"/>
    <s v="Brand A"/>
    <n v="5.42"/>
    <n v="4"/>
    <n v="757.17420000000004"/>
    <n v="3.1948881789137382"/>
  </r>
  <r>
    <x v="1"/>
    <x v="1"/>
    <x v="1"/>
    <x v="15"/>
    <x v="2"/>
    <n v="1998"/>
    <n v="4"/>
    <n v="156.56"/>
    <s v="Luxury"/>
    <s v="Brand E"/>
    <n v="27.66"/>
    <n v="9"/>
    <n v="1408.3165999999999"/>
    <n v="3.1891025641025643"/>
  </r>
  <r>
    <x v="2"/>
    <x v="1"/>
    <x v="1"/>
    <x v="0"/>
    <x v="3"/>
    <n v="1987"/>
    <n v="4"/>
    <n v="216.13"/>
    <s v="Regular"/>
    <s v="Brand E"/>
    <n v="25.19"/>
    <n v="10"/>
    <n v="2160.5519000000004"/>
    <n v="3.1864951768488745"/>
  </r>
  <r>
    <x v="1"/>
    <x v="1"/>
    <x v="1"/>
    <x v="13"/>
    <x v="3"/>
    <n v="2014"/>
    <n v="4"/>
    <n v="469.46"/>
    <s v="Luxury"/>
    <s v="Brand A"/>
    <n v="46.07"/>
    <n v="6"/>
    <n v="2816.2206999999999"/>
    <n v="3.1838709677419357"/>
  </r>
  <r>
    <x v="2"/>
    <x v="2"/>
    <x v="1"/>
    <x v="14"/>
    <x v="3"/>
    <n v="2008"/>
    <n v="4"/>
    <n v="32.32"/>
    <s v="Luxury"/>
    <s v="Brand A"/>
    <n v="14.32"/>
    <n v="11"/>
    <n v="354.66319999999996"/>
    <n v="3.1812297734627832"/>
  </r>
  <r>
    <x v="0"/>
    <x v="0"/>
    <x v="1"/>
    <x v="5"/>
    <x v="3"/>
    <n v="2007"/>
    <n v="4"/>
    <n v="54"/>
    <s v="Essential"/>
    <s v="Brand A"/>
    <n v="5.26"/>
    <n v="13"/>
    <n v="701.05259999999998"/>
    <n v="3.1785714285714284"/>
  </r>
  <r>
    <x v="1"/>
    <x v="1"/>
    <x v="1"/>
    <x v="5"/>
    <x v="1"/>
    <n v="2020"/>
    <n v="2"/>
    <n v="51.4"/>
    <s v="Essential"/>
    <s v="Brand E"/>
    <n v="31.25"/>
    <n v="7"/>
    <n v="359.11250000000001"/>
    <n v="3.1758957654723128"/>
  </r>
  <r>
    <x v="0"/>
    <x v="0"/>
    <x v="1"/>
    <x v="12"/>
    <x v="1"/>
    <n v="2020"/>
    <n v="1"/>
    <n v="126.06"/>
    <s v="Essential"/>
    <s v="Brand E"/>
    <n v="40.5"/>
    <n v="12"/>
    <n v="1512.125"/>
    <n v="3.1797385620915031"/>
  </r>
  <r>
    <x v="2"/>
    <x v="1"/>
    <x v="0"/>
    <x v="0"/>
    <x v="3"/>
    <n v="2007"/>
    <n v="5"/>
    <n v="25.7"/>
    <s v="Luxury"/>
    <s v="Brand B"/>
    <n v="2.25"/>
    <n v="7"/>
    <n v="178.92250000000001"/>
    <n v="3.1868852459016392"/>
  </r>
  <r>
    <x v="0"/>
    <x v="2"/>
    <x v="0"/>
    <x v="10"/>
    <x v="1"/>
    <n v="1993"/>
    <n v="3"/>
    <n v="476.34"/>
    <s v="Essential"/>
    <s v="Brand B"/>
    <n v="47.11"/>
    <n v="11"/>
    <n v="5239.2110999999995"/>
    <n v="3.1809210526315788"/>
  </r>
  <r>
    <x v="1"/>
    <x v="1"/>
    <x v="0"/>
    <x v="0"/>
    <x v="1"/>
    <n v="2011"/>
    <n v="3"/>
    <n v="132.41999999999999"/>
    <s v="Luxury"/>
    <s v="Brand A"/>
    <n v="7.54"/>
    <n v="1"/>
    <n v="131.49539999999999"/>
    <n v="3.1815181518151814"/>
  </r>
  <r>
    <x v="1"/>
    <x v="0"/>
    <x v="1"/>
    <x v="4"/>
    <x v="1"/>
    <n v="1990"/>
    <n v="1"/>
    <n v="328.27"/>
    <s v="Luxury"/>
    <s v="Brand A"/>
    <n v="18.87"/>
    <n v="15"/>
    <n v="4923.238699999999"/>
    <n v="3.1821192052980134"/>
  </r>
  <r>
    <x v="2"/>
    <x v="0"/>
    <x v="1"/>
    <x v="4"/>
    <x v="2"/>
    <n v="2020"/>
    <n v="2"/>
    <n v="277.95999999999998"/>
    <s v="Regular"/>
    <s v="Brand C"/>
    <n v="10.06"/>
    <n v="7"/>
    <n v="1944.8205999999998"/>
    <n v="3.1893687707641196"/>
  </r>
  <r>
    <x v="1"/>
    <x v="1"/>
    <x v="0"/>
    <x v="8"/>
    <x v="1"/>
    <n v="1990"/>
    <n v="3"/>
    <n v="411.87"/>
    <s v="Essential"/>
    <s v="Brand B"/>
    <n v="35.15"/>
    <n v="13"/>
    <n v="5353.6615000000002"/>
    <n v="3.1933333333333334"/>
  </r>
  <r>
    <x v="0"/>
    <x v="2"/>
    <x v="1"/>
    <x v="13"/>
    <x v="0"/>
    <n v="1992"/>
    <n v="1"/>
    <n v="212.33"/>
    <s v="Essential"/>
    <s v="Brand B"/>
    <n v="26.63"/>
    <n v="17"/>
    <n v="3608.8762999999999"/>
    <n v="3.1939799331103678"/>
  </r>
  <r>
    <x v="2"/>
    <x v="1"/>
    <x v="1"/>
    <x v="3"/>
    <x v="1"/>
    <n v="1988"/>
    <n v="3"/>
    <n v="407.1"/>
    <s v="Luxury"/>
    <s v="Brand A"/>
    <n v="45.83"/>
    <n v="6"/>
    <n v="2442.0583000000001"/>
    <n v="3.2013422818791946"/>
  </r>
  <r>
    <x v="1"/>
    <x v="0"/>
    <x v="0"/>
    <x v="13"/>
    <x v="3"/>
    <n v="1995"/>
    <n v="4"/>
    <n v="130.11000000000001"/>
    <s v="Regular"/>
    <s v="Brand D"/>
    <n v="15.75"/>
    <n v="5"/>
    <n v="649.7075000000001"/>
    <n v="3.202020202020202"/>
  </r>
  <r>
    <x v="2"/>
    <x v="1"/>
    <x v="0"/>
    <x v="2"/>
    <x v="1"/>
    <n v="2012"/>
    <n v="2"/>
    <n v="450.55"/>
    <s v="Luxury"/>
    <s v="Brand D"/>
    <n v="28.07"/>
    <n v="19"/>
    <n v="8559.7307000000001"/>
    <n v="3.1993243243243241"/>
  </r>
  <r>
    <x v="0"/>
    <x v="0"/>
    <x v="1"/>
    <x v="11"/>
    <x v="2"/>
    <n v="2013"/>
    <n v="4"/>
    <n v="111.19"/>
    <s v="Luxury"/>
    <s v="Brand E"/>
    <n v="16.2"/>
    <n v="2"/>
    <n v="221.542"/>
    <n v="3.2033898305084745"/>
  </r>
  <r>
    <x v="2"/>
    <x v="1"/>
    <x v="0"/>
    <x v="8"/>
    <x v="2"/>
    <n v="1987"/>
    <n v="2"/>
    <n v="340.41"/>
    <s v="Luxury"/>
    <s v="Brand E"/>
    <n v="43.63"/>
    <n v="17"/>
    <n v="5786.4063000000006"/>
    <n v="3.2006802721088436"/>
  </r>
  <r>
    <x v="0"/>
    <x v="1"/>
    <x v="1"/>
    <x v="7"/>
    <x v="0"/>
    <n v="1989"/>
    <n v="3"/>
    <n v="269.88"/>
    <s v="Essential"/>
    <s v="Brand A"/>
    <n v="19.52"/>
    <n v="6"/>
    <n v="1618.4752000000001"/>
    <n v="3.204778156996587"/>
  </r>
  <r>
    <x v="0"/>
    <x v="0"/>
    <x v="1"/>
    <x v="8"/>
    <x v="0"/>
    <n v="1994"/>
    <n v="4"/>
    <n v="343.48"/>
    <s v="Regular"/>
    <s v="Brand D"/>
    <n v="7.42"/>
    <n v="4"/>
    <n v="1372.9942000000001"/>
    <n v="3.2054794520547945"/>
  </r>
  <r>
    <x v="2"/>
    <x v="0"/>
    <x v="1"/>
    <x v="10"/>
    <x v="0"/>
    <n v="1992"/>
    <n v="4"/>
    <n v="417.25"/>
    <s v="Luxury"/>
    <s v="Brand D"/>
    <n v="25.86"/>
    <n v="15"/>
    <n v="6258.0086000000001"/>
    <n v="3.202749140893471"/>
  </r>
  <r>
    <x v="1"/>
    <x v="0"/>
    <x v="1"/>
    <x v="10"/>
    <x v="2"/>
    <n v="2005"/>
    <n v="1"/>
    <n v="147.4"/>
    <s v="Luxury"/>
    <s v="Brand B"/>
    <n v="6.04"/>
    <n v="19"/>
    <n v="2799.6603999999998"/>
    <n v="3.2"/>
  </r>
  <r>
    <x v="1"/>
    <x v="1"/>
    <x v="1"/>
    <x v="5"/>
    <x v="1"/>
    <n v="2021"/>
    <n v="2"/>
    <n v="263.58"/>
    <s v="Regular"/>
    <s v="Brand A"/>
    <n v="41.87"/>
    <n v="13"/>
    <n v="3425.9587000000001"/>
    <n v="3.2076124567474049"/>
  </r>
  <r>
    <x v="2"/>
    <x v="1"/>
    <x v="0"/>
    <x v="6"/>
    <x v="3"/>
    <n v="2005"/>
    <n v="1"/>
    <n v="299.08"/>
    <s v="Luxury"/>
    <s v="Brand E"/>
    <n v="6.32"/>
    <n v="11"/>
    <n v="3288.9431999999997"/>
    <n v="3.2118055555555554"/>
  </r>
  <r>
    <x v="0"/>
    <x v="1"/>
    <x v="0"/>
    <x v="5"/>
    <x v="3"/>
    <n v="1989"/>
    <n v="3"/>
    <n v="451.3"/>
    <s v="Essential"/>
    <s v="Brand D"/>
    <n v="2.41"/>
    <n v="3"/>
    <n v="1352.9241000000002"/>
    <n v="3.2195121951219514"/>
  </r>
  <r>
    <x v="2"/>
    <x v="0"/>
    <x v="1"/>
    <x v="1"/>
    <x v="0"/>
    <n v="1992"/>
    <n v="2"/>
    <n v="218.05"/>
    <s v="Regular"/>
    <s v="Brand D"/>
    <n v="21.02"/>
    <n v="11"/>
    <n v="2397.7602000000002"/>
    <n v="3.2202797202797204"/>
  </r>
  <r>
    <x v="2"/>
    <x v="2"/>
    <x v="1"/>
    <x v="10"/>
    <x v="0"/>
    <n v="2019"/>
    <n v="3"/>
    <n v="54.21"/>
    <s v="Essential"/>
    <s v="Brand A"/>
    <n v="31.45"/>
    <n v="18"/>
    <n v="975.09449999999993"/>
    <n v="3.2245614035087717"/>
  </r>
  <r>
    <x v="1"/>
    <x v="1"/>
    <x v="0"/>
    <x v="10"/>
    <x v="0"/>
    <n v="1993"/>
    <n v="1"/>
    <n v="433.97"/>
    <s v="Essential"/>
    <s v="Brand D"/>
    <n v="44.57"/>
    <n v="3"/>
    <n v="1301.3557000000001"/>
    <n v="3.2253521126760565"/>
  </r>
  <r>
    <x v="2"/>
    <x v="2"/>
    <x v="0"/>
    <x v="8"/>
    <x v="3"/>
    <n v="1997"/>
    <n v="5"/>
    <n v="71.69"/>
    <s v="Regular"/>
    <s v="Brand E"/>
    <n v="20"/>
    <n v="5"/>
    <n v="357.65"/>
    <n v="3.2332155477031801"/>
  </r>
  <r>
    <x v="0"/>
    <x v="0"/>
    <x v="1"/>
    <x v="8"/>
    <x v="2"/>
    <n v="2022"/>
    <n v="1"/>
    <n v="302.48"/>
    <s v="Essential"/>
    <s v="Brand A"/>
    <n v="30.68"/>
    <n v="6"/>
    <n v="1814.1868000000002"/>
    <n v="3.226950354609929"/>
  </r>
  <r>
    <x v="1"/>
    <x v="2"/>
    <x v="0"/>
    <x v="12"/>
    <x v="3"/>
    <n v="2020"/>
    <n v="2"/>
    <n v="162.04"/>
    <s v="Essential"/>
    <s v="Brand C"/>
    <n v="36.04"/>
    <n v="13"/>
    <n v="2105.8804"/>
    <n v="3.2348754448398576"/>
  </r>
  <r>
    <x v="2"/>
    <x v="2"/>
    <x v="0"/>
    <x v="13"/>
    <x v="2"/>
    <n v="1989"/>
    <n v="3"/>
    <n v="154.38"/>
    <s v="Essential"/>
    <s v="Brand C"/>
    <n v="40.590000000000003"/>
    <n v="13"/>
    <n v="2006.3459"/>
    <n v="3.2392857142857143"/>
  </r>
  <r>
    <x v="1"/>
    <x v="2"/>
    <x v="1"/>
    <x v="7"/>
    <x v="3"/>
    <n v="2014"/>
    <n v="4"/>
    <n v="331.69"/>
    <s v="Regular"/>
    <s v="Brand C"/>
    <n v="26.25"/>
    <n v="19"/>
    <n v="6301.3724999999995"/>
    <n v="3.2401433691756272"/>
  </r>
  <r>
    <x v="0"/>
    <x v="1"/>
    <x v="1"/>
    <x v="5"/>
    <x v="2"/>
    <n v="2014"/>
    <n v="3"/>
    <n v="331"/>
    <s v="Essential"/>
    <s v="Brand B"/>
    <n v="12.82"/>
    <n v="18"/>
    <n v="5957.1282000000001"/>
    <n v="3.2374100719424459"/>
  </r>
  <r>
    <x v="1"/>
    <x v="0"/>
    <x v="0"/>
    <x v="12"/>
    <x v="3"/>
    <n v="2020"/>
    <n v="2"/>
    <n v="198.67"/>
    <s v="Luxury"/>
    <s v="Brand E"/>
    <n v="31"/>
    <n v="4"/>
    <n v="793.9899999999999"/>
    <n v="3.2382671480144403"/>
  </r>
  <r>
    <x v="1"/>
    <x v="0"/>
    <x v="0"/>
    <x v="10"/>
    <x v="2"/>
    <n v="1987"/>
    <n v="5"/>
    <n v="240.92"/>
    <s v="Luxury"/>
    <s v="Brand C"/>
    <n v="29.52"/>
    <n v="13"/>
    <n v="3131.2552000000001"/>
    <n v="3.2427536231884058"/>
  </r>
  <r>
    <x v="2"/>
    <x v="1"/>
    <x v="1"/>
    <x v="4"/>
    <x v="1"/>
    <n v="1990"/>
    <n v="4"/>
    <n v="493.67"/>
    <s v="Luxury"/>
    <s v="Brand C"/>
    <n v="3.26"/>
    <n v="18"/>
    <n v="8885.0925999999999"/>
    <n v="3.2363636363636363"/>
  </r>
  <r>
    <x v="2"/>
    <x v="0"/>
    <x v="0"/>
    <x v="7"/>
    <x v="2"/>
    <n v="2021"/>
    <n v="4"/>
    <n v="202.39"/>
    <s v="Essential"/>
    <s v="Brand E"/>
    <n v="13.13"/>
    <n v="6"/>
    <n v="1213.4712999999999"/>
    <n v="3.2335766423357666"/>
  </r>
  <r>
    <x v="2"/>
    <x v="0"/>
    <x v="0"/>
    <x v="14"/>
    <x v="3"/>
    <n v="1995"/>
    <n v="4"/>
    <n v="20.58"/>
    <s v="Regular"/>
    <s v="Brand A"/>
    <n v="16.02"/>
    <n v="12"/>
    <n v="246.12019999999998"/>
    <n v="3.2307692307692308"/>
  </r>
  <r>
    <x v="1"/>
    <x v="2"/>
    <x v="1"/>
    <x v="10"/>
    <x v="2"/>
    <n v="2019"/>
    <n v="4"/>
    <n v="281.29000000000002"/>
    <s v="Regular"/>
    <s v="Brand D"/>
    <n v="20.81"/>
    <n v="1"/>
    <n v="280.49810000000002"/>
    <n v="3.2279411764705883"/>
  </r>
  <r>
    <x v="0"/>
    <x v="1"/>
    <x v="0"/>
    <x v="9"/>
    <x v="3"/>
    <n v="2005"/>
    <n v="3"/>
    <n v="140.1"/>
    <s v="Luxury"/>
    <s v="Brand C"/>
    <n v="37.799999999999997"/>
    <n v="5"/>
    <n v="699.87800000000004"/>
    <n v="3.2250922509225091"/>
  </r>
  <r>
    <x v="2"/>
    <x v="1"/>
    <x v="0"/>
    <x v="6"/>
    <x v="0"/>
    <n v="2018"/>
    <n v="5"/>
    <n v="359.16"/>
    <s v="Regular"/>
    <s v="Brand B"/>
    <n v="23.98"/>
    <n v="2"/>
    <n v="717.5598"/>
    <n v="3.2259259259259259"/>
  </r>
  <r>
    <x v="1"/>
    <x v="1"/>
    <x v="1"/>
    <x v="4"/>
    <x v="0"/>
    <n v="1987"/>
    <n v="5"/>
    <n v="332.11"/>
    <s v="Luxury"/>
    <s v="Brand C"/>
    <n v="8.59"/>
    <n v="19"/>
    <n v="6309.1759000000002"/>
    <n v="3.2193308550185873"/>
  </r>
  <r>
    <x v="1"/>
    <x v="1"/>
    <x v="0"/>
    <x v="15"/>
    <x v="2"/>
    <n v="2021"/>
    <n v="4"/>
    <n v="58.14"/>
    <s v="Luxury"/>
    <s v="Brand D"/>
    <n v="28.07"/>
    <n v="18"/>
    <n v="1045.8007"/>
    <n v="3.2126865671641789"/>
  </r>
  <r>
    <x v="0"/>
    <x v="1"/>
    <x v="1"/>
    <x v="13"/>
    <x v="0"/>
    <n v="2020"/>
    <n v="3"/>
    <n v="343.74"/>
    <s v="Luxury"/>
    <s v="Brand B"/>
    <n v="42.32"/>
    <n v="19"/>
    <n v="6530.4832000000006"/>
    <n v="3.2097378277153559"/>
  </r>
  <r>
    <x v="1"/>
    <x v="0"/>
    <x v="0"/>
    <x v="12"/>
    <x v="3"/>
    <n v="1998"/>
    <n v="5"/>
    <n v="266.26"/>
    <s v="Luxury"/>
    <s v="Brand E"/>
    <n v="10.19"/>
    <n v="11"/>
    <n v="2927.9618999999998"/>
    <n v="3.2105263157894739"/>
  </r>
  <r>
    <x v="2"/>
    <x v="2"/>
    <x v="0"/>
    <x v="1"/>
    <x v="2"/>
    <n v="1987"/>
    <n v="3"/>
    <n v="312.99"/>
    <s v="Essential"/>
    <s v="Brand E"/>
    <n v="4.5"/>
    <n v="1"/>
    <n v="312.03500000000003"/>
    <n v="3.2037735849056603"/>
  </r>
  <r>
    <x v="1"/>
    <x v="2"/>
    <x v="1"/>
    <x v="6"/>
    <x v="0"/>
    <n v="2012"/>
    <n v="3"/>
    <n v="151.99"/>
    <s v="Essential"/>
    <s v="Brand A"/>
    <n v="14.55"/>
    <n v="15"/>
    <n v="2278.9955000000004"/>
    <n v="3.2045454545454546"/>
  </r>
  <r>
    <x v="2"/>
    <x v="1"/>
    <x v="0"/>
    <x v="12"/>
    <x v="2"/>
    <n v="1986"/>
    <n v="4"/>
    <n v="244.46"/>
    <s v="Luxury"/>
    <s v="Brand C"/>
    <n v="29.29"/>
    <n v="7"/>
    <n v="1710.5128999999999"/>
    <n v="3.20532319391635"/>
  </r>
  <r>
    <x v="0"/>
    <x v="1"/>
    <x v="0"/>
    <x v="6"/>
    <x v="3"/>
    <n v="2016"/>
    <n v="3"/>
    <n v="179.03"/>
    <s v="Luxury"/>
    <s v="Brand C"/>
    <n v="9.18"/>
    <n v="10"/>
    <n v="1789.3917999999999"/>
    <n v="3.2022900763358777"/>
  </r>
  <r>
    <x v="1"/>
    <x v="0"/>
    <x v="1"/>
    <x v="1"/>
    <x v="0"/>
    <n v="1990"/>
    <n v="5"/>
    <n v="65.84"/>
    <s v="Regular"/>
    <s v="Brand E"/>
    <n v="35.39"/>
    <n v="13"/>
    <n v="855.27390000000003"/>
    <n v="3.2030651340996168"/>
  </r>
  <r>
    <x v="1"/>
    <x v="0"/>
    <x v="1"/>
    <x v="15"/>
    <x v="2"/>
    <n v="2005"/>
    <n v="3"/>
    <n v="480.67"/>
    <s v="Essential"/>
    <s v="Brand A"/>
    <n v="21.43"/>
    <n v="10"/>
    <n v="4805.9142999999995"/>
    <n v="3.1961538461538463"/>
  </r>
  <r>
    <x v="2"/>
    <x v="2"/>
    <x v="0"/>
    <x v="3"/>
    <x v="2"/>
    <n v="1999"/>
    <n v="4"/>
    <n v="451.15"/>
    <s v="Essential"/>
    <s v="Brand D"/>
    <n v="6.34"/>
    <n v="10"/>
    <n v="4510.5634"/>
    <n v="3.1969111969111967"/>
  </r>
  <r>
    <x v="1"/>
    <x v="2"/>
    <x v="1"/>
    <x v="13"/>
    <x v="2"/>
    <n v="2017"/>
    <n v="5"/>
    <n v="82.52"/>
    <s v="Luxury"/>
    <s v="Brand E"/>
    <n v="8.33"/>
    <n v="8"/>
    <n v="659.24329999999998"/>
    <n v="3.193798449612403"/>
  </r>
  <r>
    <x v="2"/>
    <x v="1"/>
    <x v="0"/>
    <x v="4"/>
    <x v="1"/>
    <n v="1995"/>
    <n v="5"/>
    <n v="157.78"/>
    <s v="Luxury"/>
    <s v="Brand B"/>
    <n v="17.329999999999998"/>
    <n v="14"/>
    <n v="2208.0933"/>
    <n v="3.186770428015564"/>
  </r>
  <r>
    <x v="2"/>
    <x v="1"/>
    <x v="0"/>
    <x v="5"/>
    <x v="1"/>
    <n v="2010"/>
    <n v="4"/>
    <n v="262.27999999999997"/>
    <s v="Luxury"/>
    <s v="Brand B"/>
    <n v="45.54"/>
    <n v="8"/>
    <n v="2097.6953999999996"/>
    <n v="3.1796875"/>
  </r>
  <r>
    <x v="2"/>
    <x v="2"/>
    <x v="1"/>
    <x v="14"/>
    <x v="3"/>
    <n v="2016"/>
    <n v="1"/>
    <n v="263.73"/>
    <s v="Luxury"/>
    <s v="Brand B"/>
    <n v="49.82"/>
    <n v="14"/>
    <n v="3691.7182000000003"/>
    <n v="3.1764705882352939"/>
  </r>
  <r>
    <x v="0"/>
    <x v="0"/>
    <x v="0"/>
    <x v="9"/>
    <x v="2"/>
    <n v="2006"/>
    <n v="4"/>
    <n v="475.82"/>
    <s v="Luxury"/>
    <s v="Brand C"/>
    <n v="49.78"/>
    <n v="9"/>
    <n v="4281.8778000000002"/>
    <n v="3.1850393700787403"/>
  </r>
  <r>
    <x v="2"/>
    <x v="1"/>
    <x v="0"/>
    <x v="5"/>
    <x v="0"/>
    <n v="2015"/>
    <n v="3"/>
    <n v="368.74"/>
    <s v="Regular"/>
    <s v="Brand C"/>
    <n v="37.39"/>
    <n v="14"/>
    <n v="5161.7339000000002"/>
    <n v="3.1818181818181817"/>
  </r>
  <r>
    <x v="0"/>
    <x v="2"/>
    <x v="0"/>
    <x v="5"/>
    <x v="0"/>
    <n v="1986"/>
    <n v="5"/>
    <n v="89.78"/>
    <s v="Luxury"/>
    <s v="Brand B"/>
    <n v="9.8000000000000007"/>
    <n v="17"/>
    <n v="1525.3579999999999"/>
    <n v="3.1825396825396823"/>
  </r>
  <r>
    <x v="0"/>
    <x v="0"/>
    <x v="0"/>
    <x v="0"/>
    <x v="0"/>
    <n v="2005"/>
    <n v="4"/>
    <n v="458.84"/>
    <s v="Luxury"/>
    <s v="Brand C"/>
    <n v="40.869999999999997"/>
    <n v="6"/>
    <n v="2752.4486999999999"/>
    <n v="3.1752988047808763"/>
  </r>
  <r>
    <x v="0"/>
    <x v="1"/>
    <x v="0"/>
    <x v="6"/>
    <x v="3"/>
    <n v="2006"/>
    <n v="5"/>
    <n v="493.82"/>
    <s v="Essential"/>
    <s v="Brand D"/>
    <n v="2.6"/>
    <n v="11"/>
    <n v="5431.0459999999994"/>
    <n v="3.1720000000000002"/>
  </r>
  <r>
    <x v="0"/>
    <x v="2"/>
    <x v="0"/>
    <x v="1"/>
    <x v="0"/>
    <n v="2001"/>
    <n v="4"/>
    <n v="35.409999999999997"/>
    <s v="Regular"/>
    <s v="Brand D"/>
    <n v="9.1999999999999993"/>
    <n v="18"/>
    <n v="636.47199999999987"/>
    <n v="3.1646586345381524"/>
  </r>
  <r>
    <x v="2"/>
    <x v="1"/>
    <x v="0"/>
    <x v="1"/>
    <x v="3"/>
    <n v="2011"/>
    <n v="3"/>
    <n v="148.18"/>
    <s v="Essential"/>
    <s v="Brand A"/>
    <n v="38.869999999999997"/>
    <n v="20"/>
    <n v="2962.9887000000003"/>
    <n v="3.161290322580645"/>
  </r>
  <r>
    <x v="1"/>
    <x v="1"/>
    <x v="0"/>
    <x v="10"/>
    <x v="0"/>
    <n v="1987"/>
    <n v="1"/>
    <n v="496.28"/>
    <s v="Luxury"/>
    <s v="Brand E"/>
    <n v="10.28"/>
    <n v="12"/>
    <n v="5954.4627999999993"/>
    <n v="3.1619433198380569"/>
  </r>
  <r>
    <x v="0"/>
    <x v="0"/>
    <x v="0"/>
    <x v="6"/>
    <x v="1"/>
    <n v="2018"/>
    <n v="3"/>
    <n v="215.1"/>
    <s v="Essential"/>
    <s v="Brand D"/>
    <n v="38.89"/>
    <n v="14"/>
    <n v="3010.7889"/>
    <n v="3.1707317073170733"/>
  </r>
  <r>
    <x v="0"/>
    <x v="1"/>
    <x v="0"/>
    <x v="2"/>
    <x v="1"/>
    <n v="1985"/>
    <n v="2"/>
    <n v="100.06"/>
    <s v="Essential"/>
    <s v="Brand C"/>
    <n v="32.909999999999997"/>
    <n v="11"/>
    <n v="1099.9891"/>
    <n v="3.1714285714285713"/>
  </r>
  <r>
    <x v="2"/>
    <x v="1"/>
    <x v="0"/>
    <x v="12"/>
    <x v="0"/>
    <n v="2001"/>
    <n v="3"/>
    <n v="119.8"/>
    <s v="Luxury"/>
    <s v="Brand E"/>
    <n v="42.71"/>
    <n v="8"/>
    <n v="957.82709999999997"/>
    <n v="3.1762295081967213"/>
  </r>
  <r>
    <x v="2"/>
    <x v="2"/>
    <x v="0"/>
    <x v="7"/>
    <x v="3"/>
    <n v="2008"/>
    <n v="2"/>
    <n v="76.06"/>
    <s v="Luxury"/>
    <s v="Brand B"/>
    <n v="10.88"/>
    <n v="4"/>
    <n v="303.34879999999998"/>
    <n v="3.1769547325102883"/>
  </r>
  <r>
    <x v="0"/>
    <x v="0"/>
    <x v="1"/>
    <x v="3"/>
    <x v="0"/>
    <n v="2001"/>
    <n v="5"/>
    <n v="466.69"/>
    <s v="Luxury"/>
    <s v="Brand E"/>
    <n v="8.81"/>
    <n v="1"/>
    <n v="465.77809999999999"/>
    <n v="3.1818181818181817"/>
  </r>
  <r>
    <x v="1"/>
    <x v="0"/>
    <x v="1"/>
    <x v="2"/>
    <x v="0"/>
    <n v="2016"/>
    <n v="3"/>
    <n v="265.33"/>
    <s v="Luxury"/>
    <s v="Brand B"/>
    <n v="36.01"/>
    <n v="19"/>
    <n v="5040.6300999999994"/>
    <n v="3.1742738589211617"/>
  </r>
  <r>
    <x v="1"/>
    <x v="2"/>
    <x v="0"/>
    <x v="12"/>
    <x v="0"/>
    <n v="2011"/>
    <n v="5"/>
    <n v="270.12"/>
    <s v="Essential"/>
    <s v="Brand C"/>
    <n v="29.96"/>
    <n v="18"/>
    <n v="4861.4596000000001"/>
    <n v="3.1749999999999998"/>
  </r>
  <r>
    <x v="0"/>
    <x v="2"/>
    <x v="1"/>
    <x v="9"/>
    <x v="3"/>
    <n v="2013"/>
    <n v="3"/>
    <n v="468.8"/>
    <s v="Luxury"/>
    <s v="Brand C"/>
    <n v="17.38"/>
    <n v="10"/>
    <n v="4687.1737999999996"/>
    <n v="3.1673640167364017"/>
  </r>
  <r>
    <x v="1"/>
    <x v="1"/>
    <x v="1"/>
    <x v="13"/>
    <x v="1"/>
    <n v="2008"/>
    <n v="5"/>
    <n v="361.36"/>
    <s v="Essential"/>
    <s v="Brand E"/>
    <n v="14.36"/>
    <n v="5"/>
    <n v="1805.9436000000003"/>
    <n v="3.1680672268907561"/>
  </r>
  <r>
    <x v="2"/>
    <x v="2"/>
    <x v="1"/>
    <x v="0"/>
    <x v="1"/>
    <n v="2004"/>
    <n v="2"/>
    <n v="480.04"/>
    <s v="Essential"/>
    <s v="Brand D"/>
    <n v="33.36"/>
    <n v="7"/>
    <n v="3359.6136000000001"/>
    <n v="3.1603375527426159"/>
  </r>
  <r>
    <x v="1"/>
    <x v="1"/>
    <x v="0"/>
    <x v="3"/>
    <x v="3"/>
    <n v="2022"/>
    <n v="5"/>
    <n v="140.82"/>
    <s v="Regular"/>
    <s v="Brand E"/>
    <n v="15.14"/>
    <n v="11"/>
    <n v="1548.1713999999999"/>
    <n v="3.1652542372881354"/>
  </r>
  <r>
    <x v="0"/>
    <x v="2"/>
    <x v="0"/>
    <x v="0"/>
    <x v="1"/>
    <n v="2002"/>
    <n v="1"/>
    <n v="249.48"/>
    <s v="Regular"/>
    <s v="Brand D"/>
    <n v="25.14"/>
    <n v="2"/>
    <n v="498.21139999999997"/>
    <n v="3.1574468085106382"/>
  </r>
  <r>
    <x v="2"/>
    <x v="2"/>
    <x v="1"/>
    <x v="8"/>
    <x v="1"/>
    <n v="2020"/>
    <n v="3"/>
    <n v="319.20999999999998"/>
    <s v="Luxury"/>
    <s v="Brand C"/>
    <n v="43.81"/>
    <n v="11"/>
    <n v="3510.7480999999998"/>
    <n v="3.1666666666666665"/>
  </r>
  <r>
    <x v="1"/>
    <x v="2"/>
    <x v="1"/>
    <x v="2"/>
    <x v="0"/>
    <n v="2019"/>
    <n v="5"/>
    <n v="374.24"/>
    <s v="Essential"/>
    <s v="Brand E"/>
    <n v="19.23"/>
    <n v="7"/>
    <n v="2618.8723000000005"/>
    <n v="3.1673819742489271"/>
  </r>
  <r>
    <x v="0"/>
    <x v="1"/>
    <x v="0"/>
    <x v="4"/>
    <x v="1"/>
    <n v="2019"/>
    <n v="5"/>
    <n v="157.57"/>
    <s v="Luxury"/>
    <s v="Brand C"/>
    <n v="28.61"/>
    <n v="17"/>
    <n v="2677.9760999999999"/>
    <n v="3.1594827586206895"/>
  </r>
  <r>
    <x v="0"/>
    <x v="1"/>
    <x v="0"/>
    <x v="0"/>
    <x v="1"/>
    <n v="2019"/>
    <n v="4"/>
    <n v="21.87"/>
    <s v="Luxury"/>
    <s v="Brand E"/>
    <n v="0.91"/>
    <n v="17"/>
    <n v="370.79910000000001"/>
    <n v="3.1515151515151514"/>
  </r>
  <r>
    <x v="1"/>
    <x v="0"/>
    <x v="1"/>
    <x v="13"/>
    <x v="1"/>
    <n v="1987"/>
    <n v="4"/>
    <n v="399.32"/>
    <s v="Regular"/>
    <s v="Brand D"/>
    <n v="47.19"/>
    <n v="20"/>
    <n v="7985.8718999999992"/>
    <n v="3.1478260869565218"/>
  </r>
  <r>
    <x v="2"/>
    <x v="2"/>
    <x v="0"/>
    <x v="11"/>
    <x v="1"/>
    <n v="2020"/>
    <n v="4"/>
    <n v="142.86000000000001"/>
    <s v="Luxury"/>
    <s v="Brand D"/>
    <n v="6.5"/>
    <n v="5"/>
    <n v="713.36500000000012"/>
    <n v="3.1441048034934496"/>
  </r>
  <r>
    <x v="1"/>
    <x v="1"/>
    <x v="0"/>
    <x v="6"/>
    <x v="1"/>
    <n v="2003"/>
    <n v="3"/>
    <n v="447.22"/>
    <s v="Luxury"/>
    <s v="Brand B"/>
    <n v="25.34"/>
    <n v="7"/>
    <n v="3129.7934"/>
    <n v="3.1403508771929824"/>
  </r>
  <r>
    <x v="0"/>
    <x v="1"/>
    <x v="1"/>
    <x v="10"/>
    <x v="1"/>
    <n v="2012"/>
    <n v="4"/>
    <n v="228.6"/>
    <s v="Luxury"/>
    <s v="Brand C"/>
    <n v="16.760000000000002"/>
    <n v="9"/>
    <n v="2056.5676000000003"/>
    <n v="3.1409691629955949"/>
  </r>
  <r>
    <x v="2"/>
    <x v="0"/>
    <x v="0"/>
    <x v="5"/>
    <x v="3"/>
    <n v="2005"/>
    <n v="4"/>
    <n v="248.71"/>
    <s v="Luxury"/>
    <s v="Brand D"/>
    <n v="46.53"/>
    <n v="16"/>
    <n v="3978.8253"/>
    <n v="3.1371681415929205"/>
  </r>
  <r>
    <x v="1"/>
    <x v="1"/>
    <x v="0"/>
    <x v="8"/>
    <x v="2"/>
    <n v="2015"/>
    <n v="4"/>
    <n v="481.77"/>
    <s v="Essential"/>
    <s v="Brand D"/>
    <n v="20.22"/>
    <n v="2"/>
    <n v="962.74219999999991"/>
    <n v="3.1333333333333333"/>
  </r>
  <r>
    <x v="1"/>
    <x v="2"/>
    <x v="1"/>
    <x v="9"/>
    <x v="3"/>
    <n v="1995"/>
    <n v="4"/>
    <n v="403.43"/>
    <s v="Luxury"/>
    <s v="Brand E"/>
    <n v="25.88"/>
    <n v="2"/>
    <n v="806.11879999999996"/>
    <n v="3.1294642857142856"/>
  </r>
  <r>
    <x v="2"/>
    <x v="0"/>
    <x v="0"/>
    <x v="6"/>
    <x v="2"/>
    <n v="2006"/>
    <n v="4"/>
    <n v="266.2"/>
    <s v="Regular"/>
    <s v="Brand C"/>
    <n v="45.33"/>
    <n v="5"/>
    <n v="1330.4532999999999"/>
    <n v="3.1255605381165918"/>
  </r>
  <r>
    <x v="1"/>
    <x v="0"/>
    <x v="1"/>
    <x v="13"/>
    <x v="0"/>
    <n v="2014"/>
    <n v="2"/>
    <n v="56.47"/>
    <s v="Luxury"/>
    <s v="Brand D"/>
    <n v="25.72"/>
    <n v="4"/>
    <n v="225.13720000000001"/>
    <n v="3.1216216216216215"/>
  </r>
  <r>
    <x v="0"/>
    <x v="2"/>
    <x v="1"/>
    <x v="3"/>
    <x v="1"/>
    <n v="1994"/>
    <n v="3"/>
    <n v="279.44"/>
    <s v="Luxury"/>
    <s v="Brand E"/>
    <n v="36.08"/>
    <n v="14"/>
    <n v="3911.5207999999998"/>
    <n v="3.1266968325791855"/>
  </r>
  <r>
    <x v="1"/>
    <x v="1"/>
    <x v="0"/>
    <x v="3"/>
    <x v="3"/>
    <n v="2008"/>
    <n v="3"/>
    <n v="340.07"/>
    <s v="Essential"/>
    <s v="Brand C"/>
    <n v="28.08"/>
    <n v="9"/>
    <n v="3059.9108000000001"/>
    <n v="3.1272727272727274"/>
  </r>
  <r>
    <x v="2"/>
    <x v="1"/>
    <x v="0"/>
    <x v="6"/>
    <x v="3"/>
    <n v="2003"/>
    <n v="1"/>
    <n v="472.21"/>
    <s v="Luxury"/>
    <s v="Brand C"/>
    <n v="9.6"/>
    <n v="12"/>
    <n v="5665.6159999999991"/>
    <n v="3.127853881278539"/>
  </r>
  <r>
    <x v="2"/>
    <x v="1"/>
    <x v="0"/>
    <x v="10"/>
    <x v="3"/>
    <n v="1994"/>
    <n v="4"/>
    <n v="93.54"/>
    <s v="Regular"/>
    <s v="Brand E"/>
    <n v="34.979999999999997"/>
    <n v="9"/>
    <n v="841.20979999999997"/>
    <n v="3.1376146788990824"/>
  </r>
  <r>
    <x v="2"/>
    <x v="2"/>
    <x v="0"/>
    <x v="15"/>
    <x v="3"/>
    <n v="1999"/>
    <n v="1"/>
    <n v="189.63"/>
    <s v="Regular"/>
    <s v="Brand B"/>
    <n v="38.92"/>
    <n v="5"/>
    <n v="947.53919999999994"/>
    <n v="3.1336405529953919"/>
  </r>
  <r>
    <x v="1"/>
    <x v="2"/>
    <x v="0"/>
    <x v="4"/>
    <x v="1"/>
    <n v="2019"/>
    <n v="2"/>
    <n v="127.29"/>
    <s v="Regular"/>
    <s v="Brand E"/>
    <n v="30.26"/>
    <n v="16"/>
    <n v="2035.9426000000001"/>
    <n v="3.1435185185185186"/>
  </r>
  <r>
    <x v="1"/>
    <x v="2"/>
    <x v="1"/>
    <x v="10"/>
    <x v="2"/>
    <n v="2014"/>
    <n v="5"/>
    <n v="499.98"/>
    <s v="Essential"/>
    <s v="Brand D"/>
    <n v="46.28"/>
    <n v="7"/>
    <n v="3499.3227999999999"/>
    <n v="3.1488372093023256"/>
  </r>
  <r>
    <x v="1"/>
    <x v="2"/>
    <x v="0"/>
    <x v="15"/>
    <x v="1"/>
    <n v="2013"/>
    <n v="3"/>
    <n v="414.05"/>
    <s v="Luxury"/>
    <s v="Brand A"/>
    <n v="45.07"/>
    <n v="1"/>
    <n v="413.50069999999999"/>
    <n v="3.1401869158878504"/>
  </r>
  <r>
    <x v="1"/>
    <x v="0"/>
    <x v="0"/>
    <x v="3"/>
    <x v="3"/>
    <n v="2002"/>
    <n v="2"/>
    <n v="219.63"/>
    <s v="Regular"/>
    <s v="Brand A"/>
    <n v="8.57"/>
    <n v="9"/>
    <n v="1975.7557000000002"/>
    <n v="3.140845070422535"/>
  </r>
  <r>
    <x v="2"/>
    <x v="2"/>
    <x v="0"/>
    <x v="6"/>
    <x v="0"/>
    <n v="1998"/>
    <n v="2"/>
    <n v="53.26"/>
    <s v="Luxury"/>
    <s v="Brand B"/>
    <n v="37.619999999999997"/>
    <n v="7"/>
    <n v="372.19619999999998"/>
    <n v="3.1462264150943398"/>
  </r>
  <r>
    <x v="2"/>
    <x v="2"/>
    <x v="0"/>
    <x v="14"/>
    <x v="0"/>
    <n v="1997"/>
    <n v="5"/>
    <n v="195.05"/>
    <s v="Essential"/>
    <s v="Brand D"/>
    <n v="1.86"/>
    <n v="6"/>
    <n v="1169.3186000000003"/>
    <n v="3.1516587677725116"/>
  </r>
  <r>
    <x v="0"/>
    <x v="0"/>
    <x v="1"/>
    <x v="0"/>
    <x v="1"/>
    <n v="2014"/>
    <n v="2"/>
    <n v="114.26"/>
    <s v="Luxury"/>
    <s v="Brand B"/>
    <n v="20.68"/>
    <n v="13"/>
    <n v="1484.5868"/>
    <n v="3.1428571428571428"/>
  </r>
  <r>
    <x v="0"/>
    <x v="0"/>
    <x v="1"/>
    <x v="15"/>
    <x v="2"/>
    <n v="2008"/>
    <n v="4"/>
    <n v="331.6"/>
    <s v="Regular"/>
    <s v="Brand A"/>
    <n v="5.26"/>
    <n v="10"/>
    <n v="3315.0526"/>
    <n v="3.1483253588516749"/>
  </r>
  <r>
    <x v="1"/>
    <x v="1"/>
    <x v="0"/>
    <x v="12"/>
    <x v="3"/>
    <n v="2007"/>
    <n v="4"/>
    <n v="122.62"/>
    <s v="Essential"/>
    <s v="Brand D"/>
    <n v="31.83"/>
    <n v="16"/>
    <n v="1961.2383"/>
    <n v="3.1442307692307692"/>
  </r>
  <r>
    <x v="0"/>
    <x v="0"/>
    <x v="1"/>
    <x v="15"/>
    <x v="1"/>
    <n v="2008"/>
    <n v="4"/>
    <n v="325.37"/>
    <s v="Luxury"/>
    <s v="Brand C"/>
    <n v="8.27"/>
    <n v="7"/>
    <n v="2276.6727000000001"/>
    <n v="3.1400966183574881"/>
  </r>
  <r>
    <x v="1"/>
    <x v="2"/>
    <x v="1"/>
    <x v="3"/>
    <x v="3"/>
    <n v="2011"/>
    <n v="2"/>
    <n v="10.95"/>
    <s v="Regular"/>
    <s v="Brand D"/>
    <n v="15.92"/>
    <n v="2"/>
    <n v="21.059199999999997"/>
    <n v="3.1359223300970873"/>
  </r>
  <r>
    <x v="0"/>
    <x v="0"/>
    <x v="0"/>
    <x v="7"/>
    <x v="1"/>
    <n v="2002"/>
    <n v="1"/>
    <n v="375.52"/>
    <s v="Regular"/>
    <s v="Brand C"/>
    <n v="4.93"/>
    <n v="16"/>
    <n v="6007.3692999999994"/>
    <n v="3.1414634146341465"/>
  </r>
  <r>
    <x v="1"/>
    <x v="0"/>
    <x v="0"/>
    <x v="0"/>
    <x v="2"/>
    <n v="2019"/>
    <n v="2"/>
    <n v="401.84"/>
    <s v="Luxury"/>
    <s v="Brand A"/>
    <n v="32.24"/>
    <n v="20"/>
    <n v="8036.1223999999993"/>
    <n v="3.1519607843137254"/>
  </r>
  <r>
    <x v="2"/>
    <x v="2"/>
    <x v="1"/>
    <x v="8"/>
    <x v="1"/>
    <n v="2002"/>
    <n v="5"/>
    <n v="86.33"/>
    <s v="Luxury"/>
    <s v="Brand C"/>
    <n v="4.93"/>
    <n v="15"/>
    <n v="1293.9992999999999"/>
    <n v="3.1576354679802954"/>
  </r>
  <r>
    <x v="1"/>
    <x v="2"/>
    <x v="0"/>
    <x v="15"/>
    <x v="0"/>
    <n v="2016"/>
    <n v="3"/>
    <n v="90.79"/>
    <s v="Essential"/>
    <s v="Brand A"/>
    <n v="45.62"/>
    <n v="10"/>
    <n v="907.35620000000006"/>
    <n v="3.1485148514851486"/>
  </r>
  <r>
    <x v="2"/>
    <x v="1"/>
    <x v="0"/>
    <x v="2"/>
    <x v="2"/>
    <n v="2018"/>
    <n v="3"/>
    <n v="340.15"/>
    <s v="Luxury"/>
    <s v="Brand E"/>
    <n v="23.33"/>
    <n v="9"/>
    <n v="3060.5832999999998"/>
    <n v="3.1492537313432836"/>
  </r>
  <r>
    <x v="1"/>
    <x v="0"/>
    <x v="1"/>
    <x v="8"/>
    <x v="1"/>
    <n v="1989"/>
    <n v="4"/>
    <n v="182.69"/>
    <s v="Regular"/>
    <s v="Brand A"/>
    <n v="14.85"/>
    <n v="13"/>
    <n v="2374.1184999999996"/>
    <n v="3.15"/>
  </r>
  <r>
    <x v="2"/>
    <x v="0"/>
    <x v="0"/>
    <x v="9"/>
    <x v="1"/>
    <n v="2008"/>
    <n v="4"/>
    <n v="363.08"/>
    <s v="Essential"/>
    <s v="Brand C"/>
    <n v="0.85"/>
    <n v="14"/>
    <n v="5082.1284999999998"/>
    <n v="3.1457286432160805"/>
  </r>
  <r>
    <x v="0"/>
    <x v="0"/>
    <x v="1"/>
    <x v="15"/>
    <x v="2"/>
    <n v="2012"/>
    <n v="2"/>
    <n v="274.64999999999998"/>
    <s v="Luxury"/>
    <s v="Brand E"/>
    <n v="48.26"/>
    <n v="16"/>
    <n v="4393.8825999999999"/>
    <n v="3.1414141414141414"/>
  </r>
  <r>
    <x v="0"/>
    <x v="2"/>
    <x v="1"/>
    <x v="11"/>
    <x v="3"/>
    <n v="1989"/>
    <n v="1"/>
    <n v="497.23"/>
    <s v="Essential"/>
    <s v="Brand D"/>
    <n v="18.489999999999998"/>
    <n v="1"/>
    <n v="496.41490000000005"/>
    <n v="3.1472081218274113"/>
  </r>
  <r>
    <x v="0"/>
    <x v="2"/>
    <x v="0"/>
    <x v="7"/>
    <x v="1"/>
    <n v="2012"/>
    <n v="5"/>
    <n v="175.58"/>
    <s v="Luxury"/>
    <s v="Brand B"/>
    <n v="42.72"/>
    <n v="2"/>
    <n v="350.58720000000005"/>
    <n v="3.1581632653061225"/>
  </r>
  <r>
    <x v="2"/>
    <x v="2"/>
    <x v="1"/>
    <x v="4"/>
    <x v="1"/>
    <n v="1986"/>
    <n v="2"/>
    <n v="118.72"/>
    <s v="Regular"/>
    <s v="Brand B"/>
    <n v="37.869999999999997"/>
    <n v="19"/>
    <n v="2255.0587"/>
    <n v="3.1487179487179486"/>
  </r>
  <r>
    <x v="2"/>
    <x v="2"/>
    <x v="0"/>
    <x v="14"/>
    <x v="0"/>
    <n v="2013"/>
    <n v="5"/>
    <n v="313.54000000000002"/>
    <s v="Regular"/>
    <s v="Brand C"/>
    <n v="22.79"/>
    <n v="7"/>
    <n v="2194.0079000000001"/>
    <n v="3.1546391752577319"/>
  </r>
  <r>
    <x v="0"/>
    <x v="0"/>
    <x v="0"/>
    <x v="7"/>
    <x v="3"/>
    <n v="2019"/>
    <n v="3"/>
    <n v="375.66"/>
    <s v="Luxury"/>
    <s v="Brand E"/>
    <n v="25.94"/>
    <n v="3"/>
    <n v="1126.2393999999999"/>
    <n v="3.145077720207254"/>
  </r>
  <r>
    <x v="2"/>
    <x v="1"/>
    <x v="1"/>
    <x v="1"/>
    <x v="3"/>
    <n v="2006"/>
    <n v="1"/>
    <n v="204.17"/>
    <s v="Essential"/>
    <s v="Brand A"/>
    <n v="10.46"/>
    <n v="12"/>
    <n v="2449.1446000000001"/>
    <n v="3.1458333333333335"/>
  </r>
  <r>
    <x v="1"/>
    <x v="0"/>
    <x v="1"/>
    <x v="11"/>
    <x v="0"/>
    <n v="2019"/>
    <n v="5"/>
    <n v="238.34"/>
    <s v="Regular"/>
    <s v="Brand D"/>
    <n v="21.92"/>
    <n v="10"/>
    <n v="2382.6192000000001"/>
    <n v="3.157068062827225"/>
  </r>
  <r>
    <x v="0"/>
    <x v="0"/>
    <x v="0"/>
    <x v="0"/>
    <x v="1"/>
    <n v="2018"/>
    <n v="3"/>
    <n v="143.66"/>
    <s v="Regular"/>
    <s v="Brand E"/>
    <n v="31.57"/>
    <n v="7"/>
    <n v="1004.9357"/>
    <n v="3.1473684210526316"/>
  </r>
  <r>
    <x v="1"/>
    <x v="2"/>
    <x v="1"/>
    <x v="11"/>
    <x v="1"/>
    <n v="2008"/>
    <n v="4"/>
    <n v="293.7"/>
    <s v="Regular"/>
    <s v="Brand C"/>
    <n v="1.61"/>
    <n v="18"/>
    <n v="5285.6160999999993"/>
    <n v="3.1481481481481484"/>
  </r>
  <r>
    <x v="1"/>
    <x v="2"/>
    <x v="0"/>
    <x v="6"/>
    <x v="3"/>
    <n v="2017"/>
    <n v="5"/>
    <n v="225.55"/>
    <s v="Regular"/>
    <s v="Brand E"/>
    <n v="21.22"/>
    <n v="9"/>
    <n v="2029.1622"/>
    <n v="3.1436170212765959"/>
  </r>
  <r>
    <x v="2"/>
    <x v="0"/>
    <x v="1"/>
    <x v="2"/>
    <x v="2"/>
    <n v="2012"/>
    <n v="3"/>
    <n v="136.83000000000001"/>
    <s v="Essential"/>
    <s v="Brand B"/>
    <n v="14.7"/>
    <n v="5"/>
    <n v="683.29700000000014"/>
    <n v="3.1336898395721926"/>
  </r>
  <r>
    <x v="0"/>
    <x v="1"/>
    <x v="0"/>
    <x v="15"/>
    <x v="2"/>
    <n v="1986"/>
    <n v="5"/>
    <n v="248.28"/>
    <s v="Essential"/>
    <s v="Brand A"/>
    <n v="33.93"/>
    <n v="16"/>
    <n v="3971.8193000000001"/>
    <n v="3.1344086021505375"/>
  </r>
  <r>
    <x v="0"/>
    <x v="2"/>
    <x v="0"/>
    <x v="2"/>
    <x v="3"/>
    <n v="2001"/>
    <n v="2"/>
    <n v="283.63"/>
    <s v="Luxury"/>
    <s v="Brand D"/>
    <n v="42.7"/>
    <n v="14"/>
    <n v="3970.2469999999998"/>
    <n v="3.1243243243243244"/>
  </r>
  <r>
    <x v="0"/>
    <x v="0"/>
    <x v="0"/>
    <x v="1"/>
    <x v="3"/>
    <n v="1996"/>
    <n v="2"/>
    <n v="186.66"/>
    <s v="Luxury"/>
    <s v="Brand B"/>
    <n v="47.79"/>
    <n v="5"/>
    <n v="932.77789999999993"/>
    <n v="3.1304347826086958"/>
  </r>
  <r>
    <x v="1"/>
    <x v="0"/>
    <x v="1"/>
    <x v="7"/>
    <x v="3"/>
    <n v="2015"/>
    <n v="3"/>
    <n v="383.45"/>
    <s v="Essential"/>
    <s v="Brand A"/>
    <n v="32.96"/>
    <n v="19"/>
    <n v="7284.8796000000002"/>
    <n v="3.1366120218579234"/>
  </r>
  <r>
    <x v="2"/>
    <x v="1"/>
    <x v="1"/>
    <x v="6"/>
    <x v="3"/>
    <n v="1992"/>
    <n v="1"/>
    <n v="259.36"/>
    <s v="Essential"/>
    <s v="Brand A"/>
    <n v="36.21"/>
    <n v="10"/>
    <n v="2592.9621000000002"/>
    <n v="3.1373626373626373"/>
  </r>
  <r>
    <x v="2"/>
    <x v="2"/>
    <x v="0"/>
    <x v="0"/>
    <x v="2"/>
    <n v="1989"/>
    <n v="4"/>
    <n v="96.65"/>
    <s v="Essential"/>
    <s v="Brand E"/>
    <n v="45.78"/>
    <n v="5"/>
    <n v="482.70780000000002"/>
    <n v="3.1491712707182322"/>
  </r>
  <r>
    <x v="1"/>
    <x v="2"/>
    <x v="1"/>
    <x v="8"/>
    <x v="1"/>
    <n v="1992"/>
    <n v="4"/>
    <n v="199.87"/>
    <s v="Regular"/>
    <s v="Brand C"/>
    <n v="20.260000000000002"/>
    <n v="20"/>
    <n v="3996.6026000000002"/>
    <n v="3.1444444444444444"/>
  </r>
  <r>
    <x v="0"/>
    <x v="2"/>
    <x v="1"/>
    <x v="9"/>
    <x v="3"/>
    <n v="1995"/>
    <n v="5"/>
    <n v="45.01"/>
    <s v="Regular"/>
    <s v="Brand C"/>
    <n v="8.92"/>
    <n v="12"/>
    <n v="539.20920000000001"/>
    <n v="3.1396648044692737"/>
  </r>
  <r>
    <x v="1"/>
    <x v="2"/>
    <x v="1"/>
    <x v="11"/>
    <x v="2"/>
    <n v="2020"/>
    <n v="3"/>
    <n v="151.16"/>
    <s v="Regular"/>
    <s v="Brand A"/>
    <n v="25.46"/>
    <n v="12"/>
    <n v="1813.1746000000001"/>
    <n v="3.1292134831460676"/>
  </r>
  <r>
    <x v="2"/>
    <x v="0"/>
    <x v="0"/>
    <x v="11"/>
    <x v="0"/>
    <n v="2006"/>
    <n v="5"/>
    <n v="237.72"/>
    <s v="Essential"/>
    <s v="Brand D"/>
    <n v="13.16"/>
    <n v="1"/>
    <n v="236.85159999999999"/>
    <n v="3.1299435028248586"/>
  </r>
  <r>
    <x v="1"/>
    <x v="0"/>
    <x v="0"/>
    <x v="4"/>
    <x v="3"/>
    <n v="2003"/>
    <n v="2"/>
    <n v="131.54"/>
    <s v="Regular"/>
    <s v="Brand D"/>
    <n v="38.1"/>
    <n v="10"/>
    <n v="1314.7809999999999"/>
    <n v="3.1193181818181817"/>
  </r>
  <r>
    <x v="2"/>
    <x v="2"/>
    <x v="0"/>
    <x v="12"/>
    <x v="3"/>
    <n v="2006"/>
    <n v="5"/>
    <n v="87.39"/>
    <s v="Regular"/>
    <s v="Brand A"/>
    <n v="33.86"/>
    <n v="9"/>
    <n v="785.84860000000003"/>
    <n v="3.1257142857142859"/>
  </r>
  <r>
    <x v="2"/>
    <x v="0"/>
    <x v="1"/>
    <x v="2"/>
    <x v="3"/>
    <n v="1987"/>
    <n v="5"/>
    <n v="50.46"/>
    <s v="Luxury"/>
    <s v="Brand D"/>
    <n v="40.18"/>
    <n v="14"/>
    <n v="705.84180000000003"/>
    <n v="3.1149425287356323"/>
  </r>
  <r>
    <x v="1"/>
    <x v="0"/>
    <x v="0"/>
    <x v="4"/>
    <x v="3"/>
    <n v="1998"/>
    <n v="2"/>
    <n v="304.3"/>
    <s v="Regular"/>
    <s v="Brand C"/>
    <n v="0.88"/>
    <n v="18"/>
    <n v="5476.4088000000002"/>
    <n v="3.1040462427745665"/>
  </r>
  <r>
    <x v="0"/>
    <x v="0"/>
    <x v="1"/>
    <x v="11"/>
    <x v="3"/>
    <n v="2004"/>
    <n v="1"/>
    <n v="61.8"/>
    <s v="Regular"/>
    <s v="Brand B"/>
    <n v="37.81"/>
    <n v="4"/>
    <n v="246.57809999999998"/>
    <n v="3.11046511627907"/>
  </r>
  <r>
    <x v="2"/>
    <x v="0"/>
    <x v="1"/>
    <x v="5"/>
    <x v="1"/>
    <n v="2010"/>
    <n v="3"/>
    <n v="12.53"/>
    <s v="Essential"/>
    <s v="Brand A"/>
    <n v="27.35"/>
    <n v="1"/>
    <n v="11.8035"/>
    <n v="3.1228070175438596"/>
  </r>
  <r>
    <x v="2"/>
    <x v="2"/>
    <x v="1"/>
    <x v="5"/>
    <x v="0"/>
    <n v="1990"/>
    <n v="4"/>
    <n v="95.19"/>
    <s v="Luxury"/>
    <s v="Brand A"/>
    <n v="31.79"/>
    <n v="13"/>
    <n v="1236.7879"/>
    <n v="3.1235294117647059"/>
  </r>
  <r>
    <x v="0"/>
    <x v="2"/>
    <x v="1"/>
    <x v="15"/>
    <x v="2"/>
    <n v="1988"/>
    <n v="4"/>
    <n v="133.02000000000001"/>
    <s v="Luxury"/>
    <s v="Brand C"/>
    <n v="20.02"/>
    <n v="13"/>
    <n v="1728.4602000000002"/>
    <n v="3.1183431952662723"/>
  </r>
  <r>
    <x v="2"/>
    <x v="2"/>
    <x v="1"/>
    <x v="3"/>
    <x v="2"/>
    <n v="1999"/>
    <n v="3"/>
    <n v="162.94999999999999"/>
    <s v="Luxury"/>
    <s v="Brand B"/>
    <n v="38.630000000000003"/>
    <n v="19"/>
    <n v="3095.4362999999998"/>
    <n v="3.1130952380952381"/>
  </r>
  <r>
    <x v="1"/>
    <x v="2"/>
    <x v="0"/>
    <x v="9"/>
    <x v="1"/>
    <n v="1995"/>
    <n v="4"/>
    <n v="25.94"/>
    <s v="Essential"/>
    <s v="Brand D"/>
    <n v="29.07"/>
    <n v="3"/>
    <n v="77.110700000000008"/>
    <n v="3.1137724550898205"/>
  </r>
  <r>
    <x v="0"/>
    <x v="2"/>
    <x v="0"/>
    <x v="1"/>
    <x v="0"/>
    <n v="2017"/>
    <n v="3"/>
    <n v="391.24"/>
    <s v="Regular"/>
    <s v="Brand B"/>
    <n v="48.51"/>
    <n v="18"/>
    <n v="7041.8050999999996"/>
    <n v="3.1084337349397591"/>
  </r>
  <r>
    <x v="2"/>
    <x v="2"/>
    <x v="1"/>
    <x v="9"/>
    <x v="3"/>
    <n v="2006"/>
    <n v="3"/>
    <n v="47.27"/>
    <s v="Luxury"/>
    <s v="Brand D"/>
    <n v="35.33"/>
    <n v="15"/>
    <n v="708.40330000000006"/>
    <n v="3.1090909090909089"/>
  </r>
  <r>
    <x v="2"/>
    <x v="0"/>
    <x v="1"/>
    <x v="3"/>
    <x v="0"/>
    <n v="1995"/>
    <n v="5"/>
    <n v="435.7"/>
    <s v="Luxury"/>
    <s v="Brand E"/>
    <n v="47.09"/>
    <n v="1"/>
    <n v="435.17089999999996"/>
    <n v="3.1097560975609757"/>
  </r>
  <r>
    <x v="1"/>
    <x v="1"/>
    <x v="1"/>
    <x v="9"/>
    <x v="1"/>
    <n v="1991"/>
    <n v="1"/>
    <n v="320.18"/>
    <s v="Essential"/>
    <s v="Brand D"/>
    <n v="11.66"/>
    <n v="4"/>
    <n v="1279.8366000000001"/>
    <n v="3.0981595092024539"/>
  </r>
  <r>
    <x v="1"/>
    <x v="2"/>
    <x v="1"/>
    <x v="4"/>
    <x v="0"/>
    <n v="1994"/>
    <n v="5"/>
    <n v="314.27999999999997"/>
    <s v="Regular"/>
    <s v="Brand A"/>
    <n v="42.26"/>
    <n v="17"/>
    <n v="5342.1825999999992"/>
    <n v="3.1111111111111112"/>
  </r>
  <r>
    <x v="0"/>
    <x v="2"/>
    <x v="1"/>
    <x v="0"/>
    <x v="0"/>
    <n v="2022"/>
    <n v="2"/>
    <n v="323.05"/>
    <s v="Essential"/>
    <s v="Brand C"/>
    <n v="2.83"/>
    <n v="4"/>
    <n v="1291.2283"/>
    <n v="3.0993788819875778"/>
  </r>
  <r>
    <x v="0"/>
    <x v="2"/>
    <x v="1"/>
    <x v="9"/>
    <x v="0"/>
    <n v="1992"/>
    <n v="3"/>
    <n v="193.85"/>
    <s v="Regular"/>
    <s v="Brand A"/>
    <n v="49.71"/>
    <n v="16"/>
    <n v="3101.0971"/>
    <n v="3.1062500000000002"/>
  </r>
  <r>
    <x v="2"/>
    <x v="0"/>
    <x v="0"/>
    <x v="4"/>
    <x v="2"/>
    <n v="2011"/>
    <n v="4"/>
    <n v="472.13"/>
    <s v="Luxury"/>
    <s v="Brand D"/>
    <n v="31.52"/>
    <n v="14"/>
    <n v="6609.1351999999997"/>
    <n v="3.1069182389937109"/>
  </r>
  <r>
    <x v="1"/>
    <x v="0"/>
    <x v="0"/>
    <x v="12"/>
    <x v="0"/>
    <n v="2015"/>
    <n v="3"/>
    <n v="84.48"/>
    <s v="Regular"/>
    <s v="Brand E"/>
    <n v="39.82"/>
    <n v="5"/>
    <n v="421.79820000000001"/>
    <n v="3.1012658227848102"/>
  </r>
  <r>
    <x v="2"/>
    <x v="1"/>
    <x v="1"/>
    <x v="14"/>
    <x v="1"/>
    <n v="1993"/>
    <n v="5"/>
    <n v="218.01"/>
    <s v="Luxury"/>
    <s v="Brand D"/>
    <n v="4.8899999999999997"/>
    <n v="2"/>
    <n v="435.06889999999999"/>
    <n v="3.1019108280254777"/>
  </r>
  <r>
    <x v="1"/>
    <x v="1"/>
    <x v="1"/>
    <x v="4"/>
    <x v="2"/>
    <n v="2019"/>
    <n v="2"/>
    <n v="199.81"/>
    <s v="Luxury"/>
    <s v="Brand D"/>
    <n v="45.55"/>
    <n v="1"/>
    <n v="199.2655"/>
    <n v="3.0897435897435899"/>
  </r>
  <r>
    <x v="0"/>
    <x v="1"/>
    <x v="0"/>
    <x v="7"/>
    <x v="0"/>
    <n v="1996"/>
    <n v="4"/>
    <n v="131.91999999999999"/>
    <s v="Essential"/>
    <s v="Brand A"/>
    <n v="36.85"/>
    <n v="1"/>
    <n v="131.2885"/>
    <n v="3.096774193548387"/>
  </r>
  <r>
    <x v="1"/>
    <x v="2"/>
    <x v="1"/>
    <x v="14"/>
    <x v="3"/>
    <n v="1987"/>
    <n v="4"/>
    <n v="314.07"/>
    <s v="Essential"/>
    <s v="Brand D"/>
    <n v="18.350000000000001"/>
    <n v="6"/>
    <n v="1883.6035000000002"/>
    <n v="3.0909090909090908"/>
  </r>
  <r>
    <x v="2"/>
    <x v="2"/>
    <x v="1"/>
    <x v="1"/>
    <x v="2"/>
    <n v="1986"/>
    <n v="4"/>
    <n v="119.35"/>
    <s v="Luxury"/>
    <s v="Brand D"/>
    <n v="22.92"/>
    <n v="1"/>
    <n v="118.5792"/>
    <n v="3.0849673202614381"/>
  </r>
  <r>
    <x v="2"/>
    <x v="1"/>
    <x v="0"/>
    <x v="1"/>
    <x v="3"/>
    <n v="2014"/>
    <n v="2"/>
    <n v="75.989999999999995"/>
    <s v="Luxury"/>
    <s v="Brand A"/>
    <n v="8.6300000000000008"/>
    <n v="20"/>
    <n v="1518.8862999999999"/>
    <n v="3.0789473684210527"/>
  </r>
  <r>
    <x v="2"/>
    <x v="1"/>
    <x v="1"/>
    <x v="8"/>
    <x v="2"/>
    <n v="2009"/>
    <n v="5"/>
    <n v="87.85"/>
    <s v="Regular"/>
    <s v="Brand C"/>
    <n v="34.840000000000003"/>
    <n v="17"/>
    <n v="1492.7983999999999"/>
    <n v="3.0860927152317883"/>
  </r>
  <r>
    <x v="2"/>
    <x v="2"/>
    <x v="1"/>
    <x v="14"/>
    <x v="2"/>
    <n v="2018"/>
    <n v="1"/>
    <n v="120.29"/>
    <s v="Regular"/>
    <s v="Brand B"/>
    <n v="46.11"/>
    <n v="2"/>
    <n v="240.0411"/>
    <n v="3.0733333333333333"/>
  </r>
  <r>
    <x v="2"/>
    <x v="2"/>
    <x v="0"/>
    <x v="7"/>
    <x v="3"/>
    <n v="1997"/>
    <n v="5"/>
    <n v="248.08"/>
    <s v="Essential"/>
    <s v="Brand D"/>
    <n v="28.3"/>
    <n v="10"/>
    <n v="2480.0830000000001"/>
    <n v="3.087248322147651"/>
  </r>
  <r>
    <x v="0"/>
    <x v="1"/>
    <x v="0"/>
    <x v="9"/>
    <x v="3"/>
    <n v="2003"/>
    <n v="1"/>
    <n v="247.97"/>
    <s v="Luxury"/>
    <s v="Brand B"/>
    <n v="4.51"/>
    <n v="12"/>
    <n v="2974.6850999999997"/>
    <n v="3.0743243243243241"/>
  </r>
  <r>
    <x v="2"/>
    <x v="0"/>
    <x v="0"/>
    <x v="15"/>
    <x v="1"/>
    <n v="2006"/>
    <n v="3"/>
    <n v="295.14999999999998"/>
    <s v="Essential"/>
    <s v="Brand D"/>
    <n v="39.35"/>
    <n v="12"/>
    <n v="3541.1934999999999"/>
    <n v="3.0884353741496597"/>
  </r>
  <r>
    <x v="0"/>
    <x v="1"/>
    <x v="0"/>
    <x v="4"/>
    <x v="1"/>
    <n v="2013"/>
    <n v="4"/>
    <n v="450.97"/>
    <s v="Regular"/>
    <s v="Brand D"/>
    <n v="46.52"/>
    <n v="20"/>
    <n v="9018.865200000002"/>
    <n v="3.0890410958904111"/>
  </r>
  <r>
    <x v="1"/>
    <x v="2"/>
    <x v="0"/>
    <x v="3"/>
    <x v="2"/>
    <n v="1987"/>
    <n v="5"/>
    <n v="122.4"/>
    <s v="Essential"/>
    <s v="Brand E"/>
    <n v="16.43"/>
    <n v="4"/>
    <n v="488.76430000000005"/>
    <n v="3.0827586206896553"/>
  </r>
  <r>
    <x v="1"/>
    <x v="1"/>
    <x v="1"/>
    <x v="10"/>
    <x v="2"/>
    <n v="2003"/>
    <n v="3"/>
    <n v="137.13"/>
    <s v="Luxury"/>
    <s v="Brand D"/>
    <n v="5.01"/>
    <n v="7"/>
    <n v="958.96010000000001"/>
    <n v="3.0694444444444446"/>
  </r>
  <r>
    <x v="0"/>
    <x v="0"/>
    <x v="1"/>
    <x v="5"/>
    <x v="2"/>
    <n v="2001"/>
    <n v="5"/>
    <n v="215.77"/>
    <s v="Luxury"/>
    <s v="Brand D"/>
    <n v="19.899999999999999"/>
    <n v="20"/>
    <n v="4314.5990000000002"/>
    <n v="3.06993006993007"/>
  </r>
  <r>
    <x v="2"/>
    <x v="2"/>
    <x v="1"/>
    <x v="5"/>
    <x v="0"/>
    <n v="2016"/>
    <n v="4"/>
    <n v="68.27"/>
    <s v="Luxury"/>
    <s v="Brand A"/>
    <n v="47.71"/>
    <n v="1"/>
    <n v="67.747099999999989"/>
    <n v="3.056338028169014"/>
  </r>
  <r>
    <x v="2"/>
    <x v="0"/>
    <x v="0"/>
    <x v="6"/>
    <x v="2"/>
    <n v="1990"/>
    <n v="5"/>
    <n v="419.08"/>
    <s v="Luxury"/>
    <s v="Brand E"/>
    <n v="28.14"/>
    <n v="6"/>
    <n v="2513.7613999999999"/>
    <n v="3.0496453900709222"/>
  </r>
  <r>
    <x v="1"/>
    <x v="2"/>
    <x v="0"/>
    <x v="1"/>
    <x v="3"/>
    <n v="2001"/>
    <n v="5"/>
    <n v="134.15"/>
    <s v="Regular"/>
    <s v="Brand D"/>
    <n v="47.79"/>
    <n v="6"/>
    <n v="804.37790000000007"/>
    <n v="3.0357142857142856"/>
  </r>
  <r>
    <x v="2"/>
    <x v="0"/>
    <x v="0"/>
    <x v="11"/>
    <x v="1"/>
    <n v="1986"/>
    <n v="4"/>
    <n v="407.85"/>
    <s v="Luxury"/>
    <s v="Brand D"/>
    <n v="8.1"/>
    <n v="14"/>
    <n v="5708.9810000000007"/>
    <n v="3.0215827338129495"/>
  </r>
  <r>
    <x v="1"/>
    <x v="2"/>
    <x v="1"/>
    <x v="1"/>
    <x v="2"/>
    <n v="1997"/>
    <n v="4"/>
    <n v="337.28"/>
    <s v="Essential"/>
    <s v="Brand E"/>
    <n v="25.98"/>
    <n v="14"/>
    <n v="4721.1797999999999"/>
    <n v="3.0144927536231885"/>
  </r>
  <r>
    <x v="1"/>
    <x v="1"/>
    <x v="1"/>
    <x v="1"/>
    <x v="0"/>
    <n v="1989"/>
    <n v="2"/>
    <n v="377.79"/>
    <s v="Luxury"/>
    <s v="Brand A"/>
    <n v="36.42"/>
    <n v="18"/>
    <n v="6799.5842000000002"/>
    <n v="3.0072992700729926"/>
  </r>
  <r>
    <x v="1"/>
    <x v="0"/>
    <x v="0"/>
    <x v="7"/>
    <x v="1"/>
    <n v="1995"/>
    <n v="4"/>
    <n v="142.37"/>
    <s v="Regular"/>
    <s v="Brand B"/>
    <n v="35.61"/>
    <n v="4"/>
    <n v="568.83609999999999"/>
    <n v="3.0147058823529411"/>
  </r>
  <r>
    <x v="2"/>
    <x v="2"/>
    <x v="1"/>
    <x v="2"/>
    <x v="2"/>
    <n v="2008"/>
    <n v="4"/>
    <n v="150.08000000000001"/>
    <s v="Regular"/>
    <s v="Brand A"/>
    <n v="16.02"/>
    <n v="6"/>
    <n v="899.64020000000005"/>
    <n v="3.0074074074074075"/>
  </r>
  <r>
    <x v="0"/>
    <x v="1"/>
    <x v="1"/>
    <x v="15"/>
    <x v="3"/>
    <n v="2013"/>
    <n v="3"/>
    <n v="318"/>
    <s v="Regular"/>
    <s v="Brand D"/>
    <n v="25.4"/>
    <n v="4"/>
    <n v="1271.2539999999999"/>
    <n v="3"/>
  </r>
  <r>
    <x v="2"/>
    <x v="2"/>
    <x v="1"/>
    <x v="6"/>
    <x v="3"/>
    <n v="2019"/>
    <n v="5"/>
    <n v="453.41"/>
    <s v="Luxury"/>
    <s v="Brand A"/>
    <n v="30.44"/>
    <n v="14"/>
    <n v="6347.0444000000007"/>
    <n v="3"/>
  </r>
  <r>
    <x v="2"/>
    <x v="2"/>
    <x v="0"/>
    <x v="1"/>
    <x v="1"/>
    <n v="1993"/>
    <n v="5"/>
    <n v="229.38"/>
    <s v="Regular"/>
    <s v="Brand E"/>
    <n v="25.04"/>
    <n v="16"/>
    <n v="3669.3303999999998"/>
    <n v="2.9848484848484849"/>
  </r>
  <r>
    <x v="1"/>
    <x v="2"/>
    <x v="1"/>
    <x v="13"/>
    <x v="2"/>
    <n v="1993"/>
    <n v="3"/>
    <n v="286.20999999999998"/>
    <s v="Regular"/>
    <s v="Brand B"/>
    <n v="20.03"/>
    <n v="13"/>
    <n v="3719.9302999999995"/>
    <n v="2.9694656488549618"/>
  </r>
  <r>
    <x v="2"/>
    <x v="1"/>
    <x v="0"/>
    <x v="3"/>
    <x v="2"/>
    <n v="2020"/>
    <n v="5"/>
    <n v="102.88"/>
    <s v="Essential"/>
    <s v="Brand E"/>
    <n v="44.36"/>
    <n v="19"/>
    <n v="1954.1635999999999"/>
    <n v="2.9692307692307693"/>
  </r>
  <r>
    <x v="0"/>
    <x v="1"/>
    <x v="1"/>
    <x v="12"/>
    <x v="1"/>
    <n v="2011"/>
    <n v="3"/>
    <n v="404.99"/>
    <s v="Luxury"/>
    <s v="Brand C"/>
    <n v="44.43"/>
    <n v="12"/>
    <n v="4859.3243000000002"/>
    <n v="2.9534883720930232"/>
  </r>
  <r>
    <x v="0"/>
    <x v="2"/>
    <x v="1"/>
    <x v="8"/>
    <x v="0"/>
    <n v="2001"/>
    <n v="5"/>
    <n v="339.73"/>
    <s v="Essential"/>
    <s v="Brand A"/>
    <n v="9.42"/>
    <n v="14"/>
    <n v="4755.3141999999998"/>
    <n v="2.953125"/>
  </r>
  <r>
    <x v="0"/>
    <x v="2"/>
    <x v="1"/>
    <x v="1"/>
    <x v="3"/>
    <n v="1995"/>
    <n v="1"/>
    <n v="350.52"/>
    <s v="Luxury"/>
    <s v="Brand B"/>
    <n v="11.05"/>
    <n v="11"/>
    <n v="3854.8304999999996"/>
    <n v="2.9370078740157481"/>
  </r>
  <r>
    <x v="1"/>
    <x v="1"/>
    <x v="0"/>
    <x v="10"/>
    <x v="2"/>
    <n v="2013"/>
    <n v="5"/>
    <n v="258.87"/>
    <s v="Luxury"/>
    <s v="Brand C"/>
    <n v="21.8"/>
    <n v="17"/>
    <n v="4400.0079999999998"/>
    <n v="2.9523809523809526"/>
  </r>
  <r>
    <x v="1"/>
    <x v="0"/>
    <x v="1"/>
    <x v="12"/>
    <x v="0"/>
    <n v="2014"/>
    <n v="1"/>
    <n v="189.82"/>
    <s v="Essential"/>
    <s v="Brand E"/>
    <n v="39.46"/>
    <n v="12"/>
    <n v="2277.2346000000002"/>
    <n v="2.9359999999999999"/>
  </r>
  <r>
    <x v="0"/>
    <x v="1"/>
    <x v="0"/>
    <x v="9"/>
    <x v="3"/>
    <n v="2015"/>
    <n v="1"/>
    <n v="456.61"/>
    <s v="Luxury"/>
    <s v="Brand D"/>
    <n v="22.54"/>
    <n v="20"/>
    <n v="9131.4254000000001"/>
    <n v="2.9516129032258065"/>
  </r>
  <r>
    <x v="2"/>
    <x v="0"/>
    <x v="1"/>
    <x v="11"/>
    <x v="1"/>
    <n v="2014"/>
    <n v="3"/>
    <n v="217.06"/>
    <s v="Regular"/>
    <s v="Brand B"/>
    <n v="23.77"/>
    <n v="6"/>
    <n v="1301.5977"/>
    <n v="2.9674796747967478"/>
  </r>
  <r>
    <x v="0"/>
    <x v="2"/>
    <x v="0"/>
    <x v="1"/>
    <x v="0"/>
    <n v="1991"/>
    <n v="5"/>
    <n v="73.72"/>
    <s v="Luxury"/>
    <s v="Brand C"/>
    <n v="17.11"/>
    <n v="12"/>
    <n v="883.81110000000001"/>
    <n v="2.9672131147540983"/>
  </r>
  <r>
    <x v="2"/>
    <x v="1"/>
    <x v="1"/>
    <x v="6"/>
    <x v="0"/>
    <n v="2010"/>
    <n v="2"/>
    <n v="376.29"/>
    <s v="Essential"/>
    <s v="Brand C"/>
    <n v="35.619999999999997"/>
    <n v="6"/>
    <n v="2257.0962000000004"/>
    <n v="2.950413223140496"/>
  </r>
  <r>
    <x v="1"/>
    <x v="1"/>
    <x v="0"/>
    <x v="7"/>
    <x v="2"/>
    <n v="2020"/>
    <n v="2"/>
    <n v="478.71"/>
    <s v="Luxury"/>
    <s v="Brand D"/>
    <n v="7.02"/>
    <n v="9"/>
    <n v="4307.4601999999995"/>
    <n v="2.9583333333333335"/>
  </r>
  <r>
    <x v="0"/>
    <x v="1"/>
    <x v="0"/>
    <x v="8"/>
    <x v="3"/>
    <n v="1992"/>
    <n v="5"/>
    <n v="336.11"/>
    <s v="Regular"/>
    <s v="Brand B"/>
    <n v="6.23"/>
    <n v="1"/>
    <n v="335.17230000000001"/>
    <n v="2.9663865546218489"/>
  </r>
  <r>
    <x v="0"/>
    <x v="1"/>
    <x v="0"/>
    <x v="1"/>
    <x v="2"/>
    <n v="2016"/>
    <n v="5"/>
    <n v="425.65"/>
    <s v="Luxury"/>
    <s v="Brand E"/>
    <n v="49.21"/>
    <n v="17"/>
    <n v="7235.5420999999997"/>
    <n v="2.9491525423728815"/>
  </r>
  <r>
    <x v="1"/>
    <x v="0"/>
    <x v="0"/>
    <x v="1"/>
    <x v="2"/>
    <n v="1995"/>
    <n v="5"/>
    <n v="244.67"/>
    <s v="Luxury"/>
    <s v="Brand B"/>
    <n v="24.83"/>
    <n v="13"/>
    <n v="3179.9583000000002"/>
    <n v="2.9316239316239314"/>
  </r>
  <r>
    <x v="1"/>
    <x v="0"/>
    <x v="1"/>
    <x v="3"/>
    <x v="0"/>
    <n v="1985"/>
    <n v="1"/>
    <n v="425.29"/>
    <s v="Essential"/>
    <s v="Brand A"/>
    <n v="16.12"/>
    <n v="3"/>
    <n v="1275.0312000000001"/>
    <n v="2.9137931034482758"/>
  </r>
  <r>
    <x v="1"/>
    <x v="1"/>
    <x v="1"/>
    <x v="7"/>
    <x v="0"/>
    <n v="1999"/>
    <n v="5"/>
    <n v="47.88"/>
    <s v="Luxury"/>
    <s v="Brand A"/>
    <n v="21.28"/>
    <n v="4"/>
    <n v="190.7328"/>
    <n v="2.9304347826086956"/>
  </r>
  <r>
    <x v="2"/>
    <x v="1"/>
    <x v="1"/>
    <x v="8"/>
    <x v="1"/>
    <n v="2014"/>
    <n v="3"/>
    <n v="89.11"/>
    <s v="Essential"/>
    <s v="Brand C"/>
    <n v="32.549999999999997"/>
    <n v="17"/>
    <n v="1514.1954999999998"/>
    <n v="2.9122807017543861"/>
  </r>
  <r>
    <x v="2"/>
    <x v="1"/>
    <x v="0"/>
    <x v="14"/>
    <x v="2"/>
    <n v="1995"/>
    <n v="1"/>
    <n v="252.4"/>
    <s v="Essential"/>
    <s v="Brand D"/>
    <n v="48.75"/>
    <n v="8"/>
    <n v="2018.6875"/>
    <n v="2.9115044247787609"/>
  </r>
  <r>
    <x v="2"/>
    <x v="2"/>
    <x v="0"/>
    <x v="11"/>
    <x v="2"/>
    <n v="1985"/>
    <n v="3"/>
    <n v="327.02"/>
    <s v="Luxury"/>
    <s v="Brand D"/>
    <n v="3.93"/>
    <n v="13"/>
    <n v="4250.2993000000006"/>
    <n v="2.9285714285714284"/>
  </r>
  <r>
    <x v="2"/>
    <x v="2"/>
    <x v="1"/>
    <x v="7"/>
    <x v="2"/>
    <n v="2005"/>
    <n v="1"/>
    <n v="381.17"/>
    <s v="Regular"/>
    <s v="Brand D"/>
    <n v="32.15"/>
    <n v="11"/>
    <n v="4192.1914999999999"/>
    <n v="2.9279279279279278"/>
  </r>
  <r>
    <x v="2"/>
    <x v="2"/>
    <x v="0"/>
    <x v="8"/>
    <x v="0"/>
    <n v="1989"/>
    <n v="1"/>
    <n v="155.94"/>
    <s v="Regular"/>
    <s v="Brand E"/>
    <n v="14.6"/>
    <n v="4"/>
    <n v="622.90599999999995"/>
    <n v="2.9454545454545453"/>
  </r>
  <r>
    <x v="2"/>
    <x v="2"/>
    <x v="1"/>
    <x v="10"/>
    <x v="2"/>
    <n v="1990"/>
    <n v="5"/>
    <n v="492.98"/>
    <s v="Luxury"/>
    <s v="Brand E"/>
    <n v="29.49"/>
    <n v="2"/>
    <n v="985.25490000000002"/>
    <n v="2.9633027522935782"/>
  </r>
  <r>
    <x v="1"/>
    <x v="2"/>
    <x v="0"/>
    <x v="9"/>
    <x v="3"/>
    <n v="2008"/>
    <n v="4"/>
    <n v="367.5"/>
    <s v="Regular"/>
    <s v="Brand B"/>
    <n v="32.43"/>
    <n v="16"/>
    <n v="5879.3243000000002"/>
    <n v="2.9444444444444446"/>
  </r>
  <r>
    <x v="2"/>
    <x v="2"/>
    <x v="1"/>
    <x v="9"/>
    <x v="3"/>
    <n v="1991"/>
    <n v="3"/>
    <n v="450.59"/>
    <s v="Essential"/>
    <s v="Brand E"/>
    <n v="49.03"/>
    <n v="18"/>
    <n v="8110.1103000000003"/>
    <n v="2.9345794392523366"/>
  </r>
  <r>
    <x v="2"/>
    <x v="1"/>
    <x v="0"/>
    <x v="8"/>
    <x v="1"/>
    <n v="2008"/>
    <n v="2"/>
    <n v="463.66"/>
    <s v="Regular"/>
    <s v="Brand A"/>
    <n v="13.85"/>
    <n v="5"/>
    <n v="2317.4385000000002"/>
    <n v="2.9339622641509435"/>
  </r>
  <r>
    <x v="0"/>
    <x v="2"/>
    <x v="0"/>
    <x v="1"/>
    <x v="2"/>
    <n v="1996"/>
    <n v="4"/>
    <n v="433.28"/>
    <s v="Essential"/>
    <s v="Brand E"/>
    <n v="23.18"/>
    <n v="14"/>
    <n v="6065.1517999999996"/>
    <n v="2.9428571428571431"/>
  </r>
  <r>
    <x v="0"/>
    <x v="2"/>
    <x v="1"/>
    <x v="2"/>
    <x v="2"/>
    <n v="2007"/>
    <n v="5"/>
    <n v="361.41"/>
    <s v="Regular"/>
    <s v="Brand E"/>
    <n v="46.62"/>
    <n v="7"/>
    <n v="2529.3362000000002"/>
    <n v="2.9326923076923075"/>
  </r>
  <r>
    <x v="0"/>
    <x v="2"/>
    <x v="1"/>
    <x v="10"/>
    <x v="0"/>
    <n v="2000"/>
    <n v="4"/>
    <n v="194.79"/>
    <s v="Essential"/>
    <s v="Brand A"/>
    <n v="20.18"/>
    <n v="20"/>
    <n v="3895.0017999999995"/>
    <n v="2.912621359223301"/>
  </r>
  <r>
    <x v="0"/>
    <x v="1"/>
    <x v="0"/>
    <x v="10"/>
    <x v="1"/>
    <n v="2012"/>
    <n v="1"/>
    <n v="493.82"/>
    <s v="Regular"/>
    <s v="Brand C"/>
    <n v="6.67"/>
    <n v="10"/>
    <n v="4937.2667000000001"/>
    <n v="2.9019607843137254"/>
  </r>
  <r>
    <x v="1"/>
    <x v="1"/>
    <x v="0"/>
    <x v="14"/>
    <x v="2"/>
    <n v="2008"/>
    <n v="4"/>
    <n v="93.04"/>
    <s v="Luxury"/>
    <s v="Brand C"/>
    <n v="7.49"/>
    <n v="16"/>
    <n v="1487.7149000000002"/>
    <n v="2.9207920792079207"/>
  </r>
  <r>
    <x v="2"/>
    <x v="2"/>
    <x v="1"/>
    <x v="11"/>
    <x v="2"/>
    <n v="2022"/>
    <n v="4"/>
    <n v="311.89999999999998"/>
    <s v="Luxury"/>
    <s v="Brand C"/>
    <n v="47.39"/>
    <n v="4"/>
    <n v="1247.0738999999999"/>
    <n v="2.91"/>
  </r>
  <r>
    <x v="0"/>
    <x v="0"/>
    <x v="0"/>
    <x v="14"/>
    <x v="0"/>
    <n v="1996"/>
    <n v="1"/>
    <n v="51.09"/>
    <s v="Essential"/>
    <s v="Brand A"/>
    <n v="12.85"/>
    <n v="18"/>
    <n v="918.74850000000015"/>
    <n v="2.8989898989898988"/>
  </r>
  <r>
    <x v="2"/>
    <x v="1"/>
    <x v="0"/>
    <x v="9"/>
    <x v="0"/>
    <n v="2017"/>
    <n v="4"/>
    <n v="181.19"/>
    <s v="Regular"/>
    <s v="Brand E"/>
    <n v="34.020000000000003"/>
    <n v="19"/>
    <n v="3441.9502000000002"/>
    <n v="2.9183673469387754"/>
  </r>
  <r>
    <x v="2"/>
    <x v="1"/>
    <x v="0"/>
    <x v="9"/>
    <x v="1"/>
    <n v="2004"/>
    <n v="5"/>
    <n v="494.75"/>
    <s v="Essential"/>
    <s v="Brand D"/>
    <n v="33.65"/>
    <n v="6"/>
    <n v="2967.8364999999999"/>
    <n v="2.9072164948453607"/>
  </r>
  <r>
    <x v="1"/>
    <x v="1"/>
    <x v="1"/>
    <x v="8"/>
    <x v="0"/>
    <n v="2022"/>
    <n v="1"/>
    <n v="370.1"/>
    <s v="Regular"/>
    <s v="Brand A"/>
    <n v="10.83"/>
    <n v="13"/>
    <n v="4810.4083000000001"/>
    <n v="2.8854166666666665"/>
  </r>
  <r>
    <x v="0"/>
    <x v="0"/>
    <x v="1"/>
    <x v="14"/>
    <x v="3"/>
    <n v="2007"/>
    <n v="2"/>
    <n v="363.9"/>
    <s v="Essential"/>
    <s v="Brand B"/>
    <n v="25.96"/>
    <n v="20"/>
    <n v="7277.2596000000003"/>
    <n v="2.905263157894737"/>
  </r>
  <r>
    <x v="0"/>
    <x v="2"/>
    <x v="0"/>
    <x v="6"/>
    <x v="2"/>
    <n v="1990"/>
    <n v="1"/>
    <n v="467.09"/>
    <s v="Regular"/>
    <s v="Brand C"/>
    <n v="43.33"/>
    <n v="17"/>
    <n v="7939.9632999999994"/>
    <n v="2.9148936170212765"/>
  </r>
  <r>
    <x v="0"/>
    <x v="1"/>
    <x v="0"/>
    <x v="4"/>
    <x v="0"/>
    <n v="2001"/>
    <n v="3"/>
    <n v="483.87"/>
    <s v="Essential"/>
    <s v="Brand B"/>
    <n v="24.97"/>
    <n v="15"/>
    <n v="7257.2997000000005"/>
    <n v="2.935483870967742"/>
  </r>
  <r>
    <x v="1"/>
    <x v="2"/>
    <x v="0"/>
    <x v="4"/>
    <x v="1"/>
    <n v="1994"/>
    <n v="3"/>
    <n v="122.36"/>
    <s v="Regular"/>
    <s v="Brand C"/>
    <n v="34.19"/>
    <n v="18"/>
    <n v="2201.8218999999999"/>
    <n v="2.9347826086956523"/>
  </r>
  <r>
    <x v="1"/>
    <x v="2"/>
    <x v="1"/>
    <x v="9"/>
    <x v="3"/>
    <n v="1990"/>
    <n v="3"/>
    <n v="421.56"/>
    <s v="Essential"/>
    <s v="Brand B"/>
    <n v="34.24"/>
    <n v="14"/>
    <n v="5901.1824000000006"/>
    <n v="2.9340659340659339"/>
  </r>
  <r>
    <x v="1"/>
    <x v="2"/>
    <x v="0"/>
    <x v="5"/>
    <x v="2"/>
    <n v="1996"/>
    <n v="2"/>
    <n v="487.86"/>
    <s v="Luxury"/>
    <s v="Brand E"/>
    <n v="36.24"/>
    <n v="20"/>
    <n v="9756.5624000000007"/>
    <n v="2.9333333333333331"/>
  </r>
  <r>
    <x v="2"/>
    <x v="2"/>
    <x v="0"/>
    <x v="7"/>
    <x v="1"/>
    <n v="2011"/>
    <n v="3"/>
    <n v="411.45"/>
    <s v="Luxury"/>
    <s v="Brand C"/>
    <n v="26.75"/>
    <n v="20"/>
    <n v="8228.2674999999999"/>
    <n v="2.9438202247191012"/>
  </r>
  <r>
    <x v="1"/>
    <x v="2"/>
    <x v="0"/>
    <x v="10"/>
    <x v="3"/>
    <n v="1990"/>
    <n v="3"/>
    <n v="214.35"/>
    <s v="Essential"/>
    <s v="Brand C"/>
    <n v="16.48"/>
    <n v="4"/>
    <n v="856.56479999999999"/>
    <n v="2.9431818181818183"/>
  </r>
  <r>
    <x v="0"/>
    <x v="1"/>
    <x v="0"/>
    <x v="9"/>
    <x v="0"/>
    <n v="2007"/>
    <n v="2"/>
    <n v="224.1"/>
    <s v="Regular"/>
    <s v="Brand C"/>
    <n v="32.369999999999997"/>
    <n v="16"/>
    <n v="3584.9236999999998"/>
    <n v="2.9425287356321839"/>
  </r>
  <r>
    <x v="2"/>
    <x v="0"/>
    <x v="0"/>
    <x v="11"/>
    <x v="1"/>
    <n v="2008"/>
    <n v="3"/>
    <n v="132.69"/>
    <s v="Luxury"/>
    <s v="Brand C"/>
    <n v="45.1"/>
    <n v="5"/>
    <n v="662.90100000000007"/>
    <n v="2.9534883720930232"/>
  </r>
  <r>
    <x v="0"/>
    <x v="0"/>
    <x v="1"/>
    <x v="10"/>
    <x v="1"/>
    <n v="1997"/>
    <n v="1"/>
    <n v="141.91999999999999"/>
    <s v="Regular"/>
    <s v="Brand C"/>
    <n v="0.66"/>
    <n v="18"/>
    <n v="2553.5666000000001"/>
    <n v="2.9529411764705884"/>
  </r>
  <r>
    <x v="1"/>
    <x v="1"/>
    <x v="1"/>
    <x v="13"/>
    <x v="2"/>
    <n v="1990"/>
    <n v="2"/>
    <n v="362.8"/>
    <s v="Luxury"/>
    <s v="Brand C"/>
    <n v="2.44"/>
    <n v="6"/>
    <n v="2175.8244"/>
    <n v="2.9761904761904763"/>
  </r>
  <r>
    <x v="2"/>
    <x v="1"/>
    <x v="1"/>
    <x v="13"/>
    <x v="2"/>
    <n v="1994"/>
    <n v="5"/>
    <n v="253.32"/>
    <s v="Luxury"/>
    <s v="Brand E"/>
    <n v="49.07"/>
    <n v="8"/>
    <n v="2026.0507"/>
    <n v="2.9879518072289155"/>
  </r>
  <r>
    <x v="1"/>
    <x v="2"/>
    <x v="0"/>
    <x v="0"/>
    <x v="0"/>
    <n v="1986"/>
    <n v="1"/>
    <n v="116.42"/>
    <s v="Luxury"/>
    <s v="Brand B"/>
    <n v="29.45"/>
    <n v="11"/>
    <n v="1279.9145000000001"/>
    <n v="2.9634146341463414"/>
  </r>
  <r>
    <x v="2"/>
    <x v="0"/>
    <x v="0"/>
    <x v="5"/>
    <x v="2"/>
    <n v="2012"/>
    <n v="1"/>
    <n v="193.03"/>
    <s v="Luxury"/>
    <s v="Brand C"/>
    <n v="0.51"/>
    <n v="17"/>
    <n v="3280.5151000000001"/>
    <n v="2.9876543209876543"/>
  </r>
  <r>
    <x v="1"/>
    <x v="1"/>
    <x v="1"/>
    <x v="1"/>
    <x v="2"/>
    <n v="1988"/>
    <n v="4"/>
    <n v="454.26"/>
    <s v="Essential"/>
    <s v="Brand C"/>
    <n v="39.04"/>
    <n v="8"/>
    <n v="3633.4704000000002"/>
    <n v="3.0125000000000002"/>
  </r>
  <r>
    <x v="2"/>
    <x v="0"/>
    <x v="0"/>
    <x v="5"/>
    <x v="3"/>
    <n v="2008"/>
    <n v="3"/>
    <n v="497.3"/>
    <s v="Luxury"/>
    <s v="Brand D"/>
    <n v="24.49"/>
    <n v="16"/>
    <n v="7956.0448999999999"/>
    <n v="3"/>
  </r>
  <r>
    <x v="2"/>
    <x v="2"/>
    <x v="0"/>
    <x v="7"/>
    <x v="3"/>
    <n v="2021"/>
    <n v="4"/>
    <n v="135.49"/>
    <s v="Luxury"/>
    <s v="Brand B"/>
    <n v="34.950000000000003"/>
    <n v="14"/>
    <n v="1896.2095000000002"/>
    <n v="3"/>
  </r>
  <r>
    <x v="2"/>
    <x v="0"/>
    <x v="0"/>
    <x v="0"/>
    <x v="3"/>
    <n v="2020"/>
    <n v="1"/>
    <n v="432.3"/>
    <s v="Luxury"/>
    <s v="Brand D"/>
    <n v="30.98"/>
    <n v="14"/>
    <n v="6051.5097999999998"/>
    <n v="2.9870129870129869"/>
  </r>
  <r>
    <x v="2"/>
    <x v="0"/>
    <x v="1"/>
    <x v="4"/>
    <x v="1"/>
    <n v="2006"/>
    <n v="5"/>
    <n v="217.97"/>
    <s v="Luxury"/>
    <s v="Brand C"/>
    <n v="41.32"/>
    <n v="4"/>
    <n v="871.29319999999996"/>
    <n v="3.013157894736842"/>
  </r>
  <r>
    <x v="2"/>
    <x v="2"/>
    <x v="1"/>
    <x v="2"/>
    <x v="1"/>
    <n v="1988"/>
    <n v="4"/>
    <n v="340.67"/>
    <s v="Regular"/>
    <s v="Brand C"/>
    <n v="15.36"/>
    <n v="7"/>
    <n v="2383.8436000000002"/>
    <n v="2.9866666666666668"/>
  </r>
  <r>
    <x v="1"/>
    <x v="2"/>
    <x v="0"/>
    <x v="14"/>
    <x v="3"/>
    <n v="2015"/>
    <n v="3"/>
    <n v="290.58"/>
    <s v="Luxury"/>
    <s v="Brand C"/>
    <n v="15.47"/>
    <n v="2"/>
    <n v="580.31470000000002"/>
    <n v="2.9729729729729728"/>
  </r>
  <r>
    <x v="0"/>
    <x v="0"/>
    <x v="1"/>
    <x v="4"/>
    <x v="2"/>
    <n v="2022"/>
    <n v="5"/>
    <n v="250.51"/>
    <s v="Luxury"/>
    <s v="Brand D"/>
    <n v="10.050000000000001"/>
    <n v="9"/>
    <n v="2253.6905000000002"/>
    <n v="2.9726027397260273"/>
  </r>
  <r>
    <x v="0"/>
    <x v="2"/>
    <x v="1"/>
    <x v="3"/>
    <x v="3"/>
    <n v="2008"/>
    <n v="5"/>
    <n v="120.8"/>
    <s v="Essential"/>
    <s v="Brand B"/>
    <n v="24.11"/>
    <n v="8"/>
    <n v="965.64109999999994"/>
    <n v="2.9444444444444446"/>
  </r>
  <r>
    <x v="1"/>
    <x v="0"/>
    <x v="1"/>
    <x v="7"/>
    <x v="0"/>
    <n v="1997"/>
    <n v="1"/>
    <n v="472.21"/>
    <s v="Essential"/>
    <s v="Brand B"/>
    <n v="24.75"/>
    <n v="11"/>
    <n v="5193.5574999999999"/>
    <n v="2.915492957746479"/>
  </r>
  <r>
    <x v="2"/>
    <x v="0"/>
    <x v="0"/>
    <x v="10"/>
    <x v="3"/>
    <n v="1987"/>
    <n v="1"/>
    <n v="296.32"/>
    <s v="Luxury"/>
    <s v="Brand C"/>
    <n v="46.99"/>
    <n v="2"/>
    <n v="592.10990000000004"/>
    <n v="2.9428571428571431"/>
  </r>
  <r>
    <x v="2"/>
    <x v="2"/>
    <x v="0"/>
    <x v="1"/>
    <x v="2"/>
    <n v="2005"/>
    <n v="4"/>
    <n v="65.790000000000006"/>
    <s v="Essential"/>
    <s v="Brand A"/>
    <n v="4.46"/>
    <n v="7"/>
    <n v="459.57460000000003"/>
    <n v="2.9710144927536231"/>
  </r>
  <r>
    <x v="2"/>
    <x v="1"/>
    <x v="0"/>
    <x v="8"/>
    <x v="2"/>
    <n v="1987"/>
    <n v="1"/>
    <n v="217.17"/>
    <s v="Luxury"/>
    <s v="Brand E"/>
    <n v="24.52"/>
    <n v="12"/>
    <n v="2605.2851999999998"/>
    <n v="2.9558823529411766"/>
  </r>
  <r>
    <x v="0"/>
    <x v="1"/>
    <x v="1"/>
    <x v="2"/>
    <x v="3"/>
    <n v="1993"/>
    <n v="4"/>
    <n v="474.17"/>
    <s v="Regular"/>
    <s v="Brand D"/>
    <n v="10.68"/>
    <n v="9"/>
    <n v="4266.6367999999993"/>
    <n v="2.9850746268656718"/>
  </r>
  <r>
    <x v="1"/>
    <x v="2"/>
    <x v="0"/>
    <x v="0"/>
    <x v="2"/>
    <n v="2019"/>
    <n v="3"/>
    <n v="287.58999999999997"/>
    <s v="Luxury"/>
    <s v="Brand D"/>
    <n v="18.899999999999999"/>
    <n v="8"/>
    <n v="2299.9089999999997"/>
    <n v="2.9696969696969697"/>
  </r>
  <r>
    <x v="2"/>
    <x v="1"/>
    <x v="0"/>
    <x v="4"/>
    <x v="3"/>
    <n v="1986"/>
    <n v="4"/>
    <n v="398.12"/>
    <s v="Essential"/>
    <s v="Brand C"/>
    <n v="23.13"/>
    <n v="7"/>
    <n v="2786.0713000000001"/>
    <n v="2.9692307692307693"/>
  </r>
  <r>
    <x v="2"/>
    <x v="2"/>
    <x v="0"/>
    <x v="14"/>
    <x v="3"/>
    <n v="1998"/>
    <n v="2"/>
    <n v="433.64"/>
    <s v="Essential"/>
    <s v="Brand D"/>
    <n v="12.72"/>
    <n v="16"/>
    <n v="6937.3671999999997"/>
    <n v="2.953125"/>
  </r>
  <r>
    <x v="1"/>
    <x v="2"/>
    <x v="1"/>
    <x v="12"/>
    <x v="3"/>
    <n v="1992"/>
    <n v="2"/>
    <n v="454.62"/>
    <s v="Luxury"/>
    <s v="Brand D"/>
    <n v="6.83"/>
    <n v="7"/>
    <n v="3181.4083000000001"/>
    <n v="2.9682539682539684"/>
  </r>
  <r>
    <x v="0"/>
    <x v="0"/>
    <x v="0"/>
    <x v="11"/>
    <x v="1"/>
    <n v="2019"/>
    <n v="3"/>
    <n v="423.8"/>
    <s v="Luxury"/>
    <s v="Brand E"/>
    <n v="2.78"/>
    <n v="20"/>
    <n v="8475.0277999999998"/>
    <n v="2.9838709677419355"/>
  </r>
  <r>
    <x v="2"/>
    <x v="2"/>
    <x v="0"/>
    <x v="8"/>
    <x v="3"/>
    <n v="2004"/>
    <n v="4"/>
    <n v="148.16"/>
    <s v="Essential"/>
    <s v="Brand D"/>
    <n v="41.21"/>
    <n v="11"/>
    <n v="1629.1721"/>
    <n v="2.9836065573770494"/>
  </r>
  <r>
    <x v="0"/>
    <x v="2"/>
    <x v="0"/>
    <x v="14"/>
    <x v="2"/>
    <n v="1992"/>
    <n v="3"/>
    <n v="211.04"/>
    <s v="Regular"/>
    <s v="Brand A"/>
    <n v="49.86"/>
    <n v="17"/>
    <n v="3587.1785999999997"/>
    <n v="2.9666666666666668"/>
  </r>
  <r>
    <x v="2"/>
    <x v="0"/>
    <x v="1"/>
    <x v="4"/>
    <x v="0"/>
    <n v="2021"/>
    <n v="5"/>
    <n v="420.07"/>
    <s v="Essential"/>
    <s v="Brand B"/>
    <n v="48"/>
    <n v="9"/>
    <n v="3780.11"/>
    <n v="2.9661016949152543"/>
  </r>
  <r>
    <x v="1"/>
    <x v="1"/>
    <x v="1"/>
    <x v="14"/>
    <x v="0"/>
    <n v="1999"/>
    <n v="2"/>
    <n v="46.04"/>
    <s v="Luxury"/>
    <s v="Brand B"/>
    <n v="15.33"/>
    <n v="8"/>
    <n v="367.47329999999999"/>
    <n v="2.9310344827586206"/>
  </r>
  <r>
    <x v="1"/>
    <x v="1"/>
    <x v="1"/>
    <x v="7"/>
    <x v="0"/>
    <n v="1992"/>
    <n v="5"/>
    <n v="126.87"/>
    <s v="Regular"/>
    <s v="Brand D"/>
    <n v="4.72"/>
    <n v="7"/>
    <n v="887.13720000000001"/>
    <n v="2.9473684210526314"/>
  </r>
  <r>
    <x v="2"/>
    <x v="2"/>
    <x v="0"/>
    <x v="15"/>
    <x v="0"/>
    <n v="2008"/>
    <n v="4"/>
    <n v="297.47000000000003"/>
    <s v="Luxury"/>
    <s v="Brand E"/>
    <n v="31.34"/>
    <n v="18"/>
    <n v="5353.7734000000009"/>
    <n v="2.9107142857142856"/>
  </r>
  <r>
    <x v="0"/>
    <x v="0"/>
    <x v="0"/>
    <x v="3"/>
    <x v="1"/>
    <n v="2003"/>
    <n v="3"/>
    <n v="444.69"/>
    <s v="Luxury"/>
    <s v="Brand C"/>
    <n v="17.989999999999998"/>
    <n v="1"/>
    <n v="443.86989999999997"/>
    <n v="2.8909090909090911"/>
  </r>
  <r>
    <x v="0"/>
    <x v="1"/>
    <x v="1"/>
    <x v="14"/>
    <x v="2"/>
    <n v="1994"/>
    <n v="1"/>
    <n v="211.93"/>
    <s v="Essential"/>
    <s v="Brand D"/>
    <n v="14.88"/>
    <n v="2"/>
    <n v="423.00880000000001"/>
    <n v="2.8888888888888888"/>
  </r>
  <r>
    <x v="0"/>
    <x v="2"/>
    <x v="0"/>
    <x v="4"/>
    <x v="2"/>
    <n v="1991"/>
    <n v="4"/>
    <n v="489.44"/>
    <s v="Regular"/>
    <s v="Brand B"/>
    <n v="11.79"/>
    <n v="16"/>
    <n v="7830.1579000000002"/>
    <n v="2.9245283018867925"/>
  </r>
  <r>
    <x v="1"/>
    <x v="1"/>
    <x v="0"/>
    <x v="2"/>
    <x v="3"/>
    <n v="1999"/>
    <n v="3"/>
    <n v="357.54"/>
    <s v="Essential"/>
    <s v="Brand D"/>
    <n v="19.75"/>
    <n v="17"/>
    <n v="6077.3775000000005"/>
    <n v="2.9038461538461537"/>
  </r>
  <r>
    <x v="0"/>
    <x v="2"/>
    <x v="1"/>
    <x v="3"/>
    <x v="3"/>
    <n v="1985"/>
    <n v="2"/>
    <n v="232.13"/>
    <s v="Essential"/>
    <s v="Brand C"/>
    <n v="44.66"/>
    <n v="6"/>
    <n v="1392.2266"/>
    <n v="2.9019607843137254"/>
  </r>
  <r>
    <x v="0"/>
    <x v="1"/>
    <x v="0"/>
    <x v="5"/>
    <x v="0"/>
    <n v="1994"/>
    <n v="3"/>
    <n v="262.39"/>
    <s v="Luxury"/>
    <s v="Brand B"/>
    <n v="19.16"/>
    <n v="20"/>
    <n v="5246.9915999999994"/>
    <n v="2.92"/>
  </r>
  <r>
    <x v="0"/>
    <x v="0"/>
    <x v="1"/>
    <x v="11"/>
    <x v="0"/>
    <n v="1989"/>
    <n v="2"/>
    <n v="37.5"/>
    <s v="Regular"/>
    <s v="Brand B"/>
    <n v="37.659999999999997"/>
    <n v="18"/>
    <n v="674.37660000000005"/>
    <n v="2.9183673469387754"/>
  </r>
  <r>
    <x v="1"/>
    <x v="1"/>
    <x v="1"/>
    <x v="14"/>
    <x v="3"/>
    <n v="1993"/>
    <n v="4"/>
    <n v="383.96"/>
    <s v="Luxury"/>
    <s v="Brand A"/>
    <n v="12.75"/>
    <n v="7"/>
    <n v="2686.8474999999999"/>
    <n v="2.9375"/>
  </r>
  <r>
    <x v="1"/>
    <x v="1"/>
    <x v="1"/>
    <x v="4"/>
    <x v="1"/>
    <n v="2001"/>
    <n v="5"/>
    <n v="241.6"/>
    <s v="Regular"/>
    <s v="Brand D"/>
    <n v="0.98"/>
    <n v="5"/>
    <n v="1207.0098"/>
    <n v="2.9148936170212765"/>
  </r>
  <r>
    <x v="1"/>
    <x v="1"/>
    <x v="0"/>
    <x v="7"/>
    <x v="2"/>
    <n v="2007"/>
    <n v="5"/>
    <n v="233.12"/>
    <s v="Luxury"/>
    <s v="Brand D"/>
    <n v="43.86"/>
    <n v="7"/>
    <n v="1631.2786000000001"/>
    <n v="2.8695652173913042"/>
  </r>
  <r>
    <x v="0"/>
    <x v="2"/>
    <x v="0"/>
    <x v="8"/>
    <x v="1"/>
    <n v="1996"/>
    <n v="1"/>
    <n v="187.72"/>
    <s v="Essential"/>
    <s v="Brand B"/>
    <n v="0.38"/>
    <n v="7"/>
    <n v="1313.0437999999999"/>
    <n v="2.8222222222222224"/>
  </r>
  <r>
    <x v="1"/>
    <x v="2"/>
    <x v="0"/>
    <x v="8"/>
    <x v="3"/>
    <n v="2013"/>
    <n v="1"/>
    <n v="62.54"/>
    <s v="Luxury"/>
    <s v="Brand A"/>
    <n v="44.77"/>
    <n v="2"/>
    <n v="124.5277"/>
    <n v="2.8636363636363638"/>
  </r>
  <r>
    <x v="1"/>
    <x v="0"/>
    <x v="0"/>
    <x v="13"/>
    <x v="2"/>
    <n v="2019"/>
    <n v="1"/>
    <n v="342.87"/>
    <s v="Regular"/>
    <s v="Brand D"/>
    <n v="29.67"/>
    <n v="5"/>
    <n v="1713.6467"/>
    <n v="2.9069767441860463"/>
  </r>
  <r>
    <x v="1"/>
    <x v="1"/>
    <x v="0"/>
    <x v="9"/>
    <x v="2"/>
    <n v="1986"/>
    <n v="1"/>
    <n v="232.53"/>
    <s v="Essential"/>
    <s v="Brand B"/>
    <n v="28.48"/>
    <n v="15"/>
    <n v="3487.2347999999997"/>
    <n v="2.9523809523809526"/>
  </r>
  <r>
    <x v="0"/>
    <x v="1"/>
    <x v="1"/>
    <x v="14"/>
    <x v="2"/>
    <n v="2005"/>
    <n v="5"/>
    <n v="269.51"/>
    <s v="Regular"/>
    <s v="Brand B"/>
    <n v="12.19"/>
    <n v="19"/>
    <n v="5119.8118999999997"/>
    <n v="3"/>
  </r>
  <r>
    <x v="2"/>
    <x v="2"/>
    <x v="1"/>
    <x v="8"/>
    <x v="3"/>
    <n v="2013"/>
    <n v="2"/>
    <n v="363.37"/>
    <s v="Regular"/>
    <s v="Brand C"/>
    <n v="25.45"/>
    <n v="17"/>
    <n v="6176.5445"/>
    <n v="2.95"/>
  </r>
  <r>
    <x v="2"/>
    <x v="0"/>
    <x v="1"/>
    <x v="15"/>
    <x v="2"/>
    <n v="1994"/>
    <n v="4"/>
    <n v="95.39"/>
    <s v="Luxury"/>
    <s v="Brand B"/>
    <n v="27.62"/>
    <n v="20"/>
    <n v="1907.0762"/>
    <n v="2.9743589743589745"/>
  </r>
  <r>
    <x v="1"/>
    <x v="2"/>
    <x v="0"/>
    <x v="1"/>
    <x v="2"/>
    <n v="1992"/>
    <n v="1"/>
    <n v="53.93"/>
    <s v="Essential"/>
    <s v="Brand D"/>
    <n v="23.73"/>
    <n v="5"/>
    <n v="268.88729999999998"/>
    <n v="2.9473684210526314"/>
  </r>
  <r>
    <x v="1"/>
    <x v="2"/>
    <x v="0"/>
    <x v="3"/>
    <x v="0"/>
    <n v="2000"/>
    <n v="1"/>
    <n v="390.56"/>
    <s v="Regular"/>
    <s v="Brand A"/>
    <n v="49.87"/>
    <n v="2"/>
    <n v="780.61869999999999"/>
    <n v="3"/>
  </r>
  <r>
    <x v="2"/>
    <x v="2"/>
    <x v="1"/>
    <x v="1"/>
    <x v="1"/>
    <n v="1985"/>
    <n v="5"/>
    <n v="102.41"/>
    <s v="Luxury"/>
    <s v="Brand B"/>
    <n v="43.49"/>
    <n v="10"/>
    <n v="1023.5348999999999"/>
    <n v="3.0555555555555554"/>
  </r>
  <r>
    <x v="0"/>
    <x v="2"/>
    <x v="1"/>
    <x v="1"/>
    <x v="1"/>
    <n v="2009"/>
    <n v="2"/>
    <n v="491.21"/>
    <s v="Regular"/>
    <s v="Brand E"/>
    <n v="49.89"/>
    <n v="18"/>
    <n v="8841.2788999999993"/>
    <n v="3"/>
  </r>
  <r>
    <x v="1"/>
    <x v="0"/>
    <x v="0"/>
    <x v="11"/>
    <x v="3"/>
    <n v="2016"/>
    <n v="4"/>
    <n v="184.48"/>
    <s v="Essential"/>
    <s v="Brand A"/>
    <n v="46.39"/>
    <n v="11"/>
    <n v="2028.7438999999999"/>
    <n v="3.0294117647058822"/>
  </r>
  <r>
    <x v="2"/>
    <x v="1"/>
    <x v="0"/>
    <x v="11"/>
    <x v="3"/>
    <n v="2017"/>
    <n v="4"/>
    <n v="257.24"/>
    <s v="Regular"/>
    <s v="Brand B"/>
    <n v="46.23"/>
    <n v="8"/>
    <n v="2057.3823000000002"/>
    <n v="3"/>
  </r>
  <r>
    <x v="0"/>
    <x v="0"/>
    <x v="1"/>
    <x v="11"/>
    <x v="1"/>
    <n v="1999"/>
    <n v="3"/>
    <n v="395.81"/>
    <s v="Luxury"/>
    <s v="Brand E"/>
    <n v="3.99"/>
    <n v="9"/>
    <n v="3561.3299000000002"/>
    <n v="2.96875"/>
  </r>
  <r>
    <x v="1"/>
    <x v="1"/>
    <x v="1"/>
    <x v="9"/>
    <x v="1"/>
    <n v="2022"/>
    <n v="4"/>
    <n v="25.12"/>
    <s v="Luxury"/>
    <s v="Brand C"/>
    <n v="37.799999999999997"/>
    <n v="15"/>
    <n v="376.178"/>
    <n v="2.967741935483871"/>
  </r>
  <r>
    <x v="2"/>
    <x v="1"/>
    <x v="0"/>
    <x v="7"/>
    <x v="0"/>
    <n v="2003"/>
    <n v="2"/>
    <n v="339.64"/>
    <s v="Essential"/>
    <s v="Brand A"/>
    <n v="33.46"/>
    <n v="3"/>
    <n v="1018.2546"/>
    <n v="2.9333333333333331"/>
  </r>
  <r>
    <x v="0"/>
    <x v="2"/>
    <x v="1"/>
    <x v="13"/>
    <x v="0"/>
    <n v="1993"/>
    <n v="5"/>
    <n v="205.61"/>
    <s v="Regular"/>
    <s v="Brand E"/>
    <n v="41.8"/>
    <n v="4"/>
    <n v="821.85800000000006"/>
    <n v="2.9655172413793105"/>
  </r>
  <r>
    <x v="0"/>
    <x v="0"/>
    <x v="1"/>
    <x v="2"/>
    <x v="2"/>
    <n v="2016"/>
    <n v="5"/>
    <n v="394.79"/>
    <s v="Essential"/>
    <s v="Brand C"/>
    <n v="37.950000000000003"/>
    <n v="8"/>
    <n v="3157.6995000000002"/>
    <n v="2.8928571428571428"/>
  </r>
  <r>
    <x v="0"/>
    <x v="1"/>
    <x v="1"/>
    <x v="15"/>
    <x v="1"/>
    <n v="1986"/>
    <n v="1"/>
    <n v="88.59"/>
    <s v="Essential"/>
    <s v="Brand C"/>
    <n v="27.48"/>
    <n v="1"/>
    <n v="87.864800000000002"/>
    <n v="2.8148148148148149"/>
  </r>
  <r>
    <x v="1"/>
    <x v="2"/>
    <x v="1"/>
    <x v="1"/>
    <x v="1"/>
    <n v="2021"/>
    <n v="2"/>
    <n v="286.75"/>
    <s v="Essential"/>
    <s v="Brand A"/>
    <n v="34.700000000000003"/>
    <n v="2"/>
    <n v="572.84699999999998"/>
    <n v="2.8846153846153846"/>
  </r>
  <r>
    <x v="2"/>
    <x v="0"/>
    <x v="0"/>
    <x v="7"/>
    <x v="1"/>
    <n v="1990"/>
    <n v="3"/>
    <n v="320.27999999999997"/>
    <s v="Essential"/>
    <s v="Brand C"/>
    <n v="43.93"/>
    <n v="3"/>
    <n v="960.27929999999992"/>
    <n v="2.92"/>
  </r>
  <r>
    <x v="0"/>
    <x v="0"/>
    <x v="0"/>
    <x v="14"/>
    <x v="3"/>
    <n v="2006"/>
    <n v="1"/>
    <n v="307.58"/>
    <s v="Regular"/>
    <s v="Brand A"/>
    <n v="43.91"/>
    <n v="9"/>
    <n v="2767.6590999999999"/>
    <n v="2.9166666666666665"/>
  </r>
  <r>
    <x v="2"/>
    <x v="2"/>
    <x v="1"/>
    <x v="3"/>
    <x v="0"/>
    <n v="1997"/>
    <n v="4"/>
    <n v="231.97"/>
    <s v="Regular"/>
    <s v="Brand C"/>
    <n v="46.87"/>
    <n v="9"/>
    <n v="2087.1986999999999"/>
    <n v="3"/>
  </r>
  <r>
    <x v="0"/>
    <x v="2"/>
    <x v="0"/>
    <x v="13"/>
    <x v="3"/>
    <n v="1999"/>
    <n v="5"/>
    <n v="470.72"/>
    <s v="Luxury"/>
    <s v="Brand C"/>
    <n v="47.14"/>
    <n v="14"/>
    <n v="6589.5514000000003"/>
    <n v="2.9545454545454546"/>
  </r>
  <r>
    <x v="1"/>
    <x v="2"/>
    <x v="1"/>
    <x v="2"/>
    <x v="3"/>
    <n v="2001"/>
    <n v="2"/>
    <n v="344.47"/>
    <s v="Essential"/>
    <s v="Brand B"/>
    <n v="48.76"/>
    <n v="1"/>
    <n v="343.95760000000001"/>
    <n v="2.8571428571428572"/>
  </r>
  <r>
    <x v="1"/>
    <x v="0"/>
    <x v="1"/>
    <x v="7"/>
    <x v="1"/>
    <n v="2011"/>
    <n v="1"/>
    <n v="408.08"/>
    <s v="Essential"/>
    <s v="Brand A"/>
    <n v="33.65"/>
    <n v="3"/>
    <n v="1223.5764999999999"/>
    <n v="2.9"/>
  </r>
  <r>
    <x v="2"/>
    <x v="0"/>
    <x v="0"/>
    <x v="11"/>
    <x v="3"/>
    <n v="1991"/>
    <n v="4"/>
    <n v="294.88"/>
    <s v="Regular"/>
    <s v="Brand C"/>
    <n v="11.96"/>
    <n v="9"/>
    <n v="2653.0396000000001"/>
    <n v="3"/>
  </r>
  <r>
    <x v="2"/>
    <x v="1"/>
    <x v="1"/>
    <x v="11"/>
    <x v="2"/>
    <n v="1986"/>
    <n v="2"/>
    <n v="32.53"/>
    <s v="Regular"/>
    <s v="Brand C"/>
    <n v="2.69"/>
    <n v="14"/>
    <n v="454.44690000000003"/>
    <n v="2.9444444444444446"/>
  </r>
  <r>
    <x v="0"/>
    <x v="1"/>
    <x v="1"/>
    <x v="12"/>
    <x v="0"/>
    <n v="2015"/>
    <n v="5"/>
    <n v="55.32"/>
    <s v="Luxury"/>
    <s v="Brand A"/>
    <n v="28.3"/>
    <n v="11"/>
    <n v="607.803"/>
    <n v="3"/>
  </r>
  <r>
    <x v="0"/>
    <x v="2"/>
    <x v="0"/>
    <x v="9"/>
    <x v="1"/>
    <n v="1985"/>
    <n v="1"/>
    <n v="468.05"/>
    <s v="Luxury"/>
    <s v="Brand E"/>
    <n v="17.989999999999998"/>
    <n v="17"/>
    <n v="7956.0299000000005"/>
    <n v="2.875"/>
  </r>
  <r>
    <x v="1"/>
    <x v="2"/>
    <x v="0"/>
    <x v="7"/>
    <x v="3"/>
    <n v="2009"/>
    <n v="5"/>
    <n v="263"/>
    <s v="Regular"/>
    <s v="Brand A"/>
    <n v="32.590000000000003"/>
    <n v="5"/>
    <n v="1314.3259"/>
    <n v="3"/>
  </r>
  <r>
    <x v="0"/>
    <x v="2"/>
    <x v="1"/>
    <x v="15"/>
    <x v="0"/>
    <n v="2011"/>
    <n v="5"/>
    <n v="169.11"/>
    <s v="Luxury"/>
    <s v="Brand B"/>
    <n v="30.73"/>
    <n v="6"/>
    <n v="1013.9673000000001"/>
    <n v="2.8571428571428572"/>
  </r>
  <r>
    <x v="1"/>
    <x v="0"/>
    <x v="0"/>
    <x v="15"/>
    <x v="0"/>
    <n v="1991"/>
    <n v="1"/>
    <n v="358.18"/>
    <s v="Luxury"/>
    <s v="Brand C"/>
    <n v="49.47"/>
    <n v="17"/>
    <n v="6088.5547000000006"/>
    <n v="2.6923076923076925"/>
  </r>
  <r>
    <x v="2"/>
    <x v="1"/>
    <x v="1"/>
    <x v="7"/>
    <x v="2"/>
    <n v="1985"/>
    <n v="4"/>
    <n v="166.13"/>
    <s v="Regular"/>
    <s v="Brand A"/>
    <n v="33.15"/>
    <n v="6"/>
    <n v="996.11149999999998"/>
    <n v="2.8333333333333335"/>
  </r>
  <r>
    <x v="0"/>
    <x v="2"/>
    <x v="0"/>
    <x v="5"/>
    <x v="2"/>
    <n v="2014"/>
    <n v="3"/>
    <n v="392.26"/>
    <s v="Regular"/>
    <s v="Brand B"/>
    <n v="10.83"/>
    <n v="17"/>
    <n v="6667.5282999999999"/>
    <n v="2.7272727272727271"/>
  </r>
  <r>
    <x v="1"/>
    <x v="2"/>
    <x v="1"/>
    <x v="8"/>
    <x v="1"/>
    <n v="2009"/>
    <n v="4"/>
    <n v="315.52"/>
    <s v="Luxury"/>
    <s v="Brand A"/>
    <n v="24.25"/>
    <n v="17"/>
    <n v="5363.0825000000004"/>
    <n v="2.7"/>
  </r>
  <r>
    <x v="0"/>
    <x v="0"/>
    <x v="0"/>
    <x v="0"/>
    <x v="3"/>
    <n v="2003"/>
    <n v="2"/>
    <n v="234.08"/>
    <s v="Regular"/>
    <s v="Brand A"/>
    <n v="24.43"/>
    <n v="6"/>
    <n v="1403.7243000000001"/>
    <n v="2.5555555555555554"/>
  </r>
  <r>
    <x v="1"/>
    <x v="0"/>
    <x v="0"/>
    <x v="8"/>
    <x v="1"/>
    <n v="2014"/>
    <n v="1"/>
    <n v="485.68"/>
    <s v="Regular"/>
    <s v="Brand B"/>
    <n v="2.5499999999999998"/>
    <n v="14"/>
    <n v="6798.5455000000002"/>
    <n v="2.625"/>
  </r>
  <r>
    <x v="1"/>
    <x v="2"/>
    <x v="1"/>
    <x v="9"/>
    <x v="0"/>
    <n v="1996"/>
    <n v="2"/>
    <n v="401.21"/>
    <s v="Essential"/>
    <s v="Brand A"/>
    <n v="0.57999999999999996"/>
    <n v="2"/>
    <n v="801.42579999999998"/>
    <n v="2.8571428571428572"/>
  </r>
  <r>
    <x v="1"/>
    <x v="2"/>
    <x v="0"/>
    <x v="1"/>
    <x v="1"/>
    <n v="2012"/>
    <n v="1"/>
    <n v="405.46"/>
    <s v="Essential"/>
    <s v="Brand C"/>
    <n v="38.08"/>
    <n v="11"/>
    <n v="4459.4407999999994"/>
    <n v="3"/>
  </r>
  <r>
    <x v="2"/>
    <x v="2"/>
    <x v="1"/>
    <x v="4"/>
    <x v="3"/>
    <n v="2008"/>
    <n v="1"/>
    <n v="219.79"/>
    <s v="Regular"/>
    <s v="Brand A"/>
    <n v="32.54"/>
    <n v="4"/>
    <n v="878.48539999999991"/>
    <n v="3.4"/>
  </r>
  <r>
    <x v="2"/>
    <x v="0"/>
    <x v="1"/>
    <x v="3"/>
    <x v="2"/>
    <n v="2015"/>
    <n v="4"/>
    <n v="161"/>
    <s v="Essential"/>
    <s v="Brand D"/>
    <n v="19.170000000000002"/>
    <n v="5"/>
    <n v="804.19169999999997"/>
    <n v="4"/>
  </r>
  <r>
    <x v="0"/>
    <x v="2"/>
    <x v="0"/>
    <x v="12"/>
    <x v="1"/>
    <n v="2013"/>
    <n v="5"/>
    <n v="393.17"/>
    <s v="Luxury"/>
    <s v="Brand E"/>
    <n v="32.549999999999997"/>
    <n v="20"/>
    <n v="7862.7255000000005"/>
    <n v="4"/>
  </r>
  <r>
    <x v="0"/>
    <x v="0"/>
    <x v="1"/>
    <x v="1"/>
    <x v="2"/>
    <n v="1991"/>
    <n v="3"/>
    <n v="480.49"/>
    <s v="Regular"/>
    <s v="Brand E"/>
    <n v="35.520000000000003"/>
    <n v="1"/>
    <n v="479.84520000000003"/>
    <n v="3.5"/>
  </r>
  <r>
    <x v="1"/>
    <x v="0"/>
    <x v="1"/>
    <x v="10"/>
    <x v="2"/>
    <n v="2017"/>
    <n v="4"/>
    <n v="415.98"/>
    <s v="Regular"/>
    <s v="Brand B"/>
    <n v="29.94"/>
    <n v="9"/>
    <n v="3743.1194"/>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Tier 1"/>
    <s v="Medium"/>
    <s v="Low Fat"/>
    <s v="Fruits and Vegetables"/>
    <s v="Supermarket Type1"/>
    <x v="0"/>
    <n v="1"/>
    <n v="470.18"/>
    <s v="Regular"/>
    <x v="0"/>
    <n v="10.78"/>
    <n v="4"/>
    <n v="1879.8278"/>
    <n v="3.0287999999999999"/>
  </r>
  <r>
    <s v="Tier 3"/>
    <s v="Medium"/>
    <s v="Low Fat"/>
    <s v="Other"/>
    <s v="Supermarket Type3"/>
    <x v="1"/>
    <n v="5"/>
    <n v="140.55000000000001"/>
    <s v="Essential"/>
    <x v="0"/>
    <n v="29.9"/>
    <n v="1"/>
    <n v="139.84900000000002"/>
    <n v="3.0292058411682334"/>
  </r>
  <r>
    <s v="Tier 1"/>
    <s v="High"/>
    <s v="High Fat"/>
    <s v="Frozen"/>
    <s v="Supermarket Type2"/>
    <x v="2"/>
    <n v="2"/>
    <n v="37.270000000000003"/>
    <s v="Regular"/>
    <x v="0"/>
    <n v="23.92"/>
    <n v="13"/>
    <n v="483.74920000000003"/>
    <n v="3.0288115246098442"/>
  </r>
  <r>
    <s v="Tier 3"/>
    <s v="High"/>
    <s v="Low Fat"/>
    <s v="Fruits and Vegetables"/>
    <s v="Supermarket Type1"/>
    <x v="3"/>
    <n v="1"/>
    <n v="460.96"/>
    <s v="Regular"/>
    <x v="1"/>
    <n v="28.66"/>
    <n v="19"/>
    <n v="8757.5265999999992"/>
    <n v="3.0290174104462677"/>
  </r>
  <r>
    <s v="Tier 3"/>
    <s v="Small"/>
    <s v="Low Fat"/>
    <s v="Breakfast"/>
    <s v="Grocery Store"/>
    <x v="4"/>
    <n v="2"/>
    <n v="491.25"/>
    <s v="Regular"/>
    <x v="1"/>
    <n v="36.06"/>
    <n v="18"/>
    <n v="8841.8606"/>
    <n v="3.0294235388310646"/>
  </r>
  <r>
    <s v="Tier 3"/>
    <s v="Medium"/>
    <s v="Low Fat"/>
    <s v="Seafood"/>
    <s v="Supermarket Type2"/>
    <x v="5"/>
    <n v="4"/>
    <n v="326.56"/>
    <s v="Regular"/>
    <x v="2"/>
    <n v="11.26"/>
    <n v="3"/>
    <n v="978.79260000000011"/>
    <n v="3.0296296296296297"/>
  </r>
  <r>
    <s v="Tier 3"/>
    <s v="High"/>
    <s v="High Fat"/>
    <s v="Frozen"/>
    <s v="Supermarket Type3"/>
    <x v="6"/>
    <n v="2"/>
    <n v="298.44"/>
    <s v="Luxury"/>
    <x v="3"/>
    <n v="23.34"/>
    <n v="14"/>
    <n v="4177.3933999999999"/>
    <n v="3.0294353223868642"/>
  </r>
  <r>
    <s v="Tier 1"/>
    <s v="High"/>
    <s v="High Fat"/>
    <s v="Meat"/>
    <s v="Grocery Store"/>
    <x v="7"/>
    <n v="1"/>
    <n v="156.6"/>
    <s v="Essential"/>
    <x v="0"/>
    <n v="26.54"/>
    <n v="9"/>
    <n v="1408.6653999999999"/>
    <n v="3.0296414980973361"/>
  </r>
  <r>
    <s v="Tier 1"/>
    <s v="Medium"/>
    <s v="Low Fat"/>
    <s v="Starchy Food"/>
    <s v="Supermarket Type1"/>
    <x v="5"/>
    <n v="1"/>
    <n v="479.97"/>
    <s v="Regular"/>
    <x v="0"/>
    <n v="23.5"/>
    <n v="7"/>
    <n v="3359.0250000000001"/>
    <n v="3.0300480769230771"/>
  </r>
  <r>
    <s v="Tier 2"/>
    <s v="Medium"/>
    <s v="Low Fat"/>
    <s v="Dairy"/>
    <s v="Supermarket Type1"/>
    <x v="8"/>
    <n v="5"/>
    <n v="291.77999999999997"/>
    <s v="Essential"/>
    <x v="0"/>
    <n v="47.6"/>
    <n v="15"/>
    <n v="4376.1759999999995"/>
    <n v="3.0304548186736127"/>
  </r>
  <r>
    <s v="Tier 2"/>
    <s v="High"/>
    <s v="High Fat"/>
    <s v="Hard Drinks"/>
    <s v="Supermarket Type2"/>
    <x v="9"/>
    <n v="5"/>
    <n v="445.38"/>
    <s v="Regular"/>
    <x v="0"/>
    <n v="24.88"/>
    <n v="8"/>
    <n v="3562.2887999999998"/>
    <n v="3.0300601202404809"/>
  </r>
  <r>
    <s v="Tier 2"/>
    <s v="Medium"/>
    <s v="Low Fat"/>
    <s v="Dairy"/>
    <s v="Supermarket Type3"/>
    <x v="7"/>
    <n v="4"/>
    <n v="200.51"/>
    <s v="Essential"/>
    <x v="3"/>
    <n v="24.86"/>
    <n v="9"/>
    <n v="1803.8385999999998"/>
    <n v="3.0296652635798758"/>
  </r>
  <r>
    <s v="Tier 3"/>
    <s v="High"/>
    <s v="High Fat"/>
    <s v="Starchy Food"/>
    <s v="Supermarket Type3"/>
    <x v="10"/>
    <n v="5"/>
    <n v="305.89999999999998"/>
    <s v="Essential"/>
    <x v="0"/>
    <n v="4.5999999999999996"/>
    <n v="10"/>
    <n v="3058.0459999999998"/>
    <n v="3.0294707297514032"/>
  </r>
  <r>
    <s v="Tier 1"/>
    <s v="Small"/>
    <s v="Low Fat"/>
    <s v="Frozen"/>
    <s v="Supermarket Type2"/>
    <x v="8"/>
    <n v="4"/>
    <n v="286.47000000000003"/>
    <s v="Essential"/>
    <x v="1"/>
    <n v="38.74"/>
    <n v="7"/>
    <n v="2004.6774000000003"/>
    <n v="3.0290755965510328"/>
  </r>
  <r>
    <s v="Tier 3"/>
    <s v="Small"/>
    <s v="High Fat"/>
    <s v="Baking"/>
    <s v="Supermarket Type3"/>
    <x v="11"/>
    <n v="4"/>
    <n v="497.42"/>
    <s v="Regular"/>
    <x v="1"/>
    <n v="29.82"/>
    <n v="1"/>
    <n v="496.71820000000002"/>
    <n v="3.0288808664259927"/>
  </r>
  <r>
    <s v="Tier 1"/>
    <s v="Medium"/>
    <s v="Low Fat"/>
    <s v="Breads"/>
    <s v="Grocery Store"/>
    <x v="12"/>
    <n v="2"/>
    <n v="439.74"/>
    <s v="Luxury"/>
    <x v="2"/>
    <n v="31.22"/>
    <n v="7"/>
    <n v="3077.4922000000001"/>
    <n v="3.0286860581745234"/>
  </r>
  <r>
    <s v="Tier 3"/>
    <s v="High"/>
    <s v="High Fat"/>
    <s v="Meat"/>
    <s v="Grocery Store"/>
    <x v="13"/>
    <n v="3"/>
    <n v="337.44"/>
    <s v="Regular"/>
    <x v="3"/>
    <n v="37.340000000000003"/>
    <n v="20"/>
    <n v="6748.1734000000006"/>
    <n v="3.028892455858748"/>
  </r>
  <r>
    <s v="Tier 1"/>
    <s v="High"/>
    <s v="Low Fat"/>
    <s v="Household"/>
    <s v="Supermarket Type1"/>
    <x v="12"/>
    <n v="3"/>
    <n v="331.12"/>
    <s v="Essential"/>
    <x v="1"/>
    <n v="13.93"/>
    <n v="3"/>
    <n v="992.49930000000006"/>
    <n v="3.028898254063817"/>
  </r>
  <r>
    <s v="Tier 1"/>
    <s v="Medium"/>
    <s v="Low Fat"/>
    <s v="Baking"/>
    <s v="Supermarket Type2"/>
    <x v="14"/>
    <n v="5"/>
    <n v="190.66"/>
    <s v="Luxury"/>
    <x v="2"/>
    <n v="37.07"/>
    <n v="4"/>
    <n v="762.01070000000004"/>
    <n v="3.0289040545965475"/>
  </r>
  <r>
    <s v="Tier 1"/>
    <s v="High"/>
    <s v="High Fat"/>
    <s v="Snack Food"/>
    <s v="Grocery Store"/>
    <x v="15"/>
    <n v="2"/>
    <n v="373.72"/>
    <s v="Essential"/>
    <x v="2"/>
    <n v="31.5"/>
    <n v="16"/>
    <n v="5978.835"/>
    <n v="3.028508331660309"/>
  </r>
  <r>
    <s v="Tier 3"/>
    <s v="High"/>
    <s v="Low Fat"/>
    <s v="Seafood"/>
    <s v="Supermarket Type3"/>
    <x v="0"/>
    <n v="4"/>
    <n v="345.52"/>
    <s v="Essential"/>
    <x v="2"/>
    <n v="17.29"/>
    <n v="18"/>
    <n v="6218.5328999999992"/>
    <n v="3.0287148594377511"/>
  </r>
  <r>
    <s v="Tier 3"/>
    <s v="High"/>
    <s v="Low Fat"/>
    <s v="Snack Food"/>
    <s v="Supermarket Type1"/>
    <x v="16"/>
    <n v="3"/>
    <n v="230.79"/>
    <s v="Luxury"/>
    <x v="2"/>
    <n v="42.6"/>
    <n v="7"/>
    <n v="1614.9559999999999"/>
    <n v="3.0285197830889738"/>
  </r>
  <r>
    <s v="Tier 2"/>
    <s v="Small"/>
    <s v="High Fat"/>
    <s v="Meat"/>
    <s v="Supermarket Type2"/>
    <x v="17"/>
    <n v="5"/>
    <n v="371.89"/>
    <s v="Essential"/>
    <x v="2"/>
    <n v="15.21"/>
    <n v="14"/>
    <n v="5205.6121000000003"/>
    <n v="3.0285255122539172"/>
  </r>
  <r>
    <s v="Tier 1"/>
    <s v="Small"/>
    <s v="High Fat"/>
    <s v="Health and Hygiene"/>
    <s v="Supermarket Type2"/>
    <x v="1"/>
    <n v="3"/>
    <n v="341.48"/>
    <s v="Essential"/>
    <x v="2"/>
    <n v="35.5"/>
    <n v="12"/>
    <n v="4097.1149999999998"/>
    <n v="3.0281293952180026"/>
  </r>
  <r>
    <s v="Tier 1"/>
    <s v="Medium"/>
    <s v="Low Fat"/>
    <s v="Breakfast"/>
    <s v="Supermarket Type3"/>
    <x v="11"/>
    <n v="4"/>
    <n v="267.52999999999997"/>
    <s v="Essential"/>
    <x v="1"/>
    <n v="27.91"/>
    <n v="17"/>
    <n v="4547.2890999999991"/>
    <n v="3.0281350482315115"/>
  </r>
  <r>
    <s v="Tier 1"/>
    <s v="Small"/>
    <s v="Low Fat"/>
    <s v="Fruits and Vegetables"/>
    <s v="Supermarket Type2"/>
    <x v="18"/>
    <n v="2"/>
    <n v="221.04"/>
    <s v="Luxury"/>
    <x v="1"/>
    <n v="32.21"/>
    <n v="1"/>
    <n v="220.3621"/>
    <n v="3.0279396984924625"/>
  </r>
  <r>
    <s v="Tier 1"/>
    <s v="High"/>
    <s v="High Fat"/>
    <s v="Soft Drinks"/>
    <s v="Supermarket Type2"/>
    <x v="17"/>
    <n v="4"/>
    <n v="317.8"/>
    <s v="Regular"/>
    <x v="1"/>
    <n v="3.7"/>
    <n v="8"/>
    <n v="2541.4369999999999"/>
    <n v="3.0281463610776034"/>
  </r>
  <r>
    <s v="Tier 2"/>
    <s v="Small"/>
    <s v="High Fat"/>
    <s v="Frozen"/>
    <s v="Supermarket Type1"/>
    <x v="10"/>
    <n v="4"/>
    <n v="419.79"/>
    <s v="Essential"/>
    <x v="1"/>
    <n v="45.51"/>
    <n v="5"/>
    <n v="2098.4051000000004"/>
    <n v="3.0279509350492662"/>
  </r>
  <r>
    <s v="Tier 3"/>
    <s v="High"/>
    <s v="Low Fat"/>
    <s v="Hard Drinks"/>
    <s v="Supermarket Type1"/>
    <x v="19"/>
    <n v="5"/>
    <n v="124.01"/>
    <s v="Regular"/>
    <x v="2"/>
    <n v="20.99"/>
    <n v="20"/>
    <n v="2479.4099000000001"/>
    <n v="3.0277554304102976"/>
  </r>
  <r>
    <s v="Tier 2"/>
    <s v="Small"/>
    <s v="High Fat"/>
    <s v="Other"/>
    <s v="Grocery Store"/>
    <x v="20"/>
    <n v="4"/>
    <n v="366.95"/>
    <s v="Essential"/>
    <x v="1"/>
    <n v="33.200000000000003"/>
    <n v="9"/>
    <n v="3301.8819999999996"/>
    <n v="3.0273586803460066"/>
  </r>
  <r>
    <s v="Tier 1"/>
    <s v="Medium"/>
    <s v="High Fat"/>
    <s v="Soft Drinks"/>
    <s v="Grocery Store"/>
    <x v="9"/>
    <n v="3"/>
    <n v="334.76"/>
    <s v="Regular"/>
    <x v="2"/>
    <n v="46.05"/>
    <n v="14"/>
    <n v="4686.1004999999996"/>
    <n v="3.0271629778672033"/>
  </r>
  <r>
    <s v="Tier 2"/>
    <s v="High"/>
    <s v="Low Fat"/>
    <s v="Breakfast"/>
    <s v="Supermarket Type1"/>
    <x v="18"/>
    <n v="3"/>
    <n v="254.5"/>
    <s v="Essential"/>
    <x v="3"/>
    <n v="18.34"/>
    <n v="1"/>
    <n v="253.68340000000001"/>
    <n v="3.0271684443550009"/>
  </r>
  <r>
    <s v="Tier 2"/>
    <s v="High"/>
    <s v="Low Fat"/>
    <s v="Breakfast"/>
    <s v="Supermarket Type2"/>
    <x v="3"/>
    <n v="1"/>
    <n v="272.77999999999997"/>
    <s v="Luxury"/>
    <x v="3"/>
    <n v="33.08"/>
    <n v="16"/>
    <n v="4363.8107999999993"/>
    <n v="3.027173913043478"/>
  </r>
  <r>
    <s v="Tier 2"/>
    <s v="Medium"/>
    <s v="Low Fat"/>
    <s v="Breads"/>
    <s v="Supermarket Type3"/>
    <x v="6"/>
    <n v="3"/>
    <n v="429.28"/>
    <s v="Essential"/>
    <x v="2"/>
    <n v="8.52"/>
    <n v="14"/>
    <n v="6009.0052000000005"/>
    <n v="3.0275820414737264"/>
  </r>
  <r>
    <s v="Tier 3"/>
    <s v="Small"/>
    <s v="High Fat"/>
    <s v="Starchy Food"/>
    <s v="Grocery Store"/>
    <x v="14"/>
    <n v="3"/>
    <n v="376.74"/>
    <s v="Luxury"/>
    <x v="1"/>
    <n v="0.36"/>
    <n v="18"/>
    <n v="6780.3235999999997"/>
    <n v="3.0275875956504228"/>
  </r>
  <r>
    <s v="Tier 1"/>
    <s v="Medium"/>
    <s v="Low Fat"/>
    <s v="Household"/>
    <s v="Supermarket Type1"/>
    <x v="21"/>
    <n v="3"/>
    <n v="421.02"/>
    <s v="Luxury"/>
    <x v="2"/>
    <n v="23.18"/>
    <n v="8"/>
    <n v="3367.3917999999999"/>
    <n v="3.0275931520644512"/>
  </r>
  <r>
    <s v="Tier 2"/>
    <s v="High"/>
    <s v="High Fat"/>
    <s v="Breakfast"/>
    <s v="Supermarket Type3"/>
    <x v="22"/>
    <n v="2"/>
    <n v="101.38"/>
    <s v="Luxury"/>
    <x v="3"/>
    <n v="30.99"/>
    <n v="6"/>
    <n v="607.58989999999994"/>
    <n v="3.0275987107171636"/>
  </r>
  <r>
    <s v="Tier 2"/>
    <s v="High"/>
    <s v="Low Fat"/>
    <s v="Hard Drinks"/>
    <s v="Grocery Store"/>
    <x v="5"/>
    <n v="3"/>
    <n v="312.23"/>
    <s v="Regular"/>
    <x v="0"/>
    <n v="35.9"/>
    <n v="2"/>
    <n v="623.81900000000007"/>
    <n v="3.0278057626435624"/>
  </r>
  <r>
    <s v="Tier 3"/>
    <s v="High"/>
    <s v="High Fat"/>
    <s v="Seafood"/>
    <s v="Supermarket Type1"/>
    <x v="23"/>
    <n v="3"/>
    <n v="268.86"/>
    <s v="Regular"/>
    <x v="4"/>
    <n v="10.31"/>
    <n v="2"/>
    <n v="536.82310000000007"/>
    <n v="3.0278113663845225"/>
  </r>
  <r>
    <s v="Tier 1"/>
    <s v="High"/>
    <s v="Low Fat"/>
    <s v="Soft Drinks"/>
    <s v="Supermarket Type1"/>
    <x v="0"/>
    <n v="3"/>
    <n v="469.31"/>
    <s v="Essential"/>
    <x v="0"/>
    <n v="11.03"/>
    <n v="3"/>
    <n v="1407.0403000000001"/>
    <n v="3.0278169723846"/>
  </r>
  <r>
    <s v="Tier 2"/>
    <s v="High"/>
    <s v="Low Fat"/>
    <s v="Breads"/>
    <s v="Supermarket Type3"/>
    <x v="22"/>
    <n v="5"/>
    <n v="414.75"/>
    <s v="Regular"/>
    <x v="4"/>
    <n v="0.99"/>
    <n v="10"/>
    <n v="4146.5099"/>
    <n v="3.0278225806451613"/>
  </r>
  <r>
    <s v="Tier 1"/>
    <s v="High"/>
    <s v="Low Fat"/>
    <s v="Breads"/>
    <s v="Supermarket Type2"/>
    <x v="24"/>
    <n v="1"/>
    <n v="451.14"/>
    <s v="Regular"/>
    <x v="4"/>
    <n v="44.16"/>
    <n v="17"/>
    <n v="7668.8216000000002"/>
    <n v="3.0274248840492035"/>
  </r>
  <r>
    <s v="Tier 1"/>
    <s v="Small"/>
    <s v="Low Fat"/>
    <s v="Breads"/>
    <s v="Supermarket Type3"/>
    <x v="9"/>
    <n v="4"/>
    <n v="46.93"/>
    <s v="Luxury"/>
    <x v="3"/>
    <n v="32.49"/>
    <n v="17"/>
    <n v="797.1348999999999"/>
    <n v="3.0278338039532069"/>
  </r>
  <r>
    <s v="Tier 1"/>
    <s v="High"/>
    <s v="High Fat"/>
    <s v="Breads"/>
    <s v="Grocery Store"/>
    <x v="25"/>
    <n v="5"/>
    <n v="15.62"/>
    <s v="Essential"/>
    <x v="1"/>
    <n v="35.43"/>
    <n v="17"/>
    <n v="264.89429999999999"/>
    <n v="3.027637684083115"/>
  </r>
  <r>
    <s v="Tier 1"/>
    <s v="High"/>
    <s v="High Fat"/>
    <s v="Starchy Food"/>
    <s v="Grocery Store"/>
    <x v="26"/>
    <n v="3"/>
    <n v="497.56"/>
    <s v="Regular"/>
    <x v="0"/>
    <n v="0.84"/>
    <n v="19"/>
    <n v="9452.6484"/>
    <n v="3.0272397094430992"/>
  </r>
  <r>
    <s v="Tier 1"/>
    <s v="Medium"/>
    <s v="Low Fat"/>
    <s v="Baking"/>
    <s v="Supermarket Type1"/>
    <x v="16"/>
    <n v="3"/>
    <n v="39.33"/>
    <s v="Regular"/>
    <x v="1"/>
    <n v="5.79"/>
    <n v="19"/>
    <n v="746.3279"/>
    <n v="3.0272452068617559"/>
  </r>
  <r>
    <s v="Tier 3"/>
    <s v="High"/>
    <s v="High Fat"/>
    <s v="Fruits and Vegetables"/>
    <s v="Supermarket Type1"/>
    <x v="27"/>
    <n v="4"/>
    <n v="169.98"/>
    <s v="Regular"/>
    <x v="1"/>
    <n v="40.58"/>
    <n v="12"/>
    <n v="2039.1657999999998"/>
    <n v="3.0272507064997982"/>
  </r>
  <r>
    <s v="Tier 3"/>
    <s v="Small"/>
    <s v="High Fat"/>
    <s v="Household"/>
    <s v="Grocery Store"/>
    <x v="16"/>
    <n v="4"/>
    <n v="401.95"/>
    <s v="Luxury"/>
    <x v="2"/>
    <n v="7.55"/>
    <n v="20"/>
    <n v="8038.0754999999999"/>
    <n v="3.0270543105188774"/>
  </r>
  <r>
    <s v="Tier 3"/>
    <s v="Medium"/>
    <s v="High Fat"/>
    <s v="Dairy"/>
    <s v="Supermarket Type3"/>
    <x v="20"/>
    <n v="4"/>
    <n v="477"/>
    <s v="Essential"/>
    <x v="0"/>
    <n v="44.85"/>
    <n v="3"/>
    <n v="1430.4485"/>
    <n v="3.0268578352180935"/>
  </r>
  <r>
    <s v="Tier 3"/>
    <s v="Medium"/>
    <s v="Low Fat"/>
    <s v="Breads"/>
    <s v="Grocery Store"/>
    <x v="2"/>
    <n v="2"/>
    <n v="491.87"/>
    <s v="Luxury"/>
    <x v="4"/>
    <n v="28.36"/>
    <n v="15"/>
    <n v="7377.3335999999999"/>
    <n v="3.026661280549384"/>
  </r>
  <r>
    <s v="Tier 1"/>
    <s v="Small"/>
    <s v="Low Fat"/>
    <s v="Baking"/>
    <s v="Supermarket Type1"/>
    <x v="27"/>
    <n v="2"/>
    <n v="237.48"/>
    <s v="Regular"/>
    <x v="1"/>
    <n v="28.89"/>
    <n v="11"/>
    <n v="2611.5688999999998"/>
    <n v="3.0268686868686867"/>
  </r>
  <r>
    <s v="Tier 1"/>
    <s v="High"/>
    <s v="High Fat"/>
    <s v="Soft Drinks"/>
    <s v="Supermarket Type3"/>
    <x v="24"/>
    <n v="4"/>
    <n v="264.57"/>
    <s v="Luxury"/>
    <x v="1"/>
    <n v="2.0499999999999998"/>
    <n v="18"/>
    <n v="4761.2804999999998"/>
    <n v="3.0270761770054557"/>
  </r>
  <r>
    <s v="Tier 1"/>
    <s v="High"/>
    <s v="High Fat"/>
    <s v="Snack Food"/>
    <s v="Grocery Store"/>
    <x v="25"/>
    <n v="1"/>
    <n v="418.54"/>
    <s v="Essential"/>
    <x v="3"/>
    <n v="12.72"/>
    <n v="14"/>
    <n v="5858.6872000000003"/>
    <n v="3.0268795472918351"/>
  </r>
  <r>
    <s v="Tier 3"/>
    <s v="High"/>
    <s v="Low Fat"/>
    <s v="Dairy"/>
    <s v="Supermarket Type3"/>
    <x v="24"/>
    <n v="2"/>
    <n v="388.86"/>
    <s v="Regular"/>
    <x v="1"/>
    <n v="27.8"/>
    <n v="12"/>
    <n v="4665.598"/>
    <n v="3.0272892662219526"/>
  </r>
  <r>
    <s v="Tier 3"/>
    <s v="Medium"/>
    <s v="Low Fat"/>
    <s v="Baking"/>
    <s v="Supermarket Type1"/>
    <x v="14"/>
    <n v="4"/>
    <n v="334.43"/>
    <s v="Luxury"/>
    <x v="1"/>
    <n v="30.11"/>
    <n v="3"/>
    <n v="1002.5911"/>
    <n v="3.0274969672462597"/>
  </r>
  <r>
    <s v="Tier 2"/>
    <s v="Medium"/>
    <s v="High Fat"/>
    <s v="Snack Food"/>
    <s v="Supermarket Type3"/>
    <x v="28"/>
    <n v="5"/>
    <n v="83.3"/>
    <s v="Regular"/>
    <x v="4"/>
    <n v="2.15"/>
    <n v="2"/>
    <n v="165.6215"/>
    <n v="3.0273003033367036"/>
  </r>
  <r>
    <s v="Tier 3"/>
    <s v="High"/>
    <s v="Low Fat"/>
    <s v="Meat"/>
    <s v="Supermarket Type3"/>
    <x v="8"/>
    <n v="2"/>
    <n v="306.27"/>
    <s v="Essential"/>
    <x v="3"/>
    <n v="43.06"/>
    <n v="13"/>
    <n v="3980.9405999999999"/>
    <n v="3.0269012944983817"/>
  </r>
  <r>
    <s v="Tier 3"/>
    <s v="High"/>
    <s v="High Fat"/>
    <s v="Soft Drinks"/>
    <s v="Supermarket Type1"/>
    <x v="29"/>
    <n v="2"/>
    <n v="302.77"/>
    <s v="Essential"/>
    <x v="0"/>
    <n v="27.94"/>
    <n v="19"/>
    <n v="5751.9093999999996"/>
    <n v="3.0271090430912402"/>
  </r>
  <r>
    <s v="Tier 3"/>
    <s v="High"/>
    <s v="High Fat"/>
    <s v="Snack Food"/>
    <s v="Supermarket Type2"/>
    <x v="3"/>
    <n v="5"/>
    <n v="32.1"/>
    <s v="Luxury"/>
    <x v="0"/>
    <n v="38.97"/>
    <n v="15"/>
    <n v="480.8897"/>
    <n v="3.0273168757588023"/>
  </r>
  <r>
    <s v="Tier 1"/>
    <s v="High"/>
    <s v="High Fat"/>
    <s v="Soft Drinks"/>
    <s v="Supermarket Type1"/>
    <x v="23"/>
    <n v="3"/>
    <n v="298.70999999999998"/>
    <s v="Luxury"/>
    <x v="3"/>
    <n v="49.15"/>
    <n v="2"/>
    <n v="596.91149999999993"/>
    <n v="3.0269176280105241"/>
  </r>
  <r>
    <s v="Tier 2"/>
    <s v="Medium"/>
    <s v="Low Fat"/>
    <s v="Breakfast"/>
    <s v="Supermarket Type3"/>
    <x v="29"/>
    <n v="5"/>
    <n v="288.13"/>
    <s v="Luxury"/>
    <x v="1"/>
    <n v="19.899999999999999"/>
    <n v="8"/>
    <n v="2304.239"/>
    <n v="3.0269230769230768"/>
  </r>
  <r>
    <s v="Tier 2"/>
    <s v="Medium"/>
    <s v="Low Fat"/>
    <s v="Breakfast"/>
    <s v="Grocery Store"/>
    <x v="0"/>
    <n v="3"/>
    <n v="35.04"/>
    <s v="Essential"/>
    <x v="0"/>
    <n v="49.65"/>
    <n v="13"/>
    <n v="455.01650000000001"/>
    <n v="3.0265235877708037"/>
  </r>
  <r>
    <s v="Tier 3"/>
    <s v="High"/>
    <s v="High Fat"/>
    <s v="Frozen"/>
    <s v="Supermarket Type3"/>
    <x v="18"/>
    <n v="4"/>
    <n v="45.07"/>
    <s v="Regular"/>
    <x v="2"/>
    <n v="11.34"/>
    <n v="20"/>
    <n v="900.51339999999993"/>
    <n v="3.02652895909275"/>
  </r>
  <r>
    <s v="Tier 2"/>
    <s v="Medium"/>
    <s v="Low Fat"/>
    <s v="Starchy Food"/>
    <s v="Supermarket Type3"/>
    <x v="13"/>
    <n v="4"/>
    <n v="323.8"/>
    <s v="Essential"/>
    <x v="2"/>
    <n v="35.36"/>
    <n v="9"/>
    <n v="2913.5536000000002"/>
    <n v="3.0263317804334617"/>
  </r>
  <r>
    <s v="Tier 2"/>
    <s v="Medium"/>
    <s v="Low Fat"/>
    <s v="Fruits and Vegetables"/>
    <s v="Grocery Store"/>
    <x v="8"/>
    <n v="2"/>
    <n v="494.3"/>
    <s v="Essential"/>
    <x v="2"/>
    <n v="0.77"/>
    <n v="7"/>
    <n v="3459.1077"/>
    <n v="3.0261345218800648"/>
  </r>
  <r>
    <s v="Tier 2"/>
    <s v="Medium"/>
    <s v="Low Fat"/>
    <s v="Soft Drinks"/>
    <s v="Supermarket Type2"/>
    <x v="8"/>
    <n v="4"/>
    <n v="498.41"/>
    <s v="Essential"/>
    <x v="2"/>
    <n v="20.82"/>
    <n v="19"/>
    <n v="9468.9982"/>
    <n v="3.0263424518743669"/>
  </r>
  <r>
    <s v="Tier 3"/>
    <s v="Small"/>
    <s v="Low Fat"/>
    <s v="Soft Drinks"/>
    <s v="Supermarket Type3"/>
    <x v="8"/>
    <n v="5"/>
    <n v="18.93"/>
    <s v="Regular"/>
    <x v="1"/>
    <n v="39.9"/>
    <n v="8"/>
    <n v="150.839"/>
    <n v="3.0261451155249293"/>
  </r>
  <r>
    <s v="Tier 3"/>
    <s v="High"/>
    <s v="High Fat"/>
    <s v="Breads"/>
    <s v="Supermarket Type3"/>
    <x v="20"/>
    <n v="5"/>
    <n v="71.569999999999993"/>
    <s v="Essential"/>
    <x v="3"/>
    <n v="46.94"/>
    <n v="7"/>
    <n v="500.45939999999996"/>
    <n v="3.0257449827691061"/>
  </r>
  <r>
    <s v="Tier 2"/>
    <s v="Medium"/>
    <s v="Low Fat"/>
    <s v="Breakfast"/>
    <s v="Supermarket Type3"/>
    <x v="20"/>
    <n v="5"/>
    <n v="389.34"/>
    <s v="Essential"/>
    <x v="0"/>
    <n v="49.62"/>
    <n v="19"/>
    <n v="7396.9561999999987"/>
    <n v="3.0253446877534467"/>
  </r>
  <r>
    <s v="Tier 1"/>
    <s v="Medium"/>
    <s v="High Fat"/>
    <s v="Soft Drinks"/>
    <s v="Supermarket Type2"/>
    <x v="17"/>
    <n v="3"/>
    <n v="278.27"/>
    <s v="Essential"/>
    <x v="0"/>
    <n v="4.2"/>
    <n v="2"/>
    <n v="555.58199999999999"/>
    <n v="3.0249442303792335"/>
  </r>
  <r>
    <s v="Tier 2"/>
    <s v="High"/>
    <s v="Low Fat"/>
    <s v="Hard Drinks"/>
    <s v="Supermarket Type3"/>
    <x v="30"/>
    <n v="3"/>
    <n v="147.69999999999999"/>
    <s v="Essential"/>
    <x v="0"/>
    <n v="2.79"/>
    <n v="16"/>
    <n v="2362.2278999999999"/>
    <n v="3.0249492900608521"/>
  </r>
  <r>
    <s v="Tier 3"/>
    <s v="High"/>
    <s v="Low Fat"/>
    <s v="Health and Hygiene"/>
    <s v="Grocery Store"/>
    <x v="8"/>
    <n v="5"/>
    <n v="323.73"/>
    <s v="Essential"/>
    <x v="1"/>
    <n v="6.04"/>
    <n v="16"/>
    <n v="5178.7404000000006"/>
    <n v="3.024954351795496"/>
  </r>
  <r>
    <s v="Tier 1"/>
    <s v="Medium"/>
    <s v="High Fat"/>
    <s v="Breakfast"/>
    <s v="Supermarket Type3"/>
    <x v="24"/>
    <n v="5"/>
    <n v="304.35000000000002"/>
    <s v="Regular"/>
    <x v="1"/>
    <n v="0.05"/>
    <n v="17"/>
    <n v="5172.9505000000008"/>
    <n v="3.0245535714285716"/>
  </r>
  <r>
    <s v="Tier 3"/>
    <s v="Small"/>
    <s v="Low Fat"/>
    <s v="Household"/>
    <s v="Supermarket Type1"/>
    <x v="6"/>
    <n v="5"/>
    <n v="481.53"/>
    <s v="Essential"/>
    <x v="3"/>
    <n v="9.0299999999999994"/>
    <n v="8"/>
    <n v="3851.3302999999996"/>
    <n v="3.0241526283742641"/>
  </r>
  <r>
    <s v="Tier 1"/>
    <s v="Medium"/>
    <s v="High Fat"/>
    <s v="Meat"/>
    <s v="Supermarket Type2"/>
    <x v="15"/>
    <n v="5"/>
    <n v="300.26"/>
    <s v="Luxury"/>
    <x v="2"/>
    <n v="6.65"/>
    <n v="7"/>
    <n v="2100.8864999999996"/>
    <n v="3.0237515225334959"/>
  </r>
  <r>
    <s v="Tier 3"/>
    <s v="Small"/>
    <s v="Low Fat"/>
    <s v="Meat"/>
    <s v="Supermarket Type2"/>
    <x v="16"/>
    <n v="5"/>
    <n v="392.52"/>
    <s v="Regular"/>
    <x v="4"/>
    <n v="36.9"/>
    <n v="9"/>
    <n v="3532.049"/>
    <n v="3.0233502538071066"/>
  </r>
  <r>
    <s v="Tier 3"/>
    <s v="Medium"/>
    <s v="High Fat"/>
    <s v="Dairy"/>
    <s v="Grocery Store"/>
    <x v="31"/>
    <n v="3"/>
    <n v="397.23"/>
    <s v="Essential"/>
    <x v="1"/>
    <n v="48.53"/>
    <n v="2"/>
    <n v="793.94530000000009"/>
    <n v="3.0229488220958571"/>
  </r>
  <r>
    <s v="Tier 2"/>
    <s v="Small"/>
    <s v="Low Fat"/>
    <s v="Dairy"/>
    <s v="Supermarket Type2"/>
    <x v="32"/>
    <n v="2"/>
    <n v="248.99"/>
    <s v="Luxury"/>
    <x v="3"/>
    <n v="28.5"/>
    <n v="1"/>
    <n v="248.27500000000001"/>
    <n v="3.0229534836481822"/>
  </r>
  <r>
    <s v="Tier 1"/>
    <s v="Medium"/>
    <s v="High Fat"/>
    <s v="Canned"/>
    <s v="Supermarket Type3"/>
    <x v="10"/>
    <n v="2"/>
    <n v="329.38"/>
    <s v="Essential"/>
    <x v="4"/>
    <n v="3.3"/>
    <n v="3"/>
    <n v="987.173"/>
    <n v="3.0231613165379927"/>
  </r>
  <r>
    <s v="Tier 3"/>
    <s v="High"/>
    <s v="High Fat"/>
    <s v="Meat"/>
    <s v="Grocery Store"/>
    <x v="0"/>
    <n v="4"/>
    <n v="333.81"/>
    <s v="Luxury"/>
    <x v="2"/>
    <n v="23.44"/>
    <n v="19"/>
    <n v="6341.6244000000006"/>
    <n v="3.0233692338955498"/>
  </r>
  <r>
    <s v="Tier 2"/>
    <s v="High"/>
    <s v="Low Fat"/>
    <s v="Baking"/>
    <s v="Supermarket Type1"/>
    <x v="8"/>
    <n v="1"/>
    <n v="473.49"/>
    <s v="Essential"/>
    <x v="2"/>
    <n v="40.03"/>
    <n v="17"/>
    <n v="8048.7303000000002"/>
    <n v="3.0231707317073169"/>
  </r>
  <r>
    <s v="Tier 1"/>
    <s v="Medium"/>
    <s v="High Fat"/>
    <s v="Starchy Food"/>
    <s v="Supermarket Type2"/>
    <x v="33"/>
    <n v="2"/>
    <n v="78.91"/>
    <s v="Essential"/>
    <x v="1"/>
    <n v="34.61"/>
    <n v="17"/>
    <n v="1340.8161"/>
    <n v="3.023582028867656"/>
  </r>
  <r>
    <s v="Tier 2"/>
    <s v="High"/>
    <s v="High Fat"/>
    <s v="Canned"/>
    <s v="Supermarket Type1"/>
    <x v="12"/>
    <n v="1"/>
    <n v="215.76"/>
    <s v="Luxury"/>
    <x v="1"/>
    <n v="1.63"/>
    <n v="9"/>
    <n v="1940.8562999999999"/>
    <n v="3.0237901586010572"/>
  </r>
  <r>
    <s v="Tier 2"/>
    <s v="Small"/>
    <s v="Low Fat"/>
    <s v="Canned"/>
    <s v="Supermarket Type3"/>
    <x v="15"/>
    <n v="4"/>
    <n v="229.69"/>
    <s v="Luxury"/>
    <x v="2"/>
    <n v="44.7"/>
    <n v="2"/>
    <n v="458.827"/>
    <n v="3.0242017490339639"/>
  </r>
  <r>
    <s v="Tier 2"/>
    <s v="Small"/>
    <s v="High Fat"/>
    <s v="Other"/>
    <s v="Supermarket Type3"/>
    <x v="28"/>
    <n v="1"/>
    <n v="487.28"/>
    <s v="Luxury"/>
    <x v="2"/>
    <n v="6.78"/>
    <n v="15"/>
    <n v="7308.2677999999996"/>
    <n v="3.0240032546786004"/>
  </r>
  <r>
    <s v="Tier 3"/>
    <s v="Medium"/>
    <s v="Low Fat"/>
    <s v="Household"/>
    <s v="Supermarket Type3"/>
    <x v="34"/>
    <n v="5"/>
    <n v="438.14"/>
    <s v="Regular"/>
    <x v="3"/>
    <n v="46.46"/>
    <n v="10"/>
    <n v="4380.8645999999999"/>
    <n v="3.0244150559511698"/>
  </r>
  <r>
    <s v="Tier 1"/>
    <s v="High"/>
    <s v="High Fat"/>
    <s v="Canned"/>
    <s v="Supermarket Type1"/>
    <x v="4"/>
    <n v="3"/>
    <n v="181.93"/>
    <s v="Luxury"/>
    <x v="4"/>
    <n v="44.41"/>
    <n v="13"/>
    <n v="2364.5341000000003"/>
    <n v="3.0240130240130241"/>
  </r>
  <r>
    <s v="Tier 2"/>
    <s v="High"/>
    <s v="Low Fat"/>
    <s v="Canned"/>
    <s v="Supermarket Type2"/>
    <x v="2"/>
    <n v="4"/>
    <n v="443.88"/>
    <s v="Essential"/>
    <x v="4"/>
    <n v="19.149999999999999"/>
    <n v="2"/>
    <n v="886.95150000000001"/>
    <n v="3.0240179116629351"/>
  </r>
  <r>
    <s v="Tier 3"/>
    <s v="High"/>
    <s v="High Fat"/>
    <s v="Breakfast"/>
    <s v="Supermarket Type3"/>
    <x v="2"/>
    <n v="3"/>
    <n v="131.43"/>
    <s v="Regular"/>
    <x v="0"/>
    <n v="17.7"/>
    <n v="16"/>
    <n v="2102.0570000000002"/>
    <n v="3.0238192182410422"/>
  </r>
  <r>
    <s v="Tier 2"/>
    <s v="Small"/>
    <s v="Low Fat"/>
    <s v="Starchy Food"/>
    <s v="Supermarket Type2"/>
    <x v="11"/>
    <n v="2"/>
    <n v="290.64"/>
    <s v="Essential"/>
    <x v="3"/>
    <n v="5.34"/>
    <n v="3"/>
    <n v="870.97339999999997"/>
    <n v="3.0238240684178375"/>
  </r>
  <r>
    <s v="Tier 3"/>
    <s v="Medium"/>
    <s v="High Fat"/>
    <s v="Meat"/>
    <s v="Supermarket Type1"/>
    <x v="11"/>
    <n v="4"/>
    <n v="415.5"/>
    <s v="Luxury"/>
    <x v="3"/>
    <n v="26.59"/>
    <n v="20"/>
    <n v="8309.2659000000003"/>
    <n v="3.0240325865580449"/>
  </r>
  <r>
    <s v="Tier 1"/>
    <s v="Medium"/>
    <s v="Low Fat"/>
    <s v="Health and Hygiene"/>
    <s v="Supermarket Type2"/>
    <x v="26"/>
    <n v="5"/>
    <n v="377.92"/>
    <s v="Luxury"/>
    <x v="1"/>
    <n v="22.95"/>
    <n v="10"/>
    <n v="3778.4295000000002"/>
    <n v="3.0238337746995314"/>
  </r>
  <r>
    <s v="Tier 3"/>
    <s v="Small"/>
    <s v="Low Fat"/>
    <s v="Household"/>
    <s v="Supermarket Type2"/>
    <x v="4"/>
    <n v="3"/>
    <n v="398.8"/>
    <s v="Regular"/>
    <x v="3"/>
    <n v="34"/>
    <n v="5"/>
    <n v="1993.34"/>
    <n v="3.023431132844336"/>
  </r>
  <r>
    <s v="Tier 1"/>
    <s v="Small"/>
    <s v="High Fat"/>
    <s v="Canned"/>
    <s v="Supermarket Type3"/>
    <x v="0"/>
    <n v="4"/>
    <n v="112.84"/>
    <s v="Luxury"/>
    <x v="2"/>
    <n v="7.07"/>
    <n v="7"/>
    <n v="788.95069999999998"/>
    <n v="3.0234359078866926"/>
  </r>
  <r>
    <s v="Tier 1"/>
    <s v="Small"/>
    <s v="High Fat"/>
    <s v="Hard Drinks"/>
    <s v="Supermarket Type3"/>
    <x v="26"/>
    <n v="3"/>
    <n v="82.22"/>
    <s v="Luxury"/>
    <x v="0"/>
    <n v="48.53"/>
    <n v="13"/>
    <n v="1068.3453"/>
    <n v="3.0232368528332656"/>
  </r>
  <r>
    <s v="Tier 2"/>
    <s v="High"/>
    <s v="High Fat"/>
    <s v="Baking"/>
    <s v="Supermarket Type3"/>
    <x v="24"/>
    <n v="2"/>
    <n v="96.99"/>
    <s v="Essential"/>
    <x v="0"/>
    <n v="25.4"/>
    <n v="8"/>
    <n v="775.17399999999998"/>
    <n v="3.0232415902140675"/>
  </r>
  <r>
    <s v="Tier 3"/>
    <s v="Medium"/>
    <s v="Low Fat"/>
    <s v="Hard Drinks"/>
    <s v="Supermarket Type2"/>
    <x v="0"/>
    <n v="3"/>
    <n v="416.4"/>
    <s v="Regular"/>
    <x v="3"/>
    <n v="12.65"/>
    <n v="2"/>
    <n v="831.92649999999992"/>
    <n v="3.0234502446982057"/>
  </r>
  <r>
    <s v="Tier 2"/>
    <s v="High"/>
    <s v="Low Fat"/>
    <s v="Hard Drinks"/>
    <s v="Grocery Store"/>
    <x v="16"/>
    <n v="4"/>
    <n v="221.97"/>
    <s v="Luxury"/>
    <x v="1"/>
    <n v="45.65"/>
    <n v="19"/>
    <n v="4216.8865000000005"/>
    <n v="3.0234550275341627"/>
  </r>
  <r>
    <s v="Tier 3"/>
    <s v="Medium"/>
    <s v="High Fat"/>
    <s v="Soft Drinks"/>
    <s v="Supermarket Type2"/>
    <x v="1"/>
    <n v="2"/>
    <n v="436.69"/>
    <s v="Regular"/>
    <x v="2"/>
    <n v="11.19"/>
    <n v="7"/>
    <n v="3055.9418999999998"/>
    <n v="3.0232558139534884"/>
  </r>
  <r>
    <s v="Tier 1"/>
    <s v="Small"/>
    <s v="Low Fat"/>
    <s v="Hard Drinks"/>
    <s v="Grocery Store"/>
    <x v="2"/>
    <n v="3"/>
    <n v="110.64"/>
    <s v="Essential"/>
    <x v="3"/>
    <n v="32.28"/>
    <n v="5"/>
    <n v="552.52280000000007"/>
    <n v="3.0234645990614162"/>
  </r>
  <r>
    <s v="Tier 3"/>
    <s v="Medium"/>
    <s v="Low Fat"/>
    <s v="Snack Food"/>
    <s v="Grocery Store"/>
    <x v="15"/>
    <n v="4"/>
    <n v="156.38"/>
    <s v="Regular"/>
    <x v="0"/>
    <n v="24.01"/>
    <n v="16"/>
    <n v="2501.3200999999999"/>
    <n v="3.0234693877551022"/>
  </r>
  <r>
    <s v="Tier 2"/>
    <s v="High"/>
    <s v="Low Fat"/>
    <s v="Dairy"/>
    <s v="Grocery Store"/>
    <x v="30"/>
    <n v="3"/>
    <n v="142.41999999999999"/>
    <s v="Essential"/>
    <x v="1"/>
    <n v="25.87"/>
    <n v="4"/>
    <n v="568.93869999999993"/>
    <n v="3.0232700551132883"/>
  </r>
  <r>
    <s v="Tier 3"/>
    <s v="Small"/>
    <s v="High Fat"/>
    <s v="Canned"/>
    <s v="Supermarket Type3"/>
    <x v="2"/>
    <n v="1"/>
    <n v="433.64"/>
    <s v="Regular"/>
    <x v="3"/>
    <n v="12.14"/>
    <n v="17"/>
    <n v="7371.0014000000001"/>
    <n v="3.023274806043283"/>
  </r>
  <r>
    <s v="Tier 3"/>
    <s v="High"/>
    <s v="High Fat"/>
    <s v="Fruits and Vegetables"/>
    <s v="Supermarket Type2"/>
    <x v="22"/>
    <n v="4"/>
    <n v="15.48"/>
    <s v="Essential"/>
    <x v="4"/>
    <n v="7.75"/>
    <n v="6"/>
    <n v="91.957499999999996"/>
    <n v="3.0236879722278944"/>
  </r>
  <r>
    <s v="Tier 3"/>
    <s v="Medium"/>
    <s v="High Fat"/>
    <s v="Seafood"/>
    <s v="Supermarket Type2"/>
    <x v="11"/>
    <n v="5"/>
    <n v="459.61"/>
    <s v="Luxury"/>
    <x v="3"/>
    <n v="45.83"/>
    <n v="17"/>
    <n v="7812.8283000000001"/>
    <n v="3.0234885620915031"/>
  </r>
  <r>
    <s v="Tier 3"/>
    <s v="Small"/>
    <s v="High Fat"/>
    <s v="Breakfast"/>
    <s v="Supermarket Type1"/>
    <x v="0"/>
    <n v="3"/>
    <n v="12.36"/>
    <s v="Essential"/>
    <x v="0"/>
    <n v="3.68"/>
    <n v="20"/>
    <n v="246.23679999999999"/>
    <n v="3.0230847803881513"/>
  </r>
  <r>
    <s v="Tier 3"/>
    <s v="Medium"/>
    <s v="Low Fat"/>
    <s v="Health and Hygiene"/>
    <s v="Grocery Store"/>
    <x v="6"/>
    <n v="3"/>
    <n v="58.77"/>
    <s v="Luxury"/>
    <x v="0"/>
    <n v="37.130000000000003"/>
    <n v="17"/>
    <n v="998.46130000000005"/>
    <n v="3.0230894973436859"/>
  </r>
  <r>
    <s v="Tier 3"/>
    <s v="High"/>
    <s v="Low Fat"/>
    <s v="Fruits and Vegetables"/>
    <s v="Supermarket Type3"/>
    <x v="33"/>
    <n v="2"/>
    <n v="186.52"/>
    <s v="Luxury"/>
    <x v="3"/>
    <n v="37.61"/>
    <n v="5"/>
    <n v="931.97609999999997"/>
    <n v="3.0230942162272636"/>
  </r>
  <r>
    <s v="Tier 1"/>
    <s v="High"/>
    <s v="Low Fat"/>
    <s v="Household"/>
    <s v="Supermarket Type1"/>
    <x v="19"/>
    <n v="5"/>
    <n v="482.01"/>
    <s v="Luxury"/>
    <x v="3"/>
    <n v="38.51"/>
    <n v="9"/>
    <n v="4337.4751000000006"/>
    <n v="3.0233033524121016"/>
  </r>
  <r>
    <s v="Tier 3"/>
    <s v="Small"/>
    <s v="Low Fat"/>
    <s v="Household"/>
    <s v="Supermarket Type2"/>
    <x v="22"/>
    <n v="4"/>
    <n v="419.08"/>
    <s v="Essential"/>
    <x v="3"/>
    <n v="13.38"/>
    <n v="8"/>
    <n v="3351.7737999999999"/>
    <n v="3.0228992026170518"/>
  </r>
  <r>
    <s v="Tier 3"/>
    <s v="Small"/>
    <s v="Low Fat"/>
    <s v="Other"/>
    <s v="Supermarket Type2"/>
    <x v="25"/>
    <n v="3"/>
    <n v="220.9"/>
    <s v="Essential"/>
    <x v="4"/>
    <n v="26.8"/>
    <n v="4"/>
    <n v="882.86800000000005"/>
    <n v="3.0226993865030676"/>
  </r>
  <r>
    <s v="Tier 2"/>
    <s v="Medium"/>
    <s v="Low Fat"/>
    <s v="Soft Drinks"/>
    <s v="Supermarket Type3"/>
    <x v="35"/>
    <n v="2"/>
    <n v="283.29000000000002"/>
    <s v="Regular"/>
    <x v="2"/>
    <n v="12.32"/>
    <n v="17"/>
    <n v="4815.0532000000003"/>
    <n v="3.0227040294538758"/>
  </r>
  <r>
    <s v="Tier 3"/>
    <s v="Small"/>
    <s v="Low Fat"/>
    <s v="Breads"/>
    <s v="Supermarket Type2"/>
    <x v="34"/>
    <n v="4"/>
    <n v="112.02"/>
    <s v="Essential"/>
    <x v="4"/>
    <n v="46.11"/>
    <n v="20"/>
    <n v="2239.8611000000001"/>
    <n v="3.0229132569558104"/>
  </r>
  <r>
    <s v="Tier 1"/>
    <s v="Medium"/>
    <s v="High Fat"/>
    <s v="Breakfast"/>
    <s v="Supermarket Type2"/>
    <x v="36"/>
    <n v="3"/>
    <n v="331.3"/>
    <s v="Luxury"/>
    <x v="3"/>
    <n v="4.88"/>
    <n v="10"/>
    <n v="3312.0488"/>
    <n v="3.0227133210558623"/>
  </r>
  <r>
    <s v="Tier 1"/>
    <s v="Small"/>
    <s v="High Fat"/>
    <s v="Other"/>
    <s v="Supermarket Type3"/>
    <x v="23"/>
    <n v="5"/>
    <n v="349.04"/>
    <s v="Luxury"/>
    <x v="2"/>
    <n v="24.89"/>
    <n v="8"/>
    <n v="2791.5689000000002"/>
    <n v="3.0227179697093738"/>
  </r>
  <r>
    <s v="Tier 3"/>
    <s v="Small"/>
    <s v="Low Fat"/>
    <s v="Meat"/>
    <s v="Supermarket Type1"/>
    <x v="0"/>
    <n v="1"/>
    <n v="421.49"/>
    <s v="Essential"/>
    <x v="3"/>
    <n v="28.39"/>
    <n v="1"/>
    <n v="420.77390000000003"/>
    <n v="3.0223132036847491"/>
  </r>
  <r>
    <s v="Tier 2"/>
    <s v="Medium"/>
    <s v="Low Fat"/>
    <s v="Frozen"/>
    <s v="Supermarket Type1"/>
    <x v="3"/>
    <n v="2"/>
    <n v="176.22"/>
    <s v="Regular"/>
    <x v="2"/>
    <n v="47.73"/>
    <n v="7"/>
    <n v="1233.0173"/>
    <n v="3.0227272727272729"/>
  </r>
  <r>
    <s v="Tier 1"/>
    <s v="Medium"/>
    <s v="High Fat"/>
    <s v="Canned"/>
    <s v="Grocery Store"/>
    <x v="24"/>
    <n v="1"/>
    <n v="120.71"/>
    <s v="Essential"/>
    <x v="4"/>
    <n v="49.38"/>
    <n v="3"/>
    <n v="361.62380000000002"/>
    <n v="3.0229367192299814"/>
  </r>
  <r>
    <s v="Tier 2"/>
    <s v="Medium"/>
    <s v="High Fat"/>
    <s v="Canned"/>
    <s v="Supermarket Type1"/>
    <x v="16"/>
    <n v="3"/>
    <n v="479.89"/>
    <s v="Luxury"/>
    <x v="2"/>
    <n v="35.99"/>
    <n v="14"/>
    <n v="6717.8199000000004"/>
    <n v="3.0233510856206474"/>
  </r>
  <r>
    <s v="Tier 1"/>
    <s v="Medium"/>
    <s v="High Fat"/>
    <s v="Meat"/>
    <s v="Grocery Store"/>
    <x v="33"/>
    <n v="2"/>
    <n v="18.739999999999998"/>
    <s v="Regular"/>
    <x v="0"/>
    <n v="33.33"/>
    <n v="18"/>
    <n v="336.6533"/>
    <n v="3.0233558696988321"/>
  </r>
  <r>
    <s v="Tier 3"/>
    <s v="High"/>
    <s v="High Fat"/>
    <s v="Hard Drinks"/>
    <s v="Supermarket Type1"/>
    <x v="20"/>
    <n v="5"/>
    <n v="189.31"/>
    <s v="Essential"/>
    <x v="4"/>
    <n v="7.54"/>
    <n v="20"/>
    <n v="3785.2754"/>
    <n v="3.0235655737704916"/>
  </r>
  <r>
    <s v="Tier 2"/>
    <s v="Medium"/>
    <s v="Low Fat"/>
    <s v="Baking"/>
    <s v="Supermarket Type2"/>
    <x v="9"/>
    <n v="2"/>
    <n v="405.21"/>
    <s v="Regular"/>
    <x v="4"/>
    <n v="32.1"/>
    <n v="11"/>
    <n v="4456.6309999999994"/>
    <n v="3.0231604837056776"/>
  </r>
  <r>
    <s v="Tier 1"/>
    <s v="Small"/>
    <s v="High Fat"/>
    <s v="Seafood"/>
    <s v="Supermarket Type1"/>
    <x v="4"/>
    <n v="4"/>
    <n v="99.25"/>
    <s v="Essential"/>
    <x v="1"/>
    <n v="14.76"/>
    <n v="18"/>
    <n v="1785.6476"/>
    <n v="3.0233702337023369"/>
  </r>
  <r>
    <s v="Tier 1"/>
    <s v="Small"/>
    <s v="High Fat"/>
    <s v="Breads"/>
    <s v="Grocery Store"/>
    <x v="0"/>
    <n v="5"/>
    <n v="94.2"/>
    <s v="Essential"/>
    <x v="4"/>
    <n v="27.95"/>
    <n v="18"/>
    <n v="1694.8795000000002"/>
    <n v="3.0231699815460322"/>
  </r>
  <r>
    <s v="Tier 3"/>
    <s v="Small"/>
    <s v="Low Fat"/>
    <s v="Dairy"/>
    <s v="Grocery Store"/>
    <x v="3"/>
    <n v="3"/>
    <n v="462.22"/>
    <s v="Regular"/>
    <x v="0"/>
    <n v="49.13"/>
    <n v="1"/>
    <n v="461.71130000000005"/>
    <n v="3.0227645611156686"/>
  </r>
  <r>
    <s v="Tier 1"/>
    <s v="Medium"/>
    <s v="High Fat"/>
    <s v="Breakfast"/>
    <s v="Grocery Store"/>
    <x v="6"/>
    <n v="3"/>
    <n v="415.45"/>
    <s v="Essential"/>
    <x v="1"/>
    <n v="45.94"/>
    <n v="18"/>
    <n v="7477.5593999999992"/>
    <n v="3.0227692307692307"/>
  </r>
  <r>
    <s v="Tier 1"/>
    <s v="Small"/>
    <s v="High Fat"/>
    <s v="Soft Drinks"/>
    <s v="Grocery Store"/>
    <x v="37"/>
    <n v="2"/>
    <n v="324.52999999999997"/>
    <s v="Regular"/>
    <x v="3"/>
    <n v="48.69"/>
    <n v="16"/>
    <n v="5191.9668999999994"/>
    <n v="3.0227739023389413"/>
  </r>
  <r>
    <s v="Tier 1"/>
    <s v="Medium"/>
    <s v="Low Fat"/>
    <s v="Canned"/>
    <s v="Supermarket Type2"/>
    <x v="20"/>
    <n v="5"/>
    <n v="171.13"/>
    <s v="Luxury"/>
    <x v="3"/>
    <n v="40.14"/>
    <n v="19"/>
    <n v="3250.8714"/>
    <n v="3.0229837882208086"/>
  </r>
  <r>
    <s v="Tier 3"/>
    <s v="High"/>
    <s v="High Fat"/>
    <s v="Dairy"/>
    <s v="Supermarket Type2"/>
    <x v="24"/>
    <n v="3"/>
    <n v="385.88"/>
    <s v="Essential"/>
    <x v="3"/>
    <n v="11.12"/>
    <n v="18"/>
    <n v="6944.9512000000004"/>
    <n v="3.0225779967159276"/>
  </r>
  <r>
    <s v="Tier 2"/>
    <s v="High"/>
    <s v="High Fat"/>
    <s v="Meat"/>
    <s v="Supermarket Type1"/>
    <x v="5"/>
    <n v="5"/>
    <n v="110.15"/>
    <s v="Regular"/>
    <x v="1"/>
    <n v="26.22"/>
    <n v="18"/>
    <n v="1981.9621999999999"/>
    <n v="3.0225826319030999"/>
  </r>
  <r>
    <s v="Tier 1"/>
    <s v="Small"/>
    <s v="Low Fat"/>
    <s v="Seafood"/>
    <s v="Supermarket Type1"/>
    <x v="4"/>
    <n v="2"/>
    <n v="103.27"/>
    <s v="Regular"/>
    <x v="2"/>
    <n v="44.4"/>
    <n v="19"/>
    <n v="1961.5739999999998"/>
    <n v="3.0221765913757701"/>
  </r>
  <r>
    <s v="Tier 2"/>
    <s v="High"/>
    <s v="Low Fat"/>
    <s v="Canned"/>
    <s v="Supermarket Type1"/>
    <x v="12"/>
    <n v="2"/>
    <n v="93.74"/>
    <s v="Regular"/>
    <x v="2"/>
    <n v="37.76"/>
    <n v="15"/>
    <n v="1405.4775999999999"/>
    <n v="3.0223865270075989"/>
  </r>
  <r>
    <s v="Tier 3"/>
    <s v="Small"/>
    <s v="Low Fat"/>
    <s v="Health and Hygiene"/>
    <s v="Supermarket Type2"/>
    <x v="33"/>
    <n v="5"/>
    <n v="69.48"/>
    <s v="Luxury"/>
    <x v="3"/>
    <n v="20.45"/>
    <n v="9"/>
    <n v="624.5245000000001"/>
    <n v="3.0225965488907147"/>
  </r>
  <r>
    <s v="Tier 2"/>
    <s v="Medium"/>
    <s v="High Fat"/>
    <s v="Baking"/>
    <s v="Grocery Store"/>
    <x v="17"/>
    <n v="3"/>
    <n v="498.04"/>
    <s v="Luxury"/>
    <x v="2"/>
    <n v="10.77"/>
    <n v="16"/>
    <n v="7967.7476999999999"/>
    <n v="3.0221902609410316"/>
  </r>
  <r>
    <s v="Tier 2"/>
    <s v="Medium"/>
    <s v="High Fat"/>
    <s v="Health and Hygiene"/>
    <s v="Supermarket Type3"/>
    <x v="8"/>
    <n v="4"/>
    <n v="105.96"/>
    <s v="Essential"/>
    <x v="1"/>
    <n v="14.79"/>
    <n v="20"/>
    <n v="2118.3478999999998"/>
    <n v="3.0221948212083847"/>
  </r>
  <r>
    <s v="Tier 2"/>
    <s v="Medium"/>
    <s v="Low Fat"/>
    <s v="Hard Drinks"/>
    <s v="Supermarket Type3"/>
    <x v="31"/>
    <n v="2"/>
    <n v="300.66000000000003"/>
    <s v="Essential"/>
    <x v="2"/>
    <n v="33.15"/>
    <n v="8"/>
    <n v="2404.6115"/>
    <n v="3.021993833504625"/>
  </r>
  <r>
    <s v="Tier 3"/>
    <s v="Small"/>
    <s v="Low Fat"/>
    <s v="Health and Hygiene"/>
    <s v="Supermarket Type3"/>
    <x v="15"/>
    <n v="1"/>
    <n v="136.46"/>
    <s v="Luxury"/>
    <x v="1"/>
    <n v="49.34"/>
    <n v="8"/>
    <n v="1091.1734000000001"/>
    <n v="3.0222039473684212"/>
  </r>
  <r>
    <s v="Tier 3"/>
    <s v="Medium"/>
    <s v="Low Fat"/>
    <s v="Frozen"/>
    <s v="Supermarket Type3"/>
    <x v="27"/>
    <n v="3"/>
    <n v="91.01"/>
    <s v="Regular"/>
    <x v="2"/>
    <n v="20.059999999999999"/>
    <n v="15"/>
    <n v="1364.3506"/>
    <n v="3.0226197820275549"/>
  </r>
  <r>
    <s v="Tier 2"/>
    <s v="Medium"/>
    <s v="Low Fat"/>
    <s v="Breakfast"/>
    <s v="Supermarket Type1"/>
    <x v="18"/>
    <n v="3"/>
    <n v="376.41"/>
    <s v="Regular"/>
    <x v="4"/>
    <n v="12.63"/>
    <n v="13"/>
    <n v="4892.4562999999998"/>
    <n v="3.0226244343891402"/>
  </r>
  <r>
    <s v="Tier 3"/>
    <s v="Small"/>
    <s v="High Fat"/>
    <s v="Meat"/>
    <s v="Supermarket Type2"/>
    <x v="25"/>
    <n v="3"/>
    <n v="492.81"/>
    <s v="Essential"/>
    <x v="2"/>
    <n v="22.54"/>
    <n v="2"/>
    <n v="984.84540000000004"/>
    <n v="3.0226290886648837"/>
  </r>
  <r>
    <s v="Tier 1"/>
    <s v="Medium"/>
    <s v="Low Fat"/>
    <s v="Frozen"/>
    <s v="Supermarket Type1"/>
    <x v="15"/>
    <n v="2"/>
    <n v="217.94"/>
    <s v="Regular"/>
    <x v="3"/>
    <n v="34.49"/>
    <n v="3"/>
    <n v="653.16489999999999"/>
    <n v="3.022633744855967"/>
  </r>
  <r>
    <s v="Tier 2"/>
    <s v="High"/>
    <s v="High Fat"/>
    <s v="Breakfast"/>
    <s v="Grocery Store"/>
    <x v="27"/>
    <n v="3"/>
    <n v="24.81"/>
    <s v="Luxury"/>
    <x v="3"/>
    <n v="0.34"/>
    <n v="3"/>
    <n v="73.433399999999992"/>
    <n v="3.0228442066268779"/>
  </r>
  <r>
    <s v="Tier 2"/>
    <s v="Medium"/>
    <s v="Low Fat"/>
    <s v="Breakfast"/>
    <s v="Grocery Store"/>
    <x v="26"/>
    <n v="3"/>
    <n v="188.92"/>
    <s v="Essential"/>
    <x v="3"/>
    <n v="21.23"/>
    <n v="20"/>
    <n v="3777.6122999999998"/>
    <n v="3.022848909016056"/>
  </r>
  <r>
    <s v="Tier 3"/>
    <s v="Medium"/>
    <s v="High Fat"/>
    <s v="Starchy Food"/>
    <s v="Supermarket Type3"/>
    <x v="26"/>
    <n v="3"/>
    <n v="436.24"/>
    <s v="Essential"/>
    <x v="1"/>
    <n v="23.72"/>
    <n v="12"/>
    <n v="5234.1171999999997"/>
    <n v="3.0228536133415687"/>
  </r>
  <r>
    <s v="Tier 2"/>
    <s v="Small"/>
    <s v="High Fat"/>
    <s v="Other"/>
    <s v="Supermarket Type2"/>
    <x v="20"/>
    <n v="5"/>
    <n v="155.68"/>
    <s v="Essential"/>
    <x v="0"/>
    <n v="0.19"/>
    <n v="12"/>
    <n v="1867.1619000000001"/>
    <n v="3.0228583196046128"/>
  </r>
  <r>
    <s v="Tier 3"/>
    <s v="Small"/>
    <s v="Low Fat"/>
    <s v="Breads"/>
    <s v="Grocery Store"/>
    <x v="22"/>
    <n v="2"/>
    <n v="220.58"/>
    <s v="Luxury"/>
    <x v="4"/>
    <n v="10.79"/>
    <n v="8"/>
    <n v="1763.7479000000001"/>
    <n v="3.0224510813594234"/>
  </r>
  <r>
    <s v="Tier 3"/>
    <s v="High"/>
    <s v="High Fat"/>
    <s v="Dairy"/>
    <s v="Grocery Store"/>
    <x v="6"/>
    <n v="5"/>
    <n v="362.71"/>
    <s v="Regular"/>
    <x v="4"/>
    <n v="10.71"/>
    <n v="2"/>
    <n v="724.5270999999999"/>
    <n v="3.022661722290894"/>
  </r>
  <r>
    <s v="Tier 2"/>
    <s v="High"/>
    <s v="High Fat"/>
    <s v="Frozen"/>
    <s v="Grocery Store"/>
    <x v="32"/>
    <n v="1"/>
    <n v="44.68"/>
    <s v="Essential"/>
    <x v="4"/>
    <n v="48.45"/>
    <n v="4"/>
    <n v="178.2045"/>
    <n v="3.0222542757057491"/>
  </r>
  <r>
    <s v="Tier 3"/>
    <s v="Medium"/>
    <s v="Low Fat"/>
    <s v="Breakfast"/>
    <s v="Supermarket Type1"/>
    <x v="23"/>
    <n v="5"/>
    <n v="98.37"/>
    <s v="Essential"/>
    <x v="1"/>
    <n v="32.31"/>
    <n v="5"/>
    <n v="491.17310000000003"/>
    <n v="3.022671063478978"/>
  </r>
  <r>
    <s v="Tier 1"/>
    <s v="Medium"/>
    <s v="Low Fat"/>
    <s v="Frozen"/>
    <s v="Supermarket Type1"/>
    <x v="20"/>
    <n v="1"/>
    <n v="489.61"/>
    <s v="Regular"/>
    <x v="1"/>
    <n v="43.01"/>
    <n v="20"/>
    <n v="9791.6301000000003"/>
    <n v="3.0222634508348794"/>
  </r>
  <r>
    <s v="Tier 2"/>
    <s v="Medium"/>
    <s v="High Fat"/>
    <s v="Canned"/>
    <s v="Supermarket Type3"/>
    <x v="10"/>
    <n v="1"/>
    <n v="96.68"/>
    <s v="Luxury"/>
    <x v="1"/>
    <n v="37.799999999999997"/>
    <n v="17"/>
    <n v="1642.9380000000001"/>
    <n v="3.0226804123711339"/>
  </r>
  <r>
    <s v="Tier 1"/>
    <s v="High"/>
    <s v="Low Fat"/>
    <s v="Starchy Food"/>
    <s v="Grocery Store"/>
    <x v="11"/>
    <n v="3"/>
    <n v="112.55"/>
    <s v="Regular"/>
    <x v="3"/>
    <n v="48.22"/>
    <n v="16"/>
    <n v="1800.2821999999999"/>
    <n v="3.0230975458857499"/>
  </r>
  <r>
    <s v="Tier 2"/>
    <s v="Medium"/>
    <s v="Low Fat"/>
    <s v="Hard Drinks"/>
    <s v="Supermarket Type2"/>
    <x v="35"/>
    <n v="5"/>
    <n v="248.53"/>
    <s v="Essential"/>
    <x v="3"/>
    <n v="45.8"/>
    <n v="3"/>
    <n v="745.048"/>
    <n v="3.0231023102310233"/>
  </r>
  <r>
    <s v="Tier 2"/>
    <s v="Small"/>
    <s v="High Fat"/>
    <s v="Breakfast"/>
    <s v="Supermarket Type2"/>
    <x v="23"/>
    <n v="4"/>
    <n v="167.41"/>
    <s v="Essential"/>
    <x v="0"/>
    <n v="14.98"/>
    <n v="5"/>
    <n v="836.19979999999998"/>
    <n v="3.0226944501753663"/>
  </r>
  <r>
    <s v="Tier 2"/>
    <s v="High"/>
    <s v="High Fat"/>
    <s v="Starchy Food"/>
    <s v="Supermarket Type1"/>
    <x v="6"/>
    <n v="4"/>
    <n v="152.13999999999999"/>
    <s v="Essential"/>
    <x v="3"/>
    <n v="35.03"/>
    <n v="17"/>
    <n v="2585.7302999999997"/>
    <n v="3.0224927775484938"/>
  </r>
  <r>
    <s v="Tier 1"/>
    <s v="Small"/>
    <s v="High Fat"/>
    <s v="Other"/>
    <s v="Supermarket Type1"/>
    <x v="3"/>
    <n v="5"/>
    <n v="132.53"/>
    <s v="Essential"/>
    <x v="1"/>
    <n v="5.59"/>
    <n v="5"/>
    <n v="661.70589999999993"/>
    <n v="3.0222910216718266"/>
  </r>
  <r>
    <s v="Tier 3"/>
    <s v="Small"/>
    <s v="Low Fat"/>
    <s v="Other"/>
    <s v="Grocery Store"/>
    <x v="27"/>
    <n v="5"/>
    <n v="328.58"/>
    <s v="Essential"/>
    <x v="1"/>
    <n v="23.2"/>
    <n v="4"/>
    <n v="1313.5519999999999"/>
    <n v="3.0218827415359208"/>
  </r>
  <r>
    <s v="Tier 3"/>
    <s v="Medium"/>
    <s v="High Fat"/>
    <s v="Hard Drinks"/>
    <s v="Supermarket Type1"/>
    <x v="3"/>
    <n v="3"/>
    <n v="459.52"/>
    <s v="Essential"/>
    <x v="0"/>
    <n v="25.84"/>
    <n v="3"/>
    <n v="1377.8183999999999"/>
    <n v="3.021474292793723"/>
  </r>
  <r>
    <s v="Tier 1"/>
    <s v="Small"/>
    <s v="High Fat"/>
    <s v="Meat"/>
    <s v="Supermarket Type2"/>
    <x v="24"/>
    <n v="4"/>
    <n v="371.19"/>
    <s v="Luxury"/>
    <x v="4"/>
    <n v="23.61"/>
    <n v="11"/>
    <n v="4082.3261000000002"/>
    <n v="3.0214787277984305"/>
  </r>
  <r>
    <s v="Tier 3"/>
    <s v="Medium"/>
    <s v="High Fat"/>
    <s v="Baking"/>
    <s v="Grocery Store"/>
    <x v="12"/>
    <n v="5"/>
    <n v="289.64999999999998"/>
    <s v="Regular"/>
    <x v="1"/>
    <n v="46.85"/>
    <n v="6"/>
    <n v="1737.3684999999998"/>
    <n v="3.021276595744681"/>
  </r>
  <r>
    <s v="Tier 1"/>
    <s v="Medium"/>
    <s v="High Fat"/>
    <s v="Breads"/>
    <s v="Supermarket Type3"/>
    <x v="36"/>
    <n v="3"/>
    <n v="321.62"/>
    <s v="Regular"/>
    <x v="3"/>
    <n v="37.020000000000003"/>
    <n v="6"/>
    <n v="1929.0902000000001"/>
    <n v="3.0208677685950414"/>
  </r>
  <r>
    <s v="Tier 2"/>
    <s v="Medium"/>
    <s v="High Fat"/>
    <s v="Meat"/>
    <s v="Supermarket Type2"/>
    <x v="22"/>
    <n v="4"/>
    <n v="337.7"/>
    <s v="Luxury"/>
    <x v="0"/>
    <n v="2.0099999999999998"/>
    <n v="1"/>
    <n v="336.7201"/>
    <n v="3.020872081008473"/>
  </r>
  <r>
    <s v="Tier 1"/>
    <s v="Small"/>
    <s v="Low Fat"/>
    <s v="Fruits and Vegetables"/>
    <s v="Supermarket Type3"/>
    <x v="19"/>
    <n v="5"/>
    <n v="25.85"/>
    <s v="Regular"/>
    <x v="3"/>
    <n v="5.73"/>
    <n v="3"/>
    <n v="76.607300000000009"/>
    <n v="3.0206696982224059"/>
  </r>
  <r>
    <s v="Tier 3"/>
    <s v="Small"/>
    <s v="High Fat"/>
    <s v="Fruits and Vegetables"/>
    <s v="Supermarket Type2"/>
    <x v="35"/>
    <n v="4"/>
    <n v="63.65"/>
    <s v="Regular"/>
    <x v="1"/>
    <n v="36.299999999999997"/>
    <n v="20"/>
    <n v="1272.3630000000001"/>
    <n v="3.0202604920405212"/>
  </r>
  <r>
    <s v="Tier 1"/>
    <s v="High"/>
    <s v="Low Fat"/>
    <s v="Dairy"/>
    <s v="Supermarket Type1"/>
    <x v="2"/>
    <n v="2"/>
    <n v="97.84"/>
    <s v="Regular"/>
    <x v="1"/>
    <n v="11.14"/>
    <n v="19"/>
    <n v="1858.0714"/>
    <n v="3.020057899090157"/>
  </r>
  <r>
    <s v="Tier 3"/>
    <s v="Medium"/>
    <s v="High Fat"/>
    <s v="Seafood"/>
    <s v="Supermarket Type2"/>
    <x v="33"/>
    <n v="4"/>
    <n v="191.8"/>
    <s v="Regular"/>
    <x v="3"/>
    <n v="0.14000000000000001"/>
    <n v="9"/>
    <n v="1725.2014000000001"/>
    <n v="3.020268872802482"/>
  </r>
  <r>
    <s v="Tier 1"/>
    <s v="High"/>
    <s v="High Fat"/>
    <s v="Breakfast"/>
    <s v="Supermarket Type3"/>
    <x v="36"/>
    <n v="5"/>
    <n v="369.92"/>
    <s v="Essential"/>
    <x v="4"/>
    <n v="15.44"/>
    <n v="20"/>
    <n v="7397.5544000000009"/>
    <n v="3.0200661977658254"/>
  </r>
  <r>
    <s v="Tier 1"/>
    <s v="High"/>
    <s v="Low Fat"/>
    <s v="Other"/>
    <s v="Supermarket Type2"/>
    <x v="31"/>
    <n v="2"/>
    <n v="184.15"/>
    <s v="Regular"/>
    <x v="3"/>
    <n v="38.24"/>
    <n v="19"/>
    <n v="3498.2323999999999"/>
    <n v="3.0196565280364163"/>
  </r>
  <r>
    <s v="Tier 1"/>
    <s v="Small"/>
    <s v="High Fat"/>
    <s v="Health and Hygiene"/>
    <s v="Grocery Store"/>
    <x v="10"/>
    <n v="5"/>
    <n v="33.119999999999997"/>
    <s v="Luxury"/>
    <x v="0"/>
    <n v="11"/>
    <n v="15"/>
    <n v="495.90999999999997"/>
    <n v="3.0198675496688741"/>
  </r>
  <r>
    <s v="Tier 2"/>
    <s v="High"/>
    <s v="High Fat"/>
    <s v="Fruits and Vegetables"/>
    <s v="Supermarket Type1"/>
    <x v="6"/>
    <n v="4"/>
    <n v="150.13999999999999"/>
    <s v="Luxury"/>
    <x v="3"/>
    <n v="21.15"/>
    <n v="6"/>
    <n v="900.05149999999992"/>
    <n v="3.0194576692196233"/>
  </r>
  <r>
    <s v="Tier 2"/>
    <s v="High"/>
    <s v="High Fat"/>
    <s v="Canned"/>
    <s v="Supermarket Type2"/>
    <x v="27"/>
    <n v="4"/>
    <n v="212.53"/>
    <s v="Essential"/>
    <x v="4"/>
    <n v="9.42"/>
    <n v="8"/>
    <n v="1699.3342"/>
    <n v="3.0192546583850932"/>
  </r>
  <r>
    <s v="Tier 1"/>
    <s v="Medium"/>
    <s v="High Fat"/>
    <s v="Soft Drinks"/>
    <s v="Supermarket Type3"/>
    <x v="32"/>
    <n v="1"/>
    <n v="248.32"/>
    <s v="Essential"/>
    <x v="1"/>
    <n v="6.84"/>
    <n v="6"/>
    <n v="1488.9884000000002"/>
    <n v="3.0190515634706978"/>
  </r>
  <r>
    <s v="Tier 1"/>
    <s v="Small"/>
    <s v="High Fat"/>
    <s v="Health and Hygiene"/>
    <s v="Supermarket Type1"/>
    <x v="0"/>
    <n v="4"/>
    <n v="411.24"/>
    <s v="Essential"/>
    <x v="1"/>
    <n v="41.87"/>
    <n v="7"/>
    <n v="2878.0987000000005"/>
    <n v="3.0194697597348799"/>
  </r>
  <r>
    <s v="Tier 1"/>
    <s v="Medium"/>
    <s v="Low Fat"/>
    <s v="Seafood"/>
    <s v="Grocery Store"/>
    <x v="19"/>
    <n v="4"/>
    <n v="111.81"/>
    <s v="Regular"/>
    <x v="3"/>
    <n v="4.41"/>
    <n v="16"/>
    <n v="1788.0041000000001"/>
    <n v="3.019266625233064"/>
  </r>
  <r>
    <s v="Tier 2"/>
    <s v="High"/>
    <s v="High Fat"/>
    <s v="Soft Drinks"/>
    <s v="Supermarket Type3"/>
    <x v="11"/>
    <n v="4"/>
    <n v="470.62"/>
    <s v="Luxury"/>
    <x v="3"/>
    <n v="21.83"/>
    <n v="3"/>
    <n v="1411.0783000000001"/>
    <n v="3.0190634065478656"/>
  </r>
  <r>
    <s v="Tier 2"/>
    <s v="High"/>
    <s v="Low Fat"/>
    <s v="Breakfast"/>
    <s v="Grocery Store"/>
    <x v="4"/>
    <n v="2"/>
    <n v="403.36"/>
    <s v="Essential"/>
    <x v="4"/>
    <n v="40.17"/>
    <n v="15"/>
    <n v="6049.8017000000009"/>
    <n v="3.0188601036269431"/>
  </r>
  <r>
    <s v="Tier 2"/>
    <s v="Medium"/>
    <s v="High Fat"/>
    <s v="Dairy"/>
    <s v="Supermarket Type2"/>
    <x v="17"/>
    <n v="5"/>
    <n v="348.55"/>
    <s v="Luxury"/>
    <x v="0"/>
    <n v="47.68"/>
    <n v="12"/>
    <n v="4182.0768000000007"/>
    <n v="3.0190713101160864"/>
  </r>
  <r>
    <s v="Tier 2"/>
    <s v="Small"/>
    <s v="High Fat"/>
    <s v="Canned"/>
    <s v="Supermarket Type1"/>
    <x v="7"/>
    <n v="3"/>
    <n v="271.74"/>
    <s v="Luxury"/>
    <x v="3"/>
    <n v="8.52"/>
    <n v="5"/>
    <n v="1357.7852"/>
    <n v="3.0186605846983205"/>
  </r>
  <r>
    <s v="Tier 1"/>
    <s v="Small"/>
    <s v="Low Fat"/>
    <s v="Breads"/>
    <s v="Supermarket Type2"/>
    <x v="12"/>
    <n v="1"/>
    <n v="459.95"/>
    <s v="Essential"/>
    <x v="1"/>
    <n v="2.74"/>
    <n v="19"/>
    <n v="8738.0774000000001"/>
    <n v="3.0186644545831607"/>
  </r>
  <r>
    <s v="Tier 2"/>
    <s v="Small"/>
    <s v="High Fat"/>
    <s v="Breakfast"/>
    <s v="Grocery Store"/>
    <x v="2"/>
    <n v="5"/>
    <n v="195.52"/>
    <s v="Regular"/>
    <x v="2"/>
    <n v="39.340000000000003"/>
    <n v="10"/>
    <n v="1954.5934"/>
    <n v="3.0190831777639495"/>
  </r>
  <r>
    <s v="Tier 2"/>
    <s v="Medium"/>
    <s v="Low Fat"/>
    <s v="Dairy"/>
    <s v="Supermarket Type2"/>
    <x v="29"/>
    <n v="3"/>
    <n v="415.61"/>
    <s v="Essential"/>
    <x v="4"/>
    <n v="5.15"/>
    <n v="16"/>
    <n v="6648.8114999999998"/>
    <n v="3.0186721991701244"/>
  </r>
  <r>
    <s v="Tier 3"/>
    <s v="Small"/>
    <s v="High Fat"/>
    <s v="Dairy"/>
    <s v="Supermarket Type1"/>
    <x v="25"/>
    <n v="4"/>
    <n v="319.73"/>
    <s v="Regular"/>
    <x v="0"/>
    <n v="33.67"/>
    <n v="5"/>
    <n v="1597.9867000000002"/>
    <n v="3.0186760738742477"/>
  </r>
  <r>
    <s v="Tier 3"/>
    <s v="Medium"/>
    <s v="High Fat"/>
    <s v="Fruits and Vegetables"/>
    <s v="Supermarket Type1"/>
    <x v="9"/>
    <n v="2"/>
    <n v="149.71"/>
    <s v="Essential"/>
    <x v="4"/>
    <n v="39.700000000000003"/>
    <n v="14"/>
    <n v="2095.337"/>
    <n v="3.0184723951847241"/>
  </r>
  <r>
    <s v="Tier 2"/>
    <s v="Small"/>
    <s v="Low Fat"/>
    <s v="Snack Food"/>
    <s v="Supermarket Type3"/>
    <x v="5"/>
    <n v="2"/>
    <n v="247.25"/>
    <s v="Essential"/>
    <x v="3"/>
    <n v="1.9"/>
    <n v="7"/>
    <n v="1729.769"/>
    <n v="3.0186838281087813"/>
  </r>
  <r>
    <s v="Tier 1"/>
    <s v="Medium"/>
    <s v="Low Fat"/>
    <s v="Hard Drinks"/>
    <s v="Supermarket Type1"/>
    <x v="19"/>
    <n v="2"/>
    <n v="180.46"/>
    <s v="Luxury"/>
    <x v="3"/>
    <n v="32.25"/>
    <n v="14"/>
    <n v="2525.7625000000003"/>
    <n v="3.0188953488372094"/>
  </r>
  <r>
    <s v="Tier 3"/>
    <s v="High"/>
    <s v="Low Fat"/>
    <s v="Canned"/>
    <s v="Grocery Store"/>
    <x v="3"/>
    <n v="1"/>
    <n v="312.58999999999997"/>
    <s v="Essential"/>
    <x v="4"/>
    <n v="32.869999999999997"/>
    <n v="14"/>
    <n v="4375.5886999999993"/>
    <n v="3.0191069574247145"/>
  </r>
  <r>
    <s v="Tier 1"/>
    <s v="High"/>
    <s v="Low Fat"/>
    <s v="Snack Food"/>
    <s v="Grocery Store"/>
    <x v="37"/>
    <n v="4"/>
    <n v="56.45"/>
    <s v="Luxury"/>
    <x v="2"/>
    <n v="17.309999999999999"/>
    <n v="11"/>
    <n v="620.12310000000002"/>
    <n v="3.0195263813876196"/>
  </r>
  <r>
    <s v="Tier 2"/>
    <s v="Small"/>
    <s v="High Fat"/>
    <s v="Other"/>
    <s v="Grocery Store"/>
    <x v="19"/>
    <n v="3"/>
    <n v="267.61"/>
    <s v="Luxury"/>
    <x v="4"/>
    <n v="13.54"/>
    <n v="17"/>
    <n v="4548.5054"/>
    <n v="3.0193226677747766"/>
  </r>
  <r>
    <s v="Tier 2"/>
    <s v="Medium"/>
    <s v="High Fat"/>
    <s v="Snack Food"/>
    <s v="Supermarket Type2"/>
    <x v="4"/>
    <n v="5"/>
    <n v="91.81"/>
    <s v="Luxury"/>
    <x v="0"/>
    <n v="3.83"/>
    <n v="16"/>
    <n v="1467.9983"/>
    <n v="3.0193266832917707"/>
  </r>
  <r>
    <s v="Tier 2"/>
    <s v="Medium"/>
    <s v="High Fat"/>
    <s v="Hard Drinks"/>
    <s v="Grocery Store"/>
    <x v="20"/>
    <n v="2"/>
    <n v="388.73"/>
    <s v="Essential"/>
    <x v="2"/>
    <n v="6.74"/>
    <n v="1"/>
    <n v="387.79740000000004"/>
    <n v="3.0189149864892952"/>
  </r>
  <r>
    <s v="Tier 2"/>
    <s v="Medium"/>
    <s v="High Fat"/>
    <s v="Fruits and Vegetables"/>
    <s v="Supermarket Type3"/>
    <x v="32"/>
    <n v="4"/>
    <n v="431.56"/>
    <s v="Luxury"/>
    <x v="3"/>
    <n v="9.9600000000000009"/>
    <n v="19"/>
    <n v="8198.739599999999"/>
    <n v="3.0191268191268192"/>
  </r>
  <r>
    <s v="Tier 3"/>
    <s v="High"/>
    <s v="Low Fat"/>
    <s v="Household"/>
    <s v="Supermarket Type1"/>
    <x v="28"/>
    <n v="3"/>
    <n v="266.08999999999997"/>
    <s v="Luxury"/>
    <x v="4"/>
    <n v="24.58"/>
    <n v="10"/>
    <n v="2660.1457999999998"/>
    <n v="3.0189228529839882"/>
  </r>
  <r>
    <s v="Tier 3"/>
    <s v="Small"/>
    <s v="High Fat"/>
    <s v="Baking"/>
    <s v="Supermarket Type1"/>
    <x v="1"/>
    <n v="3"/>
    <n v="410.01"/>
    <s v="Regular"/>
    <x v="2"/>
    <n v="16.18"/>
    <n v="1"/>
    <n v="409.17180000000002"/>
    <n v="3.018926788685524"/>
  </r>
  <r>
    <s v="Tier 1"/>
    <s v="High"/>
    <s v="High Fat"/>
    <s v="Household"/>
    <s v="Supermarket Type3"/>
    <x v="8"/>
    <n v="2"/>
    <n v="246.39"/>
    <s v="Luxury"/>
    <x v="1"/>
    <n v="13"/>
    <n v="6"/>
    <n v="1477.47"/>
    <n v="3.0189307260245477"/>
  </r>
  <r>
    <s v="Tier 3"/>
    <s v="Medium"/>
    <s v="High Fat"/>
    <s v="Hard Drinks"/>
    <s v="Supermarket Type2"/>
    <x v="32"/>
    <n v="1"/>
    <n v="449.45"/>
    <s v="Luxury"/>
    <x v="2"/>
    <n v="20.12"/>
    <n v="1"/>
    <n v="448.65120000000002"/>
    <n v="3.019142738243862"/>
  </r>
  <r>
    <s v="Tier 1"/>
    <s v="Medium"/>
    <s v="High Fat"/>
    <s v="Household"/>
    <s v="Supermarket Type1"/>
    <x v="25"/>
    <n v="4"/>
    <n v="299.39999999999998"/>
    <s v="Luxury"/>
    <x v="3"/>
    <n v="15.77"/>
    <n v="19"/>
    <n v="5687.7576999999992"/>
    <n v="3.0195629552549428"/>
  </r>
  <r>
    <s v="Tier 1"/>
    <s v="Medium"/>
    <s v="High Fat"/>
    <s v="Seafood"/>
    <s v="Grocery Store"/>
    <x v="26"/>
    <n v="4"/>
    <n v="294"/>
    <s v="Essential"/>
    <x v="1"/>
    <n v="42.74"/>
    <n v="4"/>
    <n v="1175.4274"/>
    <n v="3.0193588676103249"/>
  </r>
  <r>
    <s v="Tier 2"/>
    <s v="Small"/>
    <s v="High Fat"/>
    <s v="Seafood"/>
    <s v="Supermarket Type3"/>
    <x v="23"/>
    <n v="2"/>
    <n v="278.94"/>
    <s v="Regular"/>
    <x v="1"/>
    <n v="19.170000000000002"/>
    <n v="14"/>
    <n v="3904.3516999999997"/>
    <n v="3.0191546949823027"/>
  </r>
  <r>
    <s v="Tier 1"/>
    <s v="Medium"/>
    <s v="Low Fat"/>
    <s v="Breakfast"/>
    <s v="Grocery Store"/>
    <x v="4"/>
    <n v="2"/>
    <n v="204.51"/>
    <s v="Regular"/>
    <x v="3"/>
    <n v="48.41"/>
    <n v="20"/>
    <n v="4089.6840999999999"/>
    <n v="3.0193669304456479"/>
  </r>
  <r>
    <s v="Tier 2"/>
    <s v="High"/>
    <s v="High Fat"/>
    <s v="Breads"/>
    <s v="Grocery Store"/>
    <x v="0"/>
    <n v="4"/>
    <n v="326.33"/>
    <s v="Regular"/>
    <x v="2"/>
    <n v="46.63"/>
    <n v="14"/>
    <n v="4568.0862999999999"/>
    <n v="3.0195792543220161"/>
  </r>
  <r>
    <s v="Tier 3"/>
    <s v="High"/>
    <s v="Low Fat"/>
    <s v="Snack Food"/>
    <s v="Supermarket Type1"/>
    <x v="6"/>
    <n v="1"/>
    <n v="491.54"/>
    <s v="Luxury"/>
    <x v="1"/>
    <n v="17.28"/>
    <n v="3"/>
    <n v="1473.7928000000002"/>
    <n v="3.0193750000000001"/>
  </r>
  <r>
    <s v="Tier 1"/>
    <s v="High"/>
    <s v="High Fat"/>
    <s v="Hard Drinks"/>
    <s v="Supermarket Type2"/>
    <x v="12"/>
    <n v="4"/>
    <n v="165.89"/>
    <s v="Essential"/>
    <x v="0"/>
    <n v="27.2"/>
    <n v="13"/>
    <n v="2155.8419999999996"/>
    <n v="3.0197957907897477"/>
  </r>
  <r>
    <s v="Tier 3"/>
    <s v="Medium"/>
    <s v="High Fat"/>
    <s v="Seafood"/>
    <s v="Supermarket Type3"/>
    <x v="35"/>
    <n v="2"/>
    <n v="112.97"/>
    <s v="Luxury"/>
    <x v="4"/>
    <n v="37.65"/>
    <n v="1"/>
    <n v="112.34649999999999"/>
    <n v="3.0195914964568571"/>
  </r>
  <r>
    <s v="Tier 3"/>
    <s v="High"/>
    <s v="Low Fat"/>
    <s v="Dairy"/>
    <s v="Supermarket Type1"/>
    <x v="7"/>
    <n v="5"/>
    <n v="304.04000000000002"/>
    <s v="Regular"/>
    <x v="4"/>
    <n v="27.72"/>
    <n v="1"/>
    <n v="303.31720000000001"/>
    <n v="3.0198040441942879"/>
  </r>
  <r>
    <s v="Tier 1"/>
    <s v="Small"/>
    <s v="Low Fat"/>
    <s v="Fruits and Vegetables"/>
    <s v="Supermarket Type3"/>
    <x v="37"/>
    <n v="2"/>
    <n v="246.94"/>
    <s v="Essential"/>
    <x v="1"/>
    <n v="18.23"/>
    <n v="17"/>
    <n v="4197.1623"/>
    <n v="3.019391159299416"/>
  </r>
  <r>
    <s v="Tier 2"/>
    <s v="Small"/>
    <s v="High Fat"/>
    <s v="Fruits and Vegetables"/>
    <s v="Grocery Store"/>
    <x v="18"/>
    <n v="4"/>
    <n v="384.53"/>
    <s v="Regular"/>
    <x v="3"/>
    <n v="5.48"/>
    <n v="16"/>
    <n v="6151.5347999999994"/>
    <n v="3.0196037539103231"/>
  </r>
  <r>
    <s v="Tier 2"/>
    <s v="Medium"/>
    <s v="Low Fat"/>
    <s v="Baking"/>
    <s v="Supermarket Type3"/>
    <x v="14"/>
    <n v="5"/>
    <n v="333.87"/>
    <s v="Essential"/>
    <x v="1"/>
    <n v="21.51"/>
    <n v="19"/>
    <n v="6342.7451000000001"/>
    <n v="3.0193992490613266"/>
  </r>
  <r>
    <s v="Tier 2"/>
    <s v="High"/>
    <s v="Low Fat"/>
    <s v="Breads"/>
    <s v="Supermarket Type2"/>
    <x v="3"/>
    <n v="3"/>
    <n v="318.37"/>
    <s v="Essential"/>
    <x v="0"/>
    <n v="15.05"/>
    <n v="12"/>
    <n v="3819.5905000000002"/>
    <n v="3.0189860212810347"/>
  </r>
  <r>
    <s v="Tier 3"/>
    <s v="Medium"/>
    <s v="Low Fat"/>
    <s v="Seafood"/>
    <s v="Supermarket Type1"/>
    <x v="28"/>
    <n v="4"/>
    <n v="16.39"/>
    <s v="Essential"/>
    <x v="0"/>
    <n v="16.66"/>
    <n v="2"/>
    <n v="31.9466"/>
    <n v="3.0189899833055094"/>
  </r>
  <r>
    <s v="Tier 2"/>
    <s v="Small"/>
    <s v="High Fat"/>
    <s v="Canned"/>
    <s v="Grocery Store"/>
    <x v="13"/>
    <n v="1"/>
    <n v="131.44"/>
    <s v="Essential"/>
    <x v="2"/>
    <n v="33.85"/>
    <n v="12"/>
    <n v="1576.6185"/>
    <n v="3.0187852222917972"/>
  </r>
  <r>
    <s v="Tier 2"/>
    <s v="Medium"/>
    <s v="High Fat"/>
    <s v="Seafood"/>
    <s v="Supermarket Type1"/>
    <x v="27"/>
    <n v="5"/>
    <n v="379.95"/>
    <s v="Regular"/>
    <x v="4"/>
    <n v="45.54"/>
    <n v="4"/>
    <n v="1519.2554"/>
    <n v="3.019206680584551"/>
  </r>
  <r>
    <s v="Tier 1"/>
    <s v="Medium"/>
    <s v="Low Fat"/>
    <s v="Soft Drinks"/>
    <s v="Supermarket Type2"/>
    <x v="23"/>
    <n v="2"/>
    <n v="38.49"/>
    <s v="Essential"/>
    <x v="2"/>
    <n v="28.85"/>
    <n v="8"/>
    <n v="307.20850000000002"/>
    <n v="3.0187930674462309"/>
  </r>
  <r>
    <s v="Tier 3"/>
    <s v="High"/>
    <s v="Low Fat"/>
    <s v="Meat"/>
    <s v="Supermarket Type1"/>
    <x v="36"/>
    <n v="5"/>
    <n v="65.2"/>
    <s v="Regular"/>
    <x v="0"/>
    <n v="13.74"/>
    <n v="20"/>
    <n v="1303.1374000000001"/>
    <n v="3.0190058479532165"/>
  </r>
  <r>
    <s v="Tier 2"/>
    <s v="Medium"/>
    <s v="High Fat"/>
    <s v="Frozen"/>
    <s v="Supermarket Type3"/>
    <x v="18"/>
    <n v="1"/>
    <n v="278.95999999999998"/>
    <s v="Regular"/>
    <x v="1"/>
    <n v="29.34"/>
    <n v="10"/>
    <n v="2788.8933999999999"/>
    <n v="3.0185920200543137"/>
  </r>
  <r>
    <s v="Tier 3"/>
    <s v="Medium"/>
    <s v="High Fat"/>
    <s v="Household"/>
    <s v="Supermarket Type3"/>
    <x v="11"/>
    <n v="3"/>
    <n v="49.49"/>
    <s v="Essential"/>
    <x v="0"/>
    <n v="10.53"/>
    <n v="15"/>
    <n v="741.45530000000008"/>
    <n v="3.0190137902214795"/>
  </r>
  <r>
    <s v="Tier 2"/>
    <s v="Small"/>
    <s v="Low Fat"/>
    <s v="Meat"/>
    <s v="Supermarket Type1"/>
    <x v="13"/>
    <n v="3"/>
    <n v="71.36"/>
    <s v="Essential"/>
    <x v="0"/>
    <n v="11.41"/>
    <n v="18"/>
    <n v="1283.5941"/>
    <n v="3.0190177638453499"/>
  </r>
  <r>
    <s v="Tier 1"/>
    <s v="High"/>
    <s v="High Fat"/>
    <s v="Starchy Food"/>
    <s v="Supermarket Type2"/>
    <x v="21"/>
    <n v="5"/>
    <n v="181.26"/>
    <s v="Essential"/>
    <x v="4"/>
    <n v="27.14"/>
    <n v="15"/>
    <n v="2718.1713999999997"/>
    <n v="3.0190217391304346"/>
  </r>
  <r>
    <s v="Tier 3"/>
    <s v="Small"/>
    <s v="Low Fat"/>
    <s v="Meat"/>
    <s v="Supermarket Type2"/>
    <x v="2"/>
    <n v="3"/>
    <n v="408.53"/>
    <s v="Regular"/>
    <x v="2"/>
    <n v="35.33"/>
    <n v="17"/>
    <n v="6944.3632999999991"/>
    <n v="3.0186075684716704"/>
  </r>
  <r>
    <s v="Tier 1"/>
    <s v="Small"/>
    <s v="High Fat"/>
    <s v="Snack Food"/>
    <s v="Supermarket Type3"/>
    <x v="20"/>
    <n v="3"/>
    <n v="357.88"/>
    <s v="Essential"/>
    <x v="0"/>
    <n v="23.68"/>
    <n v="18"/>
    <n v="6441.0767999999998"/>
    <n v="3.0186114596403177"/>
  </r>
  <r>
    <s v="Tier 3"/>
    <s v="Small"/>
    <s v="High Fat"/>
    <s v="Hard Drinks"/>
    <s v="Supermarket Type2"/>
    <x v="17"/>
    <n v="4"/>
    <n v="174.69"/>
    <s v="Essential"/>
    <x v="3"/>
    <n v="45.14"/>
    <n v="17"/>
    <n v="2969.1813999999999"/>
    <n v="3.0186153524367287"/>
  </r>
  <r>
    <s v="Tier 3"/>
    <s v="High"/>
    <s v="Low Fat"/>
    <s v="Frozen"/>
    <s v="Supermarket Type3"/>
    <x v="33"/>
    <n v="5"/>
    <n v="347.69"/>
    <s v="Regular"/>
    <x v="1"/>
    <n v="10.61"/>
    <n v="9"/>
    <n v="3128.3161"/>
    <n v="3.0184100418410043"/>
  </r>
  <r>
    <s v="Tier 2"/>
    <s v="Small"/>
    <s v="Low Fat"/>
    <s v="Health and Hygiene"/>
    <s v="Grocery Store"/>
    <x v="12"/>
    <n v="4"/>
    <n v="214.01"/>
    <s v="Luxury"/>
    <x v="1"/>
    <n v="37.39"/>
    <n v="18"/>
    <n v="3851.5538999999999"/>
    <n v="3.0179953965264699"/>
  </r>
  <r>
    <s v="Tier 2"/>
    <s v="High"/>
    <s v="High Fat"/>
    <s v="Starchy Food"/>
    <s v="Grocery Store"/>
    <x v="25"/>
    <n v="4"/>
    <n v="240.42"/>
    <s v="Regular"/>
    <x v="2"/>
    <n v="6.58"/>
    <n v="7"/>
    <n v="1682.0057999999999"/>
    <n v="3.0177898702385937"/>
  </r>
  <r>
    <s v="Tier 3"/>
    <s v="Medium"/>
    <s v="Low Fat"/>
    <s v="Snack Food"/>
    <s v="Supermarket Type3"/>
    <x v="19"/>
    <n v="4"/>
    <n v="386.53"/>
    <s v="Essential"/>
    <x v="1"/>
    <n v="30.12"/>
    <n v="19"/>
    <n v="7343.3711999999996"/>
    <n v="3.0175842579024494"/>
  </r>
  <r>
    <s v="Tier 1"/>
    <s v="High"/>
    <s v="High Fat"/>
    <s v="Breads"/>
    <s v="Grocery Store"/>
    <x v="14"/>
    <n v="5"/>
    <n v="319"/>
    <s v="Luxury"/>
    <x v="3"/>
    <n v="31.78"/>
    <n v="19"/>
    <n v="6060.3177999999998"/>
    <n v="3.0173785594639866"/>
  </r>
  <r>
    <s v="Tier 2"/>
    <s v="High"/>
    <s v="High Fat"/>
    <s v="Household"/>
    <s v="Supermarket Type2"/>
    <x v="0"/>
    <n v="1"/>
    <n v="250.85"/>
    <s v="Essential"/>
    <x v="2"/>
    <n v="1.1000000000000001"/>
    <n v="6"/>
    <n v="1504.1109999999999"/>
    <n v="3.0169633507853404"/>
  </r>
  <r>
    <s v="Tier 2"/>
    <s v="Medium"/>
    <s v="High Fat"/>
    <s v="Starchy Food"/>
    <s v="Supermarket Type2"/>
    <x v="35"/>
    <n v="4"/>
    <n v="110.13"/>
    <s v="Regular"/>
    <x v="0"/>
    <n v="14.1"/>
    <n v="11"/>
    <n v="1210.5709999999999"/>
    <n v="3.0173858399664852"/>
  </r>
  <r>
    <s v="Tier 1"/>
    <s v="High"/>
    <s v="High Fat"/>
    <s v="Snack Food"/>
    <s v="Grocery Store"/>
    <x v="37"/>
    <n v="3"/>
    <n v="115.03"/>
    <s v="Luxury"/>
    <x v="1"/>
    <n v="15.51"/>
    <n v="1"/>
    <n v="114.18510000000001"/>
    <n v="3.0171799706683426"/>
  </r>
  <r>
    <s v="Tier 3"/>
    <s v="Medium"/>
    <s v="Low Fat"/>
    <s v="Other"/>
    <s v="Supermarket Type1"/>
    <x v="31"/>
    <n v="2"/>
    <n v="29.17"/>
    <s v="Essential"/>
    <x v="1"/>
    <n v="40.26"/>
    <n v="15"/>
    <n v="436.95260000000002"/>
    <n v="3.0171835708298409"/>
  </r>
  <r>
    <s v="Tier 3"/>
    <s v="Small"/>
    <s v="Low Fat"/>
    <s v="Canned"/>
    <s v="Supermarket Type2"/>
    <x v="16"/>
    <n v="6"/>
    <n v="203.15"/>
    <s v="Luxury"/>
    <x v="2"/>
    <n v="44.45"/>
    <n v="12"/>
    <n v="2437.2445000000002"/>
    <n v="3.0173967721651644"/>
  </r>
  <r>
    <s v="Tier 2"/>
    <s v="Medium"/>
    <s v="Low Fat"/>
    <s v="Household"/>
    <s v="Supermarket Type1"/>
    <x v="16"/>
    <n v="2"/>
    <n v="423.52"/>
    <s v="Luxury"/>
    <x v="2"/>
    <n v="38.11"/>
    <n v="11"/>
    <n v="4658.101099999999"/>
    <n v="3.0167714884696015"/>
  </r>
  <r>
    <s v="Tier 3"/>
    <s v="Medium"/>
    <s v="Low Fat"/>
    <s v="Breakfast"/>
    <s v="Supermarket Type3"/>
    <x v="30"/>
    <n v="5"/>
    <n v="387.58"/>
    <s v="Luxury"/>
    <x v="1"/>
    <n v="2.35"/>
    <n v="17"/>
    <n v="6587.8834999999999"/>
    <n v="3.0169846928077164"/>
  </r>
  <r>
    <s v="Tier 3"/>
    <s v="Medium"/>
    <s v="High Fat"/>
    <s v="Seafood"/>
    <s v="Supermarket Type1"/>
    <x v="6"/>
    <n v="3"/>
    <n v="473.13"/>
    <s v="Regular"/>
    <x v="3"/>
    <n v="7.88"/>
    <n v="15"/>
    <n v="7096.0288"/>
    <n v="3.0165687919463089"/>
  </r>
  <r>
    <s v="Tier 2"/>
    <s v="Medium"/>
    <s v="High Fat"/>
    <s v="Hard Drinks"/>
    <s v="Supermarket Type3"/>
    <x v="19"/>
    <n v="5"/>
    <n v="478.28"/>
    <s v="Luxury"/>
    <x v="3"/>
    <n v="0.49"/>
    <n v="13"/>
    <n v="6216.6448999999993"/>
    <n v="3.0165722676735891"/>
  </r>
  <r>
    <s v="Tier 3"/>
    <s v="Small"/>
    <s v="Low Fat"/>
    <s v="Dairy"/>
    <s v="Supermarket Type2"/>
    <x v="24"/>
    <n v="4"/>
    <n v="58.24"/>
    <s v="Essential"/>
    <x v="2"/>
    <n v="43.46"/>
    <n v="2"/>
    <n v="115.91460000000001"/>
    <n v="3.0161561057490558"/>
  </r>
  <r>
    <s v="Tier 2"/>
    <s v="High"/>
    <s v="High Fat"/>
    <s v="Soft Drinks"/>
    <s v="Supermarket Type3"/>
    <x v="15"/>
    <n v="1"/>
    <n v="172.47"/>
    <s v="Regular"/>
    <x v="2"/>
    <n v="7.3"/>
    <n v="8"/>
    <n v="1378.8330000000001"/>
    <n v="3.0159496327387196"/>
  </r>
  <r>
    <s v="Tier 1"/>
    <s v="High"/>
    <s v="Low Fat"/>
    <s v="Meat"/>
    <s v="Supermarket Type2"/>
    <x v="35"/>
    <n v="4"/>
    <n v="497.81"/>
    <s v="Essential"/>
    <x v="2"/>
    <n v="24.27"/>
    <n v="12"/>
    <n v="5972.9627"/>
    <n v="3.0163727959697733"/>
  </r>
  <r>
    <s v="Tier 3"/>
    <s v="High"/>
    <s v="High Fat"/>
    <s v="Breakfast"/>
    <s v="Grocery Store"/>
    <x v="7"/>
    <n v="5"/>
    <n v="107.79"/>
    <s v="Regular"/>
    <x v="4"/>
    <n v="24.08"/>
    <n v="19"/>
    <n v="2047.2508000000003"/>
    <n v="3.0161662817551962"/>
  </r>
  <r>
    <s v="Tier 1"/>
    <s v="Small"/>
    <s v="Low Fat"/>
    <s v="Snack Food"/>
    <s v="Supermarket Type2"/>
    <x v="32"/>
    <n v="3"/>
    <n v="174.48"/>
    <s v="Regular"/>
    <x v="2"/>
    <n v="28.11"/>
    <n v="4"/>
    <n v="697.2011"/>
    <n v="3.0157496850062997"/>
  </r>
  <r>
    <s v="Tier 3"/>
    <s v="High"/>
    <s v="High Fat"/>
    <s v="Household"/>
    <s v="Supermarket Type3"/>
    <x v="31"/>
    <n v="3"/>
    <n v="85.03"/>
    <s v="Essential"/>
    <x v="3"/>
    <n v="5.07"/>
    <n v="8"/>
    <n v="679.29070000000002"/>
    <n v="3.0157529930686828"/>
  </r>
  <r>
    <s v="Tier 3"/>
    <s v="High"/>
    <s v="Low Fat"/>
    <s v="Frozen"/>
    <s v="Grocery Store"/>
    <x v="19"/>
    <n v="5"/>
    <n v="395.47"/>
    <s v="Essential"/>
    <x v="1"/>
    <n v="4.59"/>
    <n v="18"/>
    <n v="7117.505900000001"/>
    <n v="3.0157563025210083"/>
  </r>
  <r>
    <s v="Tier 2"/>
    <s v="Medium"/>
    <s v="High Fat"/>
    <s v="Baking"/>
    <s v="Supermarket Type3"/>
    <x v="14"/>
    <n v="3"/>
    <n v="383.36"/>
    <s v="Regular"/>
    <x v="0"/>
    <n v="5.48"/>
    <n v="20"/>
    <n v="7666.2548000000006"/>
    <n v="3.0153393570077749"/>
  </r>
  <r>
    <s v="Tier 1"/>
    <s v="Medium"/>
    <s v="High Fat"/>
    <s v="Canned"/>
    <s v="Supermarket Type1"/>
    <x v="4"/>
    <n v="3"/>
    <n v="335"/>
    <s v="Regular"/>
    <x v="1"/>
    <n v="19.75"/>
    <n v="20"/>
    <n v="6699.1975000000002"/>
    <n v="3.0153425809163514"/>
  </r>
  <r>
    <s v="Tier 3"/>
    <s v="Small"/>
    <s v="Low Fat"/>
    <s v="Breads"/>
    <s v="Supermarket Type2"/>
    <x v="23"/>
    <n v="5"/>
    <n v="137"/>
    <s v="Luxury"/>
    <x v="3"/>
    <n v="27.84"/>
    <n v="1"/>
    <n v="136.2784"/>
    <n v="3.015345806180366"/>
  </r>
  <r>
    <s v="Tier 1"/>
    <s v="High"/>
    <s v="High Fat"/>
    <s v="Other"/>
    <s v="Supermarket Type2"/>
    <x v="32"/>
    <n v="2"/>
    <n v="29.69"/>
    <s v="Luxury"/>
    <x v="4"/>
    <n v="23.82"/>
    <n v="17"/>
    <n v="503.96820000000002"/>
    <n v="3.0149285113540789"/>
  </r>
  <r>
    <s v="Tier 1"/>
    <s v="Small"/>
    <s v="High Fat"/>
    <s v="Fruits and Vegetables"/>
    <s v="Grocery Store"/>
    <x v="0"/>
    <n v="3"/>
    <n v="194.29"/>
    <s v="Luxury"/>
    <x v="1"/>
    <n v="29.05"/>
    <n v="15"/>
    <n v="2913.6405"/>
    <n v="3.0151419558359622"/>
  </r>
  <r>
    <s v="Tier 1"/>
    <s v="Small"/>
    <s v="High Fat"/>
    <s v="Frozen"/>
    <s v="Grocery Store"/>
    <x v="7"/>
    <n v="4"/>
    <n v="43.17"/>
    <s v="Regular"/>
    <x v="4"/>
    <n v="43.01"/>
    <n v="18"/>
    <n v="776.4901000000001"/>
    <n v="3.0151451409339503"/>
  </r>
  <r>
    <s v="Tier 2"/>
    <s v="Small"/>
    <s v="High Fat"/>
    <s v="Baking"/>
    <s v="Supermarket Type3"/>
    <x v="16"/>
    <n v="2"/>
    <n v="95.79"/>
    <s v="Essential"/>
    <x v="2"/>
    <n v="32.869999999999997"/>
    <n v="17"/>
    <n v="1627.7587000000001"/>
    <n v="3.0149379339364613"/>
  </r>
  <r>
    <s v="Tier 1"/>
    <s v="Medium"/>
    <s v="Low Fat"/>
    <s v="Breakfast"/>
    <s v="Grocery Store"/>
    <x v="36"/>
    <n v="5"/>
    <n v="134.13"/>
    <s v="Luxury"/>
    <x v="2"/>
    <n v="20.53"/>
    <n v="15"/>
    <n v="2011.1552999999999"/>
    <n v="3.0151515151515151"/>
  </r>
  <r>
    <s v="Tier 3"/>
    <s v="High"/>
    <s v="Low Fat"/>
    <s v="Frozen"/>
    <s v="Grocery Store"/>
    <x v="22"/>
    <n v="5"/>
    <n v="245.64"/>
    <s v="Luxury"/>
    <x v="2"/>
    <n v="40.58"/>
    <n v="6"/>
    <n v="1473.2457999999999"/>
    <n v="3.0147337402652075"/>
  </r>
  <r>
    <s v="Tier 2"/>
    <s v="Medium"/>
    <s v="High Fat"/>
    <s v="Fruits and Vegetables"/>
    <s v="Supermarket Type1"/>
    <x v="8"/>
    <n v="2"/>
    <n v="393.49"/>
    <s v="Regular"/>
    <x v="3"/>
    <n v="39.54"/>
    <n v="1"/>
    <n v="392.8854"/>
    <n v="3.0143157894736841"/>
  </r>
  <r>
    <s v="Tier 3"/>
    <s v="Small"/>
    <s v="Low Fat"/>
    <s v="Dairy"/>
    <s v="Supermarket Type1"/>
    <x v="33"/>
    <n v="5"/>
    <n v="14.6"/>
    <s v="Luxury"/>
    <x v="2"/>
    <n v="13.52"/>
    <n v="2"/>
    <n v="28.3352"/>
    <n v="3.0145293746051802"/>
  </r>
  <r>
    <s v="Tier 2"/>
    <s v="Small"/>
    <s v="Low Fat"/>
    <s v="Canned"/>
    <s v="Grocery Store"/>
    <x v="25"/>
    <n v="1"/>
    <n v="125.02"/>
    <s v="Essential"/>
    <x v="2"/>
    <n v="22.63"/>
    <n v="4"/>
    <n v="499.30629999999996"/>
    <n v="3.0141112047177758"/>
  </r>
  <r>
    <s v="Tier 1"/>
    <s v="Small"/>
    <s v="High Fat"/>
    <s v="Starchy Food"/>
    <s v="Supermarket Type1"/>
    <x v="17"/>
    <n v="3"/>
    <n v="225.69"/>
    <s v="Regular"/>
    <x v="2"/>
    <n v="37.130000000000003"/>
    <n v="1"/>
    <n v="225.06129999999999"/>
    <n v="3.0145354961028019"/>
  </r>
  <r>
    <s v="Tier 1"/>
    <s v="Small"/>
    <s v="Low Fat"/>
    <s v="Seafood"/>
    <s v="Supermarket Type1"/>
    <x v="4"/>
    <n v="3"/>
    <n v="316.48"/>
    <s v="Regular"/>
    <x v="2"/>
    <n v="21.85"/>
    <n v="12"/>
    <n v="3796.9785000000002"/>
    <n v="3.0145385587863465"/>
  </r>
  <r>
    <s v="Tier 2"/>
    <s v="High"/>
    <s v="Low Fat"/>
    <s v="Meat"/>
    <s v="Grocery Store"/>
    <x v="4"/>
    <n v="3"/>
    <n v="316.99"/>
    <s v="Luxury"/>
    <x v="4"/>
    <n v="9.06"/>
    <n v="5"/>
    <n v="1584.0406"/>
    <n v="3.0145416227608006"/>
  </r>
  <r>
    <s v="Tier 1"/>
    <s v="Small"/>
    <s v="Low Fat"/>
    <s v="Baking"/>
    <s v="Grocery Store"/>
    <x v="13"/>
    <n v="2"/>
    <n v="275.08"/>
    <s v="Essential"/>
    <x v="3"/>
    <n v="43.73"/>
    <n v="19"/>
    <n v="5225.9572999999991"/>
    <n v="3.0145446880269815"/>
  </r>
  <r>
    <s v="Tier 1"/>
    <s v="Medium"/>
    <s v="Low Fat"/>
    <s v="Meat"/>
    <s v="Grocery Store"/>
    <x v="0"/>
    <n v="4"/>
    <n v="468.23"/>
    <s v="Luxury"/>
    <x v="0"/>
    <n v="18.350000000000001"/>
    <n v="13"/>
    <n v="6086.1734999999999"/>
    <n v="3.0147585916086865"/>
  </r>
  <r>
    <s v="Tier 1"/>
    <s v="Small"/>
    <s v="High Fat"/>
    <s v="Starchy Food"/>
    <s v="Supermarket Type1"/>
    <x v="20"/>
    <n v="3"/>
    <n v="434.13"/>
    <s v="Luxury"/>
    <x v="0"/>
    <n v="14.83"/>
    <n v="15"/>
    <n v="6511.0982999999997"/>
    <n v="3.0145508224377902"/>
  </r>
  <r>
    <s v="Tier 1"/>
    <s v="High"/>
    <s v="High Fat"/>
    <s v="Health and Hygiene"/>
    <s v="Supermarket Type1"/>
    <x v="12"/>
    <n v="4"/>
    <n v="256.55"/>
    <s v="Essential"/>
    <x v="1"/>
    <n v="35.42"/>
    <n v="18"/>
    <n v="4617.2542000000003"/>
    <n v="3.014553891584054"/>
  </r>
  <r>
    <s v="Tier 3"/>
    <s v="Small"/>
    <s v="High Fat"/>
    <s v="Other"/>
    <s v="Supermarket Type1"/>
    <x v="19"/>
    <n v="1"/>
    <n v="421.42"/>
    <s v="Essential"/>
    <x v="0"/>
    <n v="43.24"/>
    <n v="10"/>
    <n v="4213.6323999999995"/>
    <n v="3.0143459915611812"/>
  </r>
  <r>
    <s v="Tier 3"/>
    <s v="Medium"/>
    <s v="Low Fat"/>
    <s v="Dairy"/>
    <s v="Supermarket Type3"/>
    <x v="6"/>
    <n v="4"/>
    <n v="275.2"/>
    <s v="Luxury"/>
    <x v="1"/>
    <n v="20.170000000000002"/>
    <n v="13"/>
    <n v="3576.8017"/>
    <n v="3.014771048744461"/>
  </r>
  <r>
    <s v="Tier 3"/>
    <s v="Medium"/>
    <s v="High Fat"/>
    <s v="Dairy"/>
    <s v="Grocery Store"/>
    <x v="16"/>
    <n v="5"/>
    <n v="209.94"/>
    <s v="Regular"/>
    <x v="1"/>
    <n v="24.98"/>
    <n v="5"/>
    <n v="1048.9498000000001"/>
    <n v="3.0145631067961167"/>
  </r>
  <r>
    <s v="Tier 3"/>
    <s v="Medium"/>
    <s v="High Fat"/>
    <s v="Hard Drinks"/>
    <s v="Grocery Store"/>
    <x v="21"/>
    <n v="2"/>
    <n v="201.05"/>
    <s v="Regular"/>
    <x v="1"/>
    <n v="40.83"/>
    <n v="10"/>
    <n v="2009.9083000000001"/>
    <n v="3.0141439729786783"/>
  </r>
  <r>
    <s v="Tier 3"/>
    <s v="High"/>
    <s v="High Fat"/>
    <s v="Breakfast"/>
    <s v="Supermarket Type1"/>
    <x v="25"/>
    <n v="4"/>
    <n v="430.66"/>
    <s v="Luxury"/>
    <x v="0"/>
    <n v="18.95"/>
    <n v="4"/>
    <n v="1721.8295000000001"/>
    <n v="3.0143581081081079"/>
  </r>
  <r>
    <s v="Tier 3"/>
    <s v="Small"/>
    <s v="Low Fat"/>
    <s v="Health and Hygiene"/>
    <s v="Supermarket Type3"/>
    <x v="34"/>
    <n v="2"/>
    <n v="107.55"/>
    <s v="Luxury"/>
    <x v="3"/>
    <n v="33.4"/>
    <n v="20"/>
    <n v="2150.3339999999998"/>
    <n v="3.0141499472016897"/>
  </r>
  <r>
    <s v="Tier 3"/>
    <s v="High"/>
    <s v="High Fat"/>
    <s v="Health and Hygiene"/>
    <s v="Grocery Store"/>
    <x v="32"/>
    <n v="3"/>
    <n v="116.31"/>
    <s v="Luxury"/>
    <x v="0"/>
    <n v="37.29"/>
    <n v="8"/>
    <n v="929.85289999999998"/>
    <n v="3.0143641740599914"/>
  </r>
  <r>
    <s v="Tier 1"/>
    <s v="Small"/>
    <s v="Low Fat"/>
    <s v="Meat"/>
    <s v="Supermarket Type2"/>
    <x v="18"/>
    <n v="2"/>
    <n v="46.29"/>
    <s v="Essential"/>
    <x v="2"/>
    <n v="21.86"/>
    <n v="2"/>
    <n v="91.798599999999993"/>
    <n v="3.0143672089583773"/>
  </r>
  <r>
    <s v="Tier 2"/>
    <s v="Medium"/>
    <s v="High Fat"/>
    <s v="Starchy Food"/>
    <s v="Grocery Store"/>
    <x v="34"/>
    <n v="2"/>
    <n v="208.4"/>
    <s v="Regular"/>
    <x v="2"/>
    <n v="8.43"/>
    <n v="12"/>
    <n v="2499.8843000000002"/>
    <n v="3.01458157227388"/>
  </r>
  <r>
    <s v="Tier 1"/>
    <s v="Medium"/>
    <s v="Low Fat"/>
    <s v="Starchy Food"/>
    <s v="Grocery Store"/>
    <x v="17"/>
    <n v="6"/>
    <n v="66.790000000000006"/>
    <s v="Luxury"/>
    <x v="0"/>
    <n v="31.91"/>
    <n v="4"/>
    <n v="266.47910000000002"/>
    <n v="3.0147960262101035"/>
  </r>
  <r>
    <s v="Tier 1"/>
    <s v="Medium"/>
    <s v="Low Fat"/>
    <s v="Other"/>
    <s v="Grocery Store"/>
    <x v="26"/>
    <n v="3"/>
    <n v="138.63"/>
    <s v="Essential"/>
    <x v="1"/>
    <n v="34.33"/>
    <n v="5"/>
    <n v="692.49329999999998"/>
    <n v="3.0141649048625792"/>
  </r>
  <r>
    <s v="Tier 1"/>
    <s v="Medium"/>
    <s v="Low Fat"/>
    <s v="Canned"/>
    <s v="Supermarket Type3"/>
    <x v="30"/>
    <n v="3"/>
    <n v="123.35"/>
    <s v="Regular"/>
    <x v="2"/>
    <n v="13.21"/>
    <n v="9"/>
    <n v="1109.2820999999999"/>
    <n v="3.0141679001903152"/>
  </r>
  <r>
    <s v="Tier 2"/>
    <s v="Small"/>
    <s v="Low Fat"/>
    <s v="Starchy Food"/>
    <s v="Grocery Store"/>
    <x v="12"/>
    <n v="1"/>
    <n v="499.18"/>
    <s v="Regular"/>
    <x v="3"/>
    <n v="9.16"/>
    <n v="5"/>
    <n v="2494.9916000000003"/>
    <n v="3.0141708967851102"/>
  </r>
  <r>
    <s v="Tier 1"/>
    <s v="Small"/>
    <s v="Low Fat"/>
    <s v="Fruits and Vegetables"/>
    <s v="Supermarket Type1"/>
    <x v="33"/>
    <n v="2"/>
    <n v="31.52"/>
    <s v="Essential"/>
    <x v="0"/>
    <n v="0.68"/>
    <n v="15"/>
    <n v="471.80680000000001"/>
    <n v="3.0145969959805372"/>
  </r>
  <r>
    <s v="Tier 2"/>
    <s v="Medium"/>
    <s v="High Fat"/>
    <s v="Baking"/>
    <s v="Supermarket Type1"/>
    <x v="28"/>
    <n v="2"/>
    <n v="30.25"/>
    <s v="Regular"/>
    <x v="1"/>
    <n v="22.96"/>
    <n v="2"/>
    <n v="59.729599999999998"/>
    <n v="3.0148116800677105"/>
  </r>
  <r>
    <s v="Tier 2"/>
    <s v="Small"/>
    <s v="High Fat"/>
    <s v="Soft Drinks"/>
    <s v="Grocery Store"/>
    <x v="17"/>
    <n v="5"/>
    <n v="171.7"/>
    <s v="Essential"/>
    <x v="1"/>
    <n v="34.130000000000003"/>
    <n v="12"/>
    <n v="2059.7412999999997"/>
    <n v="3.0150264550264549"/>
  </r>
  <r>
    <s v="Tier 1"/>
    <s v="High"/>
    <s v="Low Fat"/>
    <s v="Soft Drinks"/>
    <s v="Supermarket Type1"/>
    <x v="0"/>
    <n v="4"/>
    <n v="341.42"/>
    <s v="Regular"/>
    <x v="0"/>
    <n v="32.94"/>
    <n v="8"/>
    <n v="2730.6894000000002"/>
    <n v="3.0146062658763761"/>
  </r>
  <r>
    <s v="Tier 1"/>
    <s v="Small"/>
    <s v="High Fat"/>
    <s v="Fruits and Vegetables"/>
    <s v="Supermarket Type2"/>
    <x v="31"/>
    <n v="3"/>
    <n v="305.76"/>
    <s v="Essential"/>
    <x v="4"/>
    <n v="12.66"/>
    <n v="12"/>
    <n v="3668.2465999999999"/>
    <n v="3.0143976286258733"/>
  </r>
  <r>
    <s v="Tier 1"/>
    <s v="High"/>
    <s v="High Fat"/>
    <s v="Health and Hygiene"/>
    <s v="Supermarket Type2"/>
    <x v="12"/>
    <n v="5"/>
    <n v="417.82"/>
    <s v="Regular"/>
    <x v="3"/>
    <n v="36.93"/>
    <n v="17"/>
    <n v="7102.3092999999999"/>
    <n v="3.0144006776789496"/>
  </r>
  <r>
    <s v="Tier 2"/>
    <s v="Small"/>
    <s v="Low Fat"/>
    <s v="Other"/>
    <s v="Supermarket Type3"/>
    <x v="20"/>
    <n v="2"/>
    <n v="407.46"/>
    <s v="Regular"/>
    <x v="1"/>
    <n v="27.69"/>
    <n v="2"/>
    <n v="814.19689999999991"/>
    <n v="3.0139800889642023"/>
  </r>
  <r>
    <s v="Tier 2"/>
    <s v="Medium"/>
    <s v="High Fat"/>
    <s v="Household"/>
    <s v="Supermarket Type3"/>
    <x v="9"/>
    <n v="2"/>
    <n v="352.53"/>
    <s v="Essential"/>
    <x v="4"/>
    <n v="39.97"/>
    <n v="3"/>
    <n v="1056.9896999999999"/>
    <n v="3.0141949152542371"/>
  </r>
  <r>
    <s v="Tier 3"/>
    <s v="High"/>
    <s v="Low Fat"/>
    <s v="Frozen"/>
    <s v="Supermarket Type2"/>
    <x v="31"/>
    <n v="3"/>
    <n v="136.65"/>
    <s v="Regular"/>
    <x v="2"/>
    <n v="36.549999999999997"/>
    <n v="19"/>
    <n v="2595.7154999999998"/>
    <n v="3.0144098325916509"/>
  </r>
  <r>
    <s v="Tier 2"/>
    <s v="Small"/>
    <s v="Low Fat"/>
    <s v="Health and Hygiene"/>
    <s v="Supermarket Type1"/>
    <x v="23"/>
    <n v="4"/>
    <n v="224.17"/>
    <s v="Regular"/>
    <x v="4"/>
    <n v="40.51"/>
    <n v="15"/>
    <n v="3361.9550999999997"/>
    <n v="3.0144128868164475"/>
  </r>
  <r>
    <s v="Tier 1"/>
    <s v="High"/>
    <s v="Low Fat"/>
    <s v="Other"/>
    <s v="Supermarket Type1"/>
    <x v="21"/>
    <n v="5"/>
    <n v="268.39999999999998"/>
    <s v="Essential"/>
    <x v="0"/>
    <n v="5.23"/>
    <n v="19"/>
    <n v="5098.6522999999997"/>
    <n v="3.0142039431842274"/>
  </r>
  <r>
    <s v="Tier 3"/>
    <s v="High"/>
    <s v="High Fat"/>
    <s v="Health and Hygiene"/>
    <s v="Supermarket Type2"/>
    <x v="28"/>
    <n v="4"/>
    <n v="490.9"/>
    <s v="Essential"/>
    <x v="4"/>
    <n v="1.29"/>
    <n v="14"/>
    <n v="6871.6128999999992"/>
    <n v="3.0137828668363018"/>
  </r>
  <r>
    <s v="Tier 2"/>
    <s v="Small"/>
    <s v="High Fat"/>
    <s v="Hard Drinks"/>
    <s v="Supermarket Type1"/>
    <x v="36"/>
    <n v="4"/>
    <n v="431.19"/>
    <s v="Essential"/>
    <x v="0"/>
    <n v="22.15"/>
    <n v="15"/>
    <n v="6467.0715"/>
    <n v="3.0135737009544008"/>
  </r>
  <r>
    <s v="Tier 1"/>
    <s v="High"/>
    <s v="High Fat"/>
    <s v="Health and Hygiene"/>
    <s v="Supermarket Type1"/>
    <x v="26"/>
    <n v="3"/>
    <n v="297.48"/>
    <s v="Luxury"/>
    <x v="4"/>
    <n v="42.6"/>
    <n v="17"/>
    <n v="5056.5860000000002"/>
    <n v="3.0133644463300806"/>
  </r>
  <r>
    <s v="Tier 3"/>
    <s v="Medium"/>
    <s v="High Fat"/>
    <s v="Baking"/>
    <s v="Grocery Store"/>
    <x v="9"/>
    <n v="2"/>
    <n v="127.42"/>
    <s v="Luxury"/>
    <x v="3"/>
    <n v="45.94"/>
    <n v="14"/>
    <n v="1783.3394000000001"/>
    <n v="3.013367281985996"/>
  </r>
  <r>
    <s v="Tier 3"/>
    <s v="Small"/>
    <s v="Low Fat"/>
    <s v="Household"/>
    <s v="Supermarket Type3"/>
    <x v="15"/>
    <n v="4"/>
    <n v="440.5"/>
    <s v="Regular"/>
    <x v="2"/>
    <n v="45.18"/>
    <n v="17"/>
    <n v="7487.9517999999998"/>
    <n v="3.0135823429541597"/>
  </r>
  <r>
    <s v="Tier 3"/>
    <s v="Medium"/>
    <s v="High Fat"/>
    <s v="Starchy Food"/>
    <s v="Supermarket Type1"/>
    <x v="21"/>
    <n v="5"/>
    <n v="257.13"/>
    <s v="Luxury"/>
    <x v="4"/>
    <n v="24.71"/>
    <n v="3"/>
    <n v="770.63710000000003"/>
    <n v="3.013372956909361"/>
  </r>
  <r>
    <s v="Tier 2"/>
    <s v="Medium"/>
    <s v="Low Fat"/>
    <s v="Hard Drinks"/>
    <s v="Supermarket Type3"/>
    <x v="27"/>
    <n v="4"/>
    <n v="476.38"/>
    <s v="Luxury"/>
    <x v="3"/>
    <n v="28.91"/>
    <n v="14"/>
    <n v="6668.6090999999997"/>
    <n v="3.0129511677282377"/>
  </r>
  <r>
    <s v="Tier 2"/>
    <s v="Small"/>
    <s v="Low Fat"/>
    <s v="Other"/>
    <s v="Supermarket Type1"/>
    <x v="33"/>
    <n v="2"/>
    <n v="190.53"/>
    <s v="Essential"/>
    <x v="1"/>
    <n v="6.74"/>
    <n v="10"/>
    <n v="1904.3673999999999"/>
    <n v="3.0127415587173498"/>
  </r>
  <r>
    <s v="Tier 2"/>
    <s v="Medium"/>
    <s v="High Fat"/>
    <s v="Baking"/>
    <s v="Grocery Store"/>
    <x v="15"/>
    <n v="2"/>
    <n v="189.61"/>
    <s v="Regular"/>
    <x v="0"/>
    <n v="38.229999999999997"/>
    <n v="6"/>
    <n v="1137.0423000000001"/>
    <n v="3.0129566694987258"/>
  </r>
  <r>
    <s v="Tier 1"/>
    <s v="Small"/>
    <s v="High Fat"/>
    <s v="Starchy Food"/>
    <s v="Supermarket Type2"/>
    <x v="6"/>
    <n v="2"/>
    <n v="283.08"/>
    <s v="Luxury"/>
    <x v="1"/>
    <n v="21.35"/>
    <n v="18"/>
    <n v="5094.6534999999994"/>
    <n v="3.0131718716804761"/>
  </r>
  <r>
    <s v="Tier 1"/>
    <s v="Small"/>
    <s v="High Fat"/>
    <s v="Meat"/>
    <s v="Supermarket Type3"/>
    <x v="22"/>
    <n v="4"/>
    <n v="283.14999999999998"/>
    <s v="Regular"/>
    <x v="3"/>
    <n v="9.86"/>
    <n v="15"/>
    <n v="4246.3486000000003"/>
    <n v="3.013387165320867"/>
  </r>
  <r>
    <s v="Tier 3"/>
    <s v="Medium"/>
    <s v="High Fat"/>
    <s v="Frozen"/>
    <s v="Supermarket Type2"/>
    <x v="15"/>
    <n v="3"/>
    <n v="338.39"/>
    <s v="Regular"/>
    <x v="4"/>
    <n v="15.07"/>
    <n v="12"/>
    <n v="4059.8307"/>
    <n v="3.0131774707757706"/>
  </r>
  <r>
    <s v="Tier 3"/>
    <s v="High"/>
    <s v="Low Fat"/>
    <s v="Seafood"/>
    <s v="Supermarket Type1"/>
    <x v="27"/>
    <n v="1"/>
    <n v="300.17"/>
    <s v="Luxury"/>
    <x v="4"/>
    <n v="5.56"/>
    <n v="17"/>
    <n v="5101.9456"/>
    <n v="3.0131802721088436"/>
  </r>
  <r>
    <s v="Tier 2"/>
    <s v="High"/>
    <s v="High Fat"/>
    <s v="Other"/>
    <s v="Supermarket Type2"/>
    <x v="33"/>
    <n v="2"/>
    <n v="124.6"/>
    <s v="Essential"/>
    <x v="3"/>
    <n v="36.82"/>
    <n v="5"/>
    <n v="622.3682"/>
    <n v="3.0136083351052521"/>
  </r>
  <r>
    <s v="Tier 3"/>
    <s v="Medium"/>
    <s v="High Fat"/>
    <s v="Canned"/>
    <s v="Supermarket Type2"/>
    <x v="28"/>
    <n v="5"/>
    <n v="309.02999999999997"/>
    <s v="Essential"/>
    <x v="0"/>
    <n v="44.83"/>
    <n v="5"/>
    <n v="1544.5982999999999"/>
    <n v="3.0138239047213951"/>
  </r>
  <r>
    <s v="Tier 3"/>
    <s v="High"/>
    <s v="Low Fat"/>
    <s v="Breakfast"/>
    <s v="Supermarket Type3"/>
    <x v="31"/>
    <n v="4"/>
    <n v="352.35"/>
    <s v="Essential"/>
    <x v="2"/>
    <n v="44.36"/>
    <n v="6"/>
    <n v="2113.5436000000004"/>
    <n v="3.0134014039566051"/>
  </r>
  <r>
    <s v="Tier 1"/>
    <s v="High"/>
    <s v="Low Fat"/>
    <s v="Breads"/>
    <s v="Supermarket Type3"/>
    <x v="10"/>
    <n v="5"/>
    <n v="227.56"/>
    <s v="Regular"/>
    <x v="2"/>
    <n v="7.36"/>
    <n v="15"/>
    <n v="3412.4736000000003"/>
    <n v="3.0131914893617022"/>
  </r>
  <r>
    <s v="Tier 3"/>
    <s v="Medium"/>
    <s v="Low Fat"/>
    <s v="Household"/>
    <s v="Supermarket Type3"/>
    <x v="14"/>
    <n v="2"/>
    <n v="26.61"/>
    <s v="Essential"/>
    <x v="3"/>
    <n v="45.43"/>
    <n v="4"/>
    <n v="105.8943"/>
    <n v="3.0127686741859971"/>
  </r>
  <r>
    <s v="Tier 3"/>
    <s v="Medium"/>
    <s v="High Fat"/>
    <s v="Baking"/>
    <s v="Grocery Store"/>
    <x v="30"/>
    <n v="5"/>
    <n v="335.45"/>
    <s v="Regular"/>
    <x v="2"/>
    <n v="38.24"/>
    <n v="10"/>
    <n v="3353.8824"/>
    <n v="3.0129842486164327"/>
  </r>
  <r>
    <s v="Tier 2"/>
    <s v="High"/>
    <s v="Low Fat"/>
    <s v="Baking"/>
    <s v="Supermarket Type2"/>
    <x v="1"/>
    <n v="4"/>
    <n v="91.68"/>
    <s v="Regular"/>
    <x v="2"/>
    <n v="41.83"/>
    <n v="6"/>
    <n v="549.49830000000009"/>
    <n v="3.0125612092825209"/>
  </r>
  <r>
    <s v="Tier 2"/>
    <s v="Small"/>
    <s v="Low Fat"/>
    <s v="Dairy"/>
    <s v="Grocery Store"/>
    <x v="25"/>
    <n v="5"/>
    <n v="330.55"/>
    <s v="Essential"/>
    <x v="3"/>
    <n v="5.79"/>
    <n v="9"/>
    <n v="2974.0079000000001"/>
    <n v="3.012350936967632"/>
  </r>
  <r>
    <s v="Tier 1"/>
    <s v="Small"/>
    <s v="High Fat"/>
    <s v="Seafood"/>
    <s v="Supermarket Type1"/>
    <x v="21"/>
    <n v="2"/>
    <n v="287.27999999999997"/>
    <s v="Regular"/>
    <x v="3"/>
    <n v="35.08"/>
    <n v="20"/>
    <n v="5744.9507999999996"/>
    <n v="3.0119275825346112"/>
  </r>
  <r>
    <s v="Tier 3"/>
    <s v="High"/>
    <s v="Low Fat"/>
    <s v="Soft Drinks"/>
    <s v="Supermarket Type2"/>
    <x v="6"/>
    <n v="1"/>
    <n v="52.28"/>
    <s v="Luxury"/>
    <x v="1"/>
    <n v="38.65"/>
    <n v="10"/>
    <n v="522.18649999999991"/>
    <n v="3.0121431614827441"/>
  </r>
  <r>
    <s v="Tier 2"/>
    <s v="High"/>
    <s v="High Fat"/>
    <s v="Breads"/>
    <s v="Supermarket Type2"/>
    <x v="29"/>
    <n v="4"/>
    <n v="86.89"/>
    <s v="Essential"/>
    <x v="2"/>
    <n v="44.24"/>
    <n v="11"/>
    <n v="955.23239999999998"/>
    <n v="3.0125719156190072"/>
  </r>
  <r>
    <s v="Tier 2"/>
    <s v="Medium"/>
    <s v="Low Fat"/>
    <s v="Breakfast"/>
    <s v="Supermarket Type1"/>
    <x v="2"/>
    <n v="1"/>
    <n v="336.1"/>
    <s v="Regular"/>
    <x v="0"/>
    <n v="15.56"/>
    <n v="19"/>
    <n v="6385.0556000000006"/>
    <n v="3.0123614663256606"/>
  </r>
  <r>
    <s v="Tier 3"/>
    <s v="High"/>
    <s v="High Fat"/>
    <s v="Other"/>
    <s v="Supermarket Type3"/>
    <x v="21"/>
    <n v="5"/>
    <n v="173.62"/>
    <s v="Luxury"/>
    <x v="3"/>
    <n v="26.56"/>
    <n v="12"/>
    <n v="2082.7056000000002"/>
    <n v="3.0127904497974844"/>
  </r>
  <r>
    <s v="Tier 1"/>
    <s v="Small"/>
    <s v="High Fat"/>
    <s v="Starchy Food"/>
    <s v="Grocery Store"/>
    <x v="20"/>
    <n v="3"/>
    <n v="408.64"/>
    <s v="Regular"/>
    <x v="1"/>
    <n v="47.29"/>
    <n v="11"/>
    <n v="4494.5128999999997"/>
    <n v="3.012366737739872"/>
  </r>
  <r>
    <s v="Tier 3"/>
    <s v="High"/>
    <s v="Low Fat"/>
    <s v="Other"/>
    <s v="Supermarket Type3"/>
    <x v="35"/>
    <n v="3"/>
    <n v="142.99"/>
    <s v="Luxury"/>
    <x v="4"/>
    <n v="19.989999999999998"/>
    <n v="18"/>
    <n v="2573.0199000000002"/>
    <n v="3.0123693751332907"/>
  </r>
  <r>
    <s v="Tier 2"/>
    <s v="Medium"/>
    <s v="High Fat"/>
    <s v="Health and Hygiene"/>
    <s v="Grocery Store"/>
    <x v="6"/>
    <n v="1"/>
    <n v="169.66"/>
    <s v="Luxury"/>
    <x v="3"/>
    <n v="5.91"/>
    <n v="17"/>
    <n v="2883.2790999999997"/>
    <n v="3.012372013651877"/>
  </r>
  <r>
    <s v="Tier 3"/>
    <s v="Small"/>
    <s v="High Fat"/>
    <s v="Snack Food"/>
    <s v="Supermarket Type3"/>
    <x v="14"/>
    <n v="3"/>
    <n v="101.42"/>
    <s v="Luxury"/>
    <x v="2"/>
    <n v="28.86"/>
    <n v="3"/>
    <n v="303.54859999999996"/>
    <n v="3.0128013654789845"/>
  </r>
  <r>
    <s v="Tier 2"/>
    <s v="Small"/>
    <s v="Low Fat"/>
    <s v="Snack Food"/>
    <s v="Grocery Store"/>
    <x v="16"/>
    <n v="2"/>
    <n v="155.88"/>
    <s v="Essential"/>
    <x v="3"/>
    <n v="7.84"/>
    <n v="5"/>
    <n v="778.47839999999997"/>
    <n v="3.0128040973111396"/>
  </r>
  <r>
    <s v="Tier 3"/>
    <s v="High"/>
    <s v="Low Fat"/>
    <s v="Hard Drinks"/>
    <s v="Supermarket Type3"/>
    <x v="18"/>
    <n v="4"/>
    <n v="120.9"/>
    <s v="Regular"/>
    <x v="1"/>
    <n v="11.46"/>
    <n v="2"/>
    <n v="240.91460000000001"/>
    <n v="3.0130202774813233"/>
  </r>
  <r>
    <s v="Tier 1"/>
    <s v="Small"/>
    <s v="High Fat"/>
    <s v="Seafood"/>
    <s v="Supermarket Type3"/>
    <x v="18"/>
    <n v="1"/>
    <n v="291.31"/>
    <s v="Essential"/>
    <x v="0"/>
    <n v="25.64"/>
    <n v="19"/>
    <n v="5534.1464000000005"/>
    <n v="3.0128095644748081"/>
  </r>
  <r>
    <s v="Tier 1"/>
    <s v="Small"/>
    <s v="High Fat"/>
    <s v="Frozen"/>
    <s v="Supermarket Type3"/>
    <x v="19"/>
    <n v="3"/>
    <n v="430.36"/>
    <s v="Essential"/>
    <x v="2"/>
    <n v="33.229999999999997"/>
    <n v="7"/>
    <n v="3011.8523"/>
    <n v="3.0132393764680758"/>
  </r>
  <r>
    <s v="Tier 1"/>
    <s v="Small"/>
    <s v="Low Fat"/>
    <s v="Household"/>
    <s v="Supermarket Type3"/>
    <x v="30"/>
    <n v="4"/>
    <n v="111.63"/>
    <s v="Regular"/>
    <x v="0"/>
    <n v="15.14"/>
    <n v="11"/>
    <n v="1227.0813999999998"/>
    <n v="3.0132422041862452"/>
  </r>
  <r>
    <s v="Tier 3"/>
    <s v="High"/>
    <s v="Low Fat"/>
    <s v="Dairy"/>
    <s v="Grocery Store"/>
    <x v="18"/>
    <n v="5"/>
    <n v="121.43"/>
    <s v="Regular"/>
    <x v="0"/>
    <n v="10.64"/>
    <n v="6"/>
    <n v="727.68640000000005"/>
    <n v="3.0130314035462509"/>
  </r>
  <r>
    <s v="Tier 1"/>
    <s v="High"/>
    <s v="Low Fat"/>
    <s v="Soft Drinks"/>
    <s v="Supermarket Type3"/>
    <x v="17"/>
    <n v="5"/>
    <n v="421.1"/>
    <s v="Essential"/>
    <x v="0"/>
    <n v="16.350000000000001"/>
    <n v="20"/>
    <n v="8421.1635000000006"/>
    <n v="3.0126068376068376"/>
  </r>
  <r>
    <s v="Tier 3"/>
    <s v="High"/>
    <s v="High Fat"/>
    <s v="Soft Drinks"/>
    <s v="Supermarket Type3"/>
    <x v="33"/>
    <n v="4"/>
    <n v="188.56"/>
    <s v="Regular"/>
    <x v="2"/>
    <n v="39.869999999999997"/>
    <n v="8"/>
    <n v="1507.8787"/>
    <n v="3.0121820901902114"/>
  </r>
  <r>
    <s v="Tier 3"/>
    <s v="High"/>
    <s v="Low Fat"/>
    <s v="Frozen"/>
    <s v="Grocery Store"/>
    <x v="1"/>
    <n v="3"/>
    <n v="73.22"/>
    <s v="Essential"/>
    <x v="2"/>
    <n v="28.64"/>
    <n v="20"/>
    <n v="1463.6864"/>
    <n v="3.0119709277469005"/>
  </r>
  <r>
    <s v="Tier 3"/>
    <s v="Small"/>
    <s v="High Fat"/>
    <s v="Soft Drinks"/>
    <s v="Supermarket Type2"/>
    <x v="12"/>
    <n v="1"/>
    <n v="444.74"/>
    <s v="Regular"/>
    <x v="1"/>
    <n v="15.46"/>
    <n v="2"/>
    <n v="888.63459999999998"/>
    <n v="3.0119734872781696"/>
  </r>
  <r>
    <s v="Tier 1"/>
    <s v="High"/>
    <s v="High Fat"/>
    <s v="Breads"/>
    <s v="Supermarket Type2"/>
    <x v="5"/>
    <n v="5"/>
    <n v="337.35"/>
    <s v="Regular"/>
    <x v="2"/>
    <n v="32.92"/>
    <n v="20"/>
    <n v="6746.3292000000001"/>
    <n v="3.0124037639007697"/>
  </r>
  <r>
    <s v="Tier 1"/>
    <s v="High"/>
    <s v="High Fat"/>
    <s v="Household"/>
    <s v="Supermarket Type2"/>
    <x v="13"/>
    <n v="2"/>
    <n v="354.11"/>
    <s v="Regular"/>
    <x v="2"/>
    <n v="23.35"/>
    <n v="3"/>
    <n v="1061.5635"/>
    <n v="3.0119786096256687"/>
  </r>
  <r>
    <s v="Tier 2"/>
    <s v="High"/>
    <s v="Low Fat"/>
    <s v="Breakfast"/>
    <s v="Supermarket Type1"/>
    <x v="9"/>
    <n v="5"/>
    <n v="491.04"/>
    <s v="Luxury"/>
    <x v="4"/>
    <n v="37.869999999999997"/>
    <n v="4"/>
    <n v="1963.5387000000001"/>
    <n v="3.0121951219512195"/>
  </r>
  <r>
    <s v="Tier 1"/>
    <s v="Medium"/>
    <s v="Low Fat"/>
    <s v="Dairy"/>
    <s v="Supermarket Type3"/>
    <x v="2"/>
    <n v="5"/>
    <n v="151.61000000000001"/>
    <s v="Essential"/>
    <x v="1"/>
    <n v="1.67"/>
    <n v="1"/>
    <n v="150.6267"/>
    <n v="3.0117697410656965"/>
  </r>
  <r>
    <s v="Tier 3"/>
    <s v="Small"/>
    <s v="High Fat"/>
    <s v="Soft Drinks"/>
    <s v="Supermarket Type3"/>
    <x v="5"/>
    <n v="5"/>
    <n v="143.41999999999999"/>
    <s v="Luxury"/>
    <x v="3"/>
    <n v="36.5"/>
    <n v="6"/>
    <n v="859.88499999999999"/>
    <n v="3.0113441780821919"/>
  </r>
  <r>
    <s v="Tier 1"/>
    <s v="Small"/>
    <s v="Low Fat"/>
    <s v="Other"/>
    <s v="Supermarket Type2"/>
    <x v="9"/>
    <n v="3"/>
    <n v="325.26"/>
    <s v="Regular"/>
    <x v="0"/>
    <n v="0.36"/>
    <n v="1"/>
    <n v="324.2636"/>
    <n v="3.0109184328837508"/>
  </r>
  <r>
    <s v="Tier 3"/>
    <s v="High"/>
    <s v="Low Fat"/>
    <s v="Soft Drinks"/>
    <s v="Grocery Store"/>
    <x v="18"/>
    <n v="2"/>
    <n v="135.51"/>
    <s v="Luxury"/>
    <x v="3"/>
    <n v="2.78"/>
    <n v="20"/>
    <n v="2709.2277999999997"/>
    <n v="3.0109207708779442"/>
  </r>
  <r>
    <s v="Tier 1"/>
    <s v="High"/>
    <s v="High Fat"/>
    <s v="Baking"/>
    <s v="Supermarket Type3"/>
    <x v="23"/>
    <n v="3"/>
    <n v="208.66"/>
    <s v="Essential"/>
    <x v="0"/>
    <n v="44.77"/>
    <n v="4"/>
    <n v="834.08770000000004"/>
    <n v="3.0111372884986078"/>
  </r>
  <r>
    <s v="Tier 2"/>
    <s v="High"/>
    <s v="High Fat"/>
    <s v="Dairy"/>
    <s v="Supermarket Type3"/>
    <x v="35"/>
    <n v="3"/>
    <n v="428.33"/>
    <s v="Essential"/>
    <x v="1"/>
    <n v="34.58"/>
    <n v="18"/>
    <n v="7709.2857999999997"/>
    <n v="3.0111396743787489"/>
  </r>
  <r>
    <s v="Tier 2"/>
    <s v="High"/>
    <s v="Low Fat"/>
    <s v="Household"/>
    <s v="Grocery Store"/>
    <x v="14"/>
    <n v="1"/>
    <n v="168.58"/>
    <s v="Regular"/>
    <x v="2"/>
    <n v="15.44"/>
    <n v="18"/>
    <n v="3033.5944"/>
    <n v="3.0111420612813369"/>
  </r>
  <r>
    <s v="Tier 1"/>
    <s v="High"/>
    <s v="High Fat"/>
    <s v="Household"/>
    <s v="Supermarket Type2"/>
    <x v="1"/>
    <n v="5"/>
    <n v="75.67"/>
    <s v="Regular"/>
    <x v="4"/>
    <n v="39.15"/>
    <n v="10"/>
    <n v="756.0915"/>
    <n v="3.0115730818688382"/>
  </r>
  <r>
    <s v="Tier 1"/>
    <s v="Medium"/>
    <s v="High Fat"/>
    <s v="Dairy"/>
    <s v="Supermarket Type3"/>
    <x v="17"/>
    <n v="3"/>
    <n v="235.74"/>
    <s v="Luxury"/>
    <x v="2"/>
    <n v="29.42"/>
    <n v="20"/>
    <n v="4714.0942000000005"/>
    <n v="3.0111468381564843"/>
  </r>
  <r>
    <s v="Tier 1"/>
    <s v="Medium"/>
    <s v="Low Fat"/>
    <s v="Snack Food"/>
    <s v="Supermarket Type1"/>
    <x v="4"/>
    <n v="1"/>
    <n v="463.91"/>
    <s v="Essential"/>
    <x v="1"/>
    <n v="31.16"/>
    <n v="15"/>
    <n v="6957.9616000000005"/>
    <n v="3.01114922813036"/>
  </r>
  <r>
    <s v="Tier 3"/>
    <s v="Small"/>
    <s v="High Fat"/>
    <s v="Hard Drinks"/>
    <s v="Grocery Store"/>
    <x v="37"/>
    <n v="3"/>
    <n v="273.83999999999997"/>
    <s v="Regular"/>
    <x v="3"/>
    <n v="5.45"/>
    <n v="20"/>
    <n v="5475.8544999999995"/>
    <n v="3.0115805275573666"/>
  </r>
  <r>
    <s v="Tier 1"/>
    <s v="Small"/>
    <s v="High Fat"/>
    <s v="Breads"/>
    <s v="Grocery Store"/>
    <x v="3"/>
    <n v="4"/>
    <n v="389.78"/>
    <s v="Luxury"/>
    <x v="2"/>
    <n v="6.53"/>
    <n v="19"/>
    <n v="7404.8852999999999"/>
    <n v="3.0115830115830118"/>
  </r>
  <r>
    <s v="Tier 1"/>
    <s v="High"/>
    <s v="Low Fat"/>
    <s v="Other"/>
    <s v="Grocery Store"/>
    <x v="4"/>
    <n v="4"/>
    <n v="387.79"/>
    <s v="Luxury"/>
    <x v="4"/>
    <n v="25.17"/>
    <n v="1"/>
    <n v="387.04170000000005"/>
    <n v="3.0113709504398196"/>
  </r>
  <r>
    <s v="Tier 1"/>
    <s v="High"/>
    <s v="Low Fat"/>
    <s v="Baking"/>
    <s v="Supermarket Type1"/>
    <x v="10"/>
    <n v="2"/>
    <n v="216.74"/>
    <s v="Regular"/>
    <x v="4"/>
    <n v="19.37"/>
    <n v="10"/>
    <n v="2166.5936999999999"/>
    <n v="3.0111587982832617"/>
  </r>
  <r>
    <s v="Tier 2"/>
    <s v="Medium"/>
    <s v="Low Fat"/>
    <s v="Canned"/>
    <s v="Supermarket Type2"/>
    <x v="27"/>
    <n v="4"/>
    <n v="417.1"/>
    <s v="Luxury"/>
    <x v="3"/>
    <n v="18.37"/>
    <n v="20"/>
    <n v="8341.1836999999996"/>
    <n v="3.0113758317235457"/>
  </r>
  <r>
    <s v="Tier 1"/>
    <s v="Medium"/>
    <s v="High Fat"/>
    <s v="Breakfast"/>
    <s v="Supermarket Type3"/>
    <x v="12"/>
    <n v="1"/>
    <n v="88.27"/>
    <s v="Regular"/>
    <x v="4"/>
    <n v="31.05"/>
    <n v="2"/>
    <n v="175.85049999999998"/>
    <n v="3.0111635895234006"/>
  </r>
  <r>
    <s v="Tier 1"/>
    <s v="High"/>
    <s v="High Fat"/>
    <s v="Hard Drinks"/>
    <s v="Grocery Store"/>
    <x v="0"/>
    <n v="2"/>
    <n v="441.05"/>
    <s v="Luxury"/>
    <x v="1"/>
    <n v="35.619999999999997"/>
    <n v="10"/>
    <n v="4409.8562000000002"/>
    <n v="3.0115954477131202"/>
  </r>
  <r>
    <s v="Tier 3"/>
    <s v="Small"/>
    <s v="High Fat"/>
    <s v="Seafood"/>
    <s v="Grocery Store"/>
    <x v="27"/>
    <n v="3"/>
    <n v="86.27"/>
    <s v="Essential"/>
    <x v="2"/>
    <n v="48.65"/>
    <n v="10"/>
    <n v="862.18649999999991"/>
    <n v="3.0118127147766325"/>
  </r>
  <r>
    <s v="Tier 1"/>
    <s v="Small"/>
    <s v="Low Fat"/>
    <s v="Meat"/>
    <s v="Supermarket Type2"/>
    <x v="12"/>
    <n v="1"/>
    <n v="234.17"/>
    <s v="Regular"/>
    <x v="1"/>
    <n v="1.47"/>
    <n v="4"/>
    <n v="935.6946999999999"/>
    <n v="3.0118152524167563"/>
  </r>
  <r>
    <s v="Tier 1"/>
    <s v="High"/>
    <s v="Low Fat"/>
    <s v="Fruits and Vegetables"/>
    <s v="Grocery Store"/>
    <x v="3"/>
    <n v="4"/>
    <n v="180.64"/>
    <s v="Essential"/>
    <x v="4"/>
    <n v="35.950000000000003"/>
    <n v="4"/>
    <n v="721.91949999999997"/>
    <n v="3.0122475290073054"/>
  </r>
  <r>
    <s v="Tier 2"/>
    <s v="Medium"/>
    <s v="High Fat"/>
    <s v="Other"/>
    <s v="Supermarket Type3"/>
    <x v="7"/>
    <n v="3"/>
    <n v="328.58"/>
    <s v="Essential"/>
    <x v="2"/>
    <n v="3.53"/>
    <n v="9"/>
    <n v="2956.2552999999998"/>
    <n v="3.0120352460777995"/>
  </r>
  <r>
    <s v="Tier 3"/>
    <s v="Medium"/>
    <s v="Low Fat"/>
    <s v="Fruits and Vegetables"/>
    <s v="Supermarket Type3"/>
    <x v="4"/>
    <n v="1"/>
    <n v="140.72999999999999"/>
    <s v="Regular"/>
    <x v="4"/>
    <n v="35.26"/>
    <n v="7"/>
    <n v="984.46259999999995"/>
    <n v="3.0120378331900257"/>
  </r>
  <r>
    <s v="Tier 3"/>
    <s v="Small"/>
    <s v="High Fat"/>
    <s v="Other"/>
    <s v="Grocery Store"/>
    <x v="16"/>
    <n v="1"/>
    <n v="292.42"/>
    <s v="Essential"/>
    <x v="0"/>
    <n v="49.87"/>
    <n v="20"/>
    <n v="5847.8987000000006"/>
    <n v="3.0124704364652763"/>
  </r>
  <r>
    <s v="Tier 2"/>
    <s v="Medium"/>
    <s v="High Fat"/>
    <s v="Hard Drinks"/>
    <s v="Grocery Store"/>
    <x v="6"/>
    <n v="1"/>
    <n v="116.86"/>
    <s v="Essential"/>
    <x v="4"/>
    <n v="47.89"/>
    <n v="9"/>
    <n v="1051.2189000000001"/>
    <n v="3.0129032258064514"/>
  </r>
  <r>
    <s v="Tier 3"/>
    <s v="High"/>
    <s v="High Fat"/>
    <s v="Household"/>
    <s v="Grocery Store"/>
    <x v="11"/>
    <n v="1"/>
    <n v="184.61"/>
    <s v="Luxury"/>
    <x v="3"/>
    <n v="6.82"/>
    <n v="6"/>
    <n v="1106.7282"/>
    <n v="3.0133362013336202"/>
  </r>
  <r>
    <s v="Tier 2"/>
    <s v="Medium"/>
    <s v="Low Fat"/>
    <s v="Canned"/>
    <s v="Supermarket Type3"/>
    <x v="32"/>
    <n v="4"/>
    <n v="322.02"/>
    <s v="Regular"/>
    <x v="3"/>
    <n v="49.92"/>
    <n v="13"/>
    <n v="4185.7592000000004"/>
    <n v="3.0137693631669533"/>
  </r>
  <r>
    <s v="Tier 1"/>
    <s v="High"/>
    <s v="Low Fat"/>
    <s v="Other"/>
    <s v="Supermarket Type1"/>
    <x v="27"/>
    <n v="4"/>
    <n v="270.64"/>
    <s v="Regular"/>
    <x v="0"/>
    <n v="22.59"/>
    <n v="12"/>
    <n v="3246.9058999999997"/>
    <n v="3.013557133634603"/>
  </r>
  <r>
    <s v="Tier 3"/>
    <s v="Small"/>
    <s v="Low Fat"/>
    <s v="Soft Drinks"/>
    <s v="Grocery Store"/>
    <x v="17"/>
    <n v="4"/>
    <n v="398.77"/>
    <s v="Regular"/>
    <x v="4"/>
    <n v="43.53"/>
    <n v="16"/>
    <n v="6379.7552999999998"/>
    <n v="3.0133448127421438"/>
  </r>
  <r>
    <s v="Tier 2"/>
    <s v="Small"/>
    <s v="Low Fat"/>
    <s v="Other"/>
    <s v="Grocery Store"/>
    <x v="8"/>
    <n v="3"/>
    <n v="208.1"/>
    <s v="Essential"/>
    <x v="0"/>
    <n v="43.33"/>
    <n v="18"/>
    <n v="3745.2332999999999"/>
    <n v="3.0131324004305706"/>
  </r>
  <r>
    <s v="Tier 1"/>
    <s v="High"/>
    <s v="High Fat"/>
    <s v="Other"/>
    <s v="Grocery Store"/>
    <x v="18"/>
    <n v="2"/>
    <n v="171.52"/>
    <s v="Essential"/>
    <x v="4"/>
    <n v="23.36"/>
    <n v="19"/>
    <n v="3258.1136000000001"/>
    <n v="3.0131352282515071"/>
  </r>
  <r>
    <s v="Tier 3"/>
    <s v="Small"/>
    <s v="Low Fat"/>
    <s v="Snack Food"/>
    <s v="Supermarket Type2"/>
    <x v="17"/>
    <n v="2"/>
    <n v="346.8"/>
    <s v="Regular"/>
    <x v="1"/>
    <n v="48.45"/>
    <n v="2"/>
    <n v="693.08450000000005"/>
    <n v="3.0133534352789146"/>
  </r>
  <r>
    <s v="Tier 1"/>
    <s v="Small"/>
    <s v="High Fat"/>
    <s v="Starchy Food"/>
    <s v="Supermarket Type2"/>
    <x v="23"/>
    <n v="4"/>
    <n v="179"/>
    <s v="Essential"/>
    <x v="1"/>
    <n v="47.77"/>
    <n v="20"/>
    <n v="3579.4776999999999"/>
    <n v="3.0135717363205514"/>
  </r>
  <r>
    <s v="Tier 3"/>
    <s v="Small"/>
    <s v="High Fat"/>
    <s v="Breakfast"/>
    <s v="Grocery Store"/>
    <x v="19"/>
    <n v="4"/>
    <n v="83.36"/>
    <s v="Luxury"/>
    <x v="1"/>
    <n v="1.04"/>
    <n v="4"/>
    <n v="332.4504"/>
    <n v="3.013359189829778"/>
  </r>
  <r>
    <s v="Tier 2"/>
    <s v="Small"/>
    <s v="Low Fat"/>
    <s v="Canned"/>
    <s v="Supermarket Type2"/>
    <x v="7"/>
    <n v="4"/>
    <n v="275.81"/>
    <s v="Luxury"/>
    <x v="2"/>
    <n v="15.55"/>
    <n v="3"/>
    <n v="826.58550000000002"/>
    <n v="3.0131465517241378"/>
  </r>
  <r>
    <s v="Tier 2"/>
    <s v="Medium"/>
    <s v="Low Fat"/>
    <s v="Starchy Food"/>
    <s v="Supermarket Type2"/>
    <x v="2"/>
    <n v="3"/>
    <n v="398.9"/>
    <s v="Luxury"/>
    <x v="2"/>
    <n v="25.37"/>
    <n v="10"/>
    <n v="3988.2537000000002"/>
    <n v="3.0129338219443844"/>
  </r>
  <r>
    <s v="Tier 1"/>
    <s v="High"/>
    <s v="Low Fat"/>
    <s v="Baking"/>
    <s v="Supermarket Type3"/>
    <x v="11"/>
    <n v="2"/>
    <n v="333.93"/>
    <s v="Luxury"/>
    <x v="1"/>
    <n v="20.92"/>
    <n v="9"/>
    <n v="3004.5791999999997"/>
    <n v="3.0129366106080209"/>
  </r>
  <r>
    <s v="Tier 2"/>
    <s v="Medium"/>
    <s v="Low Fat"/>
    <s v="Snack Food"/>
    <s v="Supermarket Type1"/>
    <x v="13"/>
    <n v="1"/>
    <n v="369.79"/>
    <s v="Luxury"/>
    <x v="2"/>
    <n v="13.7"/>
    <n v="9"/>
    <n v="3327.2470000000003"/>
    <n v="3.0131550571490187"/>
  </r>
  <r>
    <s v="Tier 1"/>
    <s v="Small"/>
    <s v="Low Fat"/>
    <s v="Starchy Food"/>
    <s v="Grocery Store"/>
    <x v="8"/>
    <n v="4"/>
    <n v="305.32"/>
    <s v="Luxury"/>
    <x v="0"/>
    <n v="25.36"/>
    <n v="2"/>
    <n v="609.89359999999999"/>
    <n v="3.0135893011216566"/>
  </r>
  <r>
    <s v="Tier 2"/>
    <s v="Medium"/>
    <s v="Low Fat"/>
    <s v="Snack Food"/>
    <s v="Supermarket Type1"/>
    <x v="28"/>
    <n v="2"/>
    <n v="169.87"/>
    <s v="Luxury"/>
    <x v="1"/>
    <n v="32.44"/>
    <n v="8"/>
    <n v="1358.2844"/>
    <n v="3.0133764832793961"/>
  </r>
  <r>
    <s v="Tier 1"/>
    <s v="High"/>
    <s v="High Fat"/>
    <s v="Breads"/>
    <s v="Supermarket Type3"/>
    <x v="24"/>
    <n v="2"/>
    <n v="355.49"/>
    <s v="Regular"/>
    <x v="1"/>
    <n v="9.4700000000000006"/>
    <n v="4"/>
    <n v="1421.0547000000001"/>
    <n v="3.0135951661631419"/>
  </r>
  <r>
    <s v="Tier 2"/>
    <s v="Medium"/>
    <s v="High Fat"/>
    <s v="Snack Food"/>
    <s v="Supermarket Type1"/>
    <x v="15"/>
    <n v="3"/>
    <n v="329.14"/>
    <s v="Luxury"/>
    <x v="4"/>
    <n v="49.86"/>
    <n v="17"/>
    <n v="5594.8786"/>
    <n v="3.0138139434491689"/>
  </r>
  <r>
    <s v="Tier 3"/>
    <s v="High"/>
    <s v="High Fat"/>
    <s v="Health and Hygiene"/>
    <s v="Supermarket Type1"/>
    <x v="19"/>
    <n v="5"/>
    <n v="32.89"/>
    <s v="Luxury"/>
    <x v="1"/>
    <n v="49.91"/>
    <n v="15"/>
    <n v="492.84910000000002"/>
    <n v="3.0138169257340244"/>
  </r>
  <r>
    <s v="Tier 3"/>
    <s v="High"/>
    <s v="High Fat"/>
    <s v="Hard Drinks"/>
    <s v="Supermarket Type1"/>
    <x v="9"/>
    <n v="1"/>
    <n v="161.38999999999999"/>
    <s v="Luxury"/>
    <x v="0"/>
    <n v="29.85"/>
    <n v="16"/>
    <n v="2581.5384999999997"/>
    <n v="3.0133880371410062"/>
  </r>
  <r>
    <s v="Tier 2"/>
    <s v="High"/>
    <s v="Low Fat"/>
    <s v="Seafood"/>
    <s v="Supermarket Type1"/>
    <x v="6"/>
    <n v="5"/>
    <n v="411.8"/>
    <s v="Regular"/>
    <x v="1"/>
    <n v="30.63"/>
    <n v="4"/>
    <n v="1646.5063"/>
    <n v="3.0138228941684666"/>
  </r>
  <r>
    <s v="Tier 2"/>
    <s v="Small"/>
    <s v="Low Fat"/>
    <s v="Household"/>
    <s v="Supermarket Type2"/>
    <x v="5"/>
    <n v="4"/>
    <n v="242.53"/>
    <s v="Regular"/>
    <x v="3"/>
    <n v="21.83"/>
    <n v="17"/>
    <n v="4122.2283000000007"/>
    <n v="3.013393821559732"/>
  </r>
  <r>
    <s v="Tier 1"/>
    <s v="Small"/>
    <s v="High Fat"/>
    <s v="Dairy"/>
    <s v="Supermarket Type1"/>
    <x v="29"/>
    <n v="3"/>
    <n v="310.98"/>
    <s v="Regular"/>
    <x v="0"/>
    <n v="45.75"/>
    <n v="5"/>
    <n v="1554.3575000000001"/>
    <n v="3.0131806395851339"/>
  </r>
  <r>
    <s v="Tier 2"/>
    <s v="Medium"/>
    <s v="Low Fat"/>
    <s v="Breads"/>
    <s v="Supermarket Type2"/>
    <x v="22"/>
    <n v="2"/>
    <n v="211.58"/>
    <s v="Luxury"/>
    <x v="0"/>
    <n v="5.47"/>
    <n v="9"/>
    <n v="1903.2746999999999"/>
    <n v="3.0131834882213098"/>
  </r>
  <r>
    <s v="Tier 3"/>
    <s v="Small"/>
    <s v="Low Fat"/>
    <s v="Soft Drinks"/>
    <s v="Grocery Store"/>
    <x v="27"/>
    <n v="2"/>
    <n v="97.1"/>
    <s v="Essential"/>
    <x v="1"/>
    <n v="24.86"/>
    <n v="4"/>
    <n v="387.64859999999999"/>
    <n v="3.0134025075659316"/>
  </r>
  <r>
    <s v="Tier 1"/>
    <s v="Small"/>
    <s v="High Fat"/>
    <s v="Household"/>
    <s v="Supermarket Type3"/>
    <x v="30"/>
    <n v="4"/>
    <n v="187.34"/>
    <s v="Essential"/>
    <x v="2"/>
    <n v="19.899999999999999"/>
    <n v="11"/>
    <n v="2059.9390000000003"/>
    <n v="3.0136216216216218"/>
  </r>
  <r>
    <s v="Tier 2"/>
    <s v="Small"/>
    <s v="Low Fat"/>
    <s v="Seafood"/>
    <s v="Supermarket Type3"/>
    <x v="7"/>
    <n v="2"/>
    <n v="335.87"/>
    <s v="Regular"/>
    <x v="3"/>
    <n v="6.6"/>
    <n v="1"/>
    <n v="334.93599999999998"/>
    <n v="3.0134083044982698"/>
  </r>
  <r>
    <s v="Tier 3"/>
    <s v="Medium"/>
    <s v="Low Fat"/>
    <s v="Other"/>
    <s v="Supermarket Type3"/>
    <x v="25"/>
    <n v="3"/>
    <n v="337.69"/>
    <s v="Essential"/>
    <x v="0"/>
    <n v="43.29"/>
    <n v="17"/>
    <n v="5740.1628999999994"/>
    <n v="3.0136275146009086"/>
  </r>
  <r>
    <s v="Tier 1"/>
    <s v="High"/>
    <s v="High Fat"/>
    <s v="Seafood"/>
    <s v="Grocery Store"/>
    <x v="4"/>
    <n v="2"/>
    <n v="492.23"/>
    <s v="Luxury"/>
    <x v="2"/>
    <n v="30.67"/>
    <n v="13"/>
    <n v="6398.2966999999999"/>
    <n v="3.0136304630030288"/>
  </r>
  <r>
    <s v="Tier 3"/>
    <s v="High"/>
    <s v="High Fat"/>
    <s v="Starchy Food"/>
    <s v="Supermarket Type3"/>
    <x v="12"/>
    <n v="1"/>
    <n v="295.18"/>
    <s v="Regular"/>
    <x v="2"/>
    <n v="8.51"/>
    <n v="10"/>
    <n v="2950.8851"/>
    <n v="3.0138498160571303"/>
  </r>
  <r>
    <s v="Tier 3"/>
    <s v="High"/>
    <s v="High Fat"/>
    <s v="Fruits and Vegetables"/>
    <s v="Supermarket Type1"/>
    <x v="13"/>
    <n v="1"/>
    <n v="176.39"/>
    <s v="Regular"/>
    <x v="1"/>
    <n v="32.909999999999997"/>
    <n v="13"/>
    <n v="2292.3990999999996"/>
    <n v="3.0142857142857142"/>
  </r>
  <r>
    <s v="Tier 3"/>
    <s v="Small"/>
    <s v="Low Fat"/>
    <s v="Dairy"/>
    <s v="Grocery Store"/>
    <x v="10"/>
    <n v="4"/>
    <n v="284.54000000000002"/>
    <s v="Essential"/>
    <x v="2"/>
    <n v="46.31"/>
    <n v="16"/>
    <n v="4552.1031000000003"/>
    <n v="3.0147218012556829"/>
  </r>
  <r>
    <s v="Tier 1"/>
    <s v="High"/>
    <s v="Low Fat"/>
    <s v="Starchy Food"/>
    <s v="Supermarket Type3"/>
    <x v="12"/>
    <n v="5"/>
    <n v="221.06"/>
    <s v="Regular"/>
    <x v="0"/>
    <n v="40.869999999999997"/>
    <n v="12"/>
    <n v="2652.1287000000002"/>
    <n v="3.0145084452143784"/>
  </r>
  <r>
    <s v="Tier 3"/>
    <s v="High"/>
    <s v="Low Fat"/>
    <s v="Health and Hygiene"/>
    <s v="Grocery Store"/>
    <x v="23"/>
    <n v="4"/>
    <n v="190.91"/>
    <s v="Luxury"/>
    <x v="0"/>
    <n v="11.7"/>
    <n v="15"/>
    <n v="2862.7670000000003"/>
    <n v="3.0140784058912713"/>
  </r>
  <r>
    <s v="Tier 3"/>
    <s v="High"/>
    <s v="Low Fat"/>
    <s v="Soft Drinks"/>
    <s v="Supermarket Type1"/>
    <x v="8"/>
    <n v="3"/>
    <n v="376.97"/>
    <s v="Regular"/>
    <x v="4"/>
    <n v="23.87"/>
    <n v="20"/>
    <n v="7538.6387000000004"/>
    <n v="3.0138648180242633"/>
  </r>
  <r>
    <s v="Tier 2"/>
    <s v="High"/>
    <s v="Low Fat"/>
    <s v="Seafood"/>
    <s v="Supermarket Type2"/>
    <x v="29"/>
    <n v="5"/>
    <n v="253.98"/>
    <s v="Luxury"/>
    <x v="2"/>
    <n v="18.07"/>
    <n v="6"/>
    <n v="1523.0606999999998"/>
    <n v="3.0138678223185265"/>
  </r>
  <r>
    <s v="Tier 2"/>
    <s v="Medium"/>
    <s v="High Fat"/>
    <s v="Breads"/>
    <s v="Supermarket Type3"/>
    <x v="19"/>
    <n v="4"/>
    <n v="54.04"/>
    <s v="Regular"/>
    <x v="0"/>
    <n v="34.56"/>
    <n v="6"/>
    <n v="323.5856"/>
    <n v="3.0134373645426962"/>
  </r>
  <r>
    <s v="Tier 2"/>
    <s v="Medium"/>
    <s v="High Fat"/>
    <s v="Canned"/>
    <s v="Grocery Store"/>
    <x v="20"/>
    <n v="1"/>
    <n v="13.18"/>
    <s v="Essential"/>
    <x v="2"/>
    <n v="34.630000000000003"/>
    <n v="12"/>
    <n v="157.50630000000001"/>
    <n v="3.0132234988077173"/>
  </r>
  <r>
    <s v="Tier 3"/>
    <s v="High"/>
    <s v="Low Fat"/>
    <s v="Seafood"/>
    <s v="Grocery Store"/>
    <x v="12"/>
    <n v="4"/>
    <n v="434.62"/>
    <s v="Regular"/>
    <x v="4"/>
    <n v="48.92"/>
    <n v="14"/>
    <n v="6084.1692000000003"/>
    <n v="3.0136600173460537"/>
  </r>
  <r>
    <s v="Tier 3"/>
    <s v="Medium"/>
    <s v="Low Fat"/>
    <s v="Starchy Food"/>
    <s v="Grocery Store"/>
    <x v="22"/>
    <n v="5"/>
    <n v="398.05"/>
    <s v="Regular"/>
    <x v="3"/>
    <n v="13.64"/>
    <n v="13"/>
    <n v="5173.7864000000009"/>
    <n v="3.0134461071351115"/>
  </r>
  <r>
    <s v="Tier 3"/>
    <s v="High"/>
    <s v="High Fat"/>
    <s v="Other"/>
    <s v="Supermarket Type1"/>
    <x v="33"/>
    <n v="5"/>
    <n v="380.42"/>
    <s v="Essential"/>
    <x v="0"/>
    <n v="34.17"/>
    <n v="6"/>
    <n v="2281.8616999999999"/>
    <n v="3.013015184381779"/>
  </r>
  <r>
    <s v="Tier 2"/>
    <s v="High"/>
    <s v="High Fat"/>
    <s v="Household"/>
    <s v="Grocery Store"/>
    <x v="2"/>
    <n v="1"/>
    <n v="18.95"/>
    <s v="Regular"/>
    <x v="1"/>
    <n v="15.6"/>
    <n v="11"/>
    <n v="207.60599999999999"/>
    <n v="3.0125840746365804"/>
  </r>
  <r>
    <s v="Tier 2"/>
    <s v="Small"/>
    <s v="Low Fat"/>
    <s v="Fruits and Vegetables"/>
    <s v="Supermarket Type1"/>
    <x v="23"/>
    <n v="1"/>
    <n v="389.14"/>
    <s v="Regular"/>
    <x v="3"/>
    <n v="15.76"/>
    <n v="18"/>
    <n v="7003.6775999999991"/>
    <n v="3.0130208333333335"/>
  </r>
  <r>
    <s v="Tier 2"/>
    <s v="Medium"/>
    <s v="High Fat"/>
    <s v="Hard Drinks"/>
    <s v="Supermarket Type1"/>
    <x v="3"/>
    <n v="4"/>
    <n v="327.27999999999997"/>
    <s v="Essential"/>
    <x v="4"/>
    <n v="23.4"/>
    <n v="6"/>
    <n v="1962.9139999999998"/>
    <n v="3.0134577816366397"/>
  </r>
  <r>
    <s v="Tier 2"/>
    <s v="Small"/>
    <s v="High Fat"/>
    <s v="Fruits and Vegetables"/>
    <s v="Grocery Store"/>
    <x v="8"/>
    <n v="5"/>
    <n v="29.24"/>
    <s v="Essential"/>
    <x v="2"/>
    <n v="14.78"/>
    <n v="13"/>
    <n v="379.26780000000002"/>
    <n v="3.0132435953104646"/>
  </r>
  <r>
    <s v="Tier 3"/>
    <s v="Small"/>
    <s v="Low Fat"/>
    <s v="Dairy"/>
    <s v="Supermarket Type1"/>
    <x v="7"/>
    <n v="1"/>
    <n v="382.8"/>
    <s v="Regular"/>
    <x v="2"/>
    <n v="47.47"/>
    <n v="11"/>
    <n v="4210.2746999999999"/>
    <n v="3.0128121606948968"/>
  </r>
  <r>
    <s v="Tier 2"/>
    <s v="High"/>
    <s v="High Fat"/>
    <s v="Canned"/>
    <s v="Grocery Store"/>
    <x v="20"/>
    <n v="5"/>
    <n v="430.44"/>
    <s v="Luxury"/>
    <x v="4"/>
    <n v="9.7100000000000009"/>
    <n v="11"/>
    <n v="4733.9371000000001"/>
    <n v="3.0132493483927019"/>
  </r>
  <r>
    <s v="Tier 2"/>
    <s v="Medium"/>
    <s v="High Fat"/>
    <s v="Fruits and Vegetables"/>
    <s v="Supermarket Type3"/>
    <x v="19"/>
    <n v="2"/>
    <n v="306.32"/>
    <s v="Regular"/>
    <x v="0"/>
    <n v="21.13"/>
    <n v="16"/>
    <n v="4900.3312999999998"/>
    <n v="3.0128177275689767"/>
  </r>
  <r>
    <s v="Tier 1"/>
    <s v="High"/>
    <s v="High Fat"/>
    <s v="Fruits and Vegetables"/>
    <s v="Supermarket Type3"/>
    <x v="4"/>
    <n v="2"/>
    <n v="201.33"/>
    <s v="Essential"/>
    <x v="3"/>
    <n v="23.86"/>
    <n v="17"/>
    <n v="3421.8486000000003"/>
    <n v="3.0130378096479791"/>
  </r>
  <r>
    <s v="Tier 3"/>
    <s v="High"/>
    <s v="High Fat"/>
    <s v="Fruits and Vegetables"/>
    <s v="Grocery Store"/>
    <x v="35"/>
    <n v="4"/>
    <n v="90.49"/>
    <s v="Luxury"/>
    <x v="2"/>
    <n v="37.31"/>
    <n v="3"/>
    <n v="270.84309999999999"/>
    <n v="3.0132579873940446"/>
  </r>
  <r>
    <s v="Tier 2"/>
    <s v="Medium"/>
    <s v="High Fat"/>
    <s v="Household"/>
    <s v="Grocery Store"/>
    <x v="33"/>
    <n v="3"/>
    <n v="398.51"/>
    <s v="Regular"/>
    <x v="3"/>
    <n v="31.22"/>
    <n v="19"/>
    <n v="7571.0021999999999"/>
    <n v="3.0130434782608697"/>
  </r>
  <r>
    <s v="Tier 1"/>
    <s v="High"/>
    <s v="Low Fat"/>
    <s v="Canned"/>
    <s v="Supermarket Type2"/>
    <x v="37"/>
    <n v="3"/>
    <n v="133.94999999999999"/>
    <s v="Essential"/>
    <x v="2"/>
    <n v="13.31"/>
    <n v="8"/>
    <n v="1070.7330999999999"/>
    <n v="3.0130463144161777"/>
  </r>
  <r>
    <s v="Tier 2"/>
    <s v="Small"/>
    <s v="High Fat"/>
    <s v="Frozen"/>
    <s v="Supermarket Type1"/>
    <x v="18"/>
    <n v="2"/>
    <n v="220.17"/>
    <s v="Luxury"/>
    <x v="2"/>
    <n v="25.29"/>
    <n v="19"/>
    <n v="4182.4829"/>
    <n v="3.0130491518051326"/>
  </r>
  <r>
    <s v="Tier 2"/>
    <s v="Small"/>
    <s v="High Fat"/>
    <s v="Frozen"/>
    <s v="Supermarket Type2"/>
    <x v="11"/>
    <n v="5"/>
    <n v="343.26"/>
    <s v="Luxury"/>
    <x v="0"/>
    <n v="44.59"/>
    <n v="11"/>
    <n v="3775.3058999999998"/>
    <n v="3.0132695236023492"/>
  </r>
  <r>
    <s v="Tier 1"/>
    <s v="Small"/>
    <s v="High Fat"/>
    <s v="Health and Hygiene"/>
    <s v="Supermarket Type1"/>
    <x v="24"/>
    <n v="5"/>
    <n v="136.28"/>
    <s v="Essential"/>
    <x v="2"/>
    <n v="15.07"/>
    <n v="18"/>
    <n v="2452.1907000000001"/>
    <n v="3.0128372497824194"/>
  </r>
  <r>
    <s v="Tier 1"/>
    <s v="Small"/>
    <s v="High Fat"/>
    <s v="Breakfast"/>
    <s v="Supermarket Type1"/>
    <x v="6"/>
    <n v="5"/>
    <n v="320.77999999999997"/>
    <s v="Luxury"/>
    <x v="2"/>
    <n v="19.489999999999998"/>
    <n v="20"/>
    <n v="6414.7948999999999"/>
    <n v="3.0124047878128399"/>
  </r>
  <r>
    <s v="Tier 1"/>
    <s v="High"/>
    <s v="High Fat"/>
    <s v="Snack Food"/>
    <s v="Supermarket Type2"/>
    <x v="17"/>
    <n v="1"/>
    <n v="426.76"/>
    <s v="Essential"/>
    <x v="1"/>
    <n v="49.22"/>
    <n v="13"/>
    <n v="5547.3721999999998"/>
    <n v="3.0119721375707447"/>
  </r>
  <r>
    <s v="Tier 3"/>
    <s v="Small"/>
    <s v="Low Fat"/>
    <s v="Canned"/>
    <s v="Supermarket Type3"/>
    <x v="0"/>
    <n v="1"/>
    <n v="413.89"/>
    <s v="Regular"/>
    <x v="1"/>
    <n v="38"/>
    <n v="10"/>
    <n v="4138.28"/>
    <n v="3.0124101894186808"/>
  </r>
  <r>
    <s v="Tier 2"/>
    <s v="Small"/>
    <s v="High Fat"/>
    <s v="Breakfast"/>
    <s v="Supermarket Type1"/>
    <x v="34"/>
    <n v="5"/>
    <n v="162.88"/>
    <s v="Luxury"/>
    <x v="3"/>
    <n v="31.83"/>
    <n v="16"/>
    <n v="2605.3982999999998"/>
    <n v="3.0128484320557489"/>
  </r>
  <r>
    <s v="Tier 2"/>
    <s v="High"/>
    <s v="Low Fat"/>
    <s v="Starchy Food"/>
    <s v="Supermarket Type1"/>
    <x v="26"/>
    <n v="5"/>
    <n v="85.29"/>
    <s v="Regular"/>
    <x v="1"/>
    <n v="40.700000000000003"/>
    <n v="20"/>
    <n v="1705.2070000000001"/>
    <n v="3.0124155957307774"/>
  </r>
  <r>
    <s v="Tier 1"/>
    <s v="Small"/>
    <s v="High Fat"/>
    <s v="Health and Hygiene"/>
    <s v="Supermarket Type2"/>
    <x v="10"/>
    <n v="5"/>
    <n v="496.67"/>
    <s v="Regular"/>
    <x v="1"/>
    <n v="42.45"/>
    <n v="11"/>
    <n v="5462.7945"/>
    <n v="3.0119825708061003"/>
  </r>
  <r>
    <s v="Tier 3"/>
    <s v="Small"/>
    <s v="Low Fat"/>
    <s v="Snack Food"/>
    <s v="Supermarket Type1"/>
    <x v="1"/>
    <n v="4"/>
    <n v="178.67"/>
    <s v="Regular"/>
    <x v="0"/>
    <n v="43.24"/>
    <n v="12"/>
    <n v="2143.4724000000001"/>
    <n v="3.0115493571584224"/>
  </r>
  <r>
    <s v="Tier 1"/>
    <s v="High"/>
    <s v="High Fat"/>
    <s v="Frozen"/>
    <s v="Supermarket Type1"/>
    <x v="10"/>
    <n v="3"/>
    <n v="72.02"/>
    <s v="Essential"/>
    <x v="3"/>
    <n v="39.35"/>
    <n v="1"/>
    <n v="71.413499999999999"/>
    <n v="3.0113339145597209"/>
  </r>
  <r>
    <s v="Tier 2"/>
    <s v="Medium"/>
    <s v="Low Fat"/>
    <s v="Fruits and Vegetables"/>
    <s v="Supermarket Type2"/>
    <x v="12"/>
    <n v="4"/>
    <n v="108.19"/>
    <s v="Regular"/>
    <x v="0"/>
    <n v="46.41"/>
    <n v="10"/>
    <n v="1081.3641"/>
    <n v="3.0113363854371049"/>
  </r>
  <r>
    <s v="Tier 3"/>
    <s v="Medium"/>
    <s v="Low Fat"/>
    <s v="Meat"/>
    <s v="Supermarket Type1"/>
    <x v="13"/>
    <n v="5"/>
    <n v="222.81"/>
    <s v="Luxury"/>
    <x v="0"/>
    <n v="9.73"/>
    <n v="12"/>
    <n v="2672.8173000000002"/>
    <n v="3.0111208024422154"/>
  </r>
  <r>
    <s v="Tier 3"/>
    <s v="Medium"/>
    <s v="Low Fat"/>
    <s v="Snack Food"/>
    <s v="Grocery Store"/>
    <x v="14"/>
    <n v="2"/>
    <n v="459.14"/>
    <s v="Luxury"/>
    <x v="4"/>
    <n v="19.46"/>
    <n v="19"/>
    <n v="8722.8546000000006"/>
    <n v="3.0106870229007634"/>
  </r>
  <r>
    <s v="Tier 3"/>
    <s v="Small"/>
    <s v="Low Fat"/>
    <s v="Soft Drinks"/>
    <s v="Supermarket Type3"/>
    <x v="36"/>
    <n v="5"/>
    <n v="316.47000000000003"/>
    <s v="Regular"/>
    <x v="4"/>
    <n v="25.7"/>
    <n v="11"/>
    <n v="3480.4270000000001"/>
    <n v="3.0109075043630016"/>
  </r>
  <r>
    <s v="Tier 2"/>
    <s v="Medium"/>
    <s v="High Fat"/>
    <s v="Fruits and Vegetables"/>
    <s v="Supermarket Type3"/>
    <x v="32"/>
    <n v="3"/>
    <n v="416.96"/>
    <s v="Essential"/>
    <x v="1"/>
    <n v="39.92"/>
    <n v="7"/>
    <n v="2918.1191999999996"/>
    <n v="3.0104734889810167"/>
  </r>
  <r>
    <s v="Tier 1"/>
    <s v="Medium"/>
    <s v="High Fat"/>
    <s v="Frozen"/>
    <s v="Supermarket Type2"/>
    <x v="6"/>
    <n v="5"/>
    <n v="493.75"/>
    <s v="Regular"/>
    <x v="4"/>
    <n v="30.21"/>
    <n v="10"/>
    <n v="4936.8020999999999"/>
    <n v="3.0104757747708426"/>
  </r>
  <r>
    <s v="Tier 1"/>
    <s v="Medium"/>
    <s v="High Fat"/>
    <s v="Breads"/>
    <s v="Grocery Store"/>
    <x v="6"/>
    <n v="2"/>
    <n v="406.95"/>
    <s v="Essential"/>
    <x v="4"/>
    <n v="27.7"/>
    <n v="11"/>
    <n v="4475.7269999999999"/>
    <n v="3.0100414756603362"/>
  </r>
  <r>
    <s v="Tier 3"/>
    <s v="Small"/>
    <s v="High Fat"/>
    <s v="Seafood"/>
    <s v="Grocery Store"/>
    <x v="10"/>
    <n v="5"/>
    <n v="186.31"/>
    <s v="Regular"/>
    <x v="0"/>
    <n v="5.47"/>
    <n v="12"/>
    <n v="2234.7747000000004"/>
    <n v="3.0102620087336245"/>
  </r>
  <r>
    <s v="Tier 2"/>
    <s v="High"/>
    <s v="Low Fat"/>
    <s v="Breakfast"/>
    <s v="Grocery Store"/>
    <x v="10"/>
    <n v="2"/>
    <n v="56.84"/>
    <s v="Luxury"/>
    <x v="3"/>
    <n v="29.87"/>
    <n v="18"/>
    <n v="1022.4187000000002"/>
    <n v="3.0098274732474337"/>
  </r>
  <r>
    <s v="Tier 1"/>
    <s v="High"/>
    <s v="High Fat"/>
    <s v="Household"/>
    <s v="Supermarket Type3"/>
    <x v="9"/>
    <n v="5"/>
    <n v="151.25"/>
    <s v="Regular"/>
    <x v="0"/>
    <n v="5.27"/>
    <n v="18"/>
    <n v="2721.5527000000002"/>
    <n v="3.0100480559196154"/>
  </r>
  <r>
    <s v="Tier 3"/>
    <s v="Medium"/>
    <s v="High Fat"/>
    <s v="Snack Food"/>
    <s v="Supermarket Type3"/>
    <x v="21"/>
    <n v="3"/>
    <n v="139.28"/>
    <s v="Essential"/>
    <x v="4"/>
    <n v="5.59"/>
    <n v="18"/>
    <n v="2506.0958999999998"/>
    <n v="3.009613283810356"/>
  </r>
  <r>
    <s v="Tier 1"/>
    <s v="Small"/>
    <s v="High Fat"/>
    <s v="Household"/>
    <s v="Grocery Store"/>
    <x v="25"/>
    <n v="4"/>
    <n v="306.49"/>
    <s v="Regular"/>
    <x v="1"/>
    <n v="27.41"/>
    <n v="13"/>
    <n v="3983.6441"/>
    <n v="3.0096153846153846"/>
  </r>
  <r>
    <s v="Tier 3"/>
    <s v="High"/>
    <s v="High Fat"/>
    <s v="Dairy"/>
    <s v="Supermarket Type2"/>
    <x v="3"/>
    <n v="5"/>
    <n v="218.74"/>
    <s v="Luxury"/>
    <x v="4"/>
    <n v="43.45"/>
    <n v="2"/>
    <n v="436.91450000000003"/>
    <n v="3.009398907103825"/>
  </r>
  <r>
    <s v="Tier 1"/>
    <s v="Small"/>
    <s v="High Fat"/>
    <s v="Dairy"/>
    <s v="Supermarket Type2"/>
    <x v="8"/>
    <n v="4"/>
    <n v="258.18"/>
    <s v="Luxury"/>
    <x v="3"/>
    <n v="29.57"/>
    <n v="18"/>
    <n v="4646.5356999999995"/>
    <n v="3.0089637079142983"/>
  </r>
  <r>
    <s v="Tier 2"/>
    <s v="Medium"/>
    <s v="High Fat"/>
    <s v="Other"/>
    <s v="Supermarket Type2"/>
    <x v="21"/>
    <n v="2"/>
    <n v="137.41"/>
    <s v="Luxury"/>
    <x v="2"/>
    <n v="4.3499999999999996"/>
    <n v="10"/>
    <n v="1373.1434999999999"/>
    <n v="3.0087469932210804"/>
  </r>
  <r>
    <s v="Tier 2"/>
    <s v="High"/>
    <s v="High Fat"/>
    <s v="Starchy Food"/>
    <s v="Supermarket Type1"/>
    <x v="29"/>
    <n v="5"/>
    <n v="371.65"/>
    <s v="Regular"/>
    <x v="2"/>
    <n v="8.6"/>
    <n v="18"/>
    <n v="6688.7860000000001"/>
    <n v="3.0089676290463694"/>
  </r>
  <r>
    <s v="Tier 1"/>
    <s v="Small"/>
    <s v="High Fat"/>
    <s v="Meat"/>
    <s v="Supermarket Type1"/>
    <x v="12"/>
    <n v="3"/>
    <n v="482.01"/>
    <s v="Regular"/>
    <x v="4"/>
    <n v="22.06"/>
    <n v="20"/>
    <n v="9639.4206000000013"/>
    <n v="3.0085320498796762"/>
  </r>
  <r>
    <s v="Tier 1"/>
    <s v="High"/>
    <s v="High Fat"/>
    <s v="Hard Drinks"/>
    <s v="Supermarket Type2"/>
    <x v="27"/>
    <n v="3"/>
    <n v="204.79"/>
    <s v="Regular"/>
    <x v="0"/>
    <n v="19.3"/>
    <n v="7"/>
    <n v="1432.723"/>
    <n v="3.0085339168490153"/>
  </r>
  <r>
    <s v="Tier 2"/>
    <s v="High"/>
    <s v="Low Fat"/>
    <s v="Starchy Food"/>
    <s v="Grocery Store"/>
    <x v="13"/>
    <n v="3"/>
    <n v="142.68"/>
    <s v="Regular"/>
    <x v="4"/>
    <n v="42.76"/>
    <n v="19"/>
    <n v="2710.3476000000001"/>
    <n v="3.0085357846355878"/>
  </r>
  <r>
    <s v="Tier 2"/>
    <s v="High"/>
    <s v="Low Fat"/>
    <s v="Starchy Food"/>
    <s v="Supermarket Type3"/>
    <x v="28"/>
    <n v="2"/>
    <n v="389.76"/>
    <s v="Essential"/>
    <x v="4"/>
    <n v="29.89"/>
    <n v="7"/>
    <n v="2727.6188999999995"/>
    <n v="3.0085376532399302"/>
  </r>
  <r>
    <s v="Tier 2"/>
    <s v="Small"/>
    <s v="High Fat"/>
    <s v="Starchy Food"/>
    <s v="Grocery Store"/>
    <x v="16"/>
    <n v="2"/>
    <n v="402.97"/>
    <s v="Luxury"/>
    <x v="2"/>
    <n v="0.4"/>
    <n v="7"/>
    <n v="2819.7939999999999"/>
    <n v="3.0087584847821325"/>
  </r>
  <r>
    <s v="Tier 3"/>
    <s v="Small"/>
    <s v="High Fat"/>
    <s v="Soft Drinks"/>
    <s v="Supermarket Type2"/>
    <x v="18"/>
    <n v="1"/>
    <n v="327.13"/>
    <s v="Regular"/>
    <x v="0"/>
    <n v="8.73"/>
    <n v="13"/>
    <n v="4251.7772999999997"/>
    <n v="3.0089794130530003"/>
  </r>
  <r>
    <s v="Tier 1"/>
    <s v="Small"/>
    <s v="Low Fat"/>
    <s v="Health and Hygiene"/>
    <s v="Supermarket Type1"/>
    <x v="32"/>
    <n v="4"/>
    <n v="221.89"/>
    <s v="Regular"/>
    <x v="4"/>
    <n v="26.37"/>
    <n v="11"/>
    <n v="2440.0536999999999"/>
    <n v="3.0094194961664842"/>
  </r>
  <r>
    <s v="Tier 2"/>
    <s v="High"/>
    <s v="Low Fat"/>
    <s v="Seafood"/>
    <s v="Grocery Store"/>
    <x v="23"/>
    <n v="2"/>
    <n v="449.17"/>
    <s v="Luxury"/>
    <x v="2"/>
    <n v="6.45"/>
    <n v="8"/>
    <n v="3592.4245000000001"/>
    <n v="3.0092024539877302"/>
  </r>
  <r>
    <s v="Tier 2"/>
    <s v="High"/>
    <s v="Low Fat"/>
    <s v="Meat"/>
    <s v="Supermarket Type3"/>
    <x v="31"/>
    <n v="1"/>
    <n v="285.69"/>
    <s v="Essential"/>
    <x v="2"/>
    <n v="1.87"/>
    <n v="19"/>
    <n v="5427.1286999999993"/>
    <n v="3.0094236248082402"/>
  </r>
  <r>
    <s v="Tier 1"/>
    <s v="Small"/>
    <s v="Low Fat"/>
    <s v="Health and Hygiene"/>
    <s v="Supermarket Type1"/>
    <x v="13"/>
    <n v="3"/>
    <n v="378.77"/>
    <s v="Luxury"/>
    <x v="4"/>
    <n v="7.82"/>
    <n v="7"/>
    <n v="2650.4681999999998"/>
    <n v="3.0098640946953092"/>
  </r>
  <r>
    <s v="Tier 1"/>
    <s v="Medium"/>
    <s v="Low Fat"/>
    <s v="Other"/>
    <s v="Supermarket Type1"/>
    <x v="10"/>
    <n v="2"/>
    <n v="95.17"/>
    <s v="Regular"/>
    <x v="3"/>
    <n v="46.8"/>
    <n v="20"/>
    <n v="1902.8680000000002"/>
    <n v="3.0098662573996933"/>
  </r>
  <r>
    <s v="Tier 3"/>
    <s v="Small"/>
    <s v="Low Fat"/>
    <s v="Health and Hygiene"/>
    <s v="Supermarket Type1"/>
    <x v="17"/>
    <n v="1"/>
    <n v="235.93"/>
    <s v="Luxury"/>
    <x v="3"/>
    <n v="31.4"/>
    <n v="15"/>
    <n v="3538.2640000000001"/>
    <n v="3.0100877192982458"/>
  </r>
  <r>
    <s v="Tier 1"/>
    <s v="Medium"/>
    <s v="High Fat"/>
    <s v="Seafood"/>
    <s v="Supermarket Type3"/>
    <x v="32"/>
    <n v="2"/>
    <n v="150.41"/>
    <s v="Essential"/>
    <x v="0"/>
    <n v="49.42"/>
    <n v="8"/>
    <n v="1202.7742000000001"/>
    <n v="3.0105286246983987"/>
  </r>
  <r>
    <s v="Tier 2"/>
    <s v="Medium"/>
    <s v="Low Fat"/>
    <s v="Canned"/>
    <s v="Supermarket Type3"/>
    <x v="4"/>
    <n v="3"/>
    <n v="159.71"/>
    <s v="Luxury"/>
    <x v="4"/>
    <n v="18.489999999999998"/>
    <n v="1"/>
    <n v="158.89490000000001"/>
    <n v="3.010750329091707"/>
  </r>
  <r>
    <s v="Tier 2"/>
    <s v="Small"/>
    <s v="High Fat"/>
    <s v="Snack Food"/>
    <s v="Supermarket Type2"/>
    <x v="9"/>
    <n v="5"/>
    <n v="222.84"/>
    <s v="Regular"/>
    <x v="3"/>
    <n v="36.78"/>
    <n v="14"/>
    <n v="3119.1278000000002"/>
    <n v="3.010752688172043"/>
  </r>
  <r>
    <s v="Tier 1"/>
    <s v="Small"/>
    <s v="High Fat"/>
    <s v="Baking"/>
    <s v="Supermarket Type3"/>
    <x v="23"/>
    <n v="3"/>
    <n v="89.21"/>
    <s v="Regular"/>
    <x v="1"/>
    <n v="22.74"/>
    <n v="3"/>
    <n v="266.85739999999998"/>
    <n v="3.0103160667251974"/>
  </r>
  <r>
    <s v="Tier 3"/>
    <s v="Small"/>
    <s v="Low Fat"/>
    <s v="Dairy"/>
    <s v="Supermarket Type2"/>
    <x v="0"/>
    <n v="4"/>
    <n v="398.09"/>
    <s v="Luxury"/>
    <x v="2"/>
    <n v="40.520000000000003"/>
    <n v="3"/>
    <n v="1193.6751999999999"/>
    <n v="3.010318331503842"/>
  </r>
  <r>
    <s v="Tier 3"/>
    <s v="Small"/>
    <s v="Low Fat"/>
    <s v="Breads"/>
    <s v="Supermarket Type2"/>
    <x v="5"/>
    <n v="3"/>
    <n v="80.760000000000005"/>
    <s v="Regular"/>
    <x v="2"/>
    <n v="27.48"/>
    <n v="9"/>
    <n v="726.11480000000006"/>
    <n v="3.0101010101010099"/>
  </r>
  <r>
    <s v="Tier 2"/>
    <s v="Medium"/>
    <s v="Low Fat"/>
    <s v="Canned"/>
    <s v="Grocery Store"/>
    <x v="4"/>
    <n v="1"/>
    <n v="42.84"/>
    <s v="Essential"/>
    <x v="4"/>
    <n v="11.26"/>
    <n v="2"/>
    <n v="84.792600000000007"/>
    <n v="3.0101032286404568"/>
  </r>
  <r>
    <s v="Tier 2"/>
    <s v="Medium"/>
    <s v="High Fat"/>
    <s v="Breads"/>
    <s v="Supermarket Type1"/>
    <x v="5"/>
    <n v="2"/>
    <n v="304.48"/>
    <s v="Regular"/>
    <x v="2"/>
    <n v="41.13"/>
    <n v="5"/>
    <n v="1521.8113000000001"/>
    <n v="3.0105448154657295"/>
  </r>
  <r>
    <s v="Tier 3"/>
    <s v="Medium"/>
    <s v="Low Fat"/>
    <s v="Baking"/>
    <s v="Supermarket Type2"/>
    <x v="27"/>
    <n v="1"/>
    <n v="260.91000000000003"/>
    <s v="Regular"/>
    <x v="3"/>
    <n v="18.63"/>
    <n v="2"/>
    <n v="521.00630000000001"/>
    <n v="3.0107668644254009"/>
  </r>
  <r>
    <s v="Tier 1"/>
    <s v="Medium"/>
    <s v="Low Fat"/>
    <s v="Hard Drinks"/>
    <s v="Supermarket Type3"/>
    <x v="5"/>
    <n v="2"/>
    <n v="199.76"/>
    <s v="Essential"/>
    <x v="1"/>
    <n v="5.82"/>
    <n v="4"/>
    <n v="798.09820000000002"/>
    <n v="3.0112087912087913"/>
  </r>
  <r>
    <s v="Tier 1"/>
    <s v="Small"/>
    <s v="Low Fat"/>
    <s v="Seafood"/>
    <s v="Supermarket Type1"/>
    <x v="27"/>
    <n v="4"/>
    <n v="23.76"/>
    <s v="Essential"/>
    <x v="3"/>
    <n v="8.24"/>
    <n v="11"/>
    <n v="260.44240000000002"/>
    <n v="3.0114310837546712"/>
  </r>
  <r>
    <s v="Tier 1"/>
    <s v="Small"/>
    <s v="High Fat"/>
    <s v="Seafood"/>
    <s v="Grocery Store"/>
    <x v="35"/>
    <n v="5"/>
    <n v="229.32"/>
    <s v="Luxury"/>
    <x v="3"/>
    <n v="32.450000000000003"/>
    <n v="19"/>
    <n v="4356.4044999999996"/>
    <n v="3.0112137203166225"/>
  </r>
  <r>
    <s v="Tier 3"/>
    <s v="High"/>
    <s v="High Fat"/>
    <s v="Dairy"/>
    <s v="Supermarket Type1"/>
    <x v="30"/>
    <n v="4"/>
    <n v="363.03"/>
    <s v="Luxury"/>
    <x v="0"/>
    <n v="12.09"/>
    <n v="3"/>
    <n v="1088.2108999999998"/>
    <n v="3.0107763360457445"/>
  </r>
  <r>
    <s v="Tier 1"/>
    <s v="High"/>
    <s v="Low Fat"/>
    <s v="Other"/>
    <s v="Supermarket Type1"/>
    <x v="33"/>
    <n v="5"/>
    <n v="101.28"/>
    <s v="Essential"/>
    <x v="1"/>
    <n v="10.75"/>
    <n v="8"/>
    <n v="809.34749999999997"/>
    <n v="3.0105587329520458"/>
  </r>
  <r>
    <s v="Tier 3"/>
    <s v="Small"/>
    <s v="High Fat"/>
    <s v="Meat"/>
    <s v="Supermarket Type2"/>
    <x v="4"/>
    <n v="3"/>
    <n v="184.94"/>
    <s v="Luxury"/>
    <x v="0"/>
    <n v="30.19"/>
    <n v="2"/>
    <n v="369.18189999999998"/>
    <n v="3.0101210121012101"/>
  </r>
  <r>
    <s v="Tier 2"/>
    <s v="High"/>
    <s v="Low Fat"/>
    <s v="Soft Drinks"/>
    <s v="Grocery Store"/>
    <x v="16"/>
    <n v="5"/>
    <n v="365.46"/>
    <s v="Luxury"/>
    <x v="2"/>
    <n v="42.1"/>
    <n v="14"/>
    <n v="5115.8609999999999"/>
    <n v="3.0101232394366195"/>
  </r>
  <r>
    <s v="Tier 1"/>
    <s v="Small"/>
    <s v="Low Fat"/>
    <s v="Dairy"/>
    <s v="Supermarket Type2"/>
    <x v="30"/>
    <n v="2"/>
    <n v="65.78"/>
    <s v="Essential"/>
    <x v="4"/>
    <n v="45.5"/>
    <n v="4"/>
    <n v="262.57499999999999"/>
    <n v="3.0096852300242132"/>
  </r>
  <r>
    <s v="Tier 1"/>
    <s v="High"/>
    <s v="Low Fat"/>
    <s v="Hard Drinks"/>
    <s v="Supermarket Type2"/>
    <x v="4"/>
    <n v="1"/>
    <n v="85.86"/>
    <s v="Luxury"/>
    <x v="4"/>
    <n v="32.14"/>
    <n v="11"/>
    <n v="943.78140000000008"/>
    <n v="3.009907529722589"/>
  </r>
  <r>
    <s v="Tier 2"/>
    <s v="Medium"/>
    <s v="High Fat"/>
    <s v="Seafood"/>
    <s v="Grocery Store"/>
    <x v="27"/>
    <n v="3"/>
    <n v="485.64"/>
    <s v="Luxury"/>
    <x v="2"/>
    <n v="37.92"/>
    <n v="17"/>
    <n v="8255.2591999999986"/>
    <n v="3.0103501431402773"/>
  </r>
  <r>
    <s v="Tier 1"/>
    <s v="High"/>
    <s v="Low Fat"/>
    <s v="Breads"/>
    <s v="Supermarket Type1"/>
    <x v="32"/>
    <n v="1"/>
    <n v="487.11"/>
    <s v="Essential"/>
    <x v="2"/>
    <n v="29.92"/>
    <n v="3"/>
    <n v="1460.6291999999999"/>
    <n v="3.0103524229074892"/>
  </r>
  <r>
    <s v="Tier 2"/>
    <s v="High"/>
    <s v="High Fat"/>
    <s v="Household"/>
    <s v="Grocery Store"/>
    <x v="37"/>
    <n v="4"/>
    <n v="276.11"/>
    <s v="Regular"/>
    <x v="0"/>
    <n v="48.53"/>
    <n v="18"/>
    <n v="4969.4653000000008"/>
    <n v="3.0107953293677023"/>
  </r>
  <r>
    <s v="Tier 1"/>
    <s v="Medium"/>
    <s v="Low Fat"/>
    <s v="Fruits and Vegetables"/>
    <s v="Grocery Store"/>
    <x v="24"/>
    <n v="4"/>
    <n v="264.79000000000002"/>
    <s v="Luxury"/>
    <x v="2"/>
    <n v="40.479999999999997"/>
    <n v="15"/>
    <n v="3971.2548000000002"/>
    <n v="3.0105773468488319"/>
  </r>
  <r>
    <s v="Tier 1"/>
    <s v="High"/>
    <s v="High Fat"/>
    <s v="Dairy"/>
    <s v="Supermarket Type1"/>
    <x v="9"/>
    <n v="1"/>
    <n v="401.73"/>
    <s v="Luxury"/>
    <x v="3"/>
    <n v="39.54"/>
    <n v="7"/>
    <n v="2811.5054"/>
    <n v="3.0103592682389242"/>
  </r>
  <r>
    <s v="Tier 2"/>
    <s v="High"/>
    <s v="High Fat"/>
    <s v="Breakfast"/>
    <s v="Supermarket Type2"/>
    <x v="4"/>
    <n v="3"/>
    <n v="403.26"/>
    <s v="Luxury"/>
    <x v="2"/>
    <n v="0.52"/>
    <n v="12"/>
    <n v="4838.1251999999995"/>
    <n v="3.0108024691358026"/>
  </r>
  <r>
    <s v="Tier 2"/>
    <s v="Small"/>
    <s v="Low Fat"/>
    <s v="Starchy Food"/>
    <s v="Supermarket Type1"/>
    <x v="35"/>
    <n v="1"/>
    <n v="29.6"/>
    <s v="Regular"/>
    <x v="4"/>
    <n v="40.69"/>
    <n v="1"/>
    <n v="29.006900000000002"/>
    <n v="3.0108048511576628"/>
  </r>
  <r>
    <s v="Tier 3"/>
    <s v="Small"/>
    <s v="Low Fat"/>
    <s v="Health and Hygiene"/>
    <s v="Grocery Store"/>
    <x v="0"/>
    <n v="2"/>
    <n v="199.09"/>
    <s v="Luxury"/>
    <x v="1"/>
    <n v="5.12"/>
    <n v="17"/>
    <n v="3383.5812000000001"/>
    <n v="3.0112483458314956"/>
  </r>
  <r>
    <s v="Tier 1"/>
    <s v="Small"/>
    <s v="High Fat"/>
    <s v="Dairy"/>
    <s v="Supermarket Type3"/>
    <x v="7"/>
    <n v="1"/>
    <n v="27.75"/>
    <s v="Essential"/>
    <x v="2"/>
    <n v="27.81"/>
    <n v="17"/>
    <n v="471.02809999999999"/>
    <n v="3.0114714317229208"/>
  </r>
  <r>
    <s v="Tier 1"/>
    <s v="High"/>
    <s v="High Fat"/>
    <s v="Household"/>
    <s v="Grocery Store"/>
    <x v="16"/>
    <n v="4"/>
    <n v="366.16"/>
    <s v="Essential"/>
    <x v="1"/>
    <n v="35.43"/>
    <n v="8"/>
    <n v="2928.6343000000002"/>
    <n v="3.0119152691968227"/>
  </r>
  <r>
    <s v="Tier 2"/>
    <s v="Small"/>
    <s v="High Fat"/>
    <s v="Fruits and Vegetables"/>
    <s v="Grocery Store"/>
    <x v="36"/>
    <n v="3"/>
    <n v="378.79"/>
    <s v="Regular"/>
    <x v="2"/>
    <n v="49.53"/>
    <n v="15"/>
    <n v="5681.3453"/>
    <n v="3.0116971970867357"/>
  </r>
  <r>
    <s v="Tier 3"/>
    <s v="Small"/>
    <s v="Low Fat"/>
    <s v="Health and Hygiene"/>
    <s v="Grocery Store"/>
    <x v="33"/>
    <n v="5"/>
    <n v="429.4"/>
    <s v="Luxury"/>
    <x v="0"/>
    <n v="20.36"/>
    <n v="3"/>
    <n v="1287.4035999999999"/>
    <n v="3.0116997792494482"/>
  </r>
  <r>
    <s v="Tier 2"/>
    <s v="Medium"/>
    <s v="Low Fat"/>
    <s v="Seafood"/>
    <s v="Supermarket Type3"/>
    <x v="29"/>
    <n v="2"/>
    <n v="115.29"/>
    <s v="Luxury"/>
    <x v="0"/>
    <n v="2.0699999999999998"/>
    <n v="5"/>
    <n v="575.47070000000008"/>
    <n v="3.0112607639655553"/>
  </r>
  <r>
    <s v="Tier 2"/>
    <s v="High"/>
    <s v="High Fat"/>
    <s v="Health and Hygiene"/>
    <s v="Supermarket Type1"/>
    <x v="31"/>
    <n v="3"/>
    <n v="417.23"/>
    <s v="Luxury"/>
    <x v="1"/>
    <n v="45.52"/>
    <n v="5"/>
    <n v="2085.6052"/>
    <n v="3.0114840989399294"/>
  </r>
  <r>
    <s v="Tier 2"/>
    <s v="High"/>
    <s v="Low Fat"/>
    <s v="Frozen"/>
    <s v="Supermarket Type2"/>
    <x v="22"/>
    <n v="5"/>
    <n v="149.13"/>
    <s v="Essential"/>
    <x v="3"/>
    <n v="24.16"/>
    <n v="8"/>
    <n v="1192.2816"/>
    <n v="3.0114866357411088"/>
  </r>
  <r>
    <s v="Tier 1"/>
    <s v="Small"/>
    <s v="Low Fat"/>
    <s v="Baking"/>
    <s v="Supermarket Type3"/>
    <x v="15"/>
    <n v="2"/>
    <n v="145.38999999999999"/>
    <s v="Luxury"/>
    <x v="2"/>
    <n v="11.14"/>
    <n v="14"/>
    <n v="2034.5713999999998"/>
    <n v="3.0110472823685375"/>
  </r>
  <r>
    <s v="Tier 3"/>
    <s v="High"/>
    <s v="High Fat"/>
    <s v="Other"/>
    <s v="Grocery Store"/>
    <x v="21"/>
    <n v="4"/>
    <n v="267.18"/>
    <s v="Luxury"/>
    <x v="0"/>
    <n v="45.58"/>
    <n v="6"/>
    <n v="1602.5357999999999"/>
    <n v="3.0112707182320442"/>
  </r>
  <r>
    <s v="Tier 1"/>
    <s v="Medium"/>
    <s v="Low Fat"/>
    <s v="Health and Hygiene"/>
    <s v="Supermarket Type3"/>
    <x v="34"/>
    <n v="3"/>
    <n v="332.2"/>
    <s v="Luxury"/>
    <x v="4"/>
    <n v="8.3699999999999992"/>
    <n v="9"/>
    <n v="2988.8836999999999"/>
    <n v="3.0110521662245802"/>
  </r>
  <r>
    <s v="Tier 3"/>
    <s v="Small"/>
    <s v="High Fat"/>
    <s v="Snack Food"/>
    <s v="Grocery Store"/>
    <x v="34"/>
    <n v="3"/>
    <n v="355.66"/>
    <s v="Essential"/>
    <x v="2"/>
    <n v="4.24"/>
    <n v="3"/>
    <n v="1066.0224000000001"/>
    <n v="3.011054609772275"/>
  </r>
  <r>
    <s v="Tier 1"/>
    <s v="Small"/>
    <s v="Low Fat"/>
    <s v="Hard Drinks"/>
    <s v="Supermarket Type2"/>
    <x v="36"/>
    <n v="3"/>
    <n v="72.349999999999994"/>
    <s v="Regular"/>
    <x v="3"/>
    <n v="33.96"/>
    <n v="15"/>
    <n v="1084.5896"/>
    <n v="3.0110570544007076"/>
  </r>
  <r>
    <s v="Tier 1"/>
    <s v="Medium"/>
    <s v="High Fat"/>
    <s v="Frozen"/>
    <s v="Supermarket Type2"/>
    <x v="27"/>
    <n v="5"/>
    <n v="133.94"/>
    <s v="Regular"/>
    <x v="0"/>
    <n v="40.35"/>
    <n v="8"/>
    <n v="1070.9234999999999"/>
    <n v="3.0110595001105951"/>
  </r>
  <r>
    <s v="Tier 3"/>
    <s v="High"/>
    <s v="Low Fat"/>
    <s v="Hard Drinks"/>
    <s v="Supermarket Type2"/>
    <x v="30"/>
    <n v="3"/>
    <n v="72.959999999999994"/>
    <s v="Luxury"/>
    <x v="0"/>
    <n v="7.4"/>
    <n v="1"/>
    <n v="72.033999999999992"/>
    <n v="3.0106194690265489"/>
  </r>
  <r>
    <s v="Tier 2"/>
    <s v="Small"/>
    <s v="Low Fat"/>
    <s v="Breads"/>
    <s v="Supermarket Type2"/>
    <x v="22"/>
    <n v="5"/>
    <n v="382.55"/>
    <s v="Essential"/>
    <x v="0"/>
    <n v="6.85"/>
    <n v="17"/>
    <n v="6502.4185000000007"/>
    <n v="3.0106218189865013"/>
  </r>
  <r>
    <s v="Tier 3"/>
    <s v="Small"/>
    <s v="Low Fat"/>
    <s v="Canned"/>
    <s v="Supermarket Type1"/>
    <x v="34"/>
    <n v="4"/>
    <n v="385.62"/>
    <s v="Luxury"/>
    <x v="1"/>
    <n v="1.97"/>
    <n v="7"/>
    <n v="2698.3597"/>
    <n v="3.0101814962372733"/>
  </r>
  <r>
    <s v="Tier 3"/>
    <s v="High"/>
    <s v="Low Fat"/>
    <s v="Fruits and Vegetables"/>
    <s v="Grocery Store"/>
    <x v="19"/>
    <n v="3"/>
    <n v="240.79"/>
    <s v="Luxury"/>
    <x v="4"/>
    <n v="36.28"/>
    <n v="15"/>
    <n v="3611.2127999999998"/>
    <n v="3.0099623644011513"/>
  </r>
  <r>
    <s v="Tier 3"/>
    <s v="High"/>
    <s v="Low Fat"/>
    <s v="Canned"/>
    <s v="Grocery Store"/>
    <x v="33"/>
    <n v="4"/>
    <n v="448.37"/>
    <s v="Essential"/>
    <x v="0"/>
    <n v="49.82"/>
    <n v="2"/>
    <n v="896.23820000000001"/>
    <n v="3.0099645704162974"/>
  </r>
  <r>
    <s v="Tier 2"/>
    <s v="Small"/>
    <s v="High Fat"/>
    <s v="Soft Drinks"/>
    <s v="Supermarket Type2"/>
    <x v="27"/>
    <n v="2"/>
    <n v="403.89"/>
    <s v="Regular"/>
    <x v="0"/>
    <n v="8.9"/>
    <n v="15"/>
    <n v="6057.4389999999994"/>
    <n v="3.0097452934662239"/>
  </r>
  <r>
    <s v="Tier 2"/>
    <s v="Small"/>
    <s v="Low Fat"/>
    <s v="Breads"/>
    <s v="Supermarket Type3"/>
    <x v="20"/>
    <n v="5"/>
    <n v="477.75"/>
    <s v="Luxury"/>
    <x v="4"/>
    <n v="44.26"/>
    <n v="6"/>
    <n v="2865.9425999999999"/>
    <n v="3.0099689853788214"/>
  </r>
  <r>
    <s v="Tier 3"/>
    <s v="Medium"/>
    <s v="Low Fat"/>
    <s v="Breakfast"/>
    <s v="Supermarket Type2"/>
    <x v="9"/>
    <n v="5"/>
    <n v="228.63"/>
    <s v="Regular"/>
    <x v="2"/>
    <n v="37.85"/>
    <n v="12"/>
    <n v="2742.9384999999997"/>
    <n v="3.009528030135165"/>
  </r>
  <r>
    <s v="Tier 1"/>
    <s v="Medium"/>
    <s v="Low Fat"/>
    <s v="Canned"/>
    <s v="Supermarket Type2"/>
    <x v="32"/>
    <n v="1"/>
    <n v="430.3"/>
    <s v="Regular"/>
    <x v="0"/>
    <n v="7.15"/>
    <n v="13"/>
    <n v="5592.9715000000006"/>
    <n v="3.009086879432624"/>
  </r>
  <r>
    <s v="Tier 1"/>
    <s v="High"/>
    <s v="Low Fat"/>
    <s v="Breads"/>
    <s v="Supermarket Type1"/>
    <x v="20"/>
    <n v="2"/>
    <n v="415.92"/>
    <s v="Essential"/>
    <x v="0"/>
    <n v="11.89"/>
    <n v="9"/>
    <n v="3742.3989000000001"/>
    <n v="3.0095322544890268"/>
  </r>
  <r>
    <s v="Tier 3"/>
    <s v="Medium"/>
    <s v="Low Fat"/>
    <s v="Dairy"/>
    <s v="Grocery Store"/>
    <x v="5"/>
    <n v="5"/>
    <n v="69.930000000000007"/>
    <s v="Luxury"/>
    <x v="4"/>
    <n v="20.99"/>
    <n v="13"/>
    <n v="908.29990000000009"/>
    <n v="3.0097560975609756"/>
  </r>
  <r>
    <s v="Tier 1"/>
    <s v="Medium"/>
    <s v="Low Fat"/>
    <s v="Soft Drinks"/>
    <s v="Grocery Store"/>
    <x v="24"/>
    <n v="1"/>
    <n v="299.42"/>
    <s v="Regular"/>
    <x v="4"/>
    <n v="6.13"/>
    <n v="10"/>
    <n v="2993.2613000000001"/>
    <n v="3.0093147039254822"/>
  </r>
  <r>
    <s v="Tier 3"/>
    <s v="High"/>
    <s v="High Fat"/>
    <s v="Snack Food"/>
    <s v="Grocery Store"/>
    <x v="22"/>
    <n v="3"/>
    <n v="136.46"/>
    <s v="Luxury"/>
    <x v="4"/>
    <n v="38.28"/>
    <n v="11"/>
    <n v="1500.4428000000003"/>
    <n v="3.0097604259094943"/>
  </r>
  <r>
    <s v="Tier 1"/>
    <s v="Medium"/>
    <s v="Low Fat"/>
    <s v="Hard Drinks"/>
    <s v="Supermarket Type1"/>
    <x v="3"/>
    <n v="3"/>
    <n v="491.05"/>
    <s v="Regular"/>
    <x v="0"/>
    <n v="7.67"/>
    <n v="19"/>
    <n v="9329.0267000000003"/>
    <n v="3.0097625915242956"/>
  </r>
  <r>
    <s v="Tier 3"/>
    <s v="Medium"/>
    <s v="Low Fat"/>
    <s v="Seafood"/>
    <s v="Grocery Store"/>
    <x v="4"/>
    <n v="4"/>
    <n v="493.86"/>
    <s v="Essential"/>
    <x v="1"/>
    <n v="30.99"/>
    <n v="16"/>
    <n v="7901.0699000000004"/>
    <n v="3.0097647581003106"/>
  </r>
  <r>
    <s v="Tier 2"/>
    <s v="High"/>
    <s v="High Fat"/>
    <s v="Other"/>
    <s v="Supermarket Type1"/>
    <x v="7"/>
    <n v="5"/>
    <n v="207.23"/>
    <s v="Essential"/>
    <x v="1"/>
    <n v="20.45"/>
    <n v="5"/>
    <n v="1035.3544999999999"/>
    <n v="3.0095449500554938"/>
  </r>
  <r>
    <s v="Tier 2"/>
    <s v="Small"/>
    <s v="High Fat"/>
    <s v="Meat"/>
    <s v="Supermarket Type3"/>
    <x v="19"/>
    <n v="2"/>
    <n v="473.02"/>
    <s v="Regular"/>
    <x v="0"/>
    <n v="43.78"/>
    <n v="4"/>
    <n v="1891.5177999999999"/>
    <n v="3.0091030195381885"/>
  </r>
  <r>
    <s v="Tier 1"/>
    <s v="Medium"/>
    <s v="Low Fat"/>
    <s v="Soft Drinks"/>
    <s v="Grocery Store"/>
    <x v="37"/>
    <n v="3"/>
    <n v="153.51"/>
    <s v="Regular"/>
    <x v="2"/>
    <n v="29.53"/>
    <n v="1"/>
    <n v="152.80529999999999"/>
    <n v="3.0093271152564958"/>
  </r>
  <r>
    <s v="Tier 3"/>
    <s v="Medium"/>
    <s v="Low Fat"/>
    <s v="Meat"/>
    <s v="Grocery Store"/>
    <x v="13"/>
    <n v="5"/>
    <n v="452.12"/>
    <s v="Luxury"/>
    <x v="0"/>
    <n v="8.41"/>
    <n v="1"/>
    <n v="451.20409999999998"/>
    <n v="3.0093291870279875"/>
  </r>
  <r>
    <s v="Tier 2"/>
    <s v="Small"/>
    <s v="High Fat"/>
    <s v="Meat"/>
    <s v="Supermarket Type2"/>
    <x v="17"/>
    <n v="1"/>
    <n v="393.28"/>
    <s v="Luxury"/>
    <x v="3"/>
    <n v="39.299999999999997"/>
    <n v="4"/>
    <n v="1572.5129999999999"/>
    <n v="3.008886914019107"/>
  </r>
  <r>
    <s v="Tier 1"/>
    <s v="High"/>
    <s v="High Fat"/>
    <s v="Meat"/>
    <s v="Supermarket Type1"/>
    <x v="14"/>
    <n v="5"/>
    <n v="27.32"/>
    <s v="Essential"/>
    <x v="1"/>
    <n v="37.51"/>
    <n v="8"/>
    <n v="217.93510000000001"/>
    <n v="3.0093333333333332"/>
  </r>
  <r>
    <s v="Tier 2"/>
    <s v="Medium"/>
    <s v="High Fat"/>
    <s v="Soft Drinks"/>
    <s v="Supermarket Type1"/>
    <x v="7"/>
    <n v="3"/>
    <n v="348.3"/>
    <s v="Regular"/>
    <x v="1"/>
    <n v="26.92"/>
    <n v="12"/>
    <n v="4178.8692000000001"/>
    <n v="3.0088908646365859"/>
  </r>
  <r>
    <s v="Tier 3"/>
    <s v="High"/>
    <s v="High Fat"/>
    <s v="Meat"/>
    <s v="Supermarket Type1"/>
    <x v="34"/>
    <n v="5"/>
    <n v="270.68"/>
    <s v="Regular"/>
    <x v="0"/>
    <n v="22.56"/>
    <n v="18"/>
    <n v="4871.4655999999995"/>
    <n v="3.0088928412627833"/>
  </r>
  <r>
    <s v="Tier 1"/>
    <s v="Medium"/>
    <s v="High Fat"/>
    <s v="Dairy"/>
    <s v="Grocery Store"/>
    <x v="28"/>
    <n v="3"/>
    <n v="114.25"/>
    <s v="Regular"/>
    <x v="4"/>
    <n v="1.27"/>
    <n v="18"/>
    <n v="2055.5127000000002"/>
    <n v="3.0084500778296643"/>
  </r>
  <r>
    <s v="Tier 3"/>
    <s v="Small"/>
    <s v="Low Fat"/>
    <s v="Fruits and Vegetables"/>
    <s v="Grocery Store"/>
    <x v="28"/>
    <n v="1"/>
    <n v="495.38"/>
    <s v="Regular"/>
    <x v="1"/>
    <n v="3.91"/>
    <n v="18"/>
    <n v="8915.8791000000001"/>
    <n v="3.0084519572953736"/>
  </r>
  <r>
    <s v="Tier 2"/>
    <s v="Medium"/>
    <s v="Low Fat"/>
    <s v="Fruits and Vegetables"/>
    <s v="Supermarket Type2"/>
    <x v="33"/>
    <n v="4"/>
    <n v="42.96"/>
    <s v="Luxury"/>
    <x v="1"/>
    <n v="16.18"/>
    <n v="4"/>
    <n v="171.0018"/>
    <n v="3.0088987764182424"/>
  </r>
  <r>
    <s v="Tier 1"/>
    <s v="High"/>
    <s v="High Fat"/>
    <s v="Fruits and Vegetables"/>
    <s v="Supermarket Type3"/>
    <x v="10"/>
    <n v="1"/>
    <n v="102.16"/>
    <s v="Essential"/>
    <x v="4"/>
    <n v="44.15"/>
    <n v="1"/>
    <n v="101.6015"/>
    <n v="3.0086782376502001"/>
  </r>
  <r>
    <s v="Tier 2"/>
    <s v="Medium"/>
    <s v="High Fat"/>
    <s v="Meat"/>
    <s v="Supermarket Type3"/>
    <x v="6"/>
    <n v="2"/>
    <n v="278.57"/>
    <s v="Luxury"/>
    <x v="0"/>
    <n v="21.86"/>
    <n v="18"/>
    <n v="5013.4786000000004"/>
    <n v="3.0091253060316046"/>
  </r>
  <r>
    <s v="Tier 2"/>
    <s v="High"/>
    <s v="High Fat"/>
    <s v="Meat"/>
    <s v="Grocery Store"/>
    <x v="18"/>
    <n v="1"/>
    <n v="272.18"/>
    <s v="Luxury"/>
    <x v="3"/>
    <n v="11.89"/>
    <n v="7"/>
    <n v="1904.3788999999999"/>
    <n v="3.0093499554764023"/>
  </r>
  <r>
    <s v="Tier 1"/>
    <s v="Small"/>
    <s v="Low Fat"/>
    <s v="Seafood"/>
    <s v="Grocery Store"/>
    <x v="7"/>
    <n v="4"/>
    <n v="476.01"/>
    <s v="Essential"/>
    <x v="1"/>
    <n v="3.77"/>
    <n v="3"/>
    <n v="1427.0677000000001"/>
    <n v="3.0097973725228235"/>
  </r>
  <r>
    <s v="Tier 3"/>
    <s v="Small"/>
    <s v="Low Fat"/>
    <s v="Breakfast"/>
    <s v="Supermarket Type1"/>
    <x v="25"/>
    <n v="3"/>
    <n v="307.14"/>
    <s v="Luxury"/>
    <x v="3"/>
    <n v="32.659999999999997"/>
    <n v="2"/>
    <n v="613.60659999999996"/>
    <n v="3.0095768374164811"/>
  </r>
  <r>
    <s v="Tier 1"/>
    <s v="Medium"/>
    <s v="High Fat"/>
    <s v="Dairy"/>
    <s v="Supermarket Type2"/>
    <x v="2"/>
    <n v="1"/>
    <n v="242.31"/>
    <s v="Essential"/>
    <x v="3"/>
    <n v="5.33"/>
    <n v="13"/>
    <n v="3149.0833000000002"/>
    <n v="3.0095789708175542"/>
  </r>
  <r>
    <s v="Tier 2"/>
    <s v="Small"/>
    <s v="Low Fat"/>
    <s v="Canned"/>
    <s v="Supermarket Type1"/>
    <x v="6"/>
    <n v="5"/>
    <n v="370.76"/>
    <s v="Regular"/>
    <x v="2"/>
    <n v="34.270000000000003"/>
    <n v="4"/>
    <n v="1482.3826999999999"/>
    <n v="3.0100267379679146"/>
  </r>
  <r>
    <s v="Tier 2"/>
    <s v="Medium"/>
    <s v="Low Fat"/>
    <s v="Seafood"/>
    <s v="Grocery Store"/>
    <x v="3"/>
    <n v="3"/>
    <n v="274.73"/>
    <s v="Luxury"/>
    <x v="4"/>
    <n v="8.42"/>
    <n v="19"/>
    <n v="5218.954200000001"/>
    <n v="3.0095832404724758"/>
  </r>
  <r>
    <s v="Tier 3"/>
    <s v="Medium"/>
    <s v="High Fat"/>
    <s v="Frozen"/>
    <s v="Supermarket Type2"/>
    <x v="32"/>
    <n v="5"/>
    <n v="137.1"/>
    <s v="Regular"/>
    <x v="3"/>
    <n v="45.02"/>
    <n v="2"/>
    <n v="273.65019999999998"/>
    <n v="3.0095853767275971"/>
  </r>
  <r>
    <s v="Tier 3"/>
    <s v="Medium"/>
    <s v="High Fat"/>
    <s v="Dairy"/>
    <s v="Supermarket Type3"/>
    <x v="33"/>
    <n v="3"/>
    <n v="259.25"/>
    <s v="Essential"/>
    <x v="4"/>
    <n v="15.08"/>
    <n v="4"/>
    <n v="1036.1507999999999"/>
    <n v="3.0091415830546264"/>
  </r>
  <r>
    <s v="Tier 1"/>
    <s v="High"/>
    <s v="Low Fat"/>
    <s v="Baking"/>
    <s v="Grocery Store"/>
    <x v="7"/>
    <n v="4"/>
    <n v="312.91000000000003"/>
    <s v="Essential"/>
    <x v="4"/>
    <n v="39.89"/>
    <n v="16"/>
    <n v="5005.9589000000005"/>
    <n v="3.0091436217662801"/>
  </r>
  <r>
    <s v="Tier 3"/>
    <s v="High"/>
    <s v="Low Fat"/>
    <s v="Dairy"/>
    <s v="Supermarket Type1"/>
    <x v="33"/>
    <n v="5"/>
    <n v="261.88"/>
    <s v="Luxury"/>
    <x v="1"/>
    <n v="10.26"/>
    <n v="6"/>
    <n v="1570.3825999999999"/>
    <n v="3.0089225964755744"/>
  </r>
  <r>
    <s v="Tier 2"/>
    <s v="Small"/>
    <s v="Low Fat"/>
    <s v="Household"/>
    <s v="Supermarket Type1"/>
    <x v="28"/>
    <n v="2"/>
    <n v="123.22"/>
    <s v="Luxury"/>
    <x v="4"/>
    <n v="41.51"/>
    <n v="6"/>
    <n v="738.73509999999999"/>
    <n v="3.0084783578759482"/>
  </r>
  <r>
    <s v="Tier 3"/>
    <s v="High"/>
    <s v="High Fat"/>
    <s v="Hard Drinks"/>
    <s v="Grocery Store"/>
    <x v="7"/>
    <n v="1"/>
    <n v="78.5"/>
    <s v="Luxury"/>
    <x v="2"/>
    <n v="32.81"/>
    <n v="12"/>
    <n v="941.32809999999995"/>
    <n v="3.0087034144164249"/>
  </r>
  <r>
    <s v="Tier 1"/>
    <s v="High"/>
    <s v="High Fat"/>
    <s v="Dairy"/>
    <s v="Supermarket Type2"/>
    <x v="15"/>
    <n v="1"/>
    <n v="499.82"/>
    <s v="Luxury"/>
    <x v="4"/>
    <n v="1.34"/>
    <n v="6"/>
    <n v="2997.9333999999999"/>
    <n v="3.0091517857142858"/>
  </r>
  <r>
    <s v="Tier 2"/>
    <s v="Small"/>
    <s v="Low Fat"/>
    <s v="Seafood"/>
    <s v="Supermarket Type1"/>
    <x v="26"/>
    <n v="1"/>
    <n v="410.08"/>
    <s v="Regular"/>
    <x v="4"/>
    <n v="11.02"/>
    <n v="18"/>
    <n v="7380.5501999999997"/>
    <n v="3.0096003572225944"/>
  </r>
  <r>
    <s v="Tier 2"/>
    <s v="Small"/>
    <s v="Low Fat"/>
    <s v="Seafood"/>
    <s v="Grocery Store"/>
    <x v="13"/>
    <n v="2"/>
    <n v="404.29"/>
    <s v="Essential"/>
    <x v="2"/>
    <n v="15.15"/>
    <n v="11"/>
    <n v="4446.3415000000005"/>
    <n v="3.0100491290754801"/>
  </r>
  <r>
    <s v="Tier 3"/>
    <s v="Medium"/>
    <s v="Low Fat"/>
    <s v="Frozen"/>
    <s v="Supermarket Type3"/>
    <x v="0"/>
    <n v="5"/>
    <n v="138.38"/>
    <s v="Luxury"/>
    <x v="2"/>
    <n v="8.5399999999999991"/>
    <n v="7"/>
    <n v="967.74540000000002"/>
    <n v="3.0102747375474648"/>
  </r>
  <r>
    <s v="Tier 1"/>
    <s v="Small"/>
    <s v="Low Fat"/>
    <s v="Frozen"/>
    <s v="Supermarket Type2"/>
    <x v="36"/>
    <n v="1"/>
    <n v="347.63"/>
    <s v="Essential"/>
    <x v="0"/>
    <n v="30.49"/>
    <n v="3"/>
    <n v="1042.1949"/>
    <n v="3.0098302055406614"/>
  </r>
  <r>
    <s v="Tier 1"/>
    <s v="Small"/>
    <s v="High Fat"/>
    <s v="Frozen"/>
    <s v="Grocery Store"/>
    <x v="11"/>
    <n v="5"/>
    <n v="475.41"/>
    <s v="Luxury"/>
    <x v="0"/>
    <n v="10.01"/>
    <n v="11"/>
    <n v="5228.6100999999999"/>
    <n v="3.0102793296089385"/>
  </r>
  <r>
    <s v="Tier 1"/>
    <s v="Medium"/>
    <s v="Low Fat"/>
    <s v="Household"/>
    <s v="Supermarket Type1"/>
    <x v="7"/>
    <n v="5"/>
    <n v="106.11"/>
    <s v="Luxury"/>
    <x v="0"/>
    <n v="8.0399999999999991"/>
    <n v="12"/>
    <n v="1272.4004"/>
    <n v="3.0098345999105947"/>
  </r>
  <r>
    <s v="Tier 3"/>
    <s v="High"/>
    <s v="High Fat"/>
    <s v="Snack Food"/>
    <s v="Supermarket Type2"/>
    <x v="14"/>
    <n v="5"/>
    <n v="190.71"/>
    <s v="Luxury"/>
    <x v="4"/>
    <n v="26"/>
    <n v="14"/>
    <n v="2669.2000000000003"/>
    <n v="3.0093896713615025"/>
  </r>
  <r>
    <s v="Tier 3"/>
    <s v="High"/>
    <s v="Low Fat"/>
    <s v="Fruits and Vegetables"/>
    <s v="Supermarket Type2"/>
    <x v="0"/>
    <n v="3"/>
    <n v="133.57"/>
    <s v="Regular"/>
    <x v="4"/>
    <n v="4.6900000000000004"/>
    <n v="14"/>
    <n v="1869.0269000000001"/>
    <n v="3.0089445438282647"/>
  </r>
  <r>
    <s v="Tier 2"/>
    <s v="High"/>
    <s v="High Fat"/>
    <s v="Frozen"/>
    <s v="Grocery Store"/>
    <x v="7"/>
    <n v="5"/>
    <n v="33.04"/>
    <s v="Regular"/>
    <x v="0"/>
    <n v="43.92"/>
    <n v="4"/>
    <n v="131.5992"/>
    <n v="3.0089465443972268"/>
  </r>
  <r>
    <s v="Tier 1"/>
    <s v="Medium"/>
    <s v="Low Fat"/>
    <s v="Baking"/>
    <s v="Grocery Store"/>
    <x v="20"/>
    <n v="2"/>
    <n v="93.03"/>
    <s v="Essential"/>
    <x v="4"/>
    <n v="9.59"/>
    <n v="11"/>
    <n v="1022.4259000000001"/>
    <n v="3.0085011185682329"/>
  </r>
  <r>
    <s v="Tier 1"/>
    <s v="Medium"/>
    <s v="High Fat"/>
    <s v="Breakfast"/>
    <s v="Grocery Store"/>
    <x v="6"/>
    <n v="4"/>
    <n v="453.1"/>
    <s v="Essential"/>
    <x v="0"/>
    <n v="11.6"/>
    <n v="1"/>
    <n v="452.21600000000001"/>
    <n v="3.0087267845155514"/>
  </r>
  <r>
    <s v="Tier 3"/>
    <s v="High"/>
    <s v="Low Fat"/>
    <s v="Snack Food"/>
    <s v="Supermarket Type2"/>
    <x v="11"/>
    <n v="1"/>
    <n v="71.86"/>
    <s v="Luxury"/>
    <x v="3"/>
    <n v="40.99"/>
    <n v="18"/>
    <n v="1292.8899000000001"/>
    <n v="3.0085049239033124"/>
  </r>
  <r>
    <s v="Tier 2"/>
    <s v="High"/>
    <s v="Low Fat"/>
    <s v="Snack Food"/>
    <s v="Supermarket Type3"/>
    <x v="20"/>
    <n v="4"/>
    <n v="273.42"/>
    <s v="Regular"/>
    <x v="4"/>
    <n v="49.03"/>
    <n v="18"/>
    <n v="4921.0503000000008"/>
    <n v="3.0089545556301767"/>
  </r>
  <r>
    <s v="Tier 3"/>
    <s v="Small"/>
    <s v="Low Fat"/>
    <s v="Meat"/>
    <s v="Supermarket Type2"/>
    <x v="32"/>
    <n v="4"/>
    <n v="338.25"/>
    <s v="Regular"/>
    <x v="4"/>
    <n v="13.02"/>
    <n v="16"/>
    <n v="5411.1301999999996"/>
    <n v="3.008732646663681"/>
  </r>
  <r>
    <s v="Tier 2"/>
    <s v="Small"/>
    <s v="High Fat"/>
    <s v="Other"/>
    <s v="Supermarket Type2"/>
    <x v="35"/>
    <n v="4"/>
    <n v="133.54"/>
    <s v="Luxury"/>
    <x v="4"/>
    <n v="21.91"/>
    <n v="10"/>
    <n v="1334.6190999999999"/>
    <n v="3.0085106382978721"/>
  </r>
  <r>
    <s v="Tier 1"/>
    <s v="High"/>
    <s v="Low Fat"/>
    <s v="Soft Drinks"/>
    <s v="Grocery Store"/>
    <x v="4"/>
    <n v="4"/>
    <n v="360.38"/>
    <s v="Luxury"/>
    <x v="3"/>
    <n v="43.91"/>
    <n v="9"/>
    <n v="3242.8591000000001"/>
    <n v="3.0082885304659497"/>
  </r>
  <r>
    <s v="Tier 2"/>
    <s v="Medium"/>
    <s v="Low Fat"/>
    <s v="Breakfast"/>
    <s v="Supermarket Type1"/>
    <x v="6"/>
    <n v="4"/>
    <n v="305.95999999999998"/>
    <s v="Regular"/>
    <x v="4"/>
    <n v="3.44"/>
    <n v="2"/>
    <n v="610.95439999999996"/>
    <n v="3.0080663231010529"/>
  </r>
  <r>
    <s v="Tier 1"/>
    <s v="Medium"/>
    <s v="High Fat"/>
    <s v="Snack Food"/>
    <s v="Grocery Store"/>
    <x v="33"/>
    <n v="5"/>
    <n v="244.53"/>
    <s v="Regular"/>
    <x v="4"/>
    <n v="39.950000000000003"/>
    <n v="18"/>
    <n v="4400.9395000000004"/>
    <n v="3.0078440161362616"/>
  </r>
  <r>
    <s v="Tier 1"/>
    <s v="Small"/>
    <s v="High Fat"/>
    <s v="Fruits and Vegetables"/>
    <s v="Supermarket Type3"/>
    <x v="11"/>
    <n v="4"/>
    <n v="341.43"/>
    <s v="Regular"/>
    <x v="2"/>
    <n v="38.74"/>
    <n v="16"/>
    <n v="5462.2673999999997"/>
    <n v="3.007397444519166"/>
  </r>
  <r>
    <s v="Tier 3"/>
    <s v="High"/>
    <s v="Low Fat"/>
    <s v="Starchy Food"/>
    <s v="Supermarket Type2"/>
    <x v="2"/>
    <n v="3"/>
    <n v="26.52"/>
    <s v="Regular"/>
    <x v="0"/>
    <n v="7.38"/>
    <n v="6"/>
    <n v="158.19380000000001"/>
    <n v="3.0071748878923765"/>
  </r>
  <r>
    <s v="Tier 2"/>
    <s v="Small"/>
    <s v="Low Fat"/>
    <s v="Dairy"/>
    <s v="Grocery Store"/>
    <x v="35"/>
    <n v="2"/>
    <n v="91.7"/>
    <s v="Regular"/>
    <x v="4"/>
    <n v="14.58"/>
    <n v="2"/>
    <n v="182.54580000000001"/>
    <n v="3.0071764969724155"/>
  </r>
  <r>
    <s v="Tier 3"/>
    <s v="Small"/>
    <s v="High Fat"/>
    <s v="Seafood"/>
    <s v="Supermarket Type3"/>
    <x v="10"/>
    <n v="2"/>
    <n v="50.37"/>
    <s v="Regular"/>
    <x v="0"/>
    <n v="8.0299999999999994"/>
    <n v="9"/>
    <n v="452.41030000000001"/>
    <n v="3.0074024226110363"/>
  </r>
  <r>
    <s v="Tier 1"/>
    <s v="Medium"/>
    <s v="High Fat"/>
    <s v="Breakfast"/>
    <s v="Supermarket Type1"/>
    <x v="1"/>
    <n v="5"/>
    <n v="15.66"/>
    <s v="Regular"/>
    <x v="2"/>
    <n v="2.15"/>
    <n v="11"/>
    <n v="171.28149999999999"/>
    <n v="3.007628449629796"/>
  </r>
  <r>
    <s v="Tier 2"/>
    <s v="Small"/>
    <s v="Low Fat"/>
    <s v="Household"/>
    <s v="Supermarket Type2"/>
    <x v="29"/>
    <n v="2"/>
    <n v="414.24"/>
    <s v="Regular"/>
    <x v="4"/>
    <n v="43.96"/>
    <n v="11"/>
    <n v="4556.0796"/>
    <n v="3.0071813285457809"/>
  </r>
  <r>
    <s v="Tier 1"/>
    <s v="High"/>
    <s v="High Fat"/>
    <s v="Other"/>
    <s v="Supermarket Type2"/>
    <x v="32"/>
    <n v="3"/>
    <n v="210.55"/>
    <s v="Essential"/>
    <x v="2"/>
    <n v="45.09"/>
    <n v="1"/>
    <n v="210.0009"/>
    <n v="3.0074074074074075"/>
  </r>
  <r>
    <s v="Tier 2"/>
    <s v="Small"/>
    <s v="High Fat"/>
    <s v="Canned"/>
    <s v="Supermarket Type3"/>
    <x v="13"/>
    <n v="4"/>
    <n v="140.35"/>
    <s v="Essential"/>
    <x v="3"/>
    <n v="46.2"/>
    <n v="14"/>
    <n v="1964.3619999999999"/>
    <n v="3.0074090704984284"/>
  </r>
  <r>
    <s v="Tier 3"/>
    <s v="High"/>
    <s v="High Fat"/>
    <s v="Breakfast"/>
    <s v="Grocery Store"/>
    <x v="12"/>
    <n v="2"/>
    <n v="344.86"/>
    <s v="Regular"/>
    <x v="0"/>
    <n v="45.1"/>
    <n v="11"/>
    <n v="3792.9110000000001"/>
    <n v="3.0071861666292388"/>
  </r>
  <r>
    <s v="Tier 3"/>
    <s v="Medium"/>
    <s v="Low Fat"/>
    <s v="Frozen"/>
    <s v="Supermarket Type2"/>
    <x v="18"/>
    <n v="4"/>
    <n v="434.53"/>
    <s v="Regular"/>
    <x v="0"/>
    <n v="38.19"/>
    <n v="17"/>
    <n v="7386.3918999999996"/>
    <n v="3.0074123989218329"/>
  </r>
  <r>
    <s v="Tier 2"/>
    <s v="Medium"/>
    <s v="High Fat"/>
    <s v="Meat"/>
    <s v="Supermarket Type2"/>
    <x v="10"/>
    <n v="3"/>
    <n v="499.05"/>
    <s v="Essential"/>
    <x v="3"/>
    <n v="8.32"/>
    <n v="5"/>
    <n v="2494.3332"/>
    <n v="3.0071893956414288"/>
  </r>
  <r>
    <s v="Tier 2"/>
    <s v="Small"/>
    <s v="High Fat"/>
    <s v="Breads"/>
    <s v="Grocery Store"/>
    <x v="21"/>
    <n v="4"/>
    <n v="181.27"/>
    <s v="Regular"/>
    <x v="3"/>
    <n v="21.8"/>
    <n v="13"/>
    <n v="2355.7280000000001"/>
    <n v="3.007191011235955"/>
  </r>
  <r>
    <s v="Tier 2"/>
    <s v="Medium"/>
    <s v="High Fat"/>
    <s v="Household"/>
    <s v="Grocery Store"/>
    <x v="2"/>
    <n v="1"/>
    <n v="164.97"/>
    <s v="Essential"/>
    <x v="2"/>
    <n v="6.46"/>
    <n v="1"/>
    <n v="164.03460000000001"/>
    <n v="3.0069678579456056"/>
  </r>
  <r>
    <s v="Tier 2"/>
    <s v="Medium"/>
    <s v="Low Fat"/>
    <s v="Household"/>
    <s v="Grocery Store"/>
    <x v="22"/>
    <n v="5"/>
    <n v="107.51"/>
    <s v="Essential"/>
    <x v="1"/>
    <n v="7.11"/>
    <n v="15"/>
    <n v="1611.7211"/>
    <n v="3.0074190647482015"/>
  </r>
  <r>
    <s v="Tier 1"/>
    <s v="High"/>
    <s v="High Fat"/>
    <s v="Frozen"/>
    <s v="Supermarket Type3"/>
    <x v="31"/>
    <n v="4"/>
    <n v="415.37"/>
    <s v="Essential"/>
    <x v="2"/>
    <n v="25.08"/>
    <n v="16"/>
    <n v="6645.1707999999999"/>
    <n v="3.006970991679784"/>
  </r>
  <r>
    <s v="Tier 1"/>
    <s v="High"/>
    <s v="High Fat"/>
    <s v="Snack Food"/>
    <s v="Grocery Store"/>
    <x v="26"/>
    <n v="2"/>
    <n v="490.98"/>
    <s v="Luxury"/>
    <x v="1"/>
    <n v="30.32"/>
    <n v="5"/>
    <n v="2454.2031999999999"/>
    <n v="3.0067476383265856"/>
  </r>
  <r>
    <s v="Tier 3"/>
    <s v="Medium"/>
    <s v="High Fat"/>
    <s v="Health and Hygiene"/>
    <s v="Supermarket Type2"/>
    <x v="6"/>
    <n v="5"/>
    <n v="126.28"/>
    <s v="Luxury"/>
    <x v="3"/>
    <n v="32.409999999999997"/>
    <n v="4"/>
    <n v="504.44409999999999"/>
    <n v="3.0069741282339706"/>
  </r>
  <r>
    <s v="Tier 1"/>
    <s v="Medium"/>
    <s v="High Fat"/>
    <s v="Health and Hygiene"/>
    <s v="Supermarket Type1"/>
    <x v="29"/>
    <n v="1"/>
    <n v="98.57"/>
    <s v="Essential"/>
    <x v="2"/>
    <n v="9.2799999999999994"/>
    <n v="20"/>
    <n v="1970.4927999999998"/>
    <n v="3.0065256525652564"/>
  </r>
  <r>
    <s v="Tier 1"/>
    <s v="Small"/>
    <s v="Low Fat"/>
    <s v="Baking"/>
    <s v="Grocery Store"/>
    <x v="13"/>
    <n v="3"/>
    <n v="417.84"/>
    <s v="Luxury"/>
    <x v="3"/>
    <n v="15.94"/>
    <n v="7"/>
    <n v="2924.0393999999997"/>
    <n v="3.0069772676119739"/>
  </r>
  <r>
    <s v="Tier 2"/>
    <s v="Medium"/>
    <s v="High Fat"/>
    <s v="Soft Drinks"/>
    <s v="Grocery Store"/>
    <x v="32"/>
    <n v="3"/>
    <n v="317.01"/>
    <s v="Luxury"/>
    <x v="1"/>
    <n v="32.06"/>
    <n v="9"/>
    <n v="2852.4106000000002"/>
    <n v="3.0069788383610985"/>
  </r>
  <r>
    <s v="Tier 1"/>
    <s v="Medium"/>
    <s v="Low Fat"/>
    <s v="Fruits and Vegetables"/>
    <s v="Supermarket Type3"/>
    <x v="3"/>
    <n v="2"/>
    <n v="389.55"/>
    <s v="Essential"/>
    <x v="4"/>
    <n v="27.36"/>
    <n v="4"/>
    <n v="1557.4736"/>
    <n v="3.0069804098176087"/>
  </r>
  <r>
    <s v="Tier 3"/>
    <s v="Medium"/>
    <s v="High Fat"/>
    <s v="Soft Drinks"/>
    <s v="Grocery Store"/>
    <x v="28"/>
    <n v="2"/>
    <n v="368.18"/>
    <s v="Regular"/>
    <x v="1"/>
    <n v="5.35"/>
    <n v="19"/>
    <n v="6994.4735000000001"/>
    <n v="3.0072072072072071"/>
  </r>
  <r>
    <s v="Tier 3"/>
    <s v="High"/>
    <s v="High Fat"/>
    <s v="Breads"/>
    <s v="Supermarket Type3"/>
    <x v="27"/>
    <n v="3"/>
    <n v="254.26"/>
    <s v="Essential"/>
    <x v="4"/>
    <n v="4.76"/>
    <n v="7"/>
    <n v="1778.8676"/>
    <n v="3.0074341067808064"/>
  </r>
  <r>
    <s v="Tier 3"/>
    <s v="Small"/>
    <s v="High Fat"/>
    <s v="Household"/>
    <s v="Grocery Store"/>
    <x v="37"/>
    <n v="4"/>
    <n v="268.31"/>
    <s v="Luxury"/>
    <x v="0"/>
    <n v="28.87"/>
    <n v="20"/>
    <n v="5365.4886999999999"/>
    <n v="3.0074357818837316"/>
  </r>
  <r>
    <s v="Tier 2"/>
    <s v="Small"/>
    <s v="Low Fat"/>
    <s v="Snack Food"/>
    <s v="Grocery Store"/>
    <x v="17"/>
    <n v="1"/>
    <n v="353.75"/>
    <s v="Regular"/>
    <x v="1"/>
    <n v="38.479999999999997"/>
    <n v="6"/>
    <n v="2121.8847999999998"/>
    <n v="3.0072120802343925"/>
  </r>
  <r>
    <s v="Tier 1"/>
    <s v="Medium"/>
    <s v="Low Fat"/>
    <s v="Meat"/>
    <s v="Supermarket Type1"/>
    <x v="10"/>
    <n v="1"/>
    <n v="145.97"/>
    <s v="Essential"/>
    <x v="3"/>
    <n v="23.31"/>
    <n v="2"/>
    <n v="291.17309999999998"/>
    <n v="3.0076645626690715"/>
  </r>
  <r>
    <s v="Tier 1"/>
    <s v="High"/>
    <s v="High Fat"/>
    <s v="Soft Drinks"/>
    <s v="Grocery Store"/>
    <x v="31"/>
    <n v="2"/>
    <n v="32.700000000000003"/>
    <s v="Essential"/>
    <x v="0"/>
    <n v="45.55"/>
    <n v="18"/>
    <n v="588.05550000000005"/>
    <n v="3.008117249154453"/>
  </r>
  <r>
    <s v="Tier 1"/>
    <s v="Medium"/>
    <s v="Low Fat"/>
    <s v="Frozen"/>
    <s v="Supermarket Type1"/>
    <x v="29"/>
    <n v="5"/>
    <n v="377.51"/>
    <s v="Essential"/>
    <x v="1"/>
    <n v="22.72"/>
    <n v="17"/>
    <n v="6416.8972000000003"/>
    <n v="3.0083446098331077"/>
  </r>
  <r>
    <s v="Tier 3"/>
    <s v="High"/>
    <s v="Low Fat"/>
    <s v="Snack Food"/>
    <s v="Supermarket Type2"/>
    <x v="17"/>
    <n v="1"/>
    <n v="92.49"/>
    <s v="Essential"/>
    <x v="2"/>
    <n v="17.309999999999999"/>
    <n v="1"/>
    <n v="91.6631"/>
    <n v="3.0078953304759755"/>
  </r>
  <r>
    <s v="Tier 1"/>
    <s v="Medium"/>
    <s v="High Fat"/>
    <s v="Baking"/>
    <s v="Grocery Store"/>
    <x v="25"/>
    <n v="3"/>
    <n v="200"/>
    <s v="Regular"/>
    <x v="2"/>
    <n v="29.2"/>
    <n v="8"/>
    <n v="1599.2919999999999"/>
    <n v="3.0083483754512637"/>
  </r>
  <r>
    <s v="Tier 2"/>
    <s v="Medium"/>
    <s v="Low Fat"/>
    <s v="Baking"/>
    <s v="Supermarket Type3"/>
    <x v="18"/>
    <n v="3"/>
    <n v="127.21"/>
    <s v="Essential"/>
    <x v="2"/>
    <n v="7.49"/>
    <n v="10"/>
    <n v="1271.1749"/>
    <n v="3.0083502595350935"/>
  </r>
  <r>
    <s v="Tier 2"/>
    <s v="Medium"/>
    <s v="Low Fat"/>
    <s v="Health and Hygiene"/>
    <s v="Supermarket Type2"/>
    <x v="17"/>
    <n v="1"/>
    <n v="261.2"/>
    <s v="Luxury"/>
    <x v="1"/>
    <n v="35.369999999999997"/>
    <n v="7"/>
    <n v="1827.7536999999998"/>
    <n v="3.008352144469526"/>
  </r>
  <r>
    <s v="Tier 1"/>
    <s v="Medium"/>
    <s v="Low Fat"/>
    <s v="Health and Hygiene"/>
    <s v="Supermarket Type1"/>
    <x v="3"/>
    <n v="5"/>
    <n v="101.4"/>
    <s v="Luxury"/>
    <x v="2"/>
    <n v="7.43"/>
    <n v="20"/>
    <n v="2027.0743"/>
    <n v="3.0088055994581171"/>
  </r>
  <r>
    <s v="Tier 3"/>
    <s v="Medium"/>
    <s v="Low Fat"/>
    <s v="Meat"/>
    <s v="Supermarket Type2"/>
    <x v="8"/>
    <n v="5"/>
    <n v="82.37"/>
    <s v="Regular"/>
    <x v="1"/>
    <n v="38.28"/>
    <n v="17"/>
    <n v="1399.6728000000001"/>
    <n v="3.0083559168925023"/>
  </r>
  <r>
    <s v="Tier 1"/>
    <s v="High"/>
    <s v="High Fat"/>
    <s v="Household"/>
    <s v="Supermarket Type2"/>
    <x v="20"/>
    <n v="3"/>
    <n v="160.22"/>
    <s v="Essential"/>
    <x v="1"/>
    <n v="15.16"/>
    <n v="3"/>
    <n v="479.81159999999994"/>
    <n v="3.0079060311723516"/>
  </r>
  <r>
    <s v="Tier 2"/>
    <s v="Medium"/>
    <s v="High Fat"/>
    <s v="Seafood"/>
    <s v="Supermarket Type1"/>
    <x v="18"/>
    <n v="1"/>
    <n v="33.409999999999997"/>
    <s v="Essential"/>
    <x v="2"/>
    <n v="47.09"/>
    <n v="13"/>
    <n v="433.8008999999999"/>
    <n v="3.0079078174423861"/>
  </r>
  <r>
    <s v="Tier 2"/>
    <s v="Small"/>
    <s v="High Fat"/>
    <s v="Starchy Food"/>
    <s v="Supermarket Type1"/>
    <x v="16"/>
    <n v="2"/>
    <n v="274.56"/>
    <s v="Essential"/>
    <x v="2"/>
    <n v="48.09"/>
    <n v="15"/>
    <n v="4117.8808999999992"/>
    <n v="3.0083615819209037"/>
  </r>
  <r>
    <s v="Tier 3"/>
    <s v="Medium"/>
    <s v="High Fat"/>
    <s v="Snack Food"/>
    <s v="Supermarket Type3"/>
    <x v="17"/>
    <n v="2"/>
    <n v="92.73"/>
    <s v="Luxury"/>
    <x v="0"/>
    <n v="42.57"/>
    <n v="19"/>
    <n v="1761.2957000000001"/>
    <n v="3.0085895117540686"/>
  </r>
  <r>
    <s v="Tier 2"/>
    <s v="Small"/>
    <s v="Low Fat"/>
    <s v="Starchy Food"/>
    <s v="Supermarket Type2"/>
    <x v="0"/>
    <n v="3"/>
    <n v="354.24"/>
    <s v="Regular"/>
    <x v="0"/>
    <n v="40.72"/>
    <n v="7"/>
    <n v="2479.0872000000004"/>
    <n v="3.0088175446529504"/>
  </r>
  <r>
    <s v="Tier 2"/>
    <s v="Small"/>
    <s v="Low Fat"/>
    <s v="Fruits and Vegetables"/>
    <s v="Supermarket Type3"/>
    <x v="9"/>
    <n v="2"/>
    <n v="238.03"/>
    <s v="Essential"/>
    <x v="1"/>
    <n v="21.48"/>
    <n v="1"/>
    <n v="237.2448"/>
    <n v="3.0088195386702847"/>
  </r>
  <r>
    <s v="Tier 3"/>
    <s v="Medium"/>
    <s v="Low Fat"/>
    <s v="Starchy Food"/>
    <s v="Supermarket Type1"/>
    <x v="32"/>
    <n v="2"/>
    <n v="46.14"/>
    <s v="Luxury"/>
    <x v="2"/>
    <n v="5.35"/>
    <n v="20"/>
    <n v="921.85349999999994"/>
    <n v="3.0090477267586517"/>
  </r>
  <r>
    <s v="Tier 2"/>
    <s v="High"/>
    <s v="High Fat"/>
    <s v="Snack Food"/>
    <s v="Supermarket Type2"/>
    <x v="19"/>
    <n v="4"/>
    <n v="281.85000000000002"/>
    <s v="Luxury"/>
    <x v="2"/>
    <n v="11.71"/>
    <n v="8"/>
    <n v="2253.9171000000001"/>
    <n v="3.0092760180995475"/>
  </r>
  <r>
    <s v="Tier 1"/>
    <s v="Medium"/>
    <s v="Low Fat"/>
    <s v="Meat"/>
    <s v="Supermarket Type1"/>
    <x v="36"/>
    <n v="3"/>
    <n v="374.64"/>
    <s v="Regular"/>
    <x v="0"/>
    <n v="8.19"/>
    <n v="6"/>
    <n v="2246.9219000000003"/>
    <n v="3.0090518216791131"/>
  </r>
  <r>
    <s v="Tier 1"/>
    <s v="High"/>
    <s v="Low Fat"/>
    <s v="Hard Drinks"/>
    <s v="Supermarket Type1"/>
    <x v="7"/>
    <n v="2"/>
    <n v="79.11"/>
    <s v="Luxury"/>
    <x v="3"/>
    <n v="15.29"/>
    <n v="8"/>
    <n v="632.03290000000004"/>
    <n v="3.0090538705296512"/>
  </r>
  <r>
    <s v="Tier 1"/>
    <s v="Medium"/>
    <s v="Low Fat"/>
    <s v="Other"/>
    <s v="Supermarket Type1"/>
    <x v="15"/>
    <n v="4"/>
    <n v="97.08"/>
    <s v="Luxury"/>
    <x v="2"/>
    <n v="33.159999999999997"/>
    <n v="3"/>
    <n v="290.57159999999999"/>
    <n v="3.009282318315599"/>
  </r>
  <r>
    <s v="Tier 3"/>
    <s v="Medium"/>
    <s v="High Fat"/>
    <s v="Meat"/>
    <s v="Supermarket Type2"/>
    <x v="2"/>
    <n v="2"/>
    <n v="44.97"/>
    <s v="Luxury"/>
    <x v="3"/>
    <n v="17.29"/>
    <n v="4"/>
    <n v="179.05289999999999"/>
    <n v="3.0090579710144927"/>
  </r>
  <r>
    <s v="Tier 1"/>
    <s v="High"/>
    <s v="High Fat"/>
    <s v="Breakfast"/>
    <s v="Supermarket Type2"/>
    <x v="8"/>
    <n v="3"/>
    <n v="100.26"/>
    <s v="Luxury"/>
    <x v="1"/>
    <n v="23.8"/>
    <n v="8"/>
    <n v="801.3180000000001"/>
    <n v="3.009286523216308"/>
  </r>
  <r>
    <s v="Tier 3"/>
    <s v="Medium"/>
    <s v="Low Fat"/>
    <s v="Soft Drinks"/>
    <s v="Supermarket Type3"/>
    <x v="2"/>
    <n v="2"/>
    <n v="283.36"/>
    <s v="Essential"/>
    <x v="4"/>
    <n v="5.6"/>
    <n v="10"/>
    <n v="2832.6560000000004"/>
    <n v="3.009288627095605"/>
  </r>
  <r>
    <s v="Tier 3"/>
    <s v="High"/>
    <s v="High Fat"/>
    <s v="Snack Food"/>
    <s v="Supermarket Type3"/>
    <x v="9"/>
    <n v="5"/>
    <n v="15.04"/>
    <s v="Essential"/>
    <x v="3"/>
    <n v="0.57999999999999996"/>
    <n v="19"/>
    <n v="284.76580000000001"/>
    <n v="3.009517335146159"/>
  </r>
  <r>
    <s v="Tier 3"/>
    <s v="Small"/>
    <s v="High Fat"/>
    <s v="Other"/>
    <s v="Supermarket Type3"/>
    <x v="29"/>
    <n v="1"/>
    <n v="383.41"/>
    <s v="Luxury"/>
    <x v="0"/>
    <n v="1.1599999999999999"/>
    <n v="14"/>
    <n v="5366.7516000000005"/>
    <n v="3.0090661831368992"/>
  </r>
  <r>
    <s v="Tier 2"/>
    <s v="High"/>
    <s v="High Fat"/>
    <s v="Seafood"/>
    <s v="Grocery Store"/>
    <x v="24"/>
    <n v="5"/>
    <n v="388.84"/>
    <s v="Regular"/>
    <x v="3"/>
    <n v="45.73"/>
    <n v="18"/>
    <n v="6998.5772999999999"/>
    <n v="3.0095216504194062"/>
  </r>
  <r>
    <s v="Tier 3"/>
    <s v="Small"/>
    <s v="High Fat"/>
    <s v="Baking"/>
    <s v="Supermarket Type2"/>
    <x v="21"/>
    <n v="3"/>
    <n v="440.84"/>
    <s v="Luxury"/>
    <x v="3"/>
    <n v="5.21"/>
    <n v="20"/>
    <n v="8815.8521000000001"/>
    <n v="3.0090702947845807"/>
  </r>
  <r>
    <s v="Tier 1"/>
    <s v="Medium"/>
    <s v="Low Fat"/>
    <s v="Soft Drinks"/>
    <s v="Grocery Store"/>
    <x v="12"/>
    <n v="3"/>
    <n v="175.51"/>
    <s v="Luxury"/>
    <x v="3"/>
    <n v="1.08"/>
    <n v="5"/>
    <n v="876.56079999999997"/>
    <n v="3.0090723520072578"/>
  </r>
  <r>
    <s v="Tier 3"/>
    <s v="Medium"/>
    <s v="High Fat"/>
    <s v="Canned"/>
    <s v="Supermarket Type3"/>
    <x v="25"/>
    <n v="5"/>
    <n v="132.16999999999999"/>
    <s v="Regular"/>
    <x v="4"/>
    <n v="13.38"/>
    <n v="12"/>
    <n v="1585.1738"/>
    <n v="3.0090744101633393"/>
  </r>
  <r>
    <s v="Tier 3"/>
    <s v="High"/>
    <s v="High Fat"/>
    <s v="Baking"/>
    <s v="Supermarket Type3"/>
    <x v="7"/>
    <n v="1"/>
    <n v="312.66000000000003"/>
    <s v="Essential"/>
    <x v="2"/>
    <n v="4.4000000000000004"/>
    <n v="2"/>
    <n v="624.36400000000003"/>
    <n v="3.0086226457907874"/>
  </r>
  <r>
    <s v="Tier 2"/>
    <s v="Small"/>
    <s v="High Fat"/>
    <s v="Baking"/>
    <s v="Supermarket Type2"/>
    <x v="31"/>
    <n v="5"/>
    <n v="422.03"/>
    <s v="Luxury"/>
    <x v="3"/>
    <n v="44.61"/>
    <n v="1"/>
    <n v="421.47609999999997"/>
    <n v="3.0090785292782569"/>
  </r>
  <r>
    <s v="Tier 1"/>
    <s v="High"/>
    <s v="Low Fat"/>
    <s v="Soft Drinks"/>
    <s v="Supermarket Type1"/>
    <x v="2"/>
    <n v="3"/>
    <n v="347.87"/>
    <s v="Essential"/>
    <x v="2"/>
    <n v="6.35"/>
    <n v="14"/>
    <n v="4869.2435000000005"/>
    <n v="3.0086265607264471"/>
  </r>
  <r>
    <s v="Tier 1"/>
    <s v="High"/>
    <s v="High Fat"/>
    <s v="Hard Drinks"/>
    <s v="Supermarket Type3"/>
    <x v="18"/>
    <n v="2"/>
    <n v="90.33"/>
    <s v="Essential"/>
    <x v="0"/>
    <n v="38.64"/>
    <n v="13"/>
    <n v="1173.6764000000001"/>
    <n v="3.008628519527702"/>
  </r>
  <r>
    <s v="Tier 1"/>
    <s v="Medium"/>
    <s v="Low Fat"/>
    <s v="Health and Hygiene"/>
    <s v="Supermarket Type3"/>
    <x v="32"/>
    <n v="2"/>
    <n v="236.26"/>
    <s v="Regular"/>
    <x v="0"/>
    <n v="42.05"/>
    <n v="10"/>
    <n v="2362.0205000000001"/>
    <n v="3.008857597092891"/>
  </r>
  <r>
    <s v="Tier 2"/>
    <s v="High"/>
    <s v="High Fat"/>
    <s v="Seafood"/>
    <s v="Grocery Store"/>
    <x v="6"/>
    <n v="1"/>
    <n v="144.53"/>
    <s v="Essential"/>
    <x v="1"/>
    <n v="15.04"/>
    <n v="3"/>
    <n v="432.74040000000002"/>
    <n v="3.009086778736938"/>
  </r>
  <r>
    <s v="Tier 2"/>
    <s v="Small"/>
    <s v="High Fat"/>
    <s v="Baking"/>
    <s v="Supermarket Type2"/>
    <x v="22"/>
    <n v="1"/>
    <n v="367.27"/>
    <s v="Regular"/>
    <x v="4"/>
    <n v="39.43"/>
    <n v="6"/>
    <n v="2203.0142999999998"/>
    <n v="3.0095432856169051"/>
  </r>
  <r>
    <s v="Tier 3"/>
    <s v="Medium"/>
    <s v="Low Fat"/>
    <s v="Other"/>
    <s v="Supermarket Type1"/>
    <x v="26"/>
    <n v="2"/>
    <n v="96.51"/>
    <s v="Luxury"/>
    <x v="0"/>
    <n v="39.61"/>
    <n v="11"/>
    <n v="1061.0061000000001"/>
    <n v="3.01"/>
  </r>
  <r>
    <s v="Tier 2"/>
    <s v="High"/>
    <s v="Low Fat"/>
    <s v="Frozen"/>
    <s v="Supermarket Type1"/>
    <x v="5"/>
    <n v="2"/>
    <n v="91.8"/>
    <s v="Essential"/>
    <x v="0"/>
    <n v="42.9"/>
    <n v="5"/>
    <n v="458.42899999999997"/>
    <n v="3.0102295976358264"/>
  </r>
  <r>
    <s v="Tier 3"/>
    <s v="Medium"/>
    <s v="High Fat"/>
    <s v="Meat"/>
    <s v="Supermarket Type1"/>
    <x v="0"/>
    <n v="3"/>
    <n v="456.5"/>
    <s v="Luxury"/>
    <x v="0"/>
    <n v="17.260000000000002"/>
    <n v="4"/>
    <n v="1825.1726000000001"/>
    <n v="3.0104592996816737"/>
  </r>
  <r>
    <s v="Tier 3"/>
    <s v="High"/>
    <s v="Low Fat"/>
    <s v="Breads"/>
    <s v="Grocery Store"/>
    <x v="33"/>
    <n v="1"/>
    <n v="284.58999999999997"/>
    <s v="Essential"/>
    <x v="4"/>
    <n v="4.97"/>
    <n v="2"/>
    <n v="568.22969999999998"/>
    <n v="3.0104616784171028"/>
  </r>
  <r>
    <s v="Tier 2"/>
    <s v="Medium"/>
    <s v="High Fat"/>
    <s v="Fruits and Vegetables"/>
    <s v="Supermarket Type1"/>
    <x v="29"/>
    <n v="1"/>
    <n v="276.77999999999997"/>
    <s v="Regular"/>
    <x v="2"/>
    <n v="10.32"/>
    <n v="15"/>
    <n v="4150.8031999999994"/>
    <n v="3.0109190172884439"/>
  </r>
  <r>
    <s v="Tier 1"/>
    <s v="Small"/>
    <s v="High Fat"/>
    <s v="Household"/>
    <s v="Supermarket Type2"/>
    <x v="26"/>
    <n v="1"/>
    <n v="279.31"/>
    <s v="Regular"/>
    <x v="3"/>
    <n v="38.159999999999997"/>
    <n v="2"/>
    <n v="558.00160000000005"/>
    <n v="3.011376564277588"/>
  </r>
  <r>
    <s v="Tier 3"/>
    <s v="High"/>
    <s v="Low Fat"/>
    <s v="Starchy Food"/>
    <s v="Supermarket Type1"/>
    <x v="12"/>
    <n v="1"/>
    <n v="280.27"/>
    <s v="Essential"/>
    <x v="1"/>
    <n v="20.37"/>
    <n v="18"/>
    <n v="5044.0636999999997"/>
    <n v="3.0118343195266273"/>
  </r>
  <r>
    <s v="Tier 3"/>
    <s v="Small"/>
    <s v="Low Fat"/>
    <s v="Snack Food"/>
    <s v="Supermarket Type1"/>
    <x v="19"/>
    <n v="3"/>
    <n v="400.29"/>
    <s v="Essential"/>
    <x v="1"/>
    <n v="43.25"/>
    <n v="16"/>
    <n v="6404.0725000000002"/>
    <n v="3.012292283177783"/>
  </r>
  <r>
    <s v="Tier 3"/>
    <s v="High"/>
    <s v="High Fat"/>
    <s v="Dairy"/>
    <s v="Grocery Store"/>
    <x v="1"/>
    <n v="2"/>
    <n v="230.22"/>
    <s v="Essential"/>
    <x v="1"/>
    <n v="33.54"/>
    <n v="4"/>
    <n v="920.21540000000005"/>
    <n v="3.012295081967213"/>
  </r>
  <r>
    <s v="Tier 2"/>
    <s v="High"/>
    <s v="High Fat"/>
    <s v="Breads"/>
    <s v="Grocery Store"/>
    <x v="19"/>
    <n v="5"/>
    <n v="32.54"/>
    <s v="Essential"/>
    <x v="3"/>
    <n v="41.37"/>
    <n v="17"/>
    <n v="552.5936999999999"/>
    <n v="3.0125256205875655"/>
  </r>
  <r>
    <s v="Tier 3"/>
    <s v="Medium"/>
    <s v="Low Fat"/>
    <s v="Seafood"/>
    <s v="Supermarket Type3"/>
    <x v="10"/>
    <n v="3"/>
    <n v="238.37"/>
    <s v="Regular"/>
    <x v="0"/>
    <n v="8.73"/>
    <n v="17"/>
    <n v="4051.3773000000001"/>
    <n v="3.0120728929384968"/>
  </r>
  <r>
    <s v="Tier 1"/>
    <s v="High"/>
    <s v="High Fat"/>
    <s v="Snack Food"/>
    <s v="Supermarket Type1"/>
    <x v="17"/>
    <n v="3"/>
    <n v="186.03"/>
    <s v="Regular"/>
    <x v="4"/>
    <n v="21.9"/>
    <n v="1"/>
    <n v="185.249"/>
    <n v="3.0120756436545912"/>
  </r>
  <r>
    <s v="Tier 3"/>
    <s v="Medium"/>
    <s v="High Fat"/>
    <s v="Starchy Food"/>
    <s v="Grocery Store"/>
    <x v="37"/>
    <n v="3"/>
    <n v="63.17"/>
    <s v="Regular"/>
    <x v="0"/>
    <n v="37.619999999999997"/>
    <n v="7"/>
    <n v="441.56619999999998"/>
    <n v="3.0120783956244304"/>
  </r>
  <r>
    <s v="Tier 3"/>
    <s v="High"/>
    <s v="High Fat"/>
    <s v="Baking"/>
    <s v="Grocery Store"/>
    <x v="12"/>
    <n v="4"/>
    <n v="99.05"/>
    <s v="Regular"/>
    <x v="2"/>
    <n v="18.850000000000001"/>
    <n v="20"/>
    <n v="1980.1885"/>
    <n v="3.0120811488488717"/>
  </r>
  <r>
    <s v="Tier 3"/>
    <s v="High"/>
    <s v="High Fat"/>
    <s v="Fruits and Vegetables"/>
    <s v="Supermarket Type3"/>
    <x v="10"/>
    <n v="1"/>
    <n v="492.15"/>
    <s v="Essential"/>
    <x v="1"/>
    <n v="31.31"/>
    <n v="7"/>
    <n v="3444.3630999999996"/>
    <n v="3.0118559051527587"/>
  </r>
  <r>
    <s v="Tier 1"/>
    <s v="High"/>
    <s v="High Fat"/>
    <s v="Breakfast"/>
    <s v="Supermarket Type1"/>
    <x v="33"/>
    <n v="4"/>
    <n v="281.18"/>
    <s v="Luxury"/>
    <x v="0"/>
    <n v="23.32"/>
    <n v="16"/>
    <n v="4498.1131999999998"/>
    <n v="3.0123147092360321"/>
  </r>
  <r>
    <s v="Tier 3"/>
    <s v="Medium"/>
    <s v="High Fat"/>
    <s v="Soft Drinks"/>
    <s v="Grocery Store"/>
    <x v="34"/>
    <n v="4"/>
    <n v="335.36"/>
    <s v="Regular"/>
    <x v="2"/>
    <n v="5.45"/>
    <n v="19"/>
    <n v="6370.8945000000003"/>
    <n v="3.012089416058394"/>
  </r>
  <r>
    <s v="Tier 2"/>
    <s v="Medium"/>
    <s v="High Fat"/>
    <s v="Household"/>
    <s v="Supermarket Type3"/>
    <x v="5"/>
    <n v="3"/>
    <n v="229.56"/>
    <s v="Essential"/>
    <x v="4"/>
    <n v="35.65"/>
    <n v="8"/>
    <n v="1835.8365000000001"/>
    <n v="3.0118640200775726"/>
  </r>
  <r>
    <s v="Tier 3"/>
    <s v="High"/>
    <s v="High Fat"/>
    <s v="Hard Drinks"/>
    <s v="Supermarket Type1"/>
    <x v="27"/>
    <n v="1"/>
    <n v="428.03"/>
    <s v="Luxury"/>
    <x v="0"/>
    <n v="8.35"/>
    <n v="5"/>
    <n v="2139.2334999999998"/>
    <n v="3.0118667275216797"/>
  </r>
  <r>
    <s v="Tier 3"/>
    <s v="Small"/>
    <s v="High Fat"/>
    <s v="Snack Food"/>
    <s v="Grocery Store"/>
    <x v="29"/>
    <n v="4"/>
    <n v="28.21"/>
    <s v="Essential"/>
    <x v="0"/>
    <n v="29.68"/>
    <n v="10"/>
    <n v="281.39680000000004"/>
    <n v="3.012325952978772"/>
  </r>
  <r>
    <s v="Tier 2"/>
    <s v="Small"/>
    <s v="Low Fat"/>
    <s v="Hard Drinks"/>
    <s v="Supermarket Type1"/>
    <x v="8"/>
    <n v="1"/>
    <n v="384.79"/>
    <s v="Luxury"/>
    <x v="2"/>
    <n v="17.86"/>
    <n v="12"/>
    <n v="4616.6586000000007"/>
    <n v="3.0121004566210048"/>
  </r>
  <r>
    <s v="Tier 3"/>
    <s v="High"/>
    <s v="Low Fat"/>
    <s v="Other"/>
    <s v="Grocery Store"/>
    <x v="31"/>
    <n v="5"/>
    <n v="201.76"/>
    <s v="Luxury"/>
    <x v="2"/>
    <n v="30.51"/>
    <n v="17"/>
    <n v="3429.2251000000001"/>
    <n v="3.0125599451929665"/>
  </r>
  <r>
    <s v="Tier 2"/>
    <s v="Medium"/>
    <s v="Low Fat"/>
    <s v="Starchy Food"/>
    <s v="Supermarket Type1"/>
    <x v="22"/>
    <n v="2"/>
    <n v="476.58"/>
    <s v="Luxury"/>
    <x v="2"/>
    <n v="14.49"/>
    <n v="9"/>
    <n v="4288.3649000000005"/>
    <n v="3.0121059844677935"/>
  </r>
  <r>
    <s v="Tier 1"/>
    <s v="Medium"/>
    <s v="High Fat"/>
    <s v="Hard Drinks"/>
    <s v="Grocery Store"/>
    <x v="27"/>
    <n v="4"/>
    <n v="66.459999999999994"/>
    <s v="Luxury"/>
    <x v="2"/>
    <n v="15.92"/>
    <n v="7"/>
    <n v="464.37919999999997"/>
    <n v="3.0123372172721044"/>
  </r>
  <r>
    <s v="Tier 2"/>
    <s v="Medium"/>
    <s v="Low Fat"/>
    <s v="Seafood"/>
    <s v="Supermarket Type3"/>
    <x v="1"/>
    <n v="3"/>
    <n v="436"/>
    <s v="Regular"/>
    <x v="1"/>
    <n v="34.76"/>
    <n v="4"/>
    <n v="1743.3476000000001"/>
    <n v="3.0121115173674591"/>
  </r>
  <r>
    <s v="Tier 1"/>
    <s v="Medium"/>
    <s v="Low Fat"/>
    <s v="Other"/>
    <s v="Grocery Store"/>
    <x v="8"/>
    <n v="5"/>
    <n v="47.24"/>
    <s v="Luxury"/>
    <x v="3"/>
    <n v="47.32"/>
    <n v="5"/>
    <n v="235.67320000000001"/>
    <n v="3.0121142857142855"/>
  </r>
  <r>
    <s v="Tier 3"/>
    <s v="Small"/>
    <s v="Low Fat"/>
    <s v="Starchy Food"/>
    <s v="Supermarket Type2"/>
    <x v="3"/>
    <n v="5"/>
    <n v="290.68"/>
    <s v="Regular"/>
    <x v="1"/>
    <n v="22.79"/>
    <n v="12"/>
    <n v="3487.3878999999997"/>
    <n v="3.0116598079561041"/>
  </r>
  <r>
    <s v="Tier 1"/>
    <s v="Medium"/>
    <s v="Low Fat"/>
    <s v="Household"/>
    <s v="Supermarket Type2"/>
    <x v="9"/>
    <n v="4"/>
    <n v="391.76"/>
    <s v="Regular"/>
    <x v="1"/>
    <n v="44.19"/>
    <n v="6"/>
    <n v="2350.0018999999998"/>
    <n v="3.0112051223416421"/>
  </r>
  <r>
    <s v="Tier 2"/>
    <s v="Medium"/>
    <s v="Low Fat"/>
    <s v="Frozen"/>
    <s v="Supermarket Type2"/>
    <x v="16"/>
    <n v="4"/>
    <n v="160.84"/>
    <s v="Luxury"/>
    <x v="1"/>
    <n v="35.76"/>
    <n v="10"/>
    <n v="1607.7576000000001"/>
    <n v="3.010978956999085"/>
  </r>
  <r>
    <s v="Tier 3"/>
    <s v="High"/>
    <s v="High Fat"/>
    <s v="Frozen"/>
    <s v="Supermarket Type3"/>
    <x v="19"/>
    <n v="5"/>
    <n v="151.5"/>
    <s v="Regular"/>
    <x v="2"/>
    <n v="20.95"/>
    <n v="12"/>
    <n v="1817.2094999999999"/>
    <n v="3.010752688172043"/>
  </r>
  <r>
    <s v="Tier 2"/>
    <s v="High"/>
    <s v="Low Fat"/>
    <s v="Household"/>
    <s v="Supermarket Type3"/>
    <x v="19"/>
    <n v="4"/>
    <n v="212.17"/>
    <s v="Essential"/>
    <x v="0"/>
    <n v="13.84"/>
    <n v="17"/>
    <n v="3606.0283999999997"/>
    <n v="3.0102974828375286"/>
  </r>
  <r>
    <s v="Tier 2"/>
    <s v="Small"/>
    <s v="Low Fat"/>
    <s v="Canned"/>
    <s v="Supermarket Type2"/>
    <x v="15"/>
    <n v="1"/>
    <n v="397"/>
    <s v="Essential"/>
    <x v="1"/>
    <n v="30.19"/>
    <n v="8"/>
    <n v="3175.3018999999999"/>
    <n v="3.0100709544518196"/>
  </r>
  <r>
    <s v="Tier 1"/>
    <s v="Medium"/>
    <s v="High Fat"/>
    <s v="Breakfast"/>
    <s v="Grocery Store"/>
    <x v="2"/>
    <n v="4"/>
    <n v="454.03"/>
    <s v="Regular"/>
    <x v="4"/>
    <n v="16.649999999999999"/>
    <n v="18"/>
    <n v="8171.7064999999993"/>
    <n v="3.0105311355311355"/>
  </r>
  <r>
    <s v="Tier 2"/>
    <s v="Small"/>
    <s v="Low Fat"/>
    <s v="Hard Drinks"/>
    <s v="Supermarket Type1"/>
    <x v="30"/>
    <n v="1"/>
    <n v="37.06"/>
    <s v="Regular"/>
    <x v="4"/>
    <n v="17.54"/>
    <n v="5"/>
    <n v="184.47540000000001"/>
    <n v="3.0103045569040532"/>
  </r>
  <r>
    <s v="Tier 2"/>
    <s v="High"/>
    <s v="High Fat"/>
    <s v="Starchy Food"/>
    <s v="Supermarket Type1"/>
    <x v="19"/>
    <n v="4"/>
    <n v="367.01"/>
    <s v="Regular"/>
    <x v="0"/>
    <n v="18.23"/>
    <n v="20"/>
    <n v="7339.3823000000002"/>
    <n v="3.0107650022904262"/>
  </r>
  <r>
    <s v="Tier 3"/>
    <s v="Small"/>
    <s v="High Fat"/>
    <s v="Hard Drinks"/>
    <s v="Supermarket Type3"/>
    <x v="1"/>
    <n v="4"/>
    <n v="186.95"/>
    <s v="Essential"/>
    <x v="0"/>
    <n v="11.06"/>
    <n v="9"/>
    <n v="1681.6605999999999"/>
    <n v="3.0105383734249713"/>
  </r>
  <r>
    <s v="Tier 3"/>
    <s v="Medium"/>
    <s v="High Fat"/>
    <s v="Canned"/>
    <s v="Supermarket Type1"/>
    <x v="8"/>
    <n v="4"/>
    <n v="332.36"/>
    <s v="Luxury"/>
    <x v="1"/>
    <n v="34.29"/>
    <n v="13"/>
    <n v="4320.0228999999999"/>
    <n v="3.0103116406966088"/>
  </r>
  <r>
    <s v="Tier 3"/>
    <s v="Small"/>
    <s v="High Fat"/>
    <s v="Fruits and Vegetables"/>
    <s v="Supermarket Type3"/>
    <x v="26"/>
    <n v="4"/>
    <n v="188.42"/>
    <s v="Luxury"/>
    <x v="0"/>
    <n v="44.29"/>
    <n v="1"/>
    <n v="187.8629"/>
    <n v="3.0100848040339216"/>
  </r>
  <r>
    <s v="Tier 3"/>
    <s v="Small"/>
    <s v="High Fat"/>
    <s v="Breads"/>
    <s v="Grocery Store"/>
    <x v="17"/>
    <n v="5"/>
    <n v="108.46"/>
    <s v="Regular"/>
    <x v="2"/>
    <n v="17.21"/>
    <n v="8"/>
    <n v="866.85209999999995"/>
    <n v="3.0098578633654287"/>
  </r>
  <r>
    <s v="Tier 1"/>
    <s v="Small"/>
    <s v="High Fat"/>
    <s v="Baking"/>
    <s v="Grocery Store"/>
    <x v="8"/>
    <n v="3"/>
    <n v="365.08"/>
    <s v="Luxury"/>
    <x v="1"/>
    <n v="28.31"/>
    <n v="9"/>
    <n v="3285.0030999999999"/>
    <n v="3.0094015134143546"/>
  </r>
  <r>
    <s v="Tier 3"/>
    <s v="High"/>
    <s v="High Fat"/>
    <s v="Dairy"/>
    <s v="Supermarket Type2"/>
    <x v="23"/>
    <n v="5"/>
    <n v="428.25"/>
    <s v="Regular"/>
    <x v="1"/>
    <n v="23.02"/>
    <n v="4"/>
    <n v="1712.2302"/>
    <n v="3.0094036697247706"/>
  </r>
  <r>
    <s v="Tier 2"/>
    <s v="High"/>
    <s v="Low Fat"/>
    <s v="Meat"/>
    <s v="Supermarket Type3"/>
    <x v="3"/>
    <n v="1"/>
    <n v="18.8"/>
    <s v="Luxury"/>
    <x v="3"/>
    <n v="49.45"/>
    <n v="15"/>
    <n v="281.49450000000002"/>
    <n v="3.0089470061940813"/>
  </r>
  <r>
    <s v="Tier 2"/>
    <s v="Small"/>
    <s v="High Fat"/>
    <s v="Snack Food"/>
    <s v="Supermarket Type3"/>
    <x v="14"/>
    <n v="4"/>
    <n v="286.35000000000002"/>
    <s v="Regular"/>
    <x v="4"/>
    <n v="37.92"/>
    <n v="3"/>
    <n v="858.42920000000004"/>
    <n v="3.0094079853143643"/>
  </r>
  <r>
    <s v="Tier 3"/>
    <s v="Medium"/>
    <s v="Low Fat"/>
    <s v="Baking"/>
    <s v="Supermarket Type2"/>
    <x v="19"/>
    <n v="2"/>
    <n v="490.11"/>
    <s v="Regular"/>
    <x v="3"/>
    <n v="47.45"/>
    <n v="6"/>
    <n v="2940.1344999999997"/>
    <n v="3.0091806288730778"/>
  </r>
  <r>
    <s v="Tier 2"/>
    <s v="Medium"/>
    <s v="Low Fat"/>
    <s v="Breads"/>
    <s v="Supermarket Type1"/>
    <x v="28"/>
    <n v="2"/>
    <n v="70.94"/>
    <s v="Luxury"/>
    <x v="3"/>
    <n v="31.83"/>
    <n v="6"/>
    <n v="424.95830000000001"/>
    <n v="3.0094123048668502"/>
  </r>
  <r>
    <s v="Tier 2"/>
    <s v="Small"/>
    <s v="High Fat"/>
    <s v="Fruits and Vegetables"/>
    <s v="Supermarket Type1"/>
    <x v="5"/>
    <n v="2"/>
    <n v="38.72"/>
    <s v="Regular"/>
    <x v="0"/>
    <n v="14.7"/>
    <n v="15"/>
    <n v="579.947"/>
    <n v="3.0096440872560275"/>
  </r>
  <r>
    <s v="Tier 3"/>
    <s v="Small"/>
    <s v="High Fat"/>
    <s v="Meat"/>
    <s v="Supermarket Type2"/>
    <x v="33"/>
    <n v="1"/>
    <n v="465.07"/>
    <s v="Luxury"/>
    <x v="3"/>
    <n v="25.18"/>
    <n v="17"/>
    <n v="7905.4417999999996"/>
    <n v="3.0098759761139182"/>
  </r>
  <r>
    <s v="Tier 3"/>
    <s v="Medium"/>
    <s v="Low Fat"/>
    <s v="Breads"/>
    <s v="Supermarket Type3"/>
    <x v="34"/>
    <n v="2"/>
    <n v="199.79"/>
    <s v="Essential"/>
    <x v="1"/>
    <n v="23.2"/>
    <n v="11"/>
    <n v="2196.922"/>
    <n v="3.0103376981392143"/>
  </r>
  <r>
    <s v="Tier 1"/>
    <s v="Medium"/>
    <s v="Low Fat"/>
    <s v="Soft Drinks"/>
    <s v="Grocery Store"/>
    <x v="13"/>
    <n v="1"/>
    <n v="449.66"/>
    <s v="Regular"/>
    <x v="4"/>
    <n v="11.72"/>
    <n v="13"/>
    <n v="5844.6971999999996"/>
    <n v="3.0105698529411766"/>
  </r>
  <r>
    <s v="Tier 1"/>
    <s v="Small"/>
    <s v="Low Fat"/>
    <s v="Health and Hygiene"/>
    <s v="Supermarket Type1"/>
    <x v="29"/>
    <n v="3"/>
    <n v="200.81"/>
    <s v="Luxury"/>
    <x v="4"/>
    <n v="45.87"/>
    <n v="7"/>
    <n v="1405.1287"/>
    <n v="3.0110319466789246"/>
  </r>
  <r>
    <s v="Tier 1"/>
    <s v="Medium"/>
    <s v="High Fat"/>
    <s v="Dairy"/>
    <s v="Grocery Store"/>
    <x v="16"/>
    <n v="1"/>
    <n v="97.81"/>
    <s v="Regular"/>
    <x v="3"/>
    <n v="9.6999999999999993"/>
    <n v="10"/>
    <n v="977.197"/>
    <n v="3.0110344827586206"/>
  </r>
  <r>
    <s v="Tier 3"/>
    <s v="Small"/>
    <s v="High Fat"/>
    <s v="Hard Drinks"/>
    <s v="Supermarket Type3"/>
    <x v="5"/>
    <n v="2"/>
    <n v="190.8"/>
    <s v="Essential"/>
    <x v="2"/>
    <n v="30.35"/>
    <n v="14"/>
    <n v="2670.5035000000003"/>
    <n v="3.0114968958381239"/>
  </r>
  <r>
    <s v="Tier 1"/>
    <s v="Medium"/>
    <s v="Low Fat"/>
    <s v="Seafood"/>
    <s v="Supermarket Type3"/>
    <x v="26"/>
    <n v="2"/>
    <n v="161.13999999999999"/>
    <s v="Luxury"/>
    <x v="0"/>
    <n v="31.36"/>
    <n v="14"/>
    <n v="2255.2736"/>
    <n v="3.011729530818767"/>
  </r>
  <r>
    <s v="Tier 2"/>
    <s v="High"/>
    <s v="High Fat"/>
    <s v="Dairy"/>
    <s v="Supermarket Type2"/>
    <x v="22"/>
    <n v="3"/>
    <n v="116.87"/>
    <s v="Regular"/>
    <x v="4"/>
    <n v="21.84"/>
    <n v="10"/>
    <n v="1167.9184"/>
    <n v="3.011962272831838"/>
  </r>
  <r>
    <s v="Tier 1"/>
    <s v="Small"/>
    <s v="Low Fat"/>
    <s v="Meat"/>
    <s v="Supermarket Type1"/>
    <x v="25"/>
    <n v="5"/>
    <n v="248.95"/>
    <s v="Regular"/>
    <x v="2"/>
    <n v="12.29"/>
    <n v="19"/>
    <n v="4729.1729000000005"/>
    <n v="3.0119650253106305"/>
  </r>
  <r>
    <s v="Tier 2"/>
    <s v="Medium"/>
    <s v="High Fat"/>
    <s v="Snack Food"/>
    <s v="Supermarket Type1"/>
    <x v="23"/>
    <n v="3"/>
    <n v="404.25"/>
    <s v="Regular"/>
    <x v="2"/>
    <n v="32.619999999999997"/>
    <n v="4"/>
    <n v="1616.3262"/>
    <n v="3.0115074798619101"/>
  </r>
  <r>
    <s v="Tier 3"/>
    <s v="High"/>
    <s v="Low Fat"/>
    <s v="Meat"/>
    <s v="Supermarket Type1"/>
    <x v="19"/>
    <n v="1"/>
    <n v="349.43"/>
    <s v="Luxury"/>
    <x v="0"/>
    <n v="15.34"/>
    <n v="8"/>
    <n v="2794.5934000000002"/>
    <n v="3.0115101289134438"/>
  </r>
  <r>
    <s v="Tier 3"/>
    <s v="Small"/>
    <s v="High Fat"/>
    <s v="Household"/>
    <s v="Grocery Store"/>
    <x v="0"/>
    <n v="1"/>
    <n v="364.6"/>
    <s v="Regular"/>
    <x v="2"/>
    <n v="31.89"/>
    <n v="14"/>
    <n v="5103.7189000000008"/>
    <n v="3.0119732903522909"/>
  </r>
  <r>
    <s v="Tier 1"/>
    <s v="Medium"/>
    <s v="High Fat"/>
    <s v="Health and Hygiene"/>
    <s v="Supermarket Type1"/>
    <x v="4"/>
    <n v="3"/>
    <n v="141.58000000000001"/>
    <s v="Essential"/>
    <x v="1"/>
    <n v="33.03"/>
    <n v="16"/>
    <n v="2264.6103000000003"/>
    <n v="3.0124366651312759"/>
  </r>
  <r>
    <s v="Tier 2"/>
    <s v="Small"/>
    <s v="High Fat"/>
    <s v="Dairy"/>
    <s v="Supermarket Type1"/>
    <x v="1"/>
    <n v="3"/>
    <n v="55.21"/>
    <s v="Regular"/>
    <x v="0"/>
    <n v="24.43"/>
    <n v="1"/>
    <n v="54.454300000000003"/>
    <n v="3.0124395300621978"/>
  </r>
  <r>
    <s v="Tier 2"/>
    <s v="Medium"/>
    <s v="Low Fat"/>
    <s v="Hard Drinks"/>
    <s v="Supermarket Type2"/>
    <x v="23"/>
    <n v="3"/>
    <n v="419.28"/>
    <s v="Luxury"/>
    <x v="3"/>
    <n v="45.81"/>
    <n v="10"/>
    <n v="4192.2580999999991"/>
    <n v="3.012442396313364"/>
  </r>
  <r>
    <s v="Tier 3"/>
    <s v="High"/>
    <s v="High Fat"/>
    <s v="Soft Drinks"/>
    <s v="Supermarket Type3"/>
    <x v="14"/>
    <n v="1"/>
    <n v="107.2"/>
    <s v="Regular"/>
    <x v="1"/>
    <n v="12.84"/>
    <n v="12"/>
    <n v="1285.5284000000001"/>
    <n v="3.012445263885688"/>
  </r>
  <r>
    <s v="Tier 1"/>
    <s v="Small"/>
    <s v="High Fat"/>
    <s v="Fruits and Vegetables"/>
    <s v="Supermarket Type1"/>
    <x v="13"/>
    <n v="4"/>
    <n v="237.19"/>
    <s v="Luxury"/>
    <x v="0"/>
    <n v="12.73"/>
    <n v="19"/>
    <n v="4505.7372999999998"/>
    <n v="3.0129091747349008"/>
  </r>
  <r>
    <s v="Tier 3"/>
    <s v="Small"/>
    <s v="Low Fat"/>
    <s v="Dairy"/>
    <s v="Supermarket Type2"/>
    <x v="1"/>
    <n v="2"/>
    <n v="386.06"/>
    <s v="Luxury"/>
    <x v="4"/>
    <n v="1.7"/>
    <n v="18"/>
    <n v="6948.0969999999998"/>
    <n v="3.0126815771270463"/>
  </r>
  <r>
    <s v="Tier 2"/>
    <s v="High"/>
    <s v="Low Fat"/>
    <s v="Meat"/>
    <s v="Supermarket Type2"/>
    <x v="15"/>
    <n v="2"/>
    <n v="358.5"/>
    <s v="Luxury"/>
    <x v="3"/>
    <n v="35.74"/>
    <n v="4"/>
    <n v="1433.3574000000001"/>
    <n v="3.0129151291512914"/>
  </r>
  <r>
    <s v="Tier 1"/>
    <s v="Small"/>
    <s v="Low Fat"/>
    <s v="Starchy Food"/>
    <s v="Supermarket Type1"/>
    <x v="33"/>
    <n v="3"/>
    <n v="97.96"/>
    <s v="Luxury"/>
    <x v="1"/>
    <n v="45.13"/>
    <n v="12"/>
    <n v="1174.9712999999999"/>
    <n v="3.0131487889273356"/>
  </r>
  <r>
    <s v="Tier 2"/>
    <s v="Small"/>
    <s v="High Fat"/>
    <s v="Household"/>
    <s v="Supermarket Type3"/>
    <x v="30"/>
    <n v="4"/>
    <n v="292.58"/>
    <s v="Regular"/>
    <x v="4"/>
    <n v="16.350000000000001"/>
    <n v="16"/>
    <n v="4680.4434999999994"/>
    <n v="3.0131518227964929"/>
  </r>
  <r>
    <s v="Tier 1"/>
    <s v="High"/>
    <s v="High Fat"/>
    <s v="Breakfast"/>
    <s v="Supermarket Type3"/>
    <x v="3"/>
    <n v="5"/>
    <n v="116.15"/>
    <s v="Luxury"/>
    <x v="4"/>
    <n v="2.8"/>
    <n v="3"/>
    <n v="347.47800000000007"/>
    <n v="3.012924071082391"/>
  </r>
  <r>
    <s v="Tier 1"/>
    <s v="High"/>
    <s v="High Fat"/>
    <s v="Hard Drinks"/>
    <s v="Grocery Store"/>
    <x v="1"/>
    <n v="2"/>
    <n v="90.14"/>
    <s v="Essential"/>
    <x v="4"/>
    <n v="9.8800000000000008"/>
    <n v="18"/>
    <n v="1621.6188"/>
    <n v="3.0124653739612191"/>
  </r>
  <r>
    <s v="Tier 1"/>
    <s v="Medium"/>
    <s v="High Fat"/>
    <s v="Household"/>
    <s v="Supermarket Type1"/>
    <x v="31"/>
    <n v="5"/>
    <n v="219.83"/>
    <s v="Essential"/>
    <x v="4"/>
    <n v="0.22"/>
    <n v="9"/>
    <n v="1977.4721999999999"/>
    <n v="3.0126991456938352"/>
  </r>
  <r>
    <s v="Tier 2"/>
    <s v="Medium"/>
    <s v="High Fat"/>
    <s v="Seafood"/>
    <s v="Supermarket Type3"/>
    <x v="5"/>
    <n v="1"/>
    <n v="153.76"/>
    <s v="Essential"/>
    <x v="3"/>
    <n v="8.4499999999999993"/>
    <n v="5"/>
    <n v="767.8845"/>
    <n v="3.012240184757506"/>
  </r>
  <r>
    <s v="Tier 1"/>
    <s v="High"/>
    <s v="Low Fat"/>
    <s v="Fruits and Vegetables"/>
    <s v="Grocery Store"/>
    <x v="20"/>
    <n v="2"/>
    <n v="84.97"/>
    <s v="Regular"/>
    <x v="1"/>
    <n v="49.14"/>
    <n v="19"/>
    <n v="1613.9214000000002"/>
    <n v="3.0127050127050126"/>
  </r>
  <r>
    <s v="Tier 3"/>
    <s v="Small"/>
    <s v="High Fat"/>
    <s v="Soft Drinks"/>
    <s v="Supermarket Type3"/>
    <x v="36"/>
    <n v="1"/>
    <n v="353.6"/>
    <s v="Essential"/>
    <x v="0"/>
    <n v="17.89"/>
    <n v="15"/>
    <n v="5303.1788999999999"/>
    <n v="3.0129390018484288"/>
  </r>
  <r>
    <s v="Tier 3"/>
    <s v="Small"/>
    <s v="Low Fat"/>
    <s v="Seafood"/>
    <s v="Supermarket Type2"/>
    <x v="20"/>
    <n v="4"/>
    <n v="352.23"/>
    <s v="Regular"/>
    <x v="0"/>
    <n v="48.7"/>
    <n v="19"/>
    <n v="6691.8570000000009"/>
    <n v="3.0134042061474462"/>
  </r>
  <r>
    <s v="Tier 3"/>
    <s v="High"/>
    <s v="Low Fat"/>
    <s v="Household"/>
    <s v="Grocery Store"/>
    <x v="27"/>
    <n v="5"/>
    <n v="117.87"/>
    <s v="Regular"/>
    <x v="4"/>
    <n v="15.05"/>
    <n v="9"/>
    <n v="1059.9804999999999"/>
    <n v="3.0131761442441056"/>
  </r>
  <r>
    <s v="Tier 2"/>
    <s v="Small"/>
    <s v="Low Fat"/>
    <s v="Baking"/>
    <s v="Supermarket Type2"/>
    <x v="30"/>
    <n v="3"/>
    <n v="304.01"/>
    <s v="Essential"/>
    <x v="4"/>
    <n v="40.98"/>
    <n v="11"/>
    <n v="3343.5197999999996"/>
    <n v="3.0127167630057805"/>
  </r>
  <r>
    <s v="Tier 1"/>
    <s v="High"/>
    <s v="High Fat"/>
    <s v="Hard Drinks"/>
    <s v="Supermarket Type1"/>
    <x v="5"/>
    <n v="4"/>
    <n v="251.26"/>
    <s v="Regular"/>
    <x v="0"/>
    <n v="42.56"/>
    <n v="12"/>
    <n v="3014.5455999999999"/>
    <n v="3.0127197039777984"/>
  </r>
  <r>
    <s v="Tier 1"/>
    <s v="Medium"/>
    <s v="High Fat"/>
    <s v="Baking"/>
    <s v="Supermarket Type3"/>
    <x v="4"/>
    <n v="1"/>
    <n v="232.67"/>
    <s v="Regular"/>
    <x v="0"/>
    <n v="15.81"/>
    <n v="9"/>
    <n v="2093.1880999999998"/>
    <n v="3.0124913254684249"/>
  </r>
  <r>
    <s v="Tier 2"/>
    <s v="Medium"/>
    <s v="High Fat"/>
    <s v="Household"/>
    <s v="Supermarket Type1"/>
    <x v="16"/>
    <n v="2"/>
    <n v="232.61"/>
    <s v="Regular"/>
    <x v="2"/>
    <n v="28.11"/>
    <n v="15"/>
    <n v="3488.4311000000002"/>
    <n v="3.0129569643683478"/>
  </r>
  <r>
    <s v="Tier 2"/>
    <s v="Medium"/>
    <s v="Low Fat"/>
    <s v="Hard Drinks"/>
    <s v="Supermarket Type1"/>
    <x v="19"/>
    <n v="2"/>
    <n v="266.18"/>
    <s v="Essential"/>
    <x v="1"/>
    <n v="38.770000000000003"/>
    <n v="15"/>
    <n v="3992.0877000000005"/>
    <n v="3.0131913908817403"/>
  </r>
  <r>
    <s v="Tier 1"/>
    <s v="Medium"/>
    <s v="Low Fat"/>
    <s v="Fruits and Vegetables"/>
    <s v="Supermarket Type1"/>
    <x v="2"/>
    <n v="1"/>
    <n v="168.9"/>
    <s v="Luxury"/>
    <x v="0"/>
    <n v="7.31"/>
    <n v="9"/>
    <n v="1519.1731000000002"/>
    <n v="3.013425925925926"/>
  </r>
  <r>
    <s v="Tier 2"/>
    <s v="Small"/>
    <s v="Low Fat"/>
    <s v="Breads"/>
    <s v="Supermarket Type2"/>
    <x v="32"/>
    <n v="3"/>
    <n v="136.19999999999999"/>
    <s v="Essential"/>
    <x v="3"/>
    <n v="35.479999999999997"/>
    <n v="4"/>
    <n v="544.15479999999991"/>
    <n v="3.0138921046538552"/>
  </r>
  <r>
    <s v="Tier 2"/>
    <s v="Medium"/>
    <s v="Low Fat"/>
    <s v="Dairy"/>
    <s v="Supermarket Type2"/>
    <x v="34"/>
    <n v="4"/>
    <n v="315.39999999999998"/>
    <s v="Essential"/>
    <x v="2"/>
    <n v="35.700000000000003"/>
    <n v="7"/>
    <n v="2207.1569999999997"/>
    <n v="3.0138953219082909"/>
  </r>
  <r>
    <s v="Tier 3"/>
    <s v="High"/>
    <s v="Low Fat"/>
    <s v="Breakfast"/>
    <s v="Supermarket Type1"/>
    <x v="2"/>
    <n v="5"/>
    <n v="216.85"/>
    <s v="Regular"/>
    <x v="1"/>
    <n v="10.72"/>
    <n v="17"/>
    <n v="3685.5571999999997"/>
    <n v="3.0136668983090109"/>
  </r>
  <r>
    <s v="Tier 1"/>
    <s v="Small"/>
    <s v="High Fat"/>
    <s v="Canned"/>
    <s v="Supermarket Type2"/>
    <x v="20"/>
    <n v="1"/>
    <n v="263.10000000000002"/>
    <s v="Essential"/>
    <x v="4"/>
    <n v="18.2"/>
    <n v="2"/>
    <n v="525.38200000000006"/>
    <n v="3.0132066728452269"/>
  </r>
  <r>
    <s v="Tier 2"/>
    <s v="Small"/>
    <s v="High Fat"/>
    <s v="Meat"/>
    <s v="Supermarket Type2"/>
    <x v="19"/>
    <n v="4"/>
    <n v="34.07"/>
    <s v="Essential"/>
    <x v="0"/>
    <n v="36.26"/>
    <n v="8"/>
    <n v="271.92259999999999"/>
    <n v="3.013673232908459"/>
  </r>
  <r>
    <s v="Tier 1"/>
    <s v="Medium"/>
    <s v="Low Fat"/>
    <s v="Frozen"/>
    <s v="Supermarket Type1"/>
    <x v="22"/>
    <n v="3"/>
    <n v="257.73"/>
    <s v="Essential"/>
    <x v="1"/>
    <n v="16.77"/>
    <n v="16"/>
    <n v="4122.8477000000003"/>
    <n v="3.0134445989800649"/>
  </r>
  <r>
    <s v="Tier 3"/>
    <s v="High"/>
    <s v="Low Fat"/>
    <s v="Canned"/>
    <s v="Supermarket Type1"/>
    <x v="23"/>
    <n v="5"/>
    <n v="162.13"/>
    <s v="Essential"/>
    <x v="2"/>
    <n v="27.69"/>
    <n v="20"/>
    <n v="3241.8768999999998"/>
    <n v="3.0134477162068167"/>
  </r>
  <r>
    <s v="Tier 3"/>
    <s v="High"/>
    <s v="Low Fat"/>
    <s v="Fruits and Vegetables"/>
    <s v="Grocery Store"/>
    <x v="11"/>
    <n v="5"/>
    <n v="424.61"/>
    <s v="Essential"/>
    <x v="0"/>
    <n v="22.92"/>
    <n v="4"/>
    <n v="1697.6692"/>
    <n v="3.0129870129870131"/>
  </r>
  <r>
    <s v="Tier 3"/>
    <s v="Small"/>
    <s v="High Fat"/>
    <s v="Other"/>
    <s v="Supermarket Type2"/>
    <x v="10"/>
    <n v="2"/>
    <n v="144.4"/>
    <s v="Essential"/>
    <x v="2"/>
    <n v="2.98"/>
    <n v="8"/>
    <n v="1154.2298000000001"/>
    <n v="3.0125260960334028"/>
  </r>
  <r>
    <s v="Tier 2"/>
    <s v="High"/>
    <s v="High Fat"/>
    <s v="Fruits and Vegetables"/>
    <s v="Supermarket Type1"/>
    <x v="29"/>
    <n v="3"/>
    <n v="96.06"/>
    <s v="Luxury"/>
    <x v="1"/>
    <n v="31.61"/>
    <n v="9"/>
    <n v="863.85609999999997"/>
    <n v="3.0127610208816704"/>
  </r>
  <r>
    <s v="Tier 1"/>
    <s v="Small"/>
    <s v="Low Fat"/>
    <s v="Fruits and Vegetables"/>
    <s v="Supermarket Type3"/>
    <x v="7"/>
    <n v="1"/>
    <n v="464.03"/>
    <s v="Regular"/>
    <x v="4"/>
    <n v="43.34"/>
    <n v="15"/>
    <n v="6959.8833999999997"/>
    <n v="3.0127639823624972"/>
  </r>
  <r>
    <s v="Tier 2"/>
    <s v="Small"/>
    <s v="High Fat"/>
    <s v="Breakfast"/>
    <s v="Supermarket Type1"/>
    <x v="34"/>
    <n v="5"/>
    <n v="124.51"/>
    <s v="Essential"/>
    <x v="0"/>
    <n v="1"/>
    <n v="10"/>
    <n v="1244.1100000000001"/>
    <n v="3.0132311977715878"/>
  </r>
  <r>
    <s v="Tier 1"/>
    <s v="Medium"/>
    <s v="High Fat"/>
    <s v="Breads"/>
    <s v="Supermarket Type3"/>
    <x v="31"/>
    <n v="1"/>
    <n v="20.83"/>
    <s v="Luxury"/>
    <x v="0"/>
    <n v="39.700000000000003"/>
    <n v="18"/>
    <n v="374.33699999999993"/>
    <n v="3.0127699094497329"/>
  </r>
  <r>
    <s v="Tier 1"/>
    <s v="Small"/>
    <s v="High Fat"/>
    <s v="Meat"/>
    <s v="Supermarket Type1"/>
    <x v="17"/>
    <n v="5"/>
    <n v="302.74"/>
    <s v="Luxury"/>
    <x v="1"/>
    <n v="23"/>
    <n v="20"/>
    <n v="6054.03"/>
    <n v="3.0132373432419879"/>
  </r>
  <r>
    <s v="Tier 1"/>
    <s v="Medium"/>
    <s v="High Fat"/>
    <s v="Snack Food"/>
    <s v="Grocery Store"/>
    <x v="14"/>
    <n v="4"/>
    <n v="47.35"/>
    <s v="Essential"/>
    <x v="3"/>
    <n v="15.45"/>
    <n v="4"/>
    <n v="188.55450000000002"/>
    <n v="3.0127758420441348"/>
  </r>
  <r>
    <s v="Tier 1"/>
    <s v="Small"/>
    <s v="High Fat"/>
    <s v="Baking"/>
    <s v="Grocery Store"/>
    <x v="5"/>
    <n v="2"/>
    <n v="11.82"/>
    <s v="Luxury"/>
    <x v="3"/>
    <n v="37.54"/>
    <n v="4"/>
    <n v="46.6554"/>
    <n v="3.0125464684014869"/>
  </r>
  <r>
    <s v="Tier 2"/>
    <s v="Small"/>
    <s v="High Fat"/>
    <s v="Household"/>
    <s v="Supermarket Type1"/>
    <x v="14"/>
    <n v="5"/>
    <n v="112.93"/>
    <s v="Luxury"/>
    <x v="0"/>
    <n v="24.23"/>
    <n v="20"/>
    <n v="2257.8423000000003"/>
    <n v="3.0127817801533814"/>
  </r>
  <r>
    <s v="Tier 2"/>
    <s v="High"/>
    <s v="High Fat"/>
    <s v="Meat"/>
    <s v="Grocery Store"/>
    <x v="31"/>
    <n v="2"/>
    <n v="83.97"/>
    <s v="Luxury"/>
    <x v="2"/>
    <n v="43.96"/>
    <n v="16"/>
    <n v="1342.9595999999999"/>
    <n v="3.0123198512319851"/>
  </r>
  <r>
    <s v="Tier 2"/>
    <s v="Medium"/>
    <s v="Low Fat"/>
    <s v="Snack Food"/>
    <s v="Grocery Store"/>
    <x v="2"/>
    <n v="4"/>
    <n v="484.23"/>
    <s v="Essential"/>
    <x v="1"/>
    <n v="16.989999999999998"/>
    <n v="1"/>
    <n v="483.3999"/>
    <n v="3.012555219716345"/>
  </r>
  <r>
    <s v="Tier 1"/>
    <s v="Small"/>
    <s v="Low Fat"/>
    <s v="Breakfast"/>
    <s v="Supermarket Type1"/>
    <x v="15"/>
    <n v="4"/>
    <n v="355.33"/>
    <s v="Luxury"/>
    <x v="0"/>
    <n v="26"/>
    <n v="10"/>
    <n v="3552.56"/>
    <n v="3.0123255813953489"/>
  </r>
  <r>
    <s v="Tier 1"/>
    <s v="High"/>
    <s v="Low Fat"/>
    <s v="Hard Drinks"/>
    <s v="Grocery Store"/>
    <x v="17"/>
    <n v="4"/>
    <n v="472.97"/>
    <s v="Regular"/>
    <x v="2"/>
    <n v="38.28"/>
    <n v="3"/>
    <n v="1418.2928000000002"/>
    <n v="3.0120958362409862"/>
  </r>
  <r>
    <s v="Tier 1"/>
    <s v="Small"/>
    <s v="Low Fat"/>
    <s v="Snack Food"/>
    <s v="Supermarket Type2"/>
    <x v="22"/>
    <n v="5"/>
    <n v="25.1"/>
    <s v="Essential"/>
    <x v="3"/>
    <n v="22.68"/>
    <n v="1"/>
    <n v="24.326800000000002"/>
    <n v="3.0118659841786877"/>
  </r>
  <r>
    <s v="Tier 2"/>
    <s v="High"/>
    <s v="High Fat"/>
    <s v="Hard Drinks"/>
    <s v="Grocery Store"/>
    <x v="35"/>
    <n v="5"/>
    <n v="283.81"/>
    <s v="Regular"/>
    <x v="0"/>
    <n v="42.85"/>
    <n v="3"/>
    <n v="850.85850000000005"/>
    <n v="3.0114033046311381"/>
  </r>
  <r>
    <s v="Tier 1"/>
    <s v="Small"/>
    <s v="Low Fat"/>
    <s v="Meat"/>
    <s v="Supermarket Type1"/>
    <x v="17"/>
    <n v="1"/>
    <n v="166.04"/>
    <s v="Regular"/>
    <x v="2"/>
    <n v="3.59"/>
    <n v="4"/>
    <n v="663.19589999999994"/>
    <n v="3.0109404096834265"/>
  </r>
  <r>
    <s v="Tier 2"/>
    <s v="Small"/>
    <s v="Low Fat"/>
    <s v="Canned"/>
    <s v="Supermarket Type3"/>
    <x v="18"/>
    <n v="4"/>
    <n v="237.79"/>
    <s v="Luxury"/>
    <x v="0"/>
    <n v="46.66"/>
    <n v="7"/>
    <n v="1663.9965999999999"/>
    <n v="3.0114086146682189"/>
  </r>
  <r>
    <s v="Tier 1"/>
    <s v="Medium"/>
    <s v="High Fat"/>
    <s v="Hard Drinks"/>
    <s v="Grocery Store"/>
    <x v="22"/>
    <n v="3"/>
    <n v="440.16"/>
    <s v="Regular"/>
    <x v="3"/>
    <n v="10.47"/>
    <n v="3"/>
    <n v="1319.5847000000001"/>
    <n v="3.0111783884489984"/>
  </r>
  <r>
    <s v="Tier 2"/>
    <s v="High"/>
    <s v="Low Fat"/>
    <s v="Health and Hygiene"/>
    <s v="Supermarket Type3"/>
    <x v="22"/>
    <n v="3"/>
    <n v="302.69"/>
    <s v="Luxury"/>
    <x v="4"/>
    <n v="34.44"/>
    <n v="20"/>
    <n v="6053.1444000000001"/>
    <n v="3.0111809923130677"/>
  </r>
  <r>
    <s v="Tier 3"/>
    <s v="Medium"/>
    <s v="Low Fat"/>
    <s v="Starchy Food"/>
    <s v="Supermarket Type1"/>
    <x v="18"/>
    <n v="2"/>
    <n v="204.86"/>
    <s v="Regular"/>
    <x v="0"/>
    <n v="34.14"/>
    <n v="17"/>
    <n v="3481.9614000000001"/>
    <n v="3.0111835973904939"/>
  </r>
  <r>
    <s v="Tier 1"/>
    <s v="Small"/>
    <s v="Low Fat"/>
    <s v="Starchy Food"/>
    <s v="Supermarket Type1"/>
    <x v="29"/>
    <n v="3"/>
    <n v="129.93"/>
    <s v="Luxury"/>
    <x v="4"/>
    <n v="17.29"/>
    <n v="5"/>
    <n v="648.82290000000012"/>
    <n v="3.0114192495921697"/>
  </r>
  <r>
    <s v="Tier 2"/>
    <s v="High"/>
    <s v="High Fat"/>
    <s v="Meat"/>
    <s v="Grocery Store"/>
    <x v="20"/>
    <n v="4"/>
    <n v="463.17"/>
    <s v="Regular"/>
    <x v="0"/>
    <n v="35.06"/>
    <n v="11"/>
    <n v="5094.2205999999996"/>
    <n v="3.0114219114219116"/>
  </r>
  <r>
    <s v="Tier 2"/>
    <s v="Small"/>
    <s v="Low Fat"/>
    <s v="Dairy"/>
    <s v="Grocery Store"/>
    <x v="24"/>
    <n v="5"/>
    <n v="401.43"/>
    <s v="Luxury"/>
    <x v="4"/>
    <n v="15.2"/>
    <n v="8"/>
    <n v="3210.5920000000001"/>
    <n v="3.0111914199114014"/>
  </r>
  <r>
    <s v="Tier 3"/>
    <s v="High"/>
    <s v="Low Fat"/>
    <s v="Health and Hygiene"/>
    <s v="Supermarket Type1"/>
    <x v="17"/>
    <n v="2"/>
    <n v="236.95"/>
    <s v="Regular"/>
    <x v="2"/>
    <n v="40.15"/>
    <n v="13"/>
    <n v="3079.7514999999999"/>
    <n v="3.0107276119402986"/>
  </r>
  <r>
    <s v="Tier 1"/>
    <s v="High"/>
    <s v="High Fat"/>
    <s v="Soft Drinks"/>
    <s v="Grocery Store"/>
    <x v="22"/>
    <n v="3"/>
    <n v="199.13"/>
    <s v="Luxury"/>
    <x v="1"/>
    <n v="1.77"/>
    <n v="9"/>
    <n v="1791.1877000000002"/>
    <n v="3.0109633776533706"/>
  </r>
  <r>
    <s v="Tier 2"/>
    <s v="Small"/>
    <s v="High Fat"/>
    <s v="Soft Drinks"/>
    <s v="Grocery Store"/>
    <x v="30"/>
    <n v="2"/>
    <n v="328.39"/>
    <s v="Essential"/>
    <x v="3"/>
    <n v="39.119999999999997"/>
    <n v="1"/>
    <n v="327.78120000000001"/>
    <n v="3.0109659356042933"/>
  </r>
  <r>
    <s v="Tier 3"/>
    <s v="Small"/>
    <s v="High Fat"/>
    <s v="Breads"/>
    <s v="Supermarket Type1"/>
    <x v="10"/>
    <n v="5"/>
    <n v="433.19"/>
    <s v="Regular"/>
    <x v="4"/>
    <n v="33.76"/>
    <n v="18"/>
    <n v="7796.7575999999999"/>
    <n v="3.0112018669778298"/>
  </r>
  <r>
    <s v="Tier 1"/>
    <s v="Small"/>
    <s v="High Fat"/>
    <s v="Baking"/>
    <s v="Supermarket Type2"/>
    <x v="26"/>
    <n v="3"/>
    <n v="298.82"/>
    <s v="Essential"/>
    <x v="3"/>
    <n v="21.17"/>
    <n v="3"/>
    <n v="895.67169999999999"/>
    <n v="3.0107376283846872"/>
  </r>
  <r>
    <s v="Tier 2"/>
    <s v="Small"/>
    <s v="High Fat"/>
    <s v="Breakfast"/>
    <s v="Supermarket Type2"/>
    <x v="29"/>
    <n v="1"/>
    <n v="154.66"/>
    <s v="Essential"/>
    <x v="0"/>
    <n v="22.39"/>
    <n v="2"/>
    <n v="308.54390000000001"/>
    <n v="3.0107401354190988"/>
  </r>
  <r>
    <s v="Tier 2"/>
    <s v="Medium"/>
    <s v="Low Fat"/>
    <s v="Household"/>
    <s v="Supermarket Type1"/>
    <x v="6"/>
    <n v="4"/>
    <n v="123.08"/>
    <s v="Regular"/>
    <x v="1"/>
    <n v="45.59"/>
    <n v="19"/>
    <n v="2337.9758999999999"/>
    <n v="3.0112097150864083"/>
  </r>
  <r>
    <s v="Tier 3"/>
    <s v="Medium"/>
    <s v="Low Fat"/>
    <s v="Seafood"/>
    <s v="Supermarket Type2"/>
    <x v="3"/>
    <n v="3"/>
    <n v="443.43"/>
    <s v="Essential"/>
    <x v="4"/>
    <n v="44.37"/>
    <n v="6"/>
    <n v="2660.0236999999997"/>
    <n v="3.0109787432842792"/>
  </r>
  <r>
    <s v="Tier 2"/>
    <s v="High"/>
    <s v="Low Fat"/>
    <s v="Baking"/>
    <s v="Supermarket Type1"/>
    <x v="4"/>
    <n v="5"/>
    <n v="46.79"/>
    <s v="Luxury"/>
    <x v="2"/>
    <n v="49.02"/>
    <n v="5"/>
    <n v="233.44019999999998"/>
    <n v="3.0109813084112149"/>
  </r>
  <r>
    <s v="Tier 2"/>
    <s v="Medium"/>
    <s v="Low Fat"/>
    <s v="Canned"/>
    <s v="Grocery Store"/>
    <x v="19"/>
    <n v="1"/>
    <n v="263.51"/>
    <s v="Essential"/>
    <x v="1"/>
    <n v="33.340000000000003"/>
    <n v="4"/>
    <n v="1053.3733999999999"/>
    <n v="3.0105164758121057"/>
  </r>
  <r>
    <s v="Tier 3"/>
    <s v="Medium"/>
    <s v="High Fat"/>
    <s v="Household"/>
    <s v="Grocery Store"/>
    <x v="24"/>
    <n v="3"/>
    <n v="44.42"/>
    <s v="Regular"/>
    <x v="1"/>
    <n v="34.090000000000003"/>
    <n v="2"/>
    <n v="88.180900000000008"/>
    <n v="3.0109864422627397"/>
  </r>
  <r>
    <s v="Tier 1"/>
    <s v="Medium"/>
    <s v="High Fat"/>
    <s v="Seafood"/>
    <s v="Grocery Store"/>
    <x v="5"/>
    <n v="4"/>
    <n v="95.16"/>
    <s v="Luxury"/>
    <x v="0"/>
    <n v="40.19"/>
    <n v="8"/>
    <n v="760.68189999999993"/>
    <n v="3.0109890109890109"/>
  </r>
  <r>
    <s v="Tier 2"/>
    <s v="Small"/>
    <s v="Low Fat"/>
    <s v="Breakfast"/>
    <s v="Grocery Store"/>
    <x v="35"/>
    <n v="3"/>
    <n v="186.07"/>
    <s v="Luxury"/>
    <x v="2"/>
    <n v="16.64"/>
    <n v="10"/>
    <n v="1859.8663999999999"/>
    <n v="3.010757717492984"/>
  </r>
  <r>
    <s v="Tier 1"/>
    <s v="Small"/>
    <s v="High Fat"/>
    <s v="Dairy"/>
    <s v="Supermarket Type2"/>
    <x v="37"/>
    <n v="5"/>
    <n v="43.01"/>
    <s v="Regular"/>
    <x v="2"/>
    <n v="37.35"/>
    <n v="7"/>
    <n v="300.44349999999997"/>
    <n v="3.0107602339181287"/>
  </r>
  <r>
    <s v="Tier 1"/>
    <s v="High"/>
    <s v="High Fat"/>
    <s v="Soft Drinks"/>
    <s v="Grocery Store"/>
    <x v="19"/>
    <n v="1"/>
    <n v="240.63"/>
    <s v="Luxury"/>
    <x v="2"/>
    <n v="21.81"/>
    <n v="12"/>
    <n v="2886.7781"/>
    <n v="3.010294805802527"/>
  </r>
  <r>
    <s v="Tier 2"/>
    <s v="Small"/>
    <s v="High Fat"/>
    <s v="Starchy Food"/>
    <s v="Supermarket Type3"/>
    <x v="22"/>
    <n v="1"/>
    <n v="322.01"/>
    <s v="Luxury"/>
    <x v="4"/>
    <n v="45.96"/>
    <n v="2"/>
    <n v="643.4796"/>
    <n v="3.0107652703018957"/>
  </r>
  <r>
    <s v="Tier 2"/>
    <s v="Small"/>
    <s v="High Fat"/>
    <s v="Hard Drinks"/>
    <s v="Supermarket Type1"/>
    <x v="17"/>
    <n v="2"/>
    <n v="458.9"/>
    <s v="Essential"/>
    <x v="1"/>
    <n v="4.37"/>
    <n v="14"/>
    <n v="6423.6436999999996"/>
    <n v="3.0112359550561796"/>
  </r>
  <r>
    <s v="Tier 1"/>
    <s v="High"/>
    <s v="High Fat"/>
    <s v="Fruits and Vegetables"/>
    <s v="Supermarket Type1"/>
    <x v="37"/>
    <n v="3"/>
    <n v="342.99"/>
    <s v="Essential"/>
    <x v="3"/>
    <n v="41.76"/>
    <n v="13"/>
    <n v="4458.2875999999997"/>
    <n v="3.0114727230156872"/>
  </r>
  <r>
    <s v="Tier 1"/>
    <s v="Small"/>
    <s v="Low Fat"/>
    <s v="Soft Drinks"/>
    <s v="Supermarket Type2"/>
    <x v="19"/>
    <n v="2"/>
    <n v="428.76"/>
    <s v="Luxury"/>
    <x v="4"/>
    <n v="9.1300000000000008"/>
    <n v="11"/>
    <n v="4715.4512999999997"/>
    <n v="3.0114754098360654"/>
  </r>
  <r>
    <s v="Tier 2"/>
    <s v="Medium"/>
    <s v="Low Fat"/>
    <s v="Dairy"/>
    <s v="Supermarket Type3"/>
    <x v="21"/>
    <n v="2"/>
    <n v="248.6"/>
    <s v="Essential"/>
    <x v="1"/>
    <n v="42.77"/>
    <n v="20"/>
    <n v="4971.4277000000002"/>
    <n v="3.0117123448114311"/>
  </r>
  <r>
    <s v="Tier 2"/>
    <s v="Small"/>
    <s v="High Fat"/>
    <s v="Fruits and Vegetables"/>
    <s v="Supermarket Type1"/>
    <x v="11"/>
    <n v="2"/>
    <n v="157.91999999999999"/>
    <s v="Luxury"/>
    <x v="2"/>
    <n v="10.95"/>
    <n v="7"/>
    <n v="1104.5494999999999"/>
    <n v="3.0119493908153703"/>
  </r>
  <r>
    <s v="Tier 1"/>
    <s v="Medium"/>
    <s v="Low Fat"/>
    <s v="Starchy Food"/>
    <s v="Grocery Store"/>
    <x v="13"/>
    <n v="2"/>
    <n v="192.63"/>
    <s v="Luxury"/>
    <x v="3"/>
    <n v="5.25"/>
    <n v="19"/>
    <n v="3659.0224999999996"/>
    <n v="3.0121865479259431"/>
  </r>
  <r>
    <s v="Tier 2"/>
    <s v="High"/>
    <s v="High Fat"/>
    <s v="Meat"/>
    <s v="Supermarket Type2"/>
    <x v="4"/>
    <n v="2"/>
    <n v="84.02"/>
    <s v="Essential"/>
    <x v="2"/>
    <n v="45.75"/>
    <n v="16"/>
    <n v="1343.7774999999999"/>
    <n v="3.0124238162212844"/>
  </r>
  <r>
    <s v="Tier 1"/>
    <s v="Medium"/>
    <s v="Low Fat"/>
    <s v="Health and Hygiene"/>
    <s v="Supermarket Type3"/>
    <x v="13"/>
    <n v="2"/>
    <n v="478.16"/>
    <s v="Regular"/>
    <x v="0"/>
    <n v="35.29"/>
    <n v="4"/>
    <n v="1911.9929000000002"/>
    <n v="3.0126611957796015"/>
  </r>
  <r>
    <s v="Tier 1"/>
    <s v="High"/>
    <s v="High Fat"/>
    <s v="Fruits and Vegetables"/>
    <s v="Supermarket Type2"/>
    <x v="10"/>
    <n v="5"/>
    <n v="84.28"/>
    <s v="Luxury"/>
    <x v="3"/>
    <n v="34.99"/>
    <n v="4"/>
    <n v="336.4699"/>
    <n v="3.0128986866791743"/>
  </r>
  <r>
    <s v="Tier 1"/>
    <s v="Medium"/>
    <s v="Low Fat"/>
    <s v="Snack Food"/>
    <s v="Supermarket Type3"/>
    <x v="34"/>
    <n v="2"/>
    <n v="185.69"/>
    <s v="Luxury"/>
    <x v="4"/>
    <n v="28.28"/>
    <n v="17"/>
    <n v="3156.0128"/>
    <n v="3.0124325592305889"/>
  </r>
  <r>
    <s v="Tier 2"/>
    <s v="High"/>
    <s v="High Fat"/>
    <s v="Dairy"/>
    <s v="Supermarket Type2"/>
    <x v="26"/>
    <n v="3"/>
    <n v="198.6"/>
    <s v="Luxury"/>
    <x v="1"/>
    <n v="20.96"/>
    <n v="3"/>
    <n v="595.00959999999998"/>
    <n v="3.0126701079305489"/>
  </r>
  <r>
    <s v="Tier 2"/>
    <s v="Small"/>
    <s v="High Fat"/>
    <s v="Dairy"/>
    <s v="Supermarket Type2"/>
    <x v="13"/>
    <n v="2"/>
    <n v="285.93"/>
    <s v="Essential"/>
    <x v="3"/>
    <n v="14.41"/>
    <n v="8"/>
    <n v="2286.5841"/>
    <n v="3.0126730814362825"/>
  </r>
  <r>
    <s v="Tier 2"/>
    <s v="Medium"/>
    <s v="Low Fat"/>
    <s v="Frozen"/>
    <s v="Supermarket Type1"/>
    <x v="10"/>
    <n v="2"/>
    <n v="114.65"/>
    <s v="Essential"/>
    <x v="4"/>
    <n v="40.409999999999997"/>
    <n v="14"/>
    <n v="1604.5041000000001"/>
    <n v="3.0129107981220655"/>
  </r>
  <r>
    <s v="Tier 2"/>
    <s v="High"/>
    <s v="High Fat"/>
    <s v="Hard Drinks"/>
    <s v="Supermarket Type3"/>
    <x v="28"/>
    <n v="3"/>
    <n v="26.13"/>
    <s v="Luxury"/>
    <x v="3"/>
    <n v="38.64"/>
    <n v="7"/>
    <n v="182.29640000000001"/>
    <n v="3.0131486264381309"/>
  </r>
  <r>
    <s v="Tier 3"/>
    <s v="Medium"/>
    <s v="High Fat"/>
    <s v="Starchy Food"/>
    <s v="Supermarket Type2"/>
    <x v="6"/>
    <n v="5"/>
    <n v="350.85"/>
    <s v="Regular"/>
    <x v="4"/>
    <n v="0.09"/>
    <n v="1"/>
    <n v="349.85090000000002"/>
    <n v="3.0131517144199154"/>
  </r>
  <r>
    <s v="Tier 3"/>
    <s v="High"/>
    <s v="Low Fat"/>
    <s v="Breakfast"/>
    <s v="Supermarket Type1"/>
    <x v="32"/>
    <n v="3"/>
    <n v="162.52000000000001"/>
    <s v="Luxury"/>
    <x v="0"/>
    <n v="25.39"/>
    <n v="14"/>
    <n v="2274.5339000000004"/>
    <n v="3.0126849894291756"/>
  </r>
  <r>
    <s v="Tier 3"/>
    <s v="Small"/>
    <s v="Low Fat"/>
    <s v="Baking"/>
    <s v="Grocery Store"/>
    <x v="24"/>
    <n v="5"/>
    <n v="231.95"/>
    <s v="Luxury"/>
    <x v="2"/>
    <n v="12.89"/>
    <n v="8"/>
    <n v="1854.7288999999998"/>
    <n v="3.0126879699248121"/>
  </r>
  <r>
    <s v="Tier 2"/>
    <s v="Medium"/>
    <s v="High Fat"/>
    <s v="Starchy Food"/>
    <s v="Supermarket Type1"/>
    <x v="20"/>
    <n v="5"/>
    <n v="115.3"/>
    <s v="Regular"/>
    <x v="2"/>
    <n v="24.75"/>
    <n v="19"/>
    <n v="2189.9474999999998"/>
    <n v="3.0122209165687428"/>
  </r>
  <r>
    <s v="Tier 3"/>
    <s v="Small"/>
    <s v="High Fat"/>
    <s v="Canned"/>
    <s v="Grocery Store"/>
    <x v="8"/>
    <n v="2"/>
    <n v="53.43"/>
    <s v="Luxury"/>
    <x v="4"/>
    <n v="42.52"/>
    <n v="1"/>
    <n v="52.855199999999996"/>
    <n v="3.0117536436295254"/>
  </r>
  <r>
    <s v="Tier 1"/>
    <s v="Small"/>
    <s v="Low Fat"/>
    <s v="Seafood"/>
    <s v="Supermarket Type3"/>
    <x v="23"/>
    <n v="4"/>
    <n v="447.85"/>
    <s v="Regular"/>
    <x v="4"/>
    <n v="12.55"/>
    <n v="7"/>
    <n v="3134.0755000000004"/>
    <n v="3.0119915353867857"/>
  </r>
  <r>
    <s v="Tier 2"/>
    <s v="Small"/>
    <s v="High Fat"/>
    <s v="Health and Hygiene"/>
    <s v="Supermarket Type3"/>
    <x v="9"/>
    <n v="5"/>
    <n v="181.04"/>
    <s v="Regular"/>
    <x v="1"/>
    <n v="30.14"/>
    <n v="16"/>
    <n v="2895.9413999999997"/>
    <n v="3.0117591721542802"/>
  </r>
  <r>
    <s v="Tier 1"/>
    <s v="High"/>
    <s v="Low Fat"/>
    <s v="Breads"/>
    <s v="Grocery Store"/>
    <x v="22"/>
    <n v="4"/>
    <n v="325.57"/>
    <s v="Essential"/>
    <x v="4"/>
    <n v="48.64"/>
    <n v="13"/>
    <n v="4231.8963999999996"/>
    <n v="3.0112914608327452"/>
  </r>
  <r>
    <s v="Tier 1"/>
    <s v="Small"/>
    <s v="High Fat"/>
    <s v="Fruits and Vegetables"/>
    <s v="Grocery Store"/>
    <x v="21"/>
    <n v="4"/>
    <n v="112.62"/>
    <s v="Essential"/>
    <x v="4"/>
    <n v="30.02"/>
    <n v="9"/>
    <n v="1012.8802000000001"/>
    <n v="3.0110588235294116"/>
  </r>
  <r>
    <s v="Tier 1"/>
    <s v="Small"/>
    <s v="Low Fat"/>
    <s v="Health and Hygiene"/>
    <s v="Supermarket Type2"/>
    <x v="13"/>
    <n v="2"/>
    <n v="366.21"/>
    <s v="Essential"/>
    <x v="2"/>
    <n v="34.07"/>
    <n v="3"/>
    <n v="1097.9706999999999"/>
    <n v="3.010826076723935"/>
  </r>
  <r>
    <s v="Tier 3"/>
    <s v="High"/>
    <s v="Low Fat"/>
    <s v="Soft Drinks"/>
    <s v="Grocery Store"/>
    <x v="7"/>
    <n v="4"/>
    <n v="163.80000000000001"/>
    <s v="Luxury"/>
    <x v="4"/>
    <n v="32.43"/>
    <n v="10"/>
    <n v="1637.3243"/>
    <n v="3.0110640301318266"/>
  </r>
  <r>
    <s v="Tier 2"/>
    <s v="High"/>
    <s v="High Fat"/>
    <s v="Baking"/>
    <s v="Supermarket Type1"/>
    <x v="4"/>
    <n v="1"/>
    <n v="131.66"/>
    <s v="Luxury"/>
    <x v="2"/>
    <n v="48.1"/>
    <n v="19"/>
    <n v="2501.0210000000002"/>
    <n v="3.0108311749470213"/>
  </r>
  <r>
    <s v="Tier 3"/>
    <s v="Small"/>
    <s v="High Fat"/>
    <s v="Frozen"/>
    <s v="Supermarket Type2"/>
    <x v="24"/>
    <n v="4"/>
    <n v="317.77"/>
    <s v="Luxury"/>
    <x v="2"/>
    <n v="21.03"/>
    <n v="2"/>
    <n v="634.75029999999992"/>
    <n v="3.0113047574187473"/>
  </r>
  <r>
    <s v="Tier 1"/>
    <s v="Small"/>
    <s v="High Fat"/>
    <s v="Snack Food"/>
    <s v="Grocery Store"/>
    <x v="37"/>
    <n v="1"/>
    <n v="271.92"/>
    <s v="Regular"/>
    <x v="3"/>
    <n v="21.52"/>
    <n v="7"/>
    <n v="1902.6552000000001"/>
    <n v="3.0110718492343933"/>
  </r>
  <r>
    <s v="Tier 1"/>
    <s v="High"/>
    <s v="Low Fat"/>
    <s v="Snack Food"/>
    <s v="Supermarket Type2"/>
    <x v="24"/>
    <n v="3"/>
    <n v="94.89"/>
    <s v="Essential"/>
    <x v="0"/>
    <n v="33.71"/>
    <n v="17"/>
    <n v="1612.4671000000001"/>
    <n v="3.011545711592837"/>
  </r>
  <r>
    <s v="Tier 2"/>
    <s v="High"/>
    <s v="Low Fat"/>
    <s v="Snack Food"/>
    <s v="Supermarket Type2"/>
    <x v="6"/>
    <n v="4"/>
    <n v="184.8"/>
    <s v="Essential"/>
    <x v="0"/>
    <n v="43.92"/>
    <n v="15"/>
    <n v="2771.4391999999998"/>
    <n v="3.0115484327127033"/>
  </r>
  <r>
    <s v="Tier 1"/>
    <s v="High"/>
    <s v="Low Fat"/>
    <s v="Soft Drinks"/>
    <s v="Supermarket Type1"/>
    <x v="4"/>
    <n v="4"/>
    <n v="272.23"/>
    <s v="Luxury"/>
    <x v="0"/>
    <n v="42.4"/>
    <n v="15"/>
    <n v="4082.8740000000003"/>
    <n v="3.0113154172560113"/>
  </r>
  <r>
    <s v="Tier 3"/>
    <s v="Medium"/>
    <s v="High Fat"/>
    <s v="Seafood"/>
    <s v="Supermarket Type1"/>
    <x v="36"/>
    <n v="3"/>
    <n v="314.44"/>
    <s v="Luxury"/>
    <x v="1"/>
    <n v="3.7"/>
    <n v="7"/>
    <n v="2200.1169999999997"/>
    <n v="3.011082291912285"/>
  </r>
  <r>
    <s v="Tier 3"/>
    <s v="Medium"/>
    <s v="Low Fat"/>
    <s v="Other"/>
    <s v="Supermarket Type2"/>
    <x v="22"/>
    <n v="4"/>
    <n v="210.64"/>
    <s v="Essential"/>
    <x v="1"/>
    <n v="5.29"/>
    <n v="1"/>
    <n v="209.69289999999998"/>
    <n v="3.0110849056603772"/>
  </r>
  <r>
    <s v="Tier 3"/>
    <s v="Small"/>
    <s v="High Fat"/>
    <s v="Breads"/>
    <s v="Supermarket Type1"/>
    <x v="23"/>
    <n v="1"/>
    <n v="495.03"/>
    <s v="Essential"/>
    <x v="2"/>
    <n v="23.2"/>
    <n v="8"/>
    <n v="3959.4719999999998"/>
    <n v="3.0108516159471574"/>
  </r>
  <r>
    <s v="Tier 1"/>
    <s v="Small"/>
    <s v="High Fat"/>
    <s v="Meat"/>
    <s v="Supermarket Type1"/>
    <x v="30"/>
    <n v="4"/>
    <n v="18.510000000000002"/>
    <s v="Essential"/>
    <x v="0"/>
    <n v="14.1"/>
    <n v="19"/>
    <n v="350.83100000000007"/>
    <n v="3.0113260972156679"/>
  </r>
  <r>
    <s v="Tier 2"/>
    <s v="Medium"/>
    <s v="High Fat"/>
    <s v="Frozen"/>
    <s v="Supermarket Type2"/>
    <x v="14"/>
    <n v="4"/>
    <n v="451.88"/>
    <s v="Essential"/>
    <x v="2"/>
    <n v="39.200000000000003"/>
    <n v="10"/>
    <n v="4518.192"/>
    <n v="3.0110927543072927"/>
  </r>
  <r>
    <s v="Tier 2"/>
    <s v="Small"/>
    <s v="Low Fat"/>
    <s v="Canned"/>
    <s v="Supermarket Type3"/>
    <x v="26"/>
    <n v="4"/>
    <n v="420.14"/>
    <s v="Luxury"/>
    <x v="3"/>
    <n v="2.36"/>
    <n v="17"/>
    <n v="7141.4036000000006"/>
    <n v="3.0108593012275731"/>
  </r>
  <r>
    <s v="Tier 3"/>
    <s v="High"/>
    <s v="High Fat"/>
    <s v="Household"/>
    <s v="Supermarket Type1"/>
    <x v="31"/>
    <n v="2"/>
    <n v="197.29"/>
    <s v="Essential"/>
    <x v="3"/>
    <n v="14.3"/>
    <n v="5"/>
    <n v="985.59299999999996"/>
    <n v="3.0106257378984651"/>
  </r>
  <r>
    <s v="Tier 1"/>
    <s v="High"/>
    <s v="High Fat"/>
    <s v="Household"/>
    <s v="Supermarket Type2"/>
    <x v="23"/>
    <n v="2"/>
    <n v="114.28"/>
    <s v="Regular"/>
    <x v="1"/>
    <n v="27.2"/>
    <n v="17"/>
    <n v="1942.0319999999999"/>
    <n v="3.0108644307982995"/>
  </r>
  <r>
    <s v="Tier 1"/>
    <s v="Medium"/>
    <s v="High Fat"/>
    <s v="Seafood"/>
    <s v="Supermarket Type3"/>
    <x v="6"/>
    <n v="1"/>
    <n v="401.2"/>
    <s v="Essential"/>
    <x v="0"/>
    <n v="37.369999999999997"/>
    <n v="3"/>
    <n v="1202.9737"/>
    <n v="3.011103236475313"/>
  </r>
  <r>
    <s v="Tier 3"/>
    <s v="Small"/>
    <s v="High Fat"/>
    <s v="Household"/>
    <s v="Supermarket Type3"/>
    <x v="18"/>
    <n v="2"/>
    <n v="63.3"/>
    <s v="Regular"/>
    <x v="1"/>
    <n v="24.1"/>
    <n v="7"/>
    <n v="442.34099999999995"/>
    <n v="3.0115784499054818"/>
  </r>
  <r>
    <s v="Tier 1"/>
    <s v="High"/>
    <s v="Low Fat"/>
    <s v="Frozen"/>
    <s v="Grocery Store"/>
    <x v="31"/>
    <n v="4"/>
    <n v="496.62"/>
    <s v="Essential"/>
    <x v="2"/>
    <n v="12.53"/>
    <n v="1"/>
    <n v="495.74529999999999"/>
    <n v="3.0118175372252423"/>
  </r>
  <r>
    <s v="Tier 2"/>
    <s v="High"/>
    <s v="Low Fat"/>
    <s v="Frozen"/>
    <s v="Grocery Store"/>
    <x v="27"/>
    <n v="5"/>
    <n v="257.77999999999997"/>
    <s v="Regular"/>
    <x v="4"/>
    <n v="29.12"/>
    <n v="12"/>
    <n v="3092.6511999999998"/>
    <n v="3.0115839243498819"/>
  </r>
  <r>
    <s v="Tier 3"/>
    <s v="Medium"/>
    <s v="High Fat"/>
    <s v="Breakfast"/>
    <s v="Grocery Store"/>
    <x v="12"/>
    <n v="3"/>
    <n v="58.95"/>
    <s v="Regular"/>
    <x v="1"/>
    <n v="7.63"/>
    <n v="1"/>
    <n v="58.026300000000006"/>
    <n v="3.011113738472452"/>
  </r>
  <r>
    <s v="Tier 3"/>
    <s v="Medium"/>
    <s v="Low Fat"/>
    <s v="Hard Drinks"/>
    <s v="Supermarket Type2"/>
    <x v="11"/>
    <n v="2"/>
    <n v="327.02"/>
    <s v="Regular"/>
    <x v="1"/>
    <n v="47.35"/>
    <n v="20"/>
    <n v="6539.8734999999997"/>
    <n v="3.0111163670766321"/>
  </r>
  <r>
    <s v="Tier 2"/>
    <s v="High"/>
    <s v="Low Fat"/>
    <s v="Seafood"/>
    <s v="Supermarket Type2"/>
    <x v="12"/>
    <n v="4"/>
    <n v="173.77"/>
    <s v="Regular"/>
    <x v="3"/>
    <n v="11.37"/>
    <n v="16"/>
    <n v="2779.4337"/>
    <n v="3.0113555713271825"/>
  </r>
  <r>
    <s v="Tier 1"/>
    <s v="Medium"/>
    <s v="Low Fat"/>
    <s v="Breakfast"/>
    <s v="Grocery Store"/>
    <x v="18"/>
    <n v="4"/>
    <n v="427.54"/>
    <s v="Luxury"/>
    <x v="4"/>
    <n v="41.62"/>
    <n v="11"/>
    <n v="4702.3562000000002"/>
    <n v="3.0111216280170372"/>
  </r>
  <r>
    <s v="Tier 2"/>
    <s v="High"/>
    <s v="Low Fat"/>
    <s v="Other"/>
    <s v="Supermarket Type2"/>
    <x v="15"/>
    <n v="5"/>
    <n v="402.8"/>
    <s v="Essential"/>
    <x v="4"/>
    <n v="41.3"/>
    <n v="19"/>
    <n v="7652.6129999999994"/>
    <n v="3.0108875739644971"/>
  </r>
  <r>
    <s v="Tier 1"/>
    <s v="Medium"/>
    <s v="High Fat"/>
    <s v="Baking"/>
    <s v="Supermarket Type2"/>
    <x v="8"/>
    <n v="2"/>
    <n v="341.72"/>
    <s v="Regular"/>
    <x v="2"/>
    <n v="46.63"/>
    <n v="20"/>
    <n v="6833.8663000000006"/>
    <n v="3.0104166666666665"/>
  </r>
  <r>
    <s v="Tier 1"/>
    <s v="High"/>
    <s v="High Fat"/>
    <s v="Fruits and Vegetables"/>
    <s v="Supermarket Type2"/>
    <x v="20"/>
    <n v="3"/>
    <n v="258.47000000000003"/>
    <s v="Regular"/>
    <x v="2"/>
    <n v="0.84"/>
    <n v="17"/>
    <n v="4392.9984000000004"/>
    <n v="3.0106559318020363"/>
  </r>
  <r>
    <s v="Tier 3"/>
    <s v="High"/>
    <s v="Low Fat"/>
    <s v="Soft Drinks"/>
    <s v="Supermarket Type2"/>
    <x v="34"/>
    <n v="1"/>
    <n v="420.55"/>
    <s v="Luxury"/>
    <x v="0"/>
    <n v="13.18"/>
    <n v="10"/>
    <n v="4204.6318000000001"/>
    <n v="3.010658455708195"/>
  </r>
  <r>
    <s v="Tier 2"/>
    <s v="Small"/>
    <s v="High Fat"/>
    <s v="Soft Drinks"/>
    <s v="Grocery Store"/>
    <x v="36"/>
    <n v="2"/>
    <n v="439.08"/>
    <s v="Luxury"/>
    <x v="1"/>
    <n v="12.84"/>
    <n v="8"/>
    <n v="3511.7683999999999"/>
    <n v="3.0111348021795785"/>
  </r>
  <r>
    <s v="Tier 1"/>
    <s v="Medium"/>
    <s v="Low Fat"/>
    <s v="Health and Hygiene"/>
    <s v="Supermarket Type2"/>
    <x v="3"/>
    <n v="1"/>
    <n v="487.37"/>
    <s v="Regular"/>
    <x v="2"/>
    <n v="41.97"/>
    <n v="2"/>
    <n v="974.15970000000004"/>
    <n v="3.0113744075829385"/>
  </r>
  <r>
    <s v="Tier 1"/>
    <s v="Medium"/>
    <s v="Low Fat"/>
    <s v="Hard Drinks"/>
    <s v="Grocery Store"/>
    <x v="10"/>
    <n v="4"/>
    <n v="245.85"/>
    <s v="Luxury"/>
    <x v="4"/>
    <n v="3.8"/>
    <n v="10"/>
    <n v="2457.538"/>
    <n v="3.0118511495615077"/>
  </r>
  <r>
    <s v="Tier 3"/>
    <s v="Medium"/>
    <s v="Low Fat"/>
    <s v="Dairy"/>
    <s v="Supermarket Type1"/>
    <x v="6"/>
    <n v="2"/>
    <n v="228.59"/>
    <s v="Essential"/>
    <x v="3"/>
    <n v="16.29"/>
    <n v="2"/>
    <n v="456.34289999999999"/>
    <n v="3.0116168800379328"/>
  </r>
  <r>
    <s v="Tier 3"/>
    <s v="Small"/>
    <s v="High Fat"/>
    <s v="Meat"/>
    <s v="Grocery Store"/>
    <x v="3"/>
    <n v="1"/>
    <n v="284.58"/>
    <s v="Essential"/>
    <x v="2"/>
    <n v="44.66"/>
    <n v="17"/>
    <n v="4837.3065999999999"/>
    <n v="3.0118567702157932"/>
  </r>
  <r>
    <s v="Tier 1"/>
    <s v="Medium"/>
    <s v="Low Fat"/>
    <s v="Snack Food"/>
    <s v="Grocery Store"/>
    <x v="24"/>
    <n v="1"/>
    <n v="497.58"/>
    <s v="Regular"/>
    <x v="0"/>
    <n v="49.02"/>
    <n v="3"/>
    <n v="1492.2302"/>
    <n v="3.0123339658444022"/>
  </r>
  <r>
    <s v="Tier 1"/>
    <s v="Small"/>
    <s v="Low Fat"/>
    <s v="Fruits and Vegetables"/>
    <s v="Grocery Store"/>
    <x v="9"/>
    <n v="4"/>
    <n v="474.71"/>
    <s v="Essential"/>
    <x v="2"/>
    <n v="14.08"/>
    <n v="19"/>
    <n v="9018.630799999999"/>
    <n v="3.012811387900356"/>
  </r>
  <r>
    <s v="Tier 2"/>
    <s v="Medium"/>
    <s v="Low Fat"/>
    <s v="Dairy"/>
    <s v="Supermarket Type1"/>
    <x v="3"/>
    <n v="5"/>
    <n v="417.01"/>
    <s v="Regular"/>
    <x v="3"/>
    <n v="34.090000000000003"/>
    <n v="16"/>
    <n v="6671.5009"/>
    <n v="3.0125771238728047"/>
  </r>
  <r>
    <s v="Tier 1"/>
    <s v="High"/>
    <s v="Low Fat"/>
    <s v="Baking"/>
    <s v="Grocery Store"/>
    <x v="32"/>
    <n v="5"/>
    <n v="388.13"/>
    <s v="Regular"/>
    <x v="3"/>
    <n v="26.9"/>
    <n v="9"/>
    <n v="3492.4389999999999"/>
    <n v="3.0121053880845006"/>
  </r>
  <r>
    <s v="Tier 1"/>
    <s v="Small"/>
    <s v="High Fat"/>
    <s v="Seafood"/>
    <s v="Supermarket Type1"/>
    <x v="35"/>
    <n v="2"/>
    <n v="365.47"/>
    <s v="Regular"/>
    <x v="4"/>
    <n v="7.06"/>
    <n v="11"/>
    <n v="4019.2406000000001"/>
    <n v="3.0116334283000952"/>
  </r>
  <r>
    <s v="Tier 2"/>
    <s v="Small"/>
    <s v="Low Fat"/>
    <s v="Starchy Food"/>
    <s v="Supermarket Type3"/>
    <x v="16"/>
    <n v="4"/>
    <n v="386.95"/>
    <s v="Regular"/>
    <x v="2"/>
    <n v="35.229999999999997"/>
    <n v="17"/>
    <n v="6577.5022999999992"/>
    <n v="3.0118736642127759"/>
  </r>
  <r>
    <s v="Tier 1"/>
    <s v="Medium"/>
    <s v="Low Fat"/>
    <s v="Seafood"/>
    <s v="Supermarket Type3"/>
    <x v="1"/>
    <n v="2"/>
    <n v="330.53"/>
    <s v="Essential"/>
    <x v="0"/>
    <n v="42.41"/>
    <n v="1"/>
    <n v="329.95409999999998"/>
    <n v="3.0116389548693587"/>
  </r>
  <r>
    <s v="Tier 1"/>
    <s v="Small"/>
    <s v="Low Fat"/>
    <s v="Breads"/>
    <s v="Grocery Store"/>
    <x v="18"/>
    <n v="5"/>
    <n v="173.51"/>
    <s v="Essential"/>
    <x v="2"/>
    <n v="33.520000000000003"/>
    <n v="12"/>
    <n v="2081.4551999999999"/>
    <n v="3.011879306248515"/>
  </r>
  <r>
    <s v="Tier 3"/>
    <s v="Medium"/>
    <s v="Low Fat"/>
    <s v="Seafood"/>
    <s v="Supermarket Type2"/>
    <x v="25"/>
    <n v="5"/>
    <n v="495.61"/>
    <s v="Luxury"/>
    <x v="2"/>
    <n v="27.43"/>
    <n v="6"/>
    <n v="2972.9342999999999"/>
    <n v="3.0114068441064639"/>
  </r>
  <r>
    <s v="Tier 2"/>
    <s v="High"/>
    <s v="Low Fat"/>
    <s v="Dairy"/>
    <s v="Supermarket Type2"/>
    <x v="35"/>
    <n v="1"/>
    <n v="437.41"/>
    <s v="Regular"/>
    <x v="0"/>
    <n v="29.44"/>
    <n v="4"/>
    <n v="1748.9344000000001"/>
    <n v="3.0109341573567865"/>
  </r>
  <r>
    <s v="Tier 1"/>
    <s v="Medium"/>
    <s v="Low Fat"/>
    <s v="Baking"/>
    <s v="Grocery Store"/>
    <x v="26"/>
    <n v="3"/>
    <n v="375.87"/>
    <s v="Regular"/>
    <x v="4"/>
    <n v="33.840000000000003"/>
    <n v="15"/>
    <n v="5637.3883999999998"/>
    <n v="3.0114122681883022"/>
  </r>
  <r>
    <s v="Tier 3"/>
    <s v="Medium"/>
    <s v="Low Fat"/>
    <s v="Soft Drinks"/>
    <s v="Supermarket Type2"/>
    <x v="28"/>
    <n v="1"/>
    <n v="161.12"/>
    <s v="Luxury"/>
    <x v="3"/>
    <n v="20.59"/>
    <n v="10"/>
    <n v="1610.4059"/>
    <n v="3.0114149821640903"/>
  </r>
  <r>
    <s v="Tier 2"/>
    <s v="High"/>
    <s v="High Fat"/>
    <s v="Baking"/>
    <s v="Supermarket Type2"/>
    <x v="34"/>
    <n v="2"/>
    <n v="311.08999999999997"/>
    <s v="Luxury"/>
    <x v="4"/>
    <n v="9.39"/>
    <n v="18"/>
    <n v="5598.7138999999997"/>
    <n v="3.011893434823977"/>
  </r>
  <r>
    <s v="Tier 3"/>
    <s v="Medium"/>
    <s v="High Fat"/>
    <s v="Hard Drinks"/>
    <s v="Supermarket Type1"/>
    <x v="21"/>
    <n v="3"/>
    <n v="424.56"/>
    <s v="Regular"/>
    <x v="2"/>
    <n v="29.26"/>
    <n v="10"/>
    <n v="4244.8926000000001"/>
    <n v="3.0121341898643825"/>
  </r>
  <r>
    <s v="Tier 3"/>
    <s v="Medium"/>
    <s v="High Fat"/>
    <s v="Health and Hygiene"/>
    <s v="Supermarket Type3"/>
    <x v="14"/>
    <n v="2"/>
    <n v="463.01"/>
    <s v="Regular"/>
    <x v="0"/>
    <n v="45.77"/>
    <n v="10"/>
    <n v="4629.5577000000003"/>
    <n v="3.0121370775821039"/>
  </r>
  <r>
    <s v="Tier 1"/>
    <s v="High"/>
    <s v="Low Fat"/>
    <s v="Fruits and Vegetables"/>
    <s v="Supermarket Type3"/>
    <x v="24"/>
    <n v="5"/>
    <n v="160.34"/>
    <s v="Essential"/>
    <x v="4"/>
    <n v="6.99"/>
    <n v="20"/>
    <n v="3205.8699000000001"/>
    <n v="3.0123780052368483"/>
  </r>
  <r>
    <s v="Tier 2"/>
    <s v="Medium"/>
    <s v="Low Fat"/>
    <s v="Other"/>
    <s v="Grocery Store"/>
    <x v="10"/>
    <n v="5"/>
    <n v="152.82"/>
    <s v="Regular"/>
    <x v="3"/>
    <n v="14.41"/>
    <n v="19"/>
    <n v="2902.7240999999999"/>
    <n v="3.0119047619047619"/>
  </r>
  <r>
    <s v="Tier 3"/>
    <s v="Medium"/>
    <s v="Low Fat"/>
    <s v="Other"/>
    <s v="Supermarket Type2"/>
    <x v="34"/>
    <n v="5"/>
    <n v="400.8"/>
    <s v="Essential"/>
    <x v="4"/>
    <n v="43.99"/>
    <n v="8"/>
    <n v="3205.8398999999999"/>
    <n v="3.0114312931650393"/>
  </r>
  <r>
    <s v="Tier 3"/>
    <s v="Medium"/>
    <s v="Low Fat"/>
    <s v="Starchy Food"/>
    <s v="Supermarket Type3"/>
    <x v="14"/>
    <n v="2"/>
    <n v="298.73"/>
    <s v="Regular"/>
    <x v="2"/>
    <n v="20.07"/>
    <n v="12"/>
    <n v="3583.9607000000001"/>
    <n v="3.0109575988565984"/>
  </r>
  <r>
    <s v="Tier 3"/>
    <s v="Small"/>
    <s v="Low Fat"/>
    <s v="Dairy"/>
    <s v="Supermarket Type3"/>
    <x v="8"/>
    <n v="5"/>
    <n v="27.9"/>
    <s v="Luxury"/>
    <x v="3"/>
    <n v="37.99"/>
    <n v="13"/>
    <n v="362.07990000000001"/>
    <n v="3.0111984751012626"/>
  </r>
  <r>
    <s v="Tier 3"/>
    <s v="Medium"/>
    <s v="Low Fat"/>
    <s v="Breads"/>
    <s v="Supermarket Type2"/>
    <x v="0"/>
    <n v="5"/>
    <n v="315"/>
    <s v="Essential"/>
    <x v="0"/>
    <n v="22.82"/>
    <n v="19"/>
    <n v="5984.2281999999996"/>
    <n v="3.0107244995233557"/>
  </r>
  <r>
    <s v="Tier 1"/>
    <s v="Medium"/>
    <s v="High Fat"/>
    <s v="Breads"/>
    <s v="Supermarket Type2"/>
    <x v="32"/>
    <n v="5"/>
    <n v="345.88"/>
    <s v="Regular"/>
    <x v="0"/>
    <n v="23.32"/>
    <n v="12"/>
    <n v="4149.7931999999992"/>
    <n v="3.0102502979737782"/>
  </r>
  <r>
    <s v="Tier 3"/>
    <s v="Small"/>
    <s v="High Fat"/>
    <s v="Household"/>
    <s v="Grocery Store"/>
    <x v="37"/>
    <n v="1"/>
    <n v="152.62"/>
    <s v="Luxury"/>
    <x v="3"/>
    <n v="4.34"/>
    <n v="7"/>
    <n v="1067.3834000000002"/>
    <n v="3.0097758702908917"/>
  </r>
  <r>
    <s v="Tier 1"/>
    <s v="High"/>
    <s v="Low Fat"/>
    <s v="Soft Drinks"/>
    <s v="Supermarket Type1"/>
    <x v="30"/>
    <n v="5"/>
    <n v="257.8"/>
    <s v="Essential"/>
    <x v="1"/>
    <n v="27.77"/>
    <n v="13"/>
    <n v="3350.6777000000002"/>
    <n v="3.01025518721679"/>
  </r>
  <r>
    <s v="Tier 1"/>
    <s v="Small"/>
    <s v="Low Fat"/>
    <s v="Canned"/>
    <s v="Grocery Store"/>
    <x v="31"/>
    <n v="2"/>
    <n v="19.23"/>
    <s v="Regular"/>
    <x v="0"/>
    <n v="33.89"/>
    <n v="18"/>
    <n v="345.47890000000001"/>
    <n v="3.0097805343511452"/>
  </r>
  <r>
    <s v="Tier 2"/>
    <s v="Small"/>
    <s v="Low Fat"/>
    <s v="Household"/>
    <s v="Supermarket Type1"/>
    <x v="21"/>
    <n v="2"/>
    <n v="184.48"/>
    <s v="Luxury"/>
    <x v="3"/>
    <n v="20.69"/>
    <n v="7"/>
    <n v="1290.5668999999998"/>
    <n v="3.0100214745884037"/>
  </r>
  <r>
    <s v="Tier 2"/>
    <s v="Small"/>
    <s v="High Fat"/>
    <s v="Canned"/>
    <s v="Supermarket Type2"/>
    <x v="3"/>
    <n v="5"/>
    <n v="125.5"/>
    <s v="Regular"/>
    <x v="3"/>
    <n v="45.09"/>
    <n v="13"/>
    <n v="1630.9509"/>
    <n v="3.0102625298329357"/>
  </r>
  <r>
    <s v="Tier 1"/>
    <s v="Medium"/>
    <s v="Low Fat"/>
    <s v="Canned"/>
    <s v="Supermarket Type3"/>
    <x v="15"/>
    <n v="5"/>
    <n v="148.38"/>
    <s v="Luxury"/>
    <x v="4"/>
    <n v="17.420000000000002"/>
    <n v="10"/>
    <n v="1482.9741999999999"/>
    <n v="3.0097875387920743"/>
  </r>
  <r>
    <s v="Tier 2"/>
    <s v="High"/>
    <s v="Low Fat"/>
    <s v="Canned"/>
    <s v="Supermarket Type1"/>
    <x v="21"/>
    <n v="4"/>
    <n v="311.56"/>
    <s v="Luxury"/>
    <x v="3"/>
    <n v="20.309999999999999"/>
    <n v="3"/>
    <n v="933.88310000000001"/>
    <n v="3.0093123209169055"/>
  </r>
  <r>
    <s v="Tier 3"/>
    <s v="High"/>
    <s v="Low Fat"/>
    <s v="Hard Drinks"/>
    <s v="Grocery Store"/>
    <x v="7"/>
    <n v="3"/>
    <n v="489.39"/>
    <s v="Essential"/>
    <x v="1"/>
    <n v="16.850000000000001"/>
    <n v="9"/>
    <n v="4403.6785"/>
    <n v="3.0090757105326009"/>
  </r>
  <r>
    <s v="Tier 3"/>
    <s v="Small"/>
    <s v="High Fat"/>
    <s v="Other"/>
    <s v="Supermarket Type2"/>
    <x v="20"/>
    <n v="5"/>
    <n v="452.17"/>
    <s v="Luxury"/>
    <x v="1"/>
    <n v="34.200000000000003"/>
    <n v="2"/>
    <n v="903.68200000000002"/>
    <n v="3.0090778786430961"/>
  </r>
  <r>
    <s v="Tier 3"/>
    <s v="Medium"/>
    <s v="Low Fat"/>
    <s v="Frozen"/>
    <s v="Supermarket Type3"/>
    <x v="4"/>
    <n v="2"/>
    <n v="342.35"/>
    <s v="Regular"/>
    <x v="0"/>
    <n v="22.84"/>
    <n v="8"/>
    <n v="2738.0284000000001"/>
    <n v="3.0086021505376346"/>
  </r>
  <r>
    <s v="Tier 1"/>
    <s v="High"/>
    <s v="High Fat"/>
    <s v="Health and Hygiene"/>
    <s v="Supermarket Type2"/>
    <x v="24"/>
    <n v="1"/>
    <n v="188.56"/>
    <s v="Essential"/>
    <x v="2"/>
    <n v="11.31"/>
    <n v="9"/>
    <n v="1696.1531"/>
    <n v="3.0088432122370938"/>
  </r>
  <r>
    <s v="Tier 3"/>
    <s v="Medium"/>
    <s v="Low Fat"/>
    <s v="Fruits and Vegetables"/>
    <s v="Supermarket Type3"/>
    <x v="0"/>
    <n v="3"/>
    <n v="424.54"/>
    <s v="Luxury"/>
    <x v="4"/>
    <n v="40.07"/>
    <n v="17"/>
    <n v="7216.5807000000004"/>
    <n v="3.009323452067894"/>
  </r>
  <r>
    <s v="Tier 3"/>
    <s v="High"/>
    <s v="Low Fat"/>
    <s v="Snack Food"/>
    <s v="Supermarket Type2"/>
    <x v="31"/>
    <n v="3"/>
    <n v="322.16000000000003"/>
    <s v="Essential"/>
    <x v="0"/>
    <n v="41.72"/>
    <n v="4"/>
    <n v="1288.0572000000002"/>
    <n v="3.009325681492109"/>
  </r>
  <r>
    <s v="Tier 2"/>
    <s v="Medium"/>
    <s v="Low Fat"/>
    <s v="Breads"/>
    <s v="Supermarket Type1"/>
    <x v="18"/>
    <n v="4"/>
    <n v="41.1"/>
    <s v="Regular"/>
    <x v="1"/>
    <n v="2.94"/>
    <n v="13"/>
    <n v="533.32940000000008"/>
    <n v="3.0093279119827794"/>
  </r>
  <r>
    <s v="Tier 1"/>
    <s v="Medium"/>
    <s v="Low Fat"/>
    <s v="Other"/>
    <s v="Supermarket Type1"/>
    <x v="31"/>
    <n v="5"/>
    <n v="97.35"/>
    <s v="Essential"/>
    <x v="4"/>
    <n v="49.76"/>
    <n v="19"/>
    <n v="1849.1475999999998"/>
    <n v="3.0090909090909093"/>
  </r>
  <r>
    <s v="Tier 2"/>
    <s v="Medium"/>
    <s v="High Fat"/>
    <s v="Breads"/>
    <s v="Supermarket Type3"/>
    <x v="9"/>
    <n v="4"/>
    <n v="312.7"/>
    <s v="Luxury"/>
    <x v="2"/>
    <n v="41.38"/>
    <n v="6"/>
    <n v="1875.6137999999999"/>
    <n v="3.0086145010768126"/>
  </r>
  <r>
    <s v="Tier 1"/>
    <s v="Medium"/>
    <s v="Low Fat"/>
    <s v="Canned"/>
    <s v="Supermarket Type3"/>
    <x v="30"/>
    <n v="3"/>
    <n v="167.13"/>
    <s v="Essential"/>
    <x v="0"/>
    <n v="17.59"/>
    <n v="13"/>
    <n v="2171.8659000000002"/>
    <n v="3.0083772139779801"/>
  </r>
  <r>
    <s v="Tier 2"/>
    <s v="Medium"/>
    <s v="Low Fat"/>
    <s v="Breakfast"/>
    <s v="Supermarket Type3"/>
    <x v="4"/>
    <n v="4"/>
    <n v="199.71"/>
    <s v="Essential"/>
    <x v="0"/>
    <n v="27.91"/>
    <n v="18"/>
    <n v="3594.0591000000004"/>
    <n v="3.0083792195355517"/>
  </r>
  <r>
    <s v="Tier 3"/>
    <s v="Medium"/>
    <s v="Low Fat"/>
    <s v="Canned"/>
    <s v="Grocery Store"/>
    <x v="10"/>
    <n v="5"/>
    <n v="15.86"/>
    <s v="Essential"/>
    <x v="4"/>
    <n v="0.88"/>
    <n v="4"/>
    <n v="62.448799999999999"/>
    <n v="3.0081417624521074"/>
  </r>
  <r>
    <s v="Tier 1"/>
    <s v="High"/>
    <s v="High Fat"/>
    <s v="Meat"/>
    <s v="Grocery Store"/>
    <x v="28"/>
    <n v="1"/>
    <n v="430.63"/>
    <s v="Luxury"/>
    <x v="1"/>
    <n v="11.77"/>
    <n v="4"/>
    <n v="1721.6377"/>
    <n v="3.0076646706586825"/>
  </r>
  <r>
    <s v="Tier 1"/>
    <s v="Small"/>
    <s v="Low Fat"/>
    <s v="Household"/>
    <s v="Supermarket Type3"/>
    <x v="13"/>
    <n v="5"/>
    <n v="71.67"/>
    <s v="Regular"/>
    <x v="3"/>
    <n v="3.22"/>
    <n v="4"/>
    <n v="285.7122"/>
    <n v="3.0081456636320079"/>
  </r>
  <r>
    <s v="Tier 3"/>
    <s v="High"/>
    <s v="High Fat"/>
    <s v="Starchy Food"/>
    <s v="Supermarket Type2"/>
    <x v="26"/>
    <n v="2"/>
    <n v="152.61000000000001"/>
    <s v="Regular"/>
    <x v="0"/>
    <n v="24.91"/>
    <n v="12"/>
    <n v="1830.5691000000002"/>
    <n v="3.0076683441169423"/>
  </r>
  <r>
    <s v="Tier 3"/>
    <s v="High"/>
    <s v="High Fat"/>
    <s v="Breads"/>
    <s v="Supermarket Type2"/>
    <x v="19"/>
    <n v="1"/>
    <n v="437.24"/>
    <s v="Luxury"/>
    <x v="0"/>
    <n v="44.79"/>
    <n v="10"/>
    <n v="4371.8478999999998"/>
    <n v="3.0079098753595397"/>
  </r>
  <r>
    <s v="Tier 2"/>
    <s v="High"/>
    <s v="High Fat"/>
    <s v="Fruits and Vegetables"/>
    <s v="Grocery Store"/>
    <x v="33"/>
    <n v="5"/>
    <n v="337.92"/>
    <s v="Essential"/>
    <x v="0"/>
    <n v="11.39"/>
    <n v="17"/>
    <n v="5743.7539000000006"/>
    <n v="3.008391273076001"/>
  </r>
  <r>
    <s v="Tier 3"/>
    <s v="Small"/>
    <s v="Low Fat"/>
    <s v="Dairy"/>
    <s v="Grocery Store"/>
    <x v="17"/>
    <n v="2"/>
    <n v="421.51"/>
    <s v="Regular"/>
    <x v="3"/>
    <n v="30.62"/>
    <n v="17"/>
    <n v="7164.9762000000001"/>
    <n v="3.0079136690647483"/>
  </r>
  <r>
    <s v="Tier 3"/>
    <s v="High"/>
    <s v="Low Fat"/>
    <s v="Canned"/>
    <s v="Supermarket Type3"/>
    <x v="34"/>
    <n v="4"/>
    <n v="98.82"/>
    <s v="Regular"/>
    <x v="2"/>
    <n v="27.05"/>
    <n v="14"/>
    <n v="1382.7505000000001"/>
    <n v="3.008155432957544"/>
  </r>
  <r>
    <s v="Tier 2"/>
    <s v="Small"/>
    <s v="Low Fat"/>
    <s v="Health and Hygiene"/>
    <s v="Grocery Store"/>
    <x v="16"/>
    <n v="4"/>
    <n v="49.21"/>
    <s v="Essential"/>
    <x v="2"/>
    <n v="6.34"/>
    <n v="20"/>
    <n v="983.26340000000005"/>
    <n v="3.0079174664107486"/>
  </r>
  <r>
    <s v="Tier 3"/>
    <s v="Medium"/>
    <s v="Low Fat"/>
    <s v="Canned"/>
    <s v="Grocery Store"/>
    <x v="12"/>
    <n v="2"/>
    <n v="357.52"/>
    <s v="Essential"/>
    <x v="4"/>
    <n v="10.94"/>
    <n v="7"/>
    <n v="2501.7493999999997"/>
    <n v="3.0076793856491482"/>
  </r>
  <r>
    <s v="Tier 2"/>
    <s v="High"/>
    <s v="Low Fat"/>
    <s v="Soft Drinks"/>
    <s v="Supermarket Type3"/>
    <x v="4"/>
    <n v="3"/>
    <n v="71.45"/>
    <s v="Luxury"/>
    <x v="2"/>
    <n v="1.35"/>
    <n v="14"/>
    <n v="999.31350000000009"/>
    <n v="3.0079212674027844"/>
  </r>
  <r>
    <s v="Tier 1"/>
    <s v="High"/>
    <s v="High Fat"/>
    <s v="Starchy Food"/>
    <s v="Supermarket Type3"/>
    <x v="26"/>
    <n v="4"/>
    <n v="151.06"/>
    <s v="Essential"/>
    <x v="3"/>
    <n v="36.69"/>
    <n v="8"/>
    <n v="1207.8469"/>
    <n v="3.0079231692677069"/>
  </r>
  <r>
    <s v="Tier 3"/>
    <s v="Small"/>
    <s v="High Fat"/>
    <s v="Hard Drinks"/>
    <s v="Supermarket Type2"/>
    <x v="22"/>
    <n v="3"/>
    <n v="61.51"/>
    <s v="Regular"/>
    <x v="1"/>
    <n v="12.23"/>
    <n v="9"/>
    <n v="552.71230000000003"/>
    <n v="3.0076849183477425"/>
  </r>
  <r>
    <s v="Tier 2"/>
    <s v="Small"/>
    <s v="High Fat"/>
    <s v="Breakfast"/>
    <s v="Supermarket Type2"/>
    <x v="23"/>
    <n v="4"/>
    <n v="85.26"/>
    <s v="Regular"/>
    <x v="2"/>
    <n v="7.86"/>
    <n v="19"/>
    <n v="1619.0186000000001"/>
    <n v="3.0076867643526302"/>
  </r>
  <r>
    <s v="Tier 3"/>
    <s v="High"/>
    <s v="High Fat"/>
    <s v="Dairy"/>
    <s v="Supermarket Type3"/>
    <x v="24"/>
    <n v="2"/>
    <n v="324.33"/>
    <s v="Regular"/>
    <x v="2"/>
    <n v="23.04"/>
    <n v="19"/>
    <n v="6161.5003999999999"/>
    <n v="3.0074483421432006"/>
  </r>
  <r>
    <s v="Tier 1"/>
    <s v="High"/>
    <s v="Low Fat"/>
    <s v="Hard Drinks"/>
    <s v="Supermarket Type1"/>
    <x v="16"/>
    <n v="2"/>
    <n v="349.69"/>
    <s v="Luxury"/>
    <x v="4"/>
    <n v="43.58"/>
    <n v="16"/>
    <n v="5594.4758000000002"/>
    <n v="3.007690459024273"/>
  </r>
  <r>
    <s v="Tier 3"/>
    <s v="Small"/>
    <s v="Low Fat"/>
    <s v="Other"/>
    <s v="Grocery Store"/>
    <x v="23"/>
    <n v="3"/>
    <n v="110.15"/>
    <s v="Luxury"/>
    <x v="2"/>
    <n v="28.53"/>
    <n v="12"/>
    <n v="1321.0853000000002"/>
    <n v="3.0079326923076923"/>
  </r>
  <r>
    <s v="Tier 3"/>
    <s v="Medium"/>
    <s v="High Fat"/>
    <s v="Meat"/>
    <s v="Grocery Store"/>
    <x v="3"/>
    <n v="2"/>
    <n v="350.8"/>
    <s v="Essential"/>
    <x v="1"/>
    <n v="44.41"/>
    <n v="4"/>
    <n v="1402.6441"/>
    <n v="3.0079345996633808"/>
  </r>
  <r>
    <s v="Tier 3"/>
    <s v="High"/>
    <s v="High Fat"/>
    <s v="Fruits and Vegetables"/>
    <s v="Supermarket Type1"/>
    <x v="28"/>
    <n v="1"/>
    <n v="425.36"/>
    <s v="Regular"/>
    <x v="3"/>
    <n v="42.29"/>
    <n v="13"/>
    <n v="5529.1028999999999"/>
    <n v="3.0081770081770083"/>
  </r>
  <r>
    <s v="Tier 1"/>
    <s v="Medium"/>
    <s v="High Fat"/>
    <s v="Seafood"/>
    <s v="Grocery Store"/>
    <x v="29"/>
    <n v="2"/>
    <n v="438.56"/>
    <s v="Regular"/>
    <x v="2"/>
    <n v="5.68"/>
    <n v="6"/>
    <n v="2630.4168"/>
    <n v="3.008660091412076"/>
  </r>
  <r>
    <s v="Tier 3"/>
    <s v="Medium"/>
    <s v="High Fat"/>
    <s v="Seafood"/>
    <s v="Supermarket Type3"/>
    <x v="12"/>
    <n v="3"/>
    <n v="117.85"/>
    <s v="Regular"/>
    <x v="4"/>
    <n v="9.49"/>
    <n v="3"/>
    <n v="352.64489999999995"/>
    <n v="3.0089027911453319"/>
  </r>
  <r>
    <s v="Tier 3"/>
    <s v="Small"/>
    <s v="Low Fat"/>
    <s v="Health and Hygiene"/>
    <s v="Supermarket Type2"/>
    <x v="18"/>
    <n v="5"/>
    <n v="235.45"/>
    <s v="Luxury"/>
    <x v="4"/>
    <n v="23.93"/>
    <n v="5"/>
    <n v="1176.4893"/>
    <n v="3.0089049338146809"/>
  </r>
  <r>
    <s v="Tier 1"/>
    <s v="High"/>
    <s v="Low Fat"/>
    <s v="Starchy Food"/>
    <s v="Supermarket Type1"/>
    <x v="6"/>
    <n v="4"/>
    <n v="459.41"/>
    <s v="Essential"/>
    <x v="2"/>
    <n v="47.82"/>
    <n v="7"/>
    <n v="3215.3482000000004"/>
    <n v="3.0084256138661529"/>
  </r>
  <r>
    <s v="Tier 3"/>
    <s v="Medium"/>
    <s v="Low Fat"/>
    <s v="Dairy"/>
    <s v="Supermarket Type1"/>
    <x v="0"/>
    <n v="5"/>
    <n v="493.4"/>
    <s v="Regular"/>
    <x v="0"/>
    <n v="27.33"/>
    <n v="8"/>
    <n v="3946.4732999999997"/>
    <n v="3.0081868528774378"/>
  </r>
  <r>
    <s v="Tier 2"/>
    <s v="Medium"/>
    <s v="High Fat"/>
    <s v="Starchy Food"/>
    <s v="Grocery Store"/>
    <x v="27"/>
    <n v="4"/>
    <n v="105.85"/>
    <s v="Luxury"/>
    <x v="3"/>
    <n v="0.43"/>
    <n v="9"/>
    <n v="951.65429999999992"/>
    <n v="3.0077071290944124"/>
  </r>
  <r>
    <s v="Tier 2"/>
    <s v="High"/>
    <s v="Low Fat"/>
    <s v="Canned"/>
    <s v="Supermarket Type1"/>
    <x v="27"/>
    <n v="3"/>
    <n v="311.5"/>
    <s v="Luxury"/>
    <x v="1"/>
    <n v="24.08"/>
    <n v="16"/>
    <n v="4983.2407999999996"/>
    <n v="3.0074680799807276"/>
  </r>
  <r>
    <s v="Tier 3"/>
    <s v="Small"/>
    <s v="Low Fat"/>
    <s v="Health and Hygiene"/>
    <s v="Supermarket Type1"/>
    <x v="12"/>
    <n v="2"/>
    <n v="144.41"/>
    <s v="Regular"/>
    <x v="3"/>
    <n v="13.41"/>
    <n v="13"/>
    <n v="1876.4640999999999"/>
    <n v="3.0074698795180721"/>
  </r>
  <r>
    <s v="Tier 3"/>
    <s v="Medium"/>
    <s v="Low Fat"/>
    <s v="Hard Drinks"/>
    <s v="Supermarket Type2"/>
    <x v="34"/>
    <n v="4"/>
    <n v="208.06"/>
    <s v="Essential"/>
    <x v="4"/>
    <n v="48.19"/>
    <n v="10"/>
    <n v="2080.0819000000001"/>
    <n v="3.0077127018558687"/>
  </r>
  <r>
    <s v="Tier 2"/>
    <s v="High"/>
    <s v="High Fat"/>
    <s v="Snack Food"/>
    <s v="Grocery Store"/>
    <x v="23"/>
    <n v="4"/>
    <n v="476.58"/>
    <s v="Regular"/>
    <x v="0"/>
    <n v="8.0299999999999994"/>
    <n v="9"/>
    <n v="4288.3002999999999"/>
    <n v="3.0074734811957571"/>
  </r>
  <r>
    <s v="Tier 1"/>
    <s v="Medium"/>
    <s v="Low Fat"/>
    <s v="Meat"/>
    <s v="Supermarket Type1"/>
    <x v="23"/>
    <n v="5"/>
    <n v="280.99"/>
    <s v="Regular"/>
    <x v="1"/>
    <n v="16.62"/>
    <n v="10"/>
    <n v="2809.0662000000002"/>
    <n v="3.0072341451651798"/>
  </r>
  <r>
    <s v="Tier 3"/>
    <s v="Small"/>
    <s v="Low Fat"/>
    <s v="Health and Hygiene"/>
    <s v="Grocery Store"/>
    <x v="15"/>
    <n v="1"/>
    <n v="491.97"/>
    <s v="Regular"/>
    <x v="4"/>
    <n v="18.420000000000002"/>
    <n v="18"/>
    <n v="8854.6442000000006"/>
    <n v="3.0067534973468404"/>
  </r>
  <r>
    <s v="Tier 1"/>
    <s v="High"/>
    <s v="High Fat"/>
    <s v="Canned"/>
    <s v="Supermarket Type3"/>
    <x v="18"/>
    <n v="4"/>
    <n v="314.49"/>
    <s v="Essential"/>
    <x v="0"/>
    <n v="48.35"/>
    <n v="12"/>
    <n v="3773.3634999999999"/>
    <n v="3.0072376357056694"/>
  </r>
  <r>
    <s v="Tier 2"/>
    <s v="Small"/>
    <s v="High Fat"/>
    <s v="Canned"/>
    <s v="Supermarket Type3"/>
    <x v="29"/>
    <n v="3"/>
    <n v="190.62"/>
    <s v="Regular"/>
    <x v="3"/>
    <n v="2.57"/>
    <n v="17"/>
    <n v="3239.5657000000001"/>
    <n v="3.0069980694980694"/>
  </r>
  <r>
    <s v="Tier 1"/>
    <s v="Small"/>
    <s v="High Fat"/>
    <s v="Soft Drinks"/>
    <s v="Supermarket Type2"/>
    <x v="1"/>
    <n v="2"/>
    <n v="95.35"/>
    <s v="Essential"/>
    <x v="1"/>
    <n v="37.33"/>
    <n v="7"/>
    <n v="666.8232999999999"/>
    <n v="3.0069997586290129"/>
  </r>
  <r>
    <s v="Tier 2"/>
    <s v="Medium"/>
    <s v="High Fat"/>
    <s v="Hard Drinks"/>
    <s v="Supermarket Type2"/>
    <x v="4"/>
    <n v="4"/>
    <n v="365.29"/>
    <s v="Luxury"/>
    <x v="1"/>
    <n v="19.43"/>
    <n v="12"/>
    <n v="4382.6743000000006"/>
    <n v="3.0072428778367937"/>
  </r>
  <r>
    <s v="Tier 2"/>
    <s v="Medium"/>
    <s v="High Fat"/>
    <s v="Breads"/>
    <s v="Supermarket Type1"/>
    <x v="10"/>
    <n v="5"/>
    <n v="371.18"/>
    <s v="Luxury"/>
    <x v="4"/>
    <n v="0.34"/>
    <n v="14"/>
    <n v="5195.5234"/>
    <n v="3.0070031393383241"/>
  </r>
  <r>
    <s v="Tier 2"/>
    <s v="High"/>
    <s v="High Fat"/>
    <s v="Soft Drinks"/>
    <s v="Grocery Store"/>
    <x v="36"/>
    <n v="5"/>
    <n v="447.2"/>
    <s v="Essential"/>
    <x v="4"/>
    <n v="29.55"/>
    <n v="10"/>
    <n v="4471.2955000000002"/>
    <n v="3.0065217391304349"/>
  </r>
  <r>
    <s v="Tier 3"/>
    <s v="High"/>
    <s v="High Fat"/>
    <s v="Health and Hygiene"/>
    <s v="Supermarket Type2"/>
    <x v="8"/>
    <n v="4"/>
    <n v="367.26"/>
    <s v="Regular"/>
    <x v="1"/>
    <n v="27.24"/>
    <n v="2"/>
    <n v="733.79239999999993"/>
    <n v="3.0060401063058708"/>
  </r>
  <r>
    <s v="Tier 1"/>
    <s v="Medium"/>
    <s v="Low Fat"/>
    <s v="Breads"/>
    <s v="Supermarket Type3"/>
    <x v="36"/>
    <n v="3"/>
    <n v="19.760000000000002"/>
    <s v="Essential"/>
    <x v="0"/>
    <n v="8.2799999999999994"/>
    <n v="14"/>
    <n v="275.72280000000006"/>
    <n v="3.0057999033349443"/>
  </r>
  <r>
    <s v="Tier 1"/>
    <s v="Medium"/>
    <s v="Low Fat"/>
    <s v="Frozen"/>
    <s v="Grocery Store"/>
    <x v="7"/>
    <n v="3"/>
    <n v="466.32"/>
    <s v="Essential"/>
    <x v="2"/>
    <n v="25.38"/>
    <n v="17"/>
    <n v="7926.6938"/>
    <n v="3.0058013052936912"/>
  </r>
  <r>
    <s v="Tier 3"/>
    <s v="Medium"/>
    <s v="Low Fat"/>
    <s v="Meat"/>
    <s v="Grocery Store"/>
    <x v="5"/>
    <n v="5"/>
    <n v="264.81"/>
    <s v="Essential"/>
    <x v="4"/>
    <n v="47.51"/>
    <n v="3"/>
    <n v="793.90510000000006"/>
    <n v="3.0058027079303673"/>
  </r>
  <r>
    <s v="Tier 2"/>
    <s v="Medium"/>
    <s v="Low Fat"/>
    <s v="Meat"/>
    <s v="Grocery Store"/>
    <x v="23"/>
    <n v="2"/>
    <n v="223.55"/>
    <s v="Regular"/>
    <x v="2"/>
    <n v="22.3"/>
    <n v="17"/>
    <n v="3799.5730000000003"/>
    <n v="3.0053204353083434"/>
  </r>
  <r>
    <s v="Tier 3"/>
    <s v="Medium"/>
    <s v="High Fat"/>
    <s v="Health and Hygiene"/>
    <s v="Supermarket Type1"/>
    <x v="18"/>
    <n v="1"/>
    <n v="434.8"/>
    <s v="Luxury"/>
    <x v="2"/>
    <n v="48.5"/>
    <n v="1"/>
    <n v="434.28500000000003"/>
    <n v="3.0055636187711658"/>
  </r>
  <r>
    <s v="Tier 2"/>
    <s v="Small"/>
    <s v="High Fat"/>
    <s v="Canned"/>
    <s v="Supermarket Type3"/>
    <x v="9"/>
    <n v="4"/>
    <n v="280.23"/>
    <s v="Essential"/>
    <x v="2"/>
    <n v="20.350000000000001"/>
    <n v="8"/>
    <n v="2241.0435000000002"/>
    <n v="3.0060488749092671"/>
  </r>
  <r>
    <s v="Tier 2"/>
    <s v="High"/>
    <s v="High Fat"/>
    <s v="Meat"/>
    <s v="Grocery Store"/>
    <x v="36"/>
    <n v="3"/>
    <n v="419.43"/>
    <s v="Regular"/>
    <x v="3"/>
    <n v="40.049999999999997"/>
    <n v="13"/>
    <n v="5451.9904999999999"/>
    <n v="3.0058083252662149"/>
  </r>
  <r>
    <s v="Tier 1"/>
    <s v="High"/>
    <s v="High Fat"/>
    <s v="Soft Drinks"/>
    <s v="Supermarket Type2"/>
    <x v="33"/>
    <n v="4"/>
    <n v="463.09"/>
    <s v="Regular"/>
    <x v="0"/>
    <n v="2.5299999999999998"/>
    <n v="11"/>
    <n v="5093.0153"/>
    <n v="3.0058097312999275"/>
  </r>
  <r>
    <s v="Tier 1"/>
    <s v="Small"/>
    <s v="Low Fat"/>
    <s v="Household"/>
    <s v="Grocery Store"/>
    <x v="35"/>
    <n v="1"/>
    <n v="494.51"/>
    <s v="Essential"/>
    <x v="3"/>
    <n v="33.26"/>
    <n v="11"/>
    <n v="5438.9425999999994"/>
    <n v="3.0055690072639227"/>
  </r>
  <r>
    <s v="Tier 3"/>
    <s v="High"/>
    <s v="High Fat"/>
    <s v="Household"/>
    <s v="Supermarket Type2"/>
    <x v="18"/>
    <n v="3"/>
    <n v="441.49"/>
    <s v="Regular"/>
    <x v="0"/>
    <n v="36.619999999999997"/>
    <n v="6"/>
    <n v="2648.3062"/>
    <n v="3.0060547348026154"/>
  </r>
  <r>
    <s v="Tier 2"/>
    <s v="High"/>
    <s v="Low Fat"/>
    <s v="Seafood"/>
    <s v="Grocery Store"/>
    <x v="1"/>
    <n v="5"/>
    <n v="499.46"/>
    <s v="Regular"/>
    <x v="1"/>
    <n v="42.18"/>
    <n v="15"/>
    <n v="7491.3217999999997"/>
    <n v="3.0060562015503876"/>
  </r>
  <r>
    <s v="Tier 1"/>
    <s v="Small"/>
    <s v="Low Fat"/>
    <s v="Dairy"/>
    <s v="Supermarket Type3"/>
    <x v="9"/>
    <n v="3"/>
    <n v="382.54"/>
    <s v="Luxury"/>
    <x v="1"/>
    <n v="29.66"/>
    <n v="15"/>
    <n v="5737.3966"/>
    <n v="3.0055730554882483"/>
  </r>
  <r>
    <s v="Tier 2"/>
    <s v="Medium"/>
    <s v="High Fat"/>
    <s v="Seafood"/>
    <s v="Supermarket Type3"/>
    <x v="9"/>
    <n v="3"/>
    <n v="123.08"/>
    <s v="Essential"/>
    <x v="3"/>
    <n v="33.1"/>
    <n v="1"/>
    <n v="122.411"/>
    <n v="3.0055744062045564"/>
  </r>
  <r>
    <s v="Tier 2"/>
    <s v="Small"/>
    <s v="High Fat"/>
    <s v="Baking"/>
    <s v="Supermarket Type2"/>
    <x v="30"/>
    <n v="2"/>
    <n v="54.83"/>
    <s v="Regular"/>
    <x v="1"/>
    <n v="16.34"/>
    <n v="19"/>
    <n v="1040.9333999999999"/>
    <n v="3.0055757575757576"/>
  </r>
  <r>
    <s v="Tier 3"/>
    <s v="High"/>
    <s v="High Fat"/>
    <s v="Soft Drinks"/>
    <s v="Supermarket Type2"/>
    <x v="25"/>
    <n v="2"/>
    <n v="219.85"/>
    <s v="Essential"/>
    <x v="4"/>
    <n v="23.93"/>
    <n v="4"/>
    <n v="878.63929999999993"/>
    <n v="3.0058195926285158"/>
  </r>
  <r>
    <s v="Tier 2"/>
    <s v="Small"/>
    <s v="Low Fat"/>
    <s v="Soft Drinks"/>
    <s v="Supermarket Type1"/>
    <x v="7"/>
    <n v="4"/>
    <n v="469.19"/>
    <s v="Luxury"/>
    <x v="3"/>
    <n v="27.3"/>
    <n v="5"/>
    <n v="2345.223"/>
    <n v="3.0060635459616782"/>
  </r>
  <r>
    <s v="Tier 2"/>
    <s v="Medium"/>
    <s v="High Fat"/>
    <s v="Soft Drinks"/>
    <s v="Grocery Store"/>
    <x v="8"/>
    <n v="2"/>
    <n v="337.11"/>
    <s v="Luxury"/>
    <x v="3"/>
    <n v="29.1"/>
    <n v="17"/>
    <n v="5730.1610000000001"/>
    <n v="3.0058224163027658"/>
  </r>
  <r>
    <s v="Tier 2"/>
    <s v="Small"/>
    <s v="Low Fat"/>
    <s v="Household"/>
    <s v="Supermarket Type2"/>
    <x v="23"/>
    <n v="4"/>
    <n v="294.29000000000002"/>
    <s v="Essential"/>
    <x v="0"/>
    <n v="35.07"/>
    <n v="5"/>
    <n v="1470.8007"/>
    <n v="3.0060664887163311"/>
  </r>
  <r>
    <s v="Tier 2"/>
    <s v="Medium"/>
    <s v="Low Fat"/>
    <s v="Other"/>
    <s v="Grocery Store"/>
    <x v="2"/>
    <n v="5"/>
    <n v="464.33"/>
    <s v="Luxury"/>
    <x v="0"/>
    <n v="46.68"/>
    <n v="7"/>
    <n v="3249.7768000000001"/>
    <n v="3.0058252427184464"/>
  </r>
  <r>
    <s v="Tier 1"/>
    <s v="High"/>
    <s v="High Fat"/>
    <s v="Other"/>
    <s v="Supermarket Type3"/>
    <x v="10"/>
    <n v="4"/>
    <n v="462.82"/>
    <s v="Essential"/>
    <x v="0"/>
    <n v="42.32"/>
    <n v="11"/>
    <n v="5090.4431999999997"/>
    <n v="3.005341102209274"/>
  </r>
  <r>
    <s v="Tier 1"/>
    <s v="Small"/>
    <s v="High Fat"/>
    <s v="Soft Drinks"/>
    <s v="Grocery Store"/>
    <x v="18"/>
    <n v="1"/>
    <n v="42.35"/>
    <s v="Essential"/>
    <x v="4"/>
    <n v="15.11"/>
    <n v="4"/>
    <n v="168.55110000000002"/>
    <n v="3.0050995628946091"/>
  </r>
  <r>
    <s v="Tier 1"/>
    <s v="Small"/>
    <s v="High Fat"/>
    <s v="Meat"/>
    <s v="Supermarket Type3"/>
    <x v="20"/>
    <n v="2"/>
    <n v="106.65"/>
    <s v="Regular"/>
    <x v="0"/>
    <n v="11.18"/>
    <n v="17"/>
    <n v="1812.1618000000001"/>
    <n v="3.005586592178771"/>
  </r>
  <r>
    <s v="Tier 3"/>
    <s v="Medium"/>
    <s v="High Fat"/>
    <s v="Household"/>
    <s v="Grocery Store"/>
    <x v="6"/>
    <n v="5"/>
    <n v="297.75"/>
    <s v="Regular"/>
    <x v="4"/>
    <n v="40.369999999999997"/>
    <n v="10"/>
    <n v="2976.9036999999998"/>
    <n v="3.0058309037900877"/>
  </r>
  <r>
    <s v="Tier 2"/>
    <s v="Small"/>
    <s v="High Fat"/>
    <s v="Household"/>
    <s v="Grocery Store"/>
    <x v="28"/>
    <n v="4"/>
    <n v="297.16000000000003"/>
    <s v="Essential"/>
    <x v="3"/>
    <n v="0.27"/>
    <n v="5"/>
    <n v="1484.8027000000002"/>
    <n v="3.0053462940461726"/>
  </r>
  <r>
    <s v="Tier 1"/>
    <s v="Small"/>
    <s v="Low Fat"/>
    <s v="Hard Drinks"/>
    <s v="Supermarket Type2"/>
    <x v="23"/>
    <n v="1"/>
    <n v="394.89"/>
    <s v="Regular"/>
    <x v="3"/>
    <n v="33.950000000000003"/>
    <n v="4"/>
    <n v="1578.8995"/>
    <n v="3.005104521147302"/>
  </r>
  <r>
    <s v="Tier 1"/>
    <s v="High"/>
    <s v="High Fat"/>
    <s v="Snack Food"/>
    <s v="Supermarket Type3"/>
    <x v="7"/>
    <n v="2"/>
    <n v="221.35"/>
    <s v="Luxury"/>
    <x v="0"/>
    <n v="47.86"/>
    <n v="5"/>
    <n v="1106.2285999999999"/>
    <n v="3.0055920252856794"/>
  </r>
  <r>
    <s v="Tier 1"/>
    <s v="High"/>
    <s v="Low Fat"/>
    <s v="Snack Food"/>
    <s v="Supermarket Type2"/>
    <x v="19"/>
    <n v="5"/>
    <n v="411.86"/>
    <s v="Essential"/>
    <x v="3"/>
    <n v="25.13"/>
    <n v="20"/>
    <n v="8236.4513000000006"/>
    <n v="3.0058365758754864"/>
  </r>
  <r>
    <s v="Tier 3"/>
    <s v="Medium"/>
    <s v="Low Fat"/>
    <s v="Snack Food"/>
    <s v="Supermarket Type1"/>
    <x v="15"/>
    <n v="3"/>
    <n v="26.16"/>
    <s v="Regular"/>
    <x v="1"/>
    <n v="37.68"/>
    <n v="5"/>
    <n v="130.17680000000001"/>
    <n v="3.0053514959863779"/>
  </r>
  <r>
    <s v="Tier 1"/>
    <s v="High"/>
    <s v="High Fat"/>
    <s v="Meat"/>
    <s v="Grocery Store"/>
    <x v="31"/>
    <n v="2"/>
    <n v="383.69"/>
    <s v="Regular"/>
    <x v="4"/>
    <n v="42.87"/>
    <n v="13"/>
    <n v="4987.3987000000006"/>
    <n v="3.005352798053528"/>
  </r>
  <r>
    <s v="Tier 2"/>
    <s v="Small"/>
    <s v="High Fat"/>
    <s v="Breakfast"/>
    <s v="Supermarket Type1"/>
    <x v="26"/>
    <n v="5"/>
    <n v="160.46"/>
    <s v="Essential"/>
    <x v="0"/>
    <n v="42.97"/>
    <n v="9"/>
    <n v="1443.5697"/>
    <n v="3.0055974689705525"/>
  </r>
  <r>
    <s v="Tier 1"/>
    <s v="Small"/>
    <s v="High Fat"/>
    <s v="Snack Food"/>
    <s v="Grocery Store"/>
    <x v="23"/>
    <n v="4"/>
    <n v="452.02"/>
    <s v="Luxury"/>
    <x v="2"/>
    <n v="46.97"/>
    <n v="19"/>
    <n v="8587.8496999999988"/>
    <n v="3.005111976630964"/>
  </r>
  <r>
    <s v="Tier 1"/>
    <s v="High"/>
    <s v="Low Fat"/>
    <s v="Seafood"/>
    <s v="Supermarket Type1"/>
    <x v="14"/>
    <n v="1"/>
    <n v="457.79"/>
    <s v="Luxury"/>
    <x v="3"/>
    <n v="15.13"/>
    <n v="9"/>
    <n v="4119.261300000001"/>
    <n v="3.0048697345994642"/>
  </r>
  <r>
    <s v="Tier 3"/>
    <s v="Small"/>
    <s v="High Fat"/>
    <s v="Seafood"/>
    <s v="Supermarket Type3"/>
    <x v="26"/>
    <n v="3"/>
    <n v="183.61"/>
    <s v="Essential"/>
    <x v="3"/>
    <n v="40.5"/>
    <n v="9"/>
    <n v="1651.8950000000002"/>
    <n v="3.0053580126643937"/>
  </r>
  <r>
    <s v="Tier 1"/>
    <s v="Small"/>
    <s v="Low Fat"/>
    <s v="Snack Food"/>
    <s v="Supermarket Type2"/>
    <x v="33"/>
    <n v="2"/>
    <n v="238.62"/>
    <s v="Regular"/>
    <x v="1"/>
    <n v="20.22"/>
    <n v="3"/>
    <n v="715.06219999999996"/>
    <n v="3.0053593179049938"/>
  </r>
  <r>
    <s v="Tier 2"/>
    <s v="Medium"/>
    <s v="Low Fat"/>
    <s v="Breakfast"/>
    <s v="Supermarket Type3"/>
    <x v="27"/>
    <n v="2"/>
    <n v="340.13"/>
    <s v="Regular"/>
    <x v="4"/>
    <n v="21.99"/>
    <n v="8"/>
    <n v="2720.2599"/>
    <n v="3.0056042884990255"/>
  </r>
  <r>
    <s v="Tier 1"/>
    <s v="Medium"/>
    <s v="High Fat"/>
    <s v="Baking"/>
    <s v="Supermarket Type3"/>
    <x v="10"/>
    <n v="1"/>
    <n v="217.67"/>
    <s v="Luxury"/>
    <x v="1"/>
    <n v="37.840000000000003"/>
    <n v="7"/>
    <n v="1523.0683999999999"/>
    <n v="3.0058493785035338"/>
  </r>
  <r>
    <s v="Tier 1"/>
    <s v="Small"/>
    <s v="Low Fat"/>
    <s v="Fruits and Vegetables"/>
    <s v="Supermarket Type3"/>
    <x v="10"/>
    <n v="4"/>
    <n v="484.9"/>
    <s v="Regular"/>
    <x v="3"/>
    <n v="7.71"/>
    <n v="8"/>
    <n v="3878.2770999999998"/>
    <n v="3.006338371526085"/>
  </r>
  <r>
    <s v="Tier 1"/>
    <s v="Small"/>
    <s v="High Fat"/>
    <s v="Snack Food"/>
    <s v="Supermarket Type1"/>
    <x v="6"/>
    <n v="4"/>
    <n v="108.79"/>
    <s v="Luxury"/>
    <x v="2"/>
    <n v="47.17"/>
    <n v="11"/>
    <n v="1196.1617000000001"/>
    <n v="3.0060960741282612"/>
  </r>
  <r>
    <s v="Tier 1"/>
    <s v="Medium"/>
    <s v="Low Fat"/>
    <s v="Canned"/>
    <s v="Supermarket Type1"/>
    <x v="23"/>
    <n v="4"/>
    <n v="270.99"/>
    <s v="Essential"/>
    <x v="4"/>
    <n v="35.51"/>
    <n v="18"/>
    <n v="4877.1750999999995"/>
    <n v="3.0058536585365854"/>
  </r>
  <r>
    <s v="Tier 3"/>
    <s v="Small"/>
    <s v="Low Fat"/>
    <s v="Snack Food"/>
    <s v="Grocery Store"/>
    <x v="10"/>
    <n v="5"/>
    <n v="122.43"/>
    <s v="Luxury"/>
    <x v="0"/>
    <n v="37.92"/>
    <n v="11"/>
    <n v="1346.1092000000001"/>
    <n v="3.0056111246645525"/>
  </r>
  <r>
    <s v="Tier 2"/>
    <s v="Small"/>
    <s v="Low Fat"/>
    <s v="Seafood"/>
    <s v="Supermarket Type3"/>
    <x v="21"/>
    <n v="4"/>
    <n v="414.12"/>
    <s v="Regular"/>
    <x v="4"/>
    <n v="18.100000000000001"/>
    <n v="5"/>
    <n v="2069.7809999999999"/>
    <n v="3.0051244509516839"/>
  </r>
  <r>
    <s v="Tier 2"/>
    <s v="High"/>
    <s v="High Fat"/>
    <s v="Meat"/>
    <s v="Supermarket Type2"/>
    <x v="14"/>
    <n v="1"/>
    <n v="166.57"/>
    <s v="Regular"/>
    <x v="3"/>
    <n v="47.24"/>
    <n v="7"/>
    <n v="1165.4624000000001"/>
    <n v="3.0048816206980717"/>
  </r>
  <r>
    <s v="Tier 3"/>
    <s v="Medium"/>
    <s v="Low Fat"/>
    <s v="Other"/>
    <s v="Supermarket Type1"/>
    <x v="9"/>
    <n v="2"/>
    <n v="240.25"/>
    <s v="Luxury"/>
    <x v="4"/>
    <n v="23.63"/>
    <n v="15"/>
    <n v="3602.9863"/>
    <n v="3.00537109375"/>
  </r>
  <r>
    <s v="Tier 2"/>
    <s v="Medium"/>
    <s v="High Fat"/>
    <s v="Other"/>
    <s v="Grocery Store"/>
    <x v="4"/>
    <n v="5"/>
    <n v="259.29000000000002"/>
    <s v="Essential"/>
    <x v="1"/>
    <n v="27.79"/>
    <n v="7"/>
    <n v="1814.3079000000002"/>
    <n v="3.0056166056166056"/>
  </r>
  <r>
    <s v="Tier 1"/>
    <s v="Medium"/>
    <s v="Low Fat"/>
    <s v="Fruits and Vegetables"/>
    <s v="Grocery Store"/>
    <x v="31"/>
    <n v="4"/>
    <n v="280.47000000000003"/>
    <s v="Essential"/>
    <x v="4"/>
    <n v="3.43"/>
    <n v="18"/>
    <n v="5047.4943000000012"/>
    <n v="3.0051294577430387"/>
  </r>
  <r>
    <s v="Tier 1"/>
    <s v="Medium"/>
    <s v="High Fat"/>
    <s v="Baking"/>
    <s v="Supermarket Type3"/>
    <x v="23"/>
    <n v="5"/>
    <n v="210.78"/>
    <s v="Regular"/>
    <x v="4"/>
    <n v="27.43"/>
    <n v="14"/>
    <n v="2950.1943000000001"/>
    <n v="3.0048863913999511"/>
  </r>
  <r>
    <s v="Tier 1"/>
    <s v="Small"/>
    <s v="Low Fat"/>
    <s v="Canned"/>
    <s v="Supermarket Type3"/>
    <x v="9"/>
    <n v="1"/>
    <n v="31.68"/>
    <s v="Essential"/>
    <x v="0"/>
    <n v="34.01"/>
    <n v="9"/>
    <n v="284.46010000000001"/>
    <n v="3.0043988269794721"/>
  </r>
  <r>
    <s v="Tier 3"/>
    <s v="Small"/>
    <s v="High Fat"/>
    <s v="Soft Drinks"/>
    <s v="Grocery Store"/>
    <x v="9"/>
    <n v="3"/>
    <n v="105.46"/>
    <s v="Luxury"/>
    <x v="2"/>
    <n v="23.19"/>
    <n v="11"/>
    <n v="1159.2918999999999"/>
    <n v="3.0048887802493276"/>
  </r>
  <r>
    <s v="Tier 3"/>
    <s v="High"/>
    <s v="High Fat"/>
    <s v="Hard Drinks"/>
    <s v="Grocery Store"/>
    <x v="33"/>
    <n v="1"/>
    <n v="108.46"/>
    <s v="Regular"/>
    <x v="2"/>
    <n v="45.09"/>
    <n v="17"/>
    <n v="1843.2709"/>
    <n v="3.0048899755501224"/>
  </r>
  <r>
    <s v="Tier 2"/>
    <s v="High"/>
    <s v="High Fat"/>
    <s v="Frozen"/>
    <s v="Supermarket Type1"/>
    <x v="17"/>
    <n v="5"/>
    <n v="199.35"/>
    <s v="Luxury"/>
    <x v="4"/>
    <n v="38.39"/>
    <n v="12"/>
    <n v="2391.5838999999996"/>
    <n v="3.0053802885791145"/>
  </r>
  <r>
    <s v="Tier 3"/>
    <s v="Small"/>
    <s v="High Fat"/>
    <s v="Seafood"/>
    <s v="Supermarket Type3"/>
    <x v="15"/>
    <n v="3"/>
    <n v="10.78"/>
    <s v="Regular"/>
    <x v="4"/>
    <n v="2.31"/>
    <n v="13"/>
    <n v="139.16309999999999"/>
    <n v="3.0048923679060664"/>
  </r>
  <r>
    <s v="Tier 2"/>
    <s v="High"/>
    <s v="High Fat"/>
    <s v="Frozen"/>
    <s v="Grocery Store"/>
    <x v="16"/>
    <n v="1"/>
    <n v="87.79"/>
    <s v="Essential"/>
    <x v="4"/>
    <n v="32.299999999999997"/>
    <n v="18"/>
    <n v="1579.5430000000001"/>
    <n v="3.0048935649620749"/>
  </r>
  <r>
    <s v="Tier 3"/>
    <s v="High"/>
    <s v="High Fat"/>
    <s v="Starchy Food"/>
    <s v="Supermarket Type1"/>
    <x v="31"/>
    <n v="1"/>
    <n v="284.86"/>
    <s v="Luxury"/>
    <x v="0"/>
    <n v="34.75"/>
    <n v="10"/>
    <n v="2847.9475000000002"/>
    <n v="3.0053842388644152"/>
  </r>
  <r>
    <s v="Tier 2"/>
    <s v="Medium"/>
    <s v="Low Fat"/>
    <s v="Seafood"/>
    <s v="Supermarket Type1"/>
    <x v="18"/>
    <n v="4"/>
    <n v="283.44"/>
    <s v="Regular"/>
    <x v="1"/>
    <n v="12.74"/>
    <n v="9"/>
    <n v="2550.0873999999999"/>
    <n v="3.0058751529987759"/>
  </r>
  <r>
    <s v="Tier 3"/>
    <s v="Small"/>
    <s v="High Fat"/>
    <s v="Breakfast"/>
    <s v="Grocery Store"/>
    <x v="1"/>
    <n v="4"/>
    <n v="492.21"/>
    <s v="Luxury"/>
    <x v="3"/>
    <n v="16.809999999999999"/>
    <n v="19"/>
    <n v="9351.1581000000006"/>
    <n v="3.0056317335945151"/>
  </r>
  <r>
    <s v="Tier 2"/>
    <s v="High"/>
    <s v="Low Fat"/>
    <s v="Health and Hygiene"/>
    <s v="Supermarket Type2"/>
    <x v="31"/>
    <n v="3"/>
    <n v="84.18"/>
    <s v="Essential"/>
    <x v="4"/>
    <n v="14.55"/>
    <n v="14"/>
    <n v="1177.6655000000001"/>
    <n v="3.0053881949546901"/>
  </r>
  <r>
    <s v="Tier 3"/>
    <s v="Small"/>
    <s v="High Fat"/>
    <s v="Dairy"/>
    <s v="Supermarket Type1"/>
    <x v="5"/>
    <n v="1"/>
    <n v="123.46"/>
    <s v="Luxury"/>
    <x v="2"/>
    <n v="3.44"/>
    <n v="11"/>
    <n v="1357.0944"/>
    <n v="3.0053895149436549"/>
  </r>
  <r>
    <s v="Tier 3"/>
    <s v="Small"/>
    <s v="Low Fat"/>
    <s v="Meat"/>
    <s v="Supermarket Type3"/>
    <x v="35"/>
    <n v="1"/>
    <n v="280.82"/>
    <s v="Regular"/>
    <x v="0"/>
    <n v="22.26"/>
    <n v="7"/>
    <n v="1964.9626000000001"/>
    <n v="3.005880911541289"/>
  </r>
  <r>
    <s v="Tier 3"/>
    <s v="Medium"/>
    <s v="High Fat"/>
    <s v="Breads"/>
    <s v="Supermarket Type2"/>
    <x v="11"/>
    <n v="3"/>
    <n v="372.97"/>
    <s v="Luxury"/>
    <x v="1"/>
    <n v="45.59"/>
    <n v="15"/>
    <n v="5594.0059000000001"/>
    <n v="3.0063725490196078"/>
  </r>
  <r>
    <s v="Tier 1"/>
    <s v="High"/>
    <s v="High Fat"/>
    <s v="Soft Drinks"/>
    <s v="Supermarket Type2"/>
    <x v="14"/>
    <n v="3"/>
    <n v="340.84"/>
    <s v="Essential"/>
    <x v="4"/>
    <n v="21.8"/>
    <n v="5"/>
    <n v="1703.4179999999999"/>
    <n v="3.0063741113017897"/>
  </r>
  <r>
    <s v="Tier 2"/>
    <s v="Medium"/>
    <s v="Low Fat"/>
    <s v="Dairy"/>
    <s v="Grocery Store"/>
    <x v="21"/>
    <n v="1"/>
    <n v="492.41"/>
    <s v="Regular"/>
    <x v="2"/>
    <n v="13.3"/>
    <n v="15"/>
    <n v="7385.2830000000004"/>
    <n v="3.0063756743501715"/>
  </r>
  <r>
    <s v="Tier 1"/>
    <s v="Small"/>
    <s v="Low Fat"/>
    <s v="Seafood"/>
    <s v="Supermarket Type2"/>
    <x v="19"/>
    <n v="2"/>
    <n v="117.03"/>
    <s v="Essential"/>
    <x v="2"/>
    <n v="42.58"/>
    <n v="11"/>
    <n v="1286.7557999999999"/>
    <n v="3.0068677949472651"/>
  </r>
  <r>
    <s v="Tier 3"/>
    <s v="Small"/>
    <s v="Low Fat"/>
    <s v="Other"/>
    <s v="Supermarket Type3"/>
    <x v="18"/>
    <n v="5"/>
    <n v="257.66000000000003"/>
    <s v="Luxury"/>
    <x v="2"/>
    <n v="16.850000000000001"/>
    <n v="7"/>
    <n v="1802.7885000000001"/>
    <n v="3.0071148184494603"/>
  </r>
  <r>
    <s v="Tier 1"/>
    <s v="Medium"/>
    <s v="High Fat"/>
    <s v="Breakfast"/>
    <s v="Supermarket Type2"/>
    <x v="12"/>
    <n v="2"/>
    <n v="229.87"/>
    <s v="Luxury"/>
    <x v="2"/>
    <n v="8.7200000000000006"/>
    <n v="19"/>
    <n v="4366.6171999999997"/>
    <n v="3.0066257668711658"/>
  </r>
  <r>
    <s v="Tier 3"/>
    <s v="Medium"/>
    <s v="High Fat"/>
    <s v="Hard Drinks"/>
    <s v="Supermarket Type2"/>
    <x v="0"/>
    <n v="2"/>
    <n v="107.99"/>
    <s v="Luxury"/>
    <x v="2"/>
    <n v="26.98"/>
    <n v="2"/>
    <n v="215.24979999999999"/>
    <n v="3.006872852233677"/>
  </r>
  <r>
    <s v="Tier 3"/>
    <s v="Medium"/>
    <s v="High Fat"/>
    <s v="Soft Drinks"/>
    <s v="Supermarket Type2"/>
    <x v="12"/>
    <n v="5"/>
    <n v="236.46"/>
    <s v="Luxury"/>
    <x v="4"/>
    <n v="35.33"/>
    <n v="8"/>
    <n v="1891.0333000000001"/>
    <n v="3.0071200589246256"/>
  </r>
  <r>
    <s v="Tier 1"/>
    <s v="High"/>
    <s v="High Fat"/>
    <s v="Fruits and Vegetables"/>
    <s v="Supermarket Type2"/>
    <x v="35"/>
    <n v="1"/>
    <n v="386.94"/>
    <s v="Regular"/>
    <x v="1"/>
    <n v="29.6"/>
    <n v="14"/>
    <n v="5416.4560000000001"/>
    <n v="3.0066306483300589"/>
  </r>
  <r>
    <s v="Tier 2"/>
    <s v="Small"/>
    <s v="Low Fat"/>
    <s v="Snack Food"/>
    <s v="Supermarket Type1"/>
    <x v="17"/>
    <n v="3"/>
    <n v="72.94"/>
    <s v="Luxury"/>
    <x v="3"/>
    <n v="43.16"/>
    <n v="7"/>
    <n v="510.01159999999999"/>
    <n v="3.0071235568656349"/>
  </r>
  <r>
    <s v="Tier 2"/>
    <s v="Small"/>
    <s v="High Fat"/>
    <s v="Soft Drinks"/>
    <s v="Supermarket Type1"/>
    <x v="10"/>
    <n v="4"/>
    <n v="132.97999999999999"/>
    <s v="Luxury"/>
    <x v="1"/>
    <n v="5.29"/>
    <n v="3"/>
    <n v="397.99289999999996"/>
    <n v="3.0071253071253072"/>
  </r>
  <r>
    <s v="Tier 2"/>
    <s v="Medium"/>
    <s v="Low Fat"/>
    <s v="Seafood"/>
    <s v="Supermarket Type1"/>
    <x v="8"/>
    <n v="1"/>
    <n v="259.49"/>
    <s v="Regular"/>
    <x v="0"/>
    <n v="46.3"/>
    <n v="8"/>
    <n v="2075.3830000000003"/>
    <n v="3.0068812976161219"/>
  </r>
  <r>
    <s v="Tier 1"/>
    <s v="High"/>
    <s v="Low Fat"/>
    <s v="Breads"/>
    <s v="Supermarket Type2"/>
    <x v="6"/>
    <n v="1"/>
    <n v="236.16"/>
    <s v="Regular"/>
    <x v="1"/>
    <n v="35.9"/>
    <n v="7"/>
    <n v="1652.4789999999998"/>
    <n v="3.0073746312684366"/>
  </r>
  <r>
    <s v="Tier 3"/>
    <s v="Small"/>
    <s v="Low Fat"/>
    <s v="Starchy Food"/>
    <s v="Supermarket Type1"/>
    <x v="2"/>
    <n v="4"/>
    <n v="382.02"/>
    <s v="Luxury"/>
    <x v="4"/>
    <n v="43.78"/>
    <n v="10"/>
    <n v="3819.6378"/>
    <n v="3.0078682075239733"/>
  </r>
  <r>
    <s v="Tier 1"/>
    <s v="High"/>
    <s v="High Fat"/>
    <s v="Breads"/>
    <s v="Supermarket Type2"/>
    <x v="8"/>
    <n v="1"/>
    <n v="302.19"/>
    <s v="Luxury"/>
    <x v="2"/>
    <n v="8.36"/>
    <n v="10"/>
    <n v="3020.9836"/>
    <n v="3.0076242006886376"/>
  </r>
  <r>
    <s v="Tier 3"/>
    <s v="Small"/>
    <s v="High Fat"/>
    <s v="Soft Drinks"/>
    <s v="Supermarket Type1"/>
    <x v="7"/>
    <n v="2"/>
    <n v="473.92"/>
    <s v="Regular"/>
    <x v="4"/>
    <n v="46.1"/>
    <n v="12"/>
    <n v="5686.5010000000002"/>
    <n v="3.0081180811808119"/>
  </r>
  <r>
    <s v="Tier 1"/>
    <s v="High"/>
    <s v="Low Fat"/>
    <s v="Seafood"/>
    <s v="Supermarket Type2"/>
    <x v="3"/>
    <n v="1"/>
    <n v="140.72"/>
    <s v="Regular"/>
    <x v="0"/>
    <n v="25.41"/>
    <n v="12"/>
    <n v="1687.8941"/>
    <n v="3.0083661417322833"/>
  </r>
  <r>
    <s v="Tier 1"/>
    <s v="High"/>
    <s v="High Fat"/>
    <s v="Breads"/>
    <s v="Grocery Store"/>
    <x v="29"/>
    <n v="3"/>
    <n v="57.23"/>
    <s v="Regular"/>
    <x v="3"/>
    <n v="18"/>
    <n v="6"/>
    <n v="342.56"/>
    <n v="3.0088604479448682"/>
  </r>
  <r>
    <s v="Tier 1"/>
    <s v="Medium"/>
    <s v="Low Fat"/>
    <s v="Baking"/>
    <s v="Grocery Store"/>
    <x v="31"/>
    <n v="1"/>
    <n v="263.68"/>
    <s v="Luxury"/>
    <x v="3"/>
    <n v="43.71"/>
    <n v="14"/>
    <n v="3690.9571000000001"/>
    <n v="3.0088626292466767"/>
  </r>
  <r>
    <s v="Tier 3"/>
    <s v="Small"/>
    <s v="Low Fat"/>
    <s v="Baking"/>
    <s v="Supermarket Type3"/>
    <x v="17"/>
    <n v="5"/>
    <n v="401.5"/>
    <s v="Essential"/>
    <x v="4"/>
    <n v="5.43"/>
    <n v="7"/>
    <n v="2809.5542999999998"/>
    <n v="3.0093573011573502"/>
  </r>
  <r>
    <s v="Tier 1"/>
    <s v="High"/>
    <s v="High Fat"/>
    <s v="Household"/>
    <s v="Supermarket Type3"/>
    <x v="13"/>
    <n v="1"/>
    <n v="84.25"/>
    <s v="Regular"/>
    <x v="3"/>
    <n v="43.33"/>
    <n v="4"/>
    <n v="336.43329999999997"/>
    <n v="3.0088669950738915"/>
  </r>
  <r>
    <s v="Tier 3"/>
    <s v="High"/>
    <s v="Low Fat"/>
    <s v="Other"/>
    <s v="Supermarket Type2"/>
    <x v="29"/>
    <n v="4"/>
    <n v="139.27000000000001"/>
    <s v="Luxury"/>
    <x v="4"/>
    <n v="9.98"/>
    <n v="1"/>
    <n v="138.3698"/>
    <n v="3.0093619118009363"/>
  </r>
  <r>
    <s v="Tier 2"/>
    <s v="High"/>
    <s v="High Fat"/>
    <s v="Breads"/>
    <s v="Supermarket Type3"/>
    <x v="1"/>
    <n v="3"/>
    <n v="258.24"/>
    <s v="Luxury"/>
    <x v="4"/>
    <n v="47.33"/>
    <n v="1"/>
    <n v="257.7133"/>
    <n v="3.0091177920157715"/>
  </r>
  <r>
    <s v="Tier 1"/>
    <s v="Medium"/>
    <s v="Low Fat"/>
    <s v="Baking"/>
    <s v="Supermarket Type1"/>
    <x v="25"/>
    <n v="4"/>
    <n v="216.94"/>
    <s v="Essential"/>
    <x v="1"/>
    <n v="4.25"/>
    <n v="20"/>
    <n v="4337.8424999999997"/>
    <n v="3.0091200394380082"/>
  </r>
  <r>
    <s v="Tier 2"/>
    <s v="Medium"/>
    <s v="Low Fat"/>
    <s v="Meat"/>
    <s v="Supermarket Type1"/>
    <x v="37"/>
    <n v="3"/>
    <n v="304.95999999999998"/>
    <s v="Essential"/>
    <x v="1"/>
    <n v="49.34"/>
    <n v="12"/>
    <n v="3659.0133999999994"/>
    <n v="3.0088757396449703"/>
  </r>
  <r>
    <s v="Tier 2"/>
    <s v="Medium"/>
    <s v="High Fat"/>
    <s v="Soft Drinks"/>
    <s v="Grocery Store"/>
    <x v="15"/>
    <n v="1"/>
    <n v="432.38"/>
    <s v="Essential"/>
    <x v="4"/>
    <n v="47.19"/>
    <n v="12"/>
    <n v="5188.031899999999"/>
    <n v="3.0088779284833538"/>
  </r>
  <r>
    <s v="Tier 2"/>
    <s v="Small"/>
    <s v="High Fat"/>
    <s v="Health and Hygiene"/>
    <s v="Supermarket Type2"/>
    <x v="13"/>
    <n v="2"/>
    <n v="99.15"/>
    <s v="Luxury"/>
    <x v="2"/>
    <n v="25.28"/>
    <n v="17"/>
    <n v="1684.8028000000002"/>
    <n v="3.0093734583127776"/>
  </r>
  <r>
    <s v="Tier 1"/>
    <s v="High"/>
    <s v="Low Fat"/>
    <s v="Other"/>
    <s v="Supermarket Type2"/>
    <x v="6"/>
    <n v="2"/>
    <n v="377.99"/>
    <s v="Luxury"/>
    <x v="2"/>
    <n v="15.93"/>
    <n v="18"/>
    <n v="6802.9793"/>
    <n v="3.009622501850481"/>
  </r>
  <r>
    <s v="Tier 3"/>
    <s v="Medium"/>
    <s v="High Fat"/>
    <s v="Breads"/>
    <s v="Supermarket Type2"/>
    <x v="27"/>
    <n v="1"/>
    <n v="183.61"/>
    <s v="Essential"/>
    <x v="1"/>
    <n v="23"/>
    <n v="17"/>
    <n v="3120.6000000000004"/>
    <n v="3.0098716683119449"/>
  </r>
  <r>
    <s v="Tier 2"/>
    <s v="Small"/>
    <s v="High Fat"/>
    <s v="Breakfast"/>
    <s v="Supermarket Type1"/>
    <x v="10"/>
    <n v="2"/>
    <n v="241.6"/>
    <s v="Luxury"/>
    <x v="2"/>
    <n v="14.32"/>
    <n v="2"/>
    <n v="482.34319999999997"/>
    <n v="3.0103678104171809"/>
  </r>
  <r>
    <s v="Tier 1"/>
    <s v="High"/>
    <s v="Low Fat"/>
    <s v="Other"/>
    <s v="Supermarket Type2"/>
    <x v="25"/>
    <n v="1"/>
    <n v="377.4"/>
    <s v="Essential"/>
    <x v="1"/>
    <n v="10.76"/>
    <n v="7"/>
    <n v="2640.9075999999995"/>
    <n v="3.0106172839506171"/>
  </r>
  <r>
    <s v="Tier 1"/>
    <s v="High"/>
    <s v="High Fat"/>
    <s v="Household"/>
    <s v="Supermarket Type3"/>
    <x v="5"/>
    <n v="2"/>
    <n v="428.41"/>
    <s v="Regular"/>
    <x v="4"/>
    <n v="3.04"/>
    <n v="12"/>
    <n v="5139.9503999999997"/>
    <n v="3.0111138552729071"/>
  </r>
  <r>
    <s v="Tier 2"/>
    <s v="High"/>
    <s v="High Fat"/>
    <s v="Dairy"/>
    <s v="Supermarket Type3"/>
    <x v="17"/>
    <n v="2"/>
    <n v="496.6"/>
    <s v="Regular"/>
    <x v="0"/>
    <n v="6.99"/>
    <n v="11"/>
    <n v="5461.6699000000008"/>
    <n v="3.0113636363636362"/>
  </r>
  <r>
    <s v="Tier 3"/>
    <s v="High"/>
    <s v="High Fat"/>
    <s v="Starchy Food"/>
    <s v="Grocery Store"/>
    <x v="32"/>
    <n v="2"/>
    <n v="489.12"/>
    <s v="Essential"/>
    <x v="0"/>
    <n v="8.39"/>
    <n v="12"/>
    <n v="5868.5239000000001"/>
    <n v="3.0116135408944897"/>
  </r>
  <r>
    <s v="Tier 1"/>
    <s v="Small"/>
    <s v="Low Fat"/>
    <s v="Frozen"/>
    <s v="Grocery Store"/>
    <x v="8"/>
    <n v="2"/>
    <n v="298.52"/>
    <s v="Regular"/>
    <x v="1"/>
    <n v="35.96"/>
    <n v="18"/>
    <n v="5372.7195999999994"/>
    <n v="3.0118635689569944"/>
  </r>
  <r>
    <s v="Tier 2"/>
    <s v="Medium"/>
    <s v="High Fat"/>
    <s v="Baking"/>
    <s v="Supermarket Type2"/>
    <x v="30"/>
    <n v="4"/>
    <n v="181.34"/>
    <s v="Regular"/>
    <x v="3"/>
    <n v="22.29"/>
    <n v="17"/>
    <n v="3082.0029000000004"/>
    <n v="3.0121137206427688"/>
  </r>
  <r>
    <s v="Tier 3"/>
    <s v="Medium"/>
    <s v="High Fat"/>
    <s v="Household"/>
    <s v="Supermarket Type1"/>
    <x v="37"/>
    <n v="3"/>
    <n v="192.07"/>
    <s v="Luxury"/>
    <x v="2"/>
    <n v="39.85"/>
    <n v="4"/>
    <n v="767.67849999999999"/>
    <n v="3.0118694362017804"/>
  </r>
  <r>
    <s v="Tier 1"/>
    <s v="Medium"/>
    <s v="High Fat"/>
    <s v="Household"/>
    <s v="Grocery Store"/>
    <x v="19"/>
    <n v="3"/>
    <n v="325.35000000000002"/>
    <s v="Regular"/>
    <x v="4"/>
    <n v="19"/>
    <n v="7"/>
    <n v="2276.6400000000003"/>
    <n v="3.0118723720009895"/>
  </r>
  <r>
    <s v="Tier 2"/>
    <s v="Small"/>
    <s v="Low Fat"/>
    <s v="Household"/>
    <s v="Supermarket Type1"/>
    <x v="25"/>
    <n v="3"/>
    <n v="408.24"/>
    <s v="Regular"/>
    <x v="4"/>
    <n v="17"/>
    <n v="19"/>
    <n v="7755.7300000000005"/>
    <n v="3.011875309252845"/>
  </r>
  <r>
    <s v="Tier 3"/>
    <s v="High"/>
    <s v="Low Fat"/>
    <s v="Soft Drinks"/>
    <s v="Supermarket Type1"/>
    <x v="19"/>
    <n v="1"/>
    <n v="316.57"/>
    <s v="Essential"/>
    <x v="2"/>
    <n v="39.68"/>
    <n v="6"/>
    <n v="1898.8168000000001"/>
    <n v="3.0118782479584261"/>
  </r>
  <r>
    <s v="Tier 2"/>
    <s v="Medium"/>
    <s v="Low Fat"/>
    <s v="Breads"/>
    <s v="Grocery Store"/>
    <x v="10"/>
    <n v="3"/>
    <n v="152.66"/>
    <s v="Luxury"/>
    <x v="3"/>
    <n v="35.090000000000003"/>
    <n v="3"/>
    <n v="457.33090000000004"/>
    <n v="3.0123762376237622"/>
  </r>
  <r>
    <s v="Tier 1"/>
    <s v="Small"/>
    <s v="High Fat"/>
    <s v="Health and Hygiene"/>
    <s v="Supermarket Type2"/>
    <x v="28"/>
    <n v="1"/>
    <n v="290.23"/>
    <s v="Essential"/>
    <x v="1"/>
    <n v="37.81"/>
    <n v="7"/>
    <n v="2030.9881"/>
    <n v="3.0123793018073779"/>
  </r>
  <r>
    <s v="Tier 1"/>
    <s v="Small"/>
    <s v="Low Fat"/>
    <s v="Breakfast"/>
    <s v="Supermarket Type2"/>
    <x v="36"/>
    <n v="4"/>
    <n v="29.42"/>
    <s v="Luxury"/>
    <x v="1"/>
    <n v="19.48"/>
    <n v="1"/>
    <n v="28.614800000000002"/>
    <n v="3.0128776622090143"/>
  </r>
  <r>
    <s v="Tier 1"/>
    <s v="Small"/>
    <s v="Low Fat"/>
    <s v="Canned"/>
    <s v="Supermarket Type2"/>
    <x v="17"/>
    <n v="2"/>
    <n v="157.72999999999999"/>
    <s v="Regular"/>
    <x v="1"/>
    <n v="47.29"/>
    <n v="17"/>
    <n v="2680.8829000000001"/>
    <n v="3.0126331434233342"/>
  </r>
  <r>
    <s v="Tier 3"/>
    <s v="Small"/>
    <s v="High Fat"/>
    <s v="Baking"/>
    <s v="Supermarket Type2"/>
    <x v="2"/>
    <n v="3"/>
    <n v="217.53"/>
    <s v="Essential"/>
    <x v="3"/>
    <n v="15.6"/>
    <n v="9"/>
    <n v="1956.9259999999999"/>
    <n v="3.0128840436075324"/>
  </r>
  <r>
    <s v="Tier 3"/>
    <s v="Medium"/>
    <s v="Low Fat"/>
    <s v="Hard Drinks"/>
    <s v="Supermarket Type1"/>
    <x v="19"/>
    <n v="3"/>
    <n v="219.19"/>
    <s v="Essential"/>
    <x v="0"/>
    <n v="30.89"/>
    <n v="6"/>
    <n v="1314.4488999999999"/>
    <n v="3.0128872366790582"/>
  </r>
  <r>
    <s v="Tier 1"/>
    <s v="Small"/>
    <s v="High Fat"/>
    <s v="Dairy"/>
    <s v="Grocery Store"/>
    <x v="26"/>
    <n v="1"/>
    <n v="324.58"/>
    <s v="Essential"/>
    <x v="3"/>
    <n v="12.05"/>
    <n v="8"/>
    <n v="2595.7604999999999"/>
    <n v="3.012890431333664"/>
  </r>
  <r>
    <s v="Tier 1"/>
    <s v="Small"/>
    <s v="High Fat"/>
    <s v="Health and Hygiene"/>
    <s v="Supermarket Type2"/>
    <x v="36"/>
    <n v="3"/>
    <n v="362.1"/>
    <s v="Luxury"/>
    <x v="2"/>
    <n v="8.49"/>
    <n v="16"/>
    <n v="5792.6849000000002"/>
    <n v="3.0133895363253163"/>
  </r>
  <r>
    <s v="Tier 1"/>
    <s v="High"/>
    <s v="Low Fat"/>
    <s v="Health and Hygiene"/>
    <s v="Supermarket Type1"/>
    <x v="4"/>
    <n v="3"/>
    <n v="315.92"/>
    <s v="Regular"/>
    <x v="1"/>
    <n v="30.99"/>
    <n v="2"/>
    <n v="631.1499"/>
    <n v="3.0133928571428572"/>
  </r>
  <r>
    <s v="Tier 1"/>
    <s v="Medium"/>
    <s v="High Fat"/>
    <s v="Starchy Food"/>
    <s v="Supermarket Type3"/>
    <x v="17"/>
    <n v="3"/>
    <n v="358.56"/>
    <s v="Luxury"/>
    <x v="4"/>
    <n v="41.63"/>
    <n v="14"/>
    <n v="5019.2563"/>
    <n v="3.0133961796080375"/>
  </r>
  <r>
    <s v="Tier 3"/>
    <s v="Small"/>
    <s v="Low Fat"/>
    <s v="Starchy Food"/>
    <s v="Supermarket Type2"/>
    <x v="24"/>
    <n v="1"/>
    <n v="107.65"/>
    <s v="Luxury"/>
    <x v="4"/>
    <n v="1.67"/>
    <n v="10"/>
    <n v="1075.5166999999999"/>
    <n v="3.0133995037220842"/>
  </r>
  <r>
    <s v="Tier 1"/>
    <s v="Small"/>
    <s v="High Fat"/>
    <s v="Starchy Food"/>
    <s v="Supermarket Type1"/>
    <x v="25"/>
    <n v="4"/>
    <n v="62.25"/>
    <s v="Regular"/>
    <x v="2"/>
    <n v="12.4"/>
    <n v="3"/>
    <n v="185.874"/>
    <n v="3.0138992305783074"/>
  </r>
  <r>
    <s v="Tier 2"/>
    <s v="Medium"/>
    <s v="High Fat"/>
    <s v="Starchy Food"/>
    <s v="Supermarket Type1"/>
    <x v="17"/>
    <n v="4"/>
    <n v="129.51"/>
    <s v="Essential"/>
    <x v="0"/>
    <n v="31.59"/>
    <n v="11"/>
    <n v="1423.9259"/>
    <n v="3.0136544190665342"/>
  </r>
  <r>
    <s v="Tier 1"/>
    <s v="High"/>
    <s v="High Fat"/>
    <s v="Canned"/>
    <s v="Supermarket Type2"/>
    <x v="16"/>
    <n v="1"/>
    <n v="225.91"/>
    <s v="Regular"/>
    <x v="0"/>
    <n v="31.35"/>
    <n v="7"/>
    <n v="1580.6834999999999"/>
    <n v="3.0134094859697047"/>
  </r>
  <r>
    <s v="Tier 1"/>
    <s v="Small"/>
    <s v="Low Fat"/>
    <s v="Canned"/>
    <s v="Supermarket Type3"/>
    <x v="17"/>
    <n v="2"/>
    <n v="354.11"/>
    <s v="Essential"/>
    <x v="4"/>
    <n v="15.67"/>
    <n v="20"/>
    <n v="7081.3567000000003"/>
    <n v="3.0139095876800797"/>
  </r>
  <r>
    <s v="Tier 3"/>
    <s v="Small"/>
    <s v="Low Fat"/>
    <s v="Meat"/>
    <s v="Grocery Store"/>
    <x v="25"/>
    <n v="3"/>
    <n v="328.92"/>
    <s v="Essential"/>
    <x v="1"/>
    <n v="46.18"/>
    <n v="3"/>
    <n v="986.22180000000003"/>
    <n v="3.0141614906832297"/>
  </r>
  <r>
    <s v="Tier 3"/>
    <s v="High"/>
    <s v="Low Fat"/>
    <s v="Soft Drinks"/>
    <s v="Supermarket Type3"/>
    <x v="28"/>
    <n v="5"/>
    <n v="449.18"/>
    <s v="Essential"/>
    <x v="0"/>
    <n v="0.25"/>
    <n v="16"/>
    <n v="7185.8824999999997"/>
    <n v="3.0141650099403576"/>
  </r>
  <r>
    <s v="Tier 3"/>
    <s v="High"/>
    <s v="Low Fat"/>
    <s v="Household"/>
    <s v="Grocery Store"/>
    <x v="35"/>
    <n v="4"/>
    <n v="244.75"/>
    <s v="Luxury"/>
    <x v="1"/>
    <n v="25.07"/>
    <n v="17"/>
    <n v="4160.0006999999996"/>
    <n v="3.0136713895103155"/>
  </r>
  <r>
    <s v="Tier 1"/>
    <s v="Medium"/>
    <s v="Low Fat"/>
    <s v="Dairy"/>
    <s v="Supermarket Type2"/>
    <x v="13"/>
    <n v="3"/>
    <n v="234.65"/>
    <s v="Regular"/>
    <x v="0"/>
    <n v="2.2000000000000002"/>
    <n v="5"/>
    <n v="1172.2719999999999"/>
    <n v="3.0134261561412234"/>
  </r>
  <r>
    <s v="Tier 1"/>
    <s v="Small"/>
    <s v="High Fat"/>
    <s v="Canned"/>
    <s v="Supermarket Type1"/>
    <x v="26"/>
    <n v="2"/>
    <n v="169.82"/>
    <s v="Luxury"/>
    <x v="1"/>
    <n v="4.79"/>
    <n v="12"/>
    <n v="2036.8878999999999"/>
    <n v="3.0134294951504601"/>
  </r>
  <r>
    <s v="Tier 2"/>
    <s v="Small"/>
    <s v="Low Fat"/>
    <s v="Fruits and Vegetables"/>
    <s v="Supermarket Type1"/>
    <x v="19"/>
    <n v="1"/>
    <n v="312.19"/>
    <s v="Regular"/>
    <x v="3"/>
    <n v="19.760000000000002"/>
    <n v="9"/>
    <n v="2808.9076"/>
    <n v="3.0136815920398008"/>
  </r>
  <r>
    <s v="Tier 2"/>
    <s v="Small"/>
    <s v="Low Fat"/>
    <s v="Soft Drinks"/>
    <s v="Grocery Store"/>
    <x v="19"/>
    <n v="2"/>
    <n v="238.09"/>
    <s v="Essential"/>
    <x v="3"/>
    <n v="35.18"/>
    <n v="9"/>
    <n v="2142.1617999999999"/>
    <n v="3.0141826324956456"/>
  </r>
  <r>
    <s v="Tier 2"/>
    <s v="Medium"/>
    <s v="Low Fat"/>
    <s v="Dairy"/>
    <s v="Supermarket Type2"/>
    <x v="24"/>
    <n v="4"/>
    <n v="60.52"/>
    <s v="Luxury"/>
    <x v="3"/>
    <n v="38.68"/>
    <n v="16"/>
    <n v="967.70680000000004"/>
    <n v="3.0144350423096067"/>
  </r>
  <r>
    <s v="Tier 3"/>
    <s v="Small"/>
    <s v="Low Fat"/>
    <s v="Meat"/>
    <s v="Supermarket Type1"/>
    <x v="21"/>
    <n v="1"/>
    <n v="396.11"/>
    <s v="Luxury"/>
    <x v="0"/>
    <n v="10.7"/>
    <n v="5"/>
    <n v="1979.6570000000002"/>
    <n v="3.0141896938013444"/>
  </r>
  <r>
    <s v="Tier 1"/>
    <s v="Medium"/>
    <s v="Low Fat"/>
    <s v="Canned"/>
    <s v="Supermarket Type1"/>
    <x v="4"/>
    <n v="4"/>
    <n v="41.87"/>
    <s v="Regular"/>
    <x v="4"/>
    <n v="12.17"/>
    <n v="17"/>
    <n v="710.9117"/>
    <n v="3.014691235059761"/>
  </r>
  <r>
    <s v="Tier 1"/>
    <s v="Medium"/>
    <s v="High Fat"/>
    <s v="Health and Hygiene"/>
    <s v="Supermarket Type1"/>
    <x v="22"/>
    <n v="5"/>
    <n v="235.87"/>
    <s v="Essential"/>
    <x v="3"/>
    <n v="34.54"/>
    <n v="3"/>
    <n v="706.95540000000005"/>
    <n v="3.0144458281444582"/>
  </r>
  <r>
    <s v="Tier 3"/>
    <s v="Small"/>
    <s v="High Fat"/>
    <s v="Snack Food"/>
    <s v="Supermarket Type3"/>
    <x v="9"/>
    <n v="2"/>
    <n v="47.42"/>
    <s v="Regular"/>
    <x v="0"/>
    <n v="22.52"/>
    <n v="17"/>
    <n v="805.36519999999996"/>
    <n v="3.0139511709018434"/>
  </r>
  <r>
    <s v="Tier 3"/>
    <s v="Medium"/>
    <s v="Low Fat"/>
    <s v="Breads"/>
    <s v="Supermarket Type1"/>
    <x v="10"/>
    <n v="2"/>
    <n v="309.45"/>
    <s v="Regular"/>
    <x v="2"/>
    <n v="45.4"/>
    <n v="4"/>
    <n v="1237.2539999999999"/>
    <n v="3.0142038375280338"/>
  </r>
  <r>
    <s v="Tier 3"/>
    <s v="High"/>
    <s v="Low Fat"/>
    <s v="Health and Hygiene"/>
    <s v="Supermarket Type1"/>
    <x v="11"/>
    <n v="1"/>
    <n v="349.23"/>
    <s v="Essential"/>
    <x v="3"/>
    <n v="6.49"/>
    <n v="2"/>
    <n v="697.5249"/>
    <n v="3.0144566301096711"/>
  </r>
  <r>
    <s v="Tier 3"/>
    <s v="Small"/>
    <s v="Low Fat"/>
    <s v="Dairy"/>
    <s v="Supermarket Type3"/>
    <x v="10"/>
    <n v="3"/>
    <n v="124.05"/>
    <s v="Essential"/>
    <x v="0"/>
    <n v="19.079999999999998"/>
    <n v="7"/>
    <n v="867.54079999999999"/>
    <n v="3.0149588631264024"/>
  </r>
  <r>
    <s v="Tier 2"/>
    <s v="Medium"/>
    <s v="Low Fat"/>
    <s v="Other"/>
    <s v="Grocery Store"/>
    <x v="24"/>
    <n v="2"/>
    <n v="306.62"/>
    <s v="Regular"/>
    <x v="2"/>
    <n v="12.01"/>
    <n v="5"/>
    <n v="1532.2201"/>
    <n v="3.0149625935162097"/>
  </r>
  <r>
    <s v="Tier 1"/>
    <s v="Medium"/>
    <s v="High Fat"/>
    <s v="Hard Drinks"/>
    <s v="Grocery Store"/>
    <x v="29"/>
    <n v="1"/>
    <n v="226.12"/>
    <s v="Regular"/>
    <x v="3"/>
    <n v="46.45"/>
    <n v="3"/>
    <n v="677.82450000000006"/>
    <n v="3.0152157645298079"/>
  </r>
  <r>
    <s v="Tier 1"/>
    <s v="Medium"/>
    <s v="High Fat"/>
    <s v="Breakfast"/>
    <s v="Supermarket Type3"/>
    <x v="21"/>
    <n v="4"/>
    <n v="286.72000000000003"/>
    <s v="Regular"/>
    <x v="3"/>
    <n v="30.05"/>
    <n v="13"/>
    <n v="3726.6605000000004"/>
    <n v="3.0157185628742513"/>
  </r>
  <r>
    <s v="Tier 2"/>
    <s v="Medium"/>
    <s v="High Fat"/>
    <s v="Soft Drinks"/>
    <s v="Supermarket Type2"/>
    <x v="11"/>
    <n v="2"/>
    <n v="235.84"/>
    <s v="Luxury"/>
    <x v="1"/>
    <n v="23.1"/>
    <n v="15"/>
    <n v="3536.8310000000001"/>
    <n v="3.015472922385825"/>
  </r>
  <r>
    <s v="Tier 2"/>
    <s v="Small"/>
    <s v="Low Fat"/>
    <s v="Household"/>
    <s v="Supermarket Type3"/>
    <x v="21"/>
    <n v="4"/>
    <n v="351.04"/>
    <s v="Essential"/>
    <x v="3"/>
    <n v="17.260000000000002"/>
    <n v="4"/>
    <n v="1403.3326000000002"/>
    <n v="3.0157264103844232"/>
  </r>
  <r>
    <s v="Tier 1"/>
    <s v="High"/>
    <s v="Low Fat"/>
    <s v="Other"/>
    <s v="Supermarket Type1"/>
    <x v="28"/>
    <n v="1"/>
    <n v="155.84"/>
    <s v="Essential"/>
    <x v="4"/>
    <n v="45.11"/>
    <n v="13"/>
    <n v="2025.3711000000001"/>
    <n v="3.0154806491885142"/>
  </r>
  <r>
    <s v="Tier 1"/>
    <s v="Medium"/>
    <s v="Low Fat"/>
    <s v="Fruits and Vegetables"/>
    <s v="Supermarket Type3"/>
    <x v="21"/>
    <n v="1"/>
    <n v="170.99"/>
    <s v="Luxury"/>
    <x v="1"/>
    <n v="4.47"/>
    <n v="18"/>
    <n v="3076.8647000000001"/>
    <n v="3.0159840159840159"/>
  </r>
  <r>
    <s v="Tier 2"/>
    <s v="Small"/>
    <s v="Low Fat"/>
    <s v="Seafood"/>
    <s v="Grocery Store"/>
    <x v="30"/>
    <n v="3"/>
    <n v="419.45"/>
    <s v="Essential"/>
    <x v="3"/>
    <n v="2.97"/>
    <n v="19"/>
    <n v="7968.5797000000002"/>
    <n v="3.0164876342742941"/>
  </r>
  <r>
    <s v="Tier 1"/>
    <s v="Medium"/>
    <s v="Low Fat"/>
    <s v="Breads"/>
    <s v="Supermarket Type3"/>
    <x v="37"/>
    <n v="5"/>
    <n v="133.76"/>
    <s v="Regular"/>
    <x v="4"/>
    <n v="40.71"/>
    <n v="1"/>
    <n v="133.1671"/>
    <n v="3.0164917541229386"/>
  </r>
  <r>
    <s v="Tier 2"/>
    <s v="High"/>
    <s v="Low Fat"/>
    <s v="Meat"/>
    <s v="Supermarket Type1"/>
    <x v="36"/>
    <n v="5"/>
    <n v="338.31"/>
    <s v="Luxury"/>
    <x v="4"/>
    <n v="36.39"/>
    <n v="9"/>
    <n v="3044.1538999999998"/>
    <n v="3.01599600099975"/>
  </r>
  <r>
    <s v="Tier 3"/>
    <s v="Small"/>
    <s v="High Fat"/>
    <s v="Household"/>
    <s v="Supermarket Type2"/>
    <x v="19"/>
    <n v="3"/>
    <n v="186.19"/>
    <s v="Regular"/>
    <x v="1"/>
    <n v="7.36"/>
    <n v="18"/>
    <n v="3350.4936000000002"/>
    <n v="3.0154999999999998"/>
  </r>
  <r>
    <s v="Tier 3"/>
    <s v="Small"/>
    <s v="High Fat"/>
    <s v="Dairy"/>
    <s v="Grocery Store"/>
    <x v="17"/>
    <n v="2"/>
    <n v="279.60000000000002"/>
    <s v="Regular"/>
    <x v="1"/>
    <n v="12.49"/>
    <n v="3"/>
    <n v="837.92490000000009"/>
    <n v="3.0155038759689923"/>
  </r>
  <r>
    <s v="Tier 3"/>
    <s v="Medium"/>
    <s v="High Fat"/>
    <s v="Breakfast"/>
    <s v="Grocery Store"/>
    <x v="26"/>
    <n v="3"/>
    <n v="275.45999999999998"/>
    <s v="Luxury"/>
    <x v="3"/>
    <n v="48.17"/>
    <n v="10"/>
    <n v="2754.0816999999997"/>
    <n v="3.0157578789394699"/>
  </r>
  <r>
    <s v="Tier 2"/>
    <s v="Medium"/>
    <s v="Low Fat"/>
    <s v="Health and Hygiene"/>
    <s v="Supermarket Type3"/>
    <x v="1"/>
    <n v="5"/>
    <n v="354.96"/>
    <s v="Regular"/>
    <x v="1"/>
    <n v="36.9"/>
    <n v="5"/>
    <n v="1774.1689999999999"/>
    <n v="3.0157618213660244"/>
  </r>
  <r>
    <s v="Tier 2"/>
    <s v="Small"/>
    <s v="Low Fat"/>
    <s v="Household"/>
    <s v="Supermarket Type3"/>
    <x v="24"/>
    <n v="4"/>
    <n v="21.52"/>
    <s v="Luxury"/>
    <x v="1"/>
    <n v="6.27"/>
    <n v="17"/>
    <n v="364.90269999999998"/>
    <n v="3.0152652652652652"/>
  </r>
  <r>
    <s v="Tier 1"/>
    <s v="Medium"/>
    <s v="Low Fat"/>
    <s v="Fruits and Vegetables"/>
    <s v="Grocery Store"/>
    <x v="22"/>
    <n v="3"/>
    <n v="45.43"/>
    <s v="Regular"/>
    <x v="3"/>
    <n v="32.75"/>
    <n v="3"/>
    <n v="135.61749999999998"/>
    <n v="3.0150187734668337"/>
  </r>
  <r>
    <s v="Tier 3"/>
    <s v="High"/>
    <s v="Low Fat"/>
    <s v="Breakfast"/>
    <s v="Supermarket Type3"/>
    <x v="9"/>
    <n v="4"/>
    <n v="375.97"/>
    <s v="Regular"/>
    <x v="0"/>
    <n v="42.77"/>
    <n v="8"/>
    <n v="3007.1877000000004"/>
    <n v="3.0150225338007011"/>
  </r>
  <r>
    <s v="Tier 3"/>
    <s v="Medium"/>
    <s v="High Fat"/>
    <s v="Household"/>
    <s v="Supermarket Type2"/>
    <x v="33"/>
    <n v="2"/>
    <n v="376.47"/>
    <s v="Regular"/>
    <x v="4"/>
    <n v="20.2"/>
    <n v="6"/>
    <n v="2258.0220000000004"/>
    <n v="3.0147758577510642"/>
  </r>
  <r>
    <s v="Tier 2"/>
    <s v="High"/>
    <s v="High Fat"/>
    <s v="Household"/>
    <s v="Supermarket Type2"/>
    <x v="13"/>
    <n v="1"/>
    <n v="174.31"/>
    <s v="Regular"/>
    <x v="2"/>
    <n v="29.41"/>
    <n v="7"/>
    <n v="1219.4641000000001"/>
    <n v="3.0150300601202407"/>
  </r>
  <r>
    <s v="Tier 2"/>
    <s v="Medium"/>
    <s v="Low Fat"/>
    <s v="Meat"/>
    <s v="Supermarket Type1"/>
    <x v="15"/>
    <n v="2"/>
    <n v="305.77999999999997"/>
    <s v="Regular"/>
    <x v="4"/>
    <n v="29.22"/>
    <n v="9"/>
    <n v="2751.3121999999994"/>
    <n v="3.015534953645703"/>
  </r>
  <r>
    <s v="Tier 1"/>
    <s v="Small"/>
    <s v="Low Fat"/>
    <s v="Canned"/>
    <s v="Supermarket Type3"/>
    <x v="12"/>
    <n v="4"/>
    <n v="95.15"/>
    <s v="Regular"/>
    <x v="4"/>
    <n v="23.69"/>
    <n v="12"/>
    <n v="1141.0369000000003"/>
    <n v="3.0157894736842104"/>
  </r>
  <r>
    <s v="Tier 1"/>
    <s v="High"/>
    <s v="High Fat"/>
    <s v="Other"/>
    <s v="Supermarket Type2"/>
    <x v="9"/>
    <n v="5"/>
    <n v="78.72"/>
    <s v="Regular"/>
    <x v="1"/>
    <n v="7.79"/>
    <n v="12"/>
    <n v="943.71789999999999"/>
    <n v="3.0155427425419905"/>
  </r>
  <r>
    <s v="Tier 1"/>
    <s v="Medium"/>
    <s v="High Fat"/>
    <s v="Frozen"/>
    <s v="Supermarket Type2"/>
    <x v="19"/>
    <n v="5"/>
    <n v="471.34"/>
    <s v="Luxury"/>
    <x v="3"/>
    <n v="48.58"/>
    <n v="20"/>
    <n v="9426.2857999999997"/>
    <n v="3.0150451354062184"/>
  </r>
  <r>
    <s v="Tier 1"/>
    <s v="Medium"/>
    <s v="Low Fat"/>
    <s v="Frozen"/>
    <s v="Supermarket Type1"/>
    <x v="1"/>
    <n v="5"/>
    <n v="285.12"/>
    <s v="Essential"/>
    <x v="3"/>
    <n v="10.73"/>
    <n v="9"/>
    <n v="2565.1873000000001"/>
    <n v="3.0145472786556309"/>
  </r>
  <r>
    <s v="Tier 1"/>
    <s v="High"/>
    <s v="High Fat"/>
    <s v="Other"/>
    <s v="Supermarket Type3"/>
    <x v="23"/>
    <n v="2"/>
    <n v="235.45"/>
    <s v="Regular"/>
    <x v="2"/>
    <n v="23.82"/>
    <n v="13"/>
    <n v="3060.0881999999997"/>
    <n v="3.0140491721023581"/>
  </r>
  <r>
    <s v="Tier 2"/>
    <s v="Small"/>
    <s v="Low Fat"/>
    <s v="Snack Food"/>
    <s v="Supermarket Type2"/>
    <x v="17"/>
    <n v="5"/>
    <n v="482.31"/>
    <s v="Luxury"/>
    <x v="4"/>
    <n v="2.1"/>
    <n v="15"/>
    <n v="7233.6709999999994"/>
    <n v="3.0143036386449182"/>
  </r>
  <r>
    <s v="Tier 3"/>
    <s v="High"/>
    <s v="Low Fat"/>
    <s v="Dairy"/>
    <s v="Supermarket Type2"/>
    <x v="9"/>
    <n v="4"/>
    <n v="96.14"/>
    <s v="Essential"/>
    <x v="0"/>
    <n v="0.99"/>
    <n v="10"/>
    <n v="960.40989999999999"/>
    <n v="3.0138052208835342"/>
  </r>
  <r>
    <s v="Tier 2"/>
    <s v="High"/>
    <s v="Low Fat"/>
    <s v="Snack Food"/>
    <s v="Supermarket Type3"/>
    <x v="27"/>
    <n v="4"/>
    <n v="404.62"/>
    <s v="Luxury"/>
    <x v="3"/>
    <n v="17.100000000000001"/>
    <n v="18"/>
    <n v="7282.3310000000001"/>
    <n v="3.0135576198845091"/>
  </r>
  <r>
    <s v="Tier 1"/>
    <s v="High"/>
    <s v="High Fat"/>
    <s v="Frozen"/>
    <s v="Supermarket Type1"/>
    <x v="5"/>
    <n v="2"/>
    <n v="303.05"/>
    <s v="Luxury"/>
    <x v="0"/>
    <n v="28.61"/>
    <n v="2"/>
    <n v="605.38610000000006"/>
    <n v="3.013309894525364"/>
  </r>
  <r>
    <s v="Tier 2"/>
    <s v="High"/>
    <s v="High Fat"/>
    <s v="Baking"/>
    <s v="Supermarket Type2"/>
    <x v="27"/>
    <n v="5"/>
    <n v="304.97000000000003"/>
    <s v="Essential"/>
    <x v="0"/>
    <n v="19.03"/>
    <n v="5"/>
    <n v="1524.0403000000001"/>
    <n v="3.0135644310474756"/>
  </r>
  <r>
    <s v="Tier 1"/>
    <s v="Small"/>
    <s v="Low Fat"/>
    <s v="Starchy Food"/>
    <s v="Grocery Store"/>
    <x v="28"/>
    <n v="2"/>
    <n v="226.28"/>
    <s v="Regular"/>
    <x v="1"/>
    <n v="27.9"/>
    <n v="9"/>
    <n v="2035.799"/>
    <n v="3.013065326633166"/>
  </r>
  <r>
    <s v="Tier 1"/>
    <s v="Small"/>
    <s v="Low Fat"/>
    <s v="Canned"/>
    <s v="Grocery Store"/>
    <x v="37"/>
    <n v="1"/>
    <n v="61.59"/>
    <s v="Essential"/>
    <x v="3"/>
    <n v="12.41"/>
    <n v="11"/>
    <n v="676.61410000000001"/>
    <n v="3.0133199296305606"/>
  </r>
  <r>
    <s v="Tier 3"/>
    <s v="Medium"/>
    <s v="Low Fat"/>
    <s v="Frozen"/>
    <s v="Supermarket Type2"/>
    <x v="25"/>
    <n v="5"/>
    <n v="484.44"/>
    <s v="Luxury"/>
    <x v="0"/>
    <n v="2.6"/>
    <n v="10"/>
    <n v="4843.4259999999995"/>
    <n v="3.0138260432378079"/>
  </r>
  <r>
    <s v="Tier 2"/>
    <s v="High"/>
    <s v="Low Fat"/>
    <s v="Frozen"/>
    <s v="Grocery Store"/>
    <x v="22"/>
    <n v="3"/>
    <n v="100.78"/>
    <s v="Essential"/>
    <x v="3"/>
    <n v="30.06"/>
    <n v="4"/>
    <n v="402.42059999999998"/>
    <n v="3.013326628111642"/>
  </r>
  <r>
    <s v="Tier 3"/>
    <s v="Medium"/>
    <s v="Low Fat"/>
    <s v="Canned"/>
    <s v="Grocery Store"/>
    <x v="25"/>
    <n v="4"/>
    <n v="394.44"/>
    <s v="Essential"/>
    <x v="1"/>
    <n v="32.86"/>
    <n v="8"/>
    <n v="3154.8485999999998"/>
    <n v="3.0133299798792756"/>
  </r>
  <r>
    <s v="Tier 2"/>
    <s v="Medium"/>
    <s v="Low Fat"/>
    <s v="Baking"/>
    <s v="Supermarket Type2"/>
    <x v="15"/>
    <n v="4"/>
    <n v="71.53"/>
    <s v="Regular"/>
    <x v="1"/>
    <n v="45.47"/>
    <n v="11"/>
    <n v="786.28470000000004"/>
    <n v="3.0130817610062892"/>
  </r>
  <r>
    <s v="Tier 1"/>
    <s v="Small"/>
    <s v="High Fat"/>
    <s v="Health and Hygiene"/>
    <s v="Supermarket Type1"/>
    <x v="7"/>
    <n v="1"/>
    <n v="284.64999999999998"/>
    <s v="Luxury"/>
    <x v="3"/>
    <n v="28.14"/>
    <n v="16"/>
    <n v="4553.6813999999995"/>
    <n v="3.0128334172118771"/>
  </r>
  <r>
    <s v="Tier 1"/>
    <s v="Medium"/>
    <s v="Low Fat"/>
    <s v="Breads"/>
    <s v="Supermarket Type1"/>
    <x v="33"/>
    <n v="1"/>
    <n v="319.18"/>
    <s v="Luxury"/>
    <x v="2"/>
    <n v="4.51"/>
    <n v="17"/>
    <n v="5425.1051000000007"/>
    <n v="3.0133400453058141"/>
  </r>
  <r>
    <s v="Tier 1"/>
    <s v="Small"/>
    <s v="Low Fat"/>
    <s v="Other"/>
    <s v="Supermarket Type2"/>
    <x v="2"/>
    <n v="5"/>
    <n v="193.42"/>
    <s v="Luxury"/>
    <x v="3"/>
    <n v="19.850000000000001"/>
    <n v="12"/>
    <n v="2320.2384999999999"/>
    <n v="3.0138469284994964"/>
  </r>
  <r>
    <s v="Tier 2"/>
    <s v="Small"/>
    <s v="High Fat"/>
    <s v="Household"/>
    <s v="Supermarket Type2"/>
    <x v="7"/>
    <n v="5"/>
    <n v="352.79"/>
    <s v="Regular"/>
    <x v="3"/>
    <n v="16.850000000000001"/>
    <n v="2"/>
    <n v="704.74850000000004"/>
    <n v="3.013346764039285"/>
  </r>
  <r>
    <s v="Tier 2"/>
    <s v="High"/>
    <s v="Low Fat"/>
    <s v="Seafood"/>
    <s v="Grocery Store"/>
    <x v="31"/>
    <n v="3"/>
    <n v="337.68"/>
    <s v="Essential"/>
    <x v="1"/>
    <n v="37.4"/>
    <n v="14"/>
    <n v="4726.8940000000002"/>
    <n v="3.0128463476070531"/>
  </r>
  <r>
    <s v="Tier 3"/>
    <s v="Small"/>
    <s v="Low Fat"/>
    <s v="Starchy Food"/>
    <s v="Supermarket Type3"/>
    <x v="33"/>
    <n v="3"/>
    <n v="63.06"/>
    <s v="Regular"/>
    <x v="4"/>
    <n v="0.47"/>
    <n v="12"/>
    <n v="755.72469999999998"/>
    <n v="3.0128495842781557"/>
  </r>
  <r>
    <s v="Tier 3"/>
    <s v="Medium"/>
    <s v="High Fat"/>
    <s v="Breakfast"/>
    <s v="Supermarket Type2"/>
    <x v="0"/>
    <n v="4"/>
    <n v="86.64"/>
    <s v="Regular"/>
    <x v="2"/>
    <n v="43.55"/>
    <n v="11"/>
    <n v="952.47550000000001"/>
    <n v="3.012852822580645"/>
  </r>
  <r>
    <s v="Tier 3"/>
    <s v="High"/>
    <s v="Low Fat"/>
    <s v="Fruits and Vegetables"/>
    <s v="Supermarket Type3"/>
    <x v="2"/>
    <n v="5"/>
    <n v="42.87"/>
    <s v="Essential"/>
    <x v="4"/>
    <n v="4.43"/>
    <n v="13"/>
    <n v="556.35429999999997"/>
    <n v="3.0126039828585833"/>
  </r>
  <r>
    <s v="Tier 2"/>
    <s v="Medium"/>
    <s v="Low Fat"/>
    <s v="Starchy Food"/>
    <s v="Supermarket Type2"/>
    <x v="23"/>
    <n v="2"/>
    <n v="350.4"/>
    <s v="Essential"/>
    <x v="2"/>
    <n v="15.27"/>
    <n v="3"/>
    <n v="1050.3526999999999"/>
    <n v="3.0121028744326779"/>
  </r>
  <r>
    <s v="Tier 1"/>
    <s v="Small"/>
    <s v="High Fat"/>
    <s v="Breads"/>
    <s v="Supermarket Type3"/>
    <x v="8"/>
    <n v="2"/>
    <n v="116.02"/>
    <s v="Essential"/>
    <x v="2"/>
    <n v="20.86"/>
    <n v="14"/>
    <n v="1623.4885999999999"/>
    <n v="3.012358133669609"/>
  </r>
  <r>
    <s v="Tier 2"/>
    <s v="High"/>
    <s v="High Fat"/>
    <s v="Seafood"/>
    <s v="Grocery Store"/>
    <x v="37"/>
    <n v="4"/>
    <n v="417.29"/>
    <s v="Regular"/>
    <x v="3"/>
    <n v="14.57"/>
    <n v="2"/>
    <n v="833.72570000000007"/>
    <n v="3.0126135216952572"/>
  </r>
  <r>
    <s v="Tier 3"/>
    <s v="High"/>
    <s v="High Fat"/>
    <s v="Baking"/>
    <s v="Supermarket Type2"/>
    <x v="11"/>
    <n v="5"/>
    <n v="438.37"/>
    <s v="Luxury"/>
    <x v="4"/>
    <n v="35.58"/>
    <n v="7"/>
    <n v="3067.9458"/>
    <n v="3.0123643704264444"/>
  </r>
  <r>
    <s v="Tier 2"/>
    <s v="High"/>
    <s v="High Fat"/>
    <s v="Breads"/>
    <s v="Supermarket Type3"/>
    <x v="24"/>
    <n v="3"/>
    <n v="445.27"/>
    <s v="Essential"/>
    <x v="0"/>
    <n v="21.48"/>
    <n v="5"/>
    <n v="2225.5648000000001"/>
    <n v="3.0118626956082788"/>
  </r>
  <r>
    <s v="Tier 2"/>
    <s v="High"/>
    <s v="Low Fat"/>
    <s v="Breakfast"/>
    <s v="Grocery Store"/>
    <x v="32"/>
    <n v="2"/>
    <n v="462.32"/>
    <s v="Essential"/>
    <x v="2"/>
    <n v="29.09"/>
    <n v="13"/>
    <n v="6009.4508999999998"/>
    <n v="3.0118656904822014"/>
  </r>
  <r>
    <s v="Tier 1"/>
    <s v="Small"/>
    <s v="High Fat"/>
    <s v="Fruits and Vegetables"/>
    <s v="Supermarket Type3"/>
    <x v="28"/>
    <n v="5"/>
    <n v="19.600000000000001"/>
    <s v="Regular"/>
    <x v="1"/>
    <n v="20.7"/>
    <n v="11"/>
    <n v="214.80700000000002"/>
    <n v="3.0121212121212122"/>
  </r>
  <r>
    <s v="Tier 2"/>
    <s v="High"/>
    <s v="High Fat"/>
    <s v="Dairy"/>
    <s v="Supermarket Type2"/>
    <x v="5"/>
    <n v="2"/>
    <n v="148.08000000000001"/>
    <s v="Luxury"/>
    <x v="2"/>
    <n v="2.37"/>
    <n v="17"/>
    <n v="2516.3837000000003"/>
    <n v="3.0116190957312452"/>
  </r>
  <r>
    <s v="Tier 2"/>
    <s v="High"/>
    <s v="High Fat"/>
    <s v="Soft Drinks"/>
    <s v="Supermarket Type2"/>
    <x v="22"/>
    <n v="2"/>
    <n v="245.23"/>
    <s v="Essential"/>
    <x v="1"/>
    <n v="12.77"/>
    <n v="9"/>
    <n v="2206.1976999999997"/>
    <n v="3.0118746841839314"/>
  </r>
  <r>
    <s v="Tier 2"/>
    <s v="High"/>
    <s v="Low Fat"/>
    <s v="Snack Food"/>
    <s v="Supermarket Type3"/>
    <x v="14"/>
    <n v="2"/>
    <n v="399.3"/>
    <s v="Essential"/>
    <x v="3"/>
    <n v="47.99"/>
    <n v="12"/>
    <n v="4791.0799000000006"/>
    <n v="3.0121304018195603"/>
  </r>
  <r>
    <s v="Tier 2"/>
    <s v="Medium"/>
    <s v="Low Fat"/>
    <s v="Starchy Food"/>
    <s v="Grocery Store"/>
    <x v="33"/>
    <n v="1"/>
    <n v="121.47"/>
    <s v="Essential"/>
    <x v="0"/>
    <n v="2.4"/>
    <n v="8"/>
    <n v="970.78399999999999"/>
    <n v="3.0123862487360973"/>
  </r>
  <r>
    <s v="Tier 3"/>
    <s v="Medium"/>
    <s v="Low Fat"/>
    <s v="Other"/>
    <s v="Grocery Store"/>
    <x v="18"/>
    <n v="4"/>
    <n v="392.84"/>
    <s v="Luxury"/>
    <x v="0"/>
    <n v="32.01"/>
    <n v="11"/>
    <n v="4320.5600999999997"/>
    <n v="3.0128950695322376"/>
  </r>
  <r>
    <s v="Tier 3"/>
    <s v="High"/>
    <s v="Low Fat"/>
    <s v="Starchy Food"/>
    <s v="Supermarket Type3"/>
    <x v="26"/>
    <n v="5"/>
    <n v="294.26"/>
    <s v="Regular"/>
    <x v="4"/>
    <n v="23.02"/>
    <n v="14"/>
    <n v="4118.8701999999994"/>
    <n v="3.0126454223571066"/>
  </r>
  <r>
    <s v="Tier 3"/>
    <s v="Medium"/>
    <s v="Low Fat"/>
    <s v="Hard Drinks"/>
    <s v="Supermarket Type3"/>
    <x v="25"/>
    <n v="1"/>
    <n v="128.28"/>
    <s v="Luxury"/>
    <x v="1"/>
    <n v="35.94"/>
    <n v="4"/>
    <n v="512.47940000000006"/>
    <n v="3.0121426764482671"/>
  </r>
  <r>
    <s v="Tier 3"/>
    <s v="Medium"/>
    <s v="Low Fat"/>
    <s v="Soft Drinks"/>
    <s v="Supermarket Type2"/>
    <x v="11"/>
    <n v="4"/>
    <n v="146.38999999999999"/>
    <s v="Essential"/>
    <x v="0"/>
    <n v="13.42"/>
    <n v="7"/>
    <n v="1023.8642"/>
    <n v="3.0126518218623484"/>
  </r>
  <r>
    <s v="Tier 2"/>
    <s v="High"/>
    <s v="Low Fat"/>
    <s v="Starchy Food"/>
    <s v="Supermarket Type1"/>
    <x v="36"/>
    <n v="1"/>
    <n v="121.06"/>
    <s v="Essential"/>
    <x v="0"/>
    <n v="27.96"/>
    <n v="7"/>
    <n v="846.69960000000003"/>
    <n v="3.0124019235636545"/>
  </r>
  <r>
    <s v="Tier 1"/>
    <s v="Medium"/>
    <s v="High Fat"/>
    <s v="Other"/>
    <s v="Supermarket Type3"/>
    <x v="1"/>
    <n v="3"/>
    <n v="419.51"/>
    <s v="Regular"/>
    <x v="2"/>
    <n v="7.51"/>
    <n v="20"/>
    <n v="8389.2751000000007"/>
    <n v="3.0129113924050634"/>
  </r>
  <r>
    <s v="Tier 1"/>
    <s v="Medium"/>
    <s v="High Fat"/>
    <s v="Dairy"/>
    <s v="Supermarket Type2"/>
    <x v="28"/>
    <n v="5"/>
    <n v="464.47"/>
    <s v="Luxury"/>
    <x v="3"/>
    <n v="8.48"/>
    <n v="10"/>
    <n v="4643.7848000000004"/>
    <n v="3.0129146619397318"/>
  </r>
  <r>
    <s v="Tier 2"/>
    <s v="High"/>
    <s v="High Fat"/>
    <s v="Frozen"/>
    <s v="Grocery Store"/>
    <x v="0"/>
    <n v="4"/>
    <n v="211.17"/>
    <s v="Luxury"/>
    <x v="3"/>
    <n v="9.17"/>
    <n v="4"/>
    <n v="843.7716999999999"/>
    <n v="3.0124113475177303"/>
  </r>
  <r>
    <s v="Tier 2"/>
    <s v="Small"/>
    <s v="Low Fat"/>
    <s v="Starchy Food"/>
    <s v="Supermarket Type2"/>
    <x v="15"/>
    <n v="4"/>
    <n v="499.22"/>
    <s v="Essential"/>
    <x v="4"/>
    <n v="35.619999999999997"/>
    <n v="1"/>
    <n v="498.57620000000003"/>
    <n v="3.0121611350392703"/>
  </r>
  <r>
    <s v="Tier 3"/>
    <s v="Small"/>
    <s v="Low Fat"/>
    <s v="Meat"/>
    <s v="Supermarket Type1"/>
    <x v="15"/>
    <n v="3"/>
    <n v="37.520000000000003"/>
    <s v="Luxury"/>
    <x v="4"/>
    <n v="22.12"/>
    <n v="19"/>
    <n v="712.10120000000006"/>
    <n v="3.0119107957425242"/>
  </r>
  <r>
    <s v="Tier 2"/>
    <s v="Small"/>
    <s v="Low Fat"/>
    <s v="Breads"/>
    <s v="Supermarket Type3"/>
    <x v="2"/>
    <n v="3"/>
    <n v="42.88"/>
    <s v="Essential"/>
    <x v="3"/>
    <n v="3.49"/>
    <n v="3"/>
    <n v="127.67490000000001"/>
    <n v="3.0119138149556401"/>
  </r>
  <r>
    <s v="Tier 3"/>
    <s v="Medium"/>
    <s v="High Fat"/>
    <s v="Frozen"/>
    <s v="Supermarket Type3"/>
    <x v="1"/>
    <n v="4"/>
    <n v="61.62"/>
    <s v="Luxury"/>
    <x v="1"/>
    <n v="44.6"/>
    <n v="16"/>
    <n v="985.36599999999999"/>
    <n v="3.0119168356997972"/>
  </r>
  <r>
    <s v="Tier 1"/>
    <s v="High"/>
    <s v="High Fat"/>
    <s v="Soft Drinks"/>
    <s v="Supermarket Type1"/>
    <x v="0"/>
    <n v="2"/>
    <n v="233.33"/>
    <s v="Essential"/>
    <x v="0"/>
    <n v="7.95"/>
    <n v="14"/>
    <n v="3265.6995000000002"/>
    <n v="3.0116662439766677"/>
  </r>
  <r>
    <s v="Tier 3"/>
    <s v="Small"/>
    <s v="High Fat"/>
    <s v="Snack Food"/>
    <s v="Grocery Store"/>
    <x v="0"/>
    <n v="1"/>
    <n v="105.28"/>
    <s v="Regular"/>
    <x v="3"/>
    <n v="39.15"/>
    <n v="2"/>
    <n v="209.95150000000001"/>
    <n v="3.0119228817858956"/>
  </r>
  <r>
    <s v="Tier 2"/>
    <s v="Medium"/>
    <s v="Low Fat"/>
    <s v="Snack Food"/>
    <s v="Grocery Store"/>
    <x v="1"/>
    <n v="5"/>
    <n v="212.64"/>
    <s v="Essential"/>
    <x v="2"/>
    <n v="19.579999999999998"/>
    <n v="16"/>
    <n v="3401.4357999999997"/>
    <n v="3.0124333925399647"/>
  </r>
  <r>
    <s v="Tier 1"/>
    <s v="High"/>
    <s v="High Fat"/>
    <s v="Breakfast"/>
    <s v="Supermarket Type2"/>
    <x v="21"/>
    <n v="1"/>
    <n v="144.1"/>
    <s v="Regular"/>
    <x v="3"/>
    <n v="3.44"/>
    <n v="8"/>
    <n v="1151.8344"/>
    <n v="3.0119289340101525"/>
  </r>
  <r>
    <s v="Tier 3"/>
    <s v="High"/>
    <s v="High Fat"/>
    <s v="Seafood"/>
    <s v="Grocery Store"/>
    <x v="36"/>
    <n v="2"/>
    <n v="359.54"/>
    <s v="Essential"/>
    <x v="0"/>
    <n v="8.65"/>
    <n v="9"/>
    <n v="3234.9465"/>
    <n v="3.0124397055090126"/>
  </r>
  <r>
    <s v="Tier 3"/>
    <s v="High"/>
    <s v="High Fat"/>
    <s v="Household"/>
    <s v="Grocery Store"/>
    <x v="4"/>
    <n v="3"/>
    <n v="53.7"/>
    <s v="Essential"/>
    <x v="4"/>
    <n v="16.350000000000001"/>
    <n v="14"/>
    <n v="750.96350000000007"/>
    <n v="3.0126968004062977"/>
  </r>
  <r>
    <s v="Tier 2"/>
    <s v="Small"/>
    <s v="High Fat"/>
    <s v="Meat"/>
    <s v="Supermarket Type3"/>
    <x v="0"/>
    <n v="2"/>
    <n v="390.46"/>
    <s v="Essential"/>
    <x v="4"/>
    <n v="31.42"/>
    <n v="15"/>
    <n v="5856.2141999999994"/>
    <n v="3.0127000254000507"/>
  </r>
  <r>
    <s v="Tier 3"/>
    <s v="Medium"/>
    <s v="Low Fat"/>
    <s v="Other"/>
    <s v="Supermarket Type3"/>
    <x v="22"/>
    <n v="5"/>
    <n v="362.92"/>
    <s v="Regular"/>
    <x v="4"/>
    <n v="12.41"/>
    <n v="10"/>
    <n v="3628.3241000000003"/>
    <n v="3.0129573170731709"/>
  </r>
  <r>
    <s v="Tier 3"/>
    <s v="Medium"/>
    <s v="Low Fat"/>
    <s v="Starchy Food"/>
    <s v="Grocery Store"/>
    <x v="35"/>
    <n v="1"/>
    <n v="365.1"/>
    <s v="Essential"/>
    <x v="4"/>
    <n v="40.07"/>
    <n v="19"/>
    <n v="6936.3007000000007"/>
    <n v="3.0124523506988563"/>
  </r>
  <r>
    <s v="Tier 3"/>
    <s v="Small"/>
    <s v="High Fat"/>
    <s v="Baking"/>
    <s v="Supermarket Type1"/>
    <x v="3"/>
    <n v="2"/>
    <n v="126.2"/>
    <s v="Essential"/>
    <x v="1"/>
    <n v="13.61"/>
    <n v="3"/>
    <n v="377.73610000000002"/>
    <n v="3.0129639044229792"/>
  </r>
  <r>
    <s v="Tier 3"/>
    <s v="Medium"/>
    <s v="Low Fat"/>
    <s v="Baking"/>
    <s v="Supermarket Type1"/>
    <x v="15"/>
    <n v="2"/>
    <n v="189.39"/>
    <s v="Regular"/>
    <x v="3"/>
    <n v="47.09"/>
    <n v="15"/>
    <n v="2840.3208999999997"/>
    <n v="3.0132214594457158"/>
  </r>
  <r>
    <s v="Tier 2"/>
    <s v="High"/>
    <s v="High Fat"/>
    <s v="Dairy"/>
    <s v="Supermarket Type1"/>
    <x v="21"/>
    <n v="4"/>
    <n v="146.65"/>
    <s v="Luxury"/>
    <x v="4"/>
    <n v="10.42"/>
    <n v="17"/>
    <n v="2492.1542000000004"/>
    <n v="3.0134791454730419"/>
  </r>
  <r>
    <s v="Tier 3"/>
    <s v="High"/>
    <s v="High Fat"/>
    <s v="Seafood"/>
    <s v="Supermarket Type2"/>
    <x v="26"/>
    <n v="1"/>
    <n v="408.13"/>
    <s v="Regular"/>
    <x v="1"/>
    <n v="33.090000000000003"/>
    <n v="16"/>
    <n v="6529.4108999999999"/>
    <n v="3.0132281862121597"/>
  </r>
  <r>
    <s v="Tier 3"/>
    <s v="Medium"/>
    <s v="High Fat"/>
    <s v="Household"/>
    <s v="Supermarket Type3"/>
    <x v="15"/>
    <n v="2"/>
    <n v="300.14999999999998"/>
    <s v="Regular"/>
    <x v="3"/>
    <n v="40.840000000000003"/>
    <n v="13"/>
    <n v="3901.3583999999996"/>
    <n v="3.0137404580152674"/>
  </r>
  <r>
    <s v="Tier 2"/>
    <s v="High"/>
    <s v="High Fat"/>
    <s v="Household"/>
    <s v="Supermarket Type1"/>
    <x v="14"/>
    <n v="4"/>
    <n v="242.01"/>
    <s v="Regular"/>
    <x v="3"/>
    <n v="46.27"/>
    <n v="2"/>
    <n v="483.48269999999997"/>
    <n v="3.0139984728938662"/>
  </r>
  <r>
    <s v="Tier 2"/>
    <s v="Small"/>
    <s v="High Fat"/>
    <s v="Seafood"/>
    <s v="Supermarket Type1"/>
    <x v="25"/>
    <n v="5"/>
    <n v="194.04"/>
    <s v="Luxury"/>
    <x v="2"/>
    <n v="28.75"/>
    <n v="17"/>
    <n v="3297.9674999999997"/>
    <n v="3.0137474541751526"/>
  </r>
  <r>
    <s v="Tier 1"/>
    <s v="Medium"/>
    <s v="High Fat"/>
    <s v="Breakfast"/>
    <s v="Supermarket Type2"/>
    <x v="33"/>
    <n v="1"/>
    <n v="126.19"/>
    <s v="Luxury"/>
    <x v="4"/>
    <n v="28.22"/>
    <n v="5"/>
    <n v="630.23220000000003"/>
    <n v="3.0132416603004839"/>
  </r>
  <r>
    <s v="Tier 1"/>
    <s v="Medium"/>
    <s v="Low Fat"/>
    <s v="Breads"/>
    <s v="Grocery Store"/>
    <x v="32"/>
    <n v="5"/>
    <n v="444.16"/>
    <s v="Regular"/>
    <x v="4"/>
    <n v="15.58"/>
    <n v="14"/>
    <n v="6217.3958000000011"/>
    <n v="3.0137544574630666"/>
  </r>
  <r>
    <s v="Tier 1"/>
    <s v="Medium"/>
    <s v="Low Fat"/>
    <s v="Health and Hygiene"/>
    <s v="Supermarket Type1"/>
    <x v="20"/>
    <n v="1"/>
    <n v="68.3"/>
    <s v="Luxury"/>
    <x v="0"/>
    <n v="11.2"/>
    <n v="8"/>
    <n v="545.51199999999994"/>
    <n v="3.0132484076433119"/>
  </r>
  <r>
    <s v="Tier 3"/>
    <s v="High"/>
    <s v="High Fat"/>
    <s v="Health and Hygiene"/>
    <s v="Supermarket Type3"/>
    <x v="28"/>
    <n v="2"/>
    <n v="79.23"/>
    <s v="Luxury"/>
    <x v="4"/>
    <n v="28"/>
    <n v="1"/>
    <n v="78.510000000000005"/>
    <n v="3.0137614678899083"/>
  </r>
  <r>
    <s v="Tier 1"/>
    <s v="Small"/>
    <s v="Low Fat"/>
    <s v="Frozen"/>
    <s v="Supermarket Type3"/>
    <x v="34"/>
    <n v="1"/>
    <n v="81.319999999999993"/>
    <s v="Regular"/>
    <x v="0"/>
    <n v="9.86"/>
    <n v="2"/>
    <n v="161.73859999999999"/>
    <n v="3.0140198827427991"/>
  </r>
  <r>
    <s v="Tier 1"/>
    <s v="High"/>
    <s v="Low Fat"/>
    <s v="Health and Hygiene"/>
    <s v="Supermarket Type1"/>
    <x v="1"/>
    <n v="3"/>
    <n v="470.31"/>
    <s v="Essential"/>
    <x v="3"/>
    <n v="40.46"/>
    <n v="17"/>
    <n v="7994.6746000000003"/>
    <n v="3.014533401325854"/>
  </r>
  <r>
    <s v="Tier 1"/>
    <s v="Small"/>
    <s v="High Fat"/>
    <s v="Other"/>
    <s v="Grocery Store"/>
    <x v="0"/>
    <n v="1"/>
    <n v="192.6"/>
    <s v="Essential"/>
    <x v="2"/>
    <n v="45.93"/>
    <n v="9"/>
    <n v="1732.8592999999998"/>
    <n v="3.0145371078806429"/>
  </r>
  <r>
    <s v="Tier 2"/>
    <s v="High"/>
    <s v="Low Fat"/>
    <s v="Snack Food"/>
    <s v="Grocery Store"/>
    <x v="28"/>
    <n v="3"/>
    <n v="127.37"/>
    <s v="Regular"/>
    <x v="2"/>
    <n v="15.63"/>
    <n v="20"/>
    <n v="2546.5563000000002"/>
    <n v="3.0150510204081633"/>
  </r>
  <r>
    <s v="Tier 2"/>
    <s v="Small"/>
    <s v="High Fat"/>
    <s v="Snack Food"/>
    <s v="Grocery Store"/>
    <x v="26"/>
    <n v="5"/>
    <n v="419.85"/>
    <s v="Luxury"/>
    <x v="3"/>
    <n v="13.7"/>
    <n v="6"/>
    <n v="2518.2370000000005"/>
    <n v="3.0150548609339118"/>
  </r>
  <r>
    <s v="Tier 2"/>
    <s v="Small"/>
    <s v="Low Fat"/>
    <s v="Breads"/>
    <s v="Supermarket Type1"/>
    <x v="36"/>
    <n v="2"/>
    <n v="251.97"/>
    <s v="Essential"/>
    <x v="2"/>
    <n v="46.59"/>
    <n v="14"/>
    <n v="3527.0459000000001"/>
    <n v="3.0145482388973965"/>
  </r>
  <r>
    <s v="Tier 1"/>
    <s v="High"/>
    <s v="Low Fat"/>
    <s v="Soft Drinks"/>
    <s v="Supermarket Type2"/>
    <x v="31"/>
    <n v="5"/>
    <n v="95.97"/>
    <s v="Essential"/>
    <x v="3"/>
    <n v="15.09"/>
    <n v="5"/>
    <n v="479.0009"/>
    <n v="3.0148072504467707"/>
  </r>
  <r>
    <s v="Tier 3"/>
    <s v="Medium"/>
    <s v="Low Fat"/>
    <s v="Breads"/>
    <s v="Supermarket Type3"/>
    <x v="3"/>
    <n v="4"/>
    <n v="477.51"/>
    <s v="Essential"/>
    <x v="2"/>
    <n v="4.8600000000000003"/>
    <n v="3"/>
    <n v="1431.5786000000001"/>
    <n v="3.0143003064351377"/>
  </r>
  <r>
    <s v="Tier 3"/>
    <s v="Medium"/>
    <s v="Low Fat"/>
    <s v="Breakfast"/>
    <s v="Grocery Store"/>
    <x v="22"/>
    <n v="4"/>
    <n v="417.53"/>
    <s v="Essential"/>
    <x v="1"/>
    <n v="5.52"/>
    <n v="4"/>
    <n v="1669.1751999999999"/>
    <n v="3.0140485312899106"/>
  </r>
  <r>
    <s v="Tier 1"/>
    <s v="Medium"/>
    <s v="High Fat"/>
    <s v="Frozen"/>
    <s v="Supermarket Type1"/>
    <x v="31"/>
    <n v="5"/>
    <n v="88.66"/>
    <s v="Luxury"/>
    <x v="1"/>
    <n v="26.17"/>
    <n v="19"/>
    <n v="1683.8017"/>
    <n v="3.0137966274910579"/>
  </r>
  <r>
    <s v="Tier 2"/>
    <s v="High"/>
    <s v="Low Fat"/>
    <s v="Dairy"/>
    <s v="Supermarket Type3"/>
    <x v="5"/>
    <n v="3"/>
    <n v="293.39999999999998"/>
    <s v="Essential"/>
    <x v="1"/>
    <n v="25.1"/>
    <n v="11"/>
    <n v="3226.6509999999998"/>
    <n v="3.0132890365448506"/>
  </r>
  <r>
    <s v="Tier 2"/>
    <s v="Small"/>
    <s v="High Fat"/>
    <s v="Hard Drinks"/>
    <s v="Supermarket Type2"/>
    <x v="13"/>
    <n v="5"/>
    <n v="156.94999999999999"/>
    <s v="Regular"/>
    <x v="0"/>
    <n v="19.88"/>
    <n v="3"/>
    <n v="470.04879999999997"/>
    <n v="3.0132924335378322"/>
  </r>
  <r>
    <s v="Tier 2"/>
    <s v="Medium"/>
    <s v="Low Fat"/>
    <s v="Snack Food"/>
    <s v="Supermarket Type1"/>
    <x v="0"/>
    <n v="4"/>
    <n v="377.56"/>
    <s v="Luxury"/>
    <x v="4"/>
    <n v="43.71"/>
    <n v="5"/>
    <n v="1887.2371000000001"/>
    <n v="3.0127844541038096"/>
  </r>
  <r>
    <s v="Tier 2"/>
    <s v="High"/>
    <s v="High Fat"/>
    <s v="Frozen"/>
    <s v="Grocery Store"/>
    <x v="1"/>
    <n v="5"/>
    <n v="97.44"/>
    <s v="Luxury"/>
    <x v="2"/>
    <n v="46.85"/>
    <n v="14"/>
    <n v="1363.6284999999998"/>
    <n v="3.012531969309463"/>
  </r>
  <r>
    <s v="Tier 3"/>
    <s v="Small"/>
    <s v="High Fat"/>
    <s v="Other"/>
    <s v="Supermarket Type2"/>
    <x v="19"/>
    <n v="3"/>
    <n v="332.13"/>
    <s v="Regular"/>
    <x v="0"/>
    <n v="17.309999999999999"/>
    <n v="10"/>
    <n v="3320.4731000000002"/>
    <n v="3.0120235354310565"/>
  </r>
  <r>
    <s v="Tier 3"/>
    <s v="Medium"/>
    <s v="Low Fat"/>
    <s v="Hard Drinks"/>
    <s v="Supermarket Type1"/>
    <x v="24"/>
    <n v="5"/>
    <n v="453.59"/>
    <s v="Regular"/>
    <x v="3"/>
    <n v="38.119999999999997"/>
    <n v="6"/>
    <n v="2720.9211999999998"/>
    <n v="3.012026612077789"/>
  </r>
  <r>
    <s v="Tier 3"/>
    <s v="High"/>
    <s v="Low Fat"/>
    <s v="Seafood"/>
    <s v="Grocery Store"/>
    <x v="9"/>
    <n v="1"/>
    <n v="267.67"/>
    <s v="Regular"/>
    <x v="3"/>
    <n v="14.38"/>
    <n v="12"/>
    <n v="3211.1837999999998"/>
    <n v="3.0115177885845918"/>
  </r>
  <r>
    <s v="Tier 2"/>
    <s v="High"/>
    <s v="Low Fat"/>
    <s v="Breads"/>
    <s v="Grocery Store"/>
    <x v="33"/>
    <n v="1"/>
    <n v="464.77"/>
    <s v="Essential"/>
    <x v="1"/>
    <n v="24.58"/>
    <n v="8"/>
    <n v="3717.4058"/>
    <n v="3.0120327700972864"/>
  </r>
  <r>
    <s v="Tier 3"/>
    <s v="Medium"/>
    <s v="High Fat"/>
    <s v="Breads"/>
    <s v="Supermarket Type3"/>
    <x v="9"/>
    <n v="2"/>
    <n v="181.25"/>
    <s v="Essential"/>
    <x v="0"/>
    <n v="17.48"/>
    <n v="15"/>
    <n v="2717.9247999999998"/>
    <n v="3.0125480153649167"/>
  </r>
  <r>
    <s v="Tier 3"/>
    <s v="Small"/>
    <s v="Low Fat"/>
    <s v="Breakfast"/>
    <s v="Supermarket Type1"/>
    <x v="27"/>
    <n v="3"/>
    <n v="189.88"/>
    <s v="Essential"/>
    <x v="3"/>
    <n v="17.13"/>
    <n v="17"/>
    <n v="3227.1313"/>
    <n v="3.0128073770491803"/>
  </r>
  <r>
    <s v="Tier 3"/>
    <s v="Small"/>
    <s v="Low Fat"/>
    <s v="Baking"/>
    <s v="Grocery Store"/>
    <x v="11"/>
    <n v="2"/>
    <n v="273.54000000000002"/>
    <s v="Luxury"/>
    <x v="0"/>
    <n v="27.89"/>
    <n v="1"/>
    <n v="272.81890000000004"/>
    <n v="3.0128106584678451"/>
  </r>
  <r>
    <s v="Tier 3"/>
    <s v="Medium"/>
    <s v="Low Fat"/>
    <s v="Meat"/>
    <s v="Grocery Store"/>
    <x v="9"/>
    <n v="3"/>
    <n v="175.57"/>
    <s v="Regular"/>
    <x v="1"/>
    <n v="15.32"/>
    <n v="19"/>
    <n v="3334.9832000000001"/>
    <n v="3.0130702203997948"/>
  </r>
  <r>
    <s v="Tier 2"/>
    <s v="Small"/>
    <s v="High Fat"/>
    <s v="Canned"/>
    <s v="Grocery Store"/>
    <x v="23"/>
    <n v="2"/>
    <n v="433.53"/>
    <s v="Luxury"/>
    <x v="4"/>
    <n v="14.17"/>
    <n v="11"/>
    <n v="4767.9717000000001"/>
    <n v="3.0130735708792615"/>
  </r>
  <r>
    <s v="Tier 3"/>
    <s v="Medium"/>
    <s v="High Fat"/>
    <s v="Breads"/>
    <s v="Grocery Store"/>
    <x v="5"/>
    <n v="1"/>
    <n v="334.94"/>
    <s v="Essential"/>
    <x v="3"/>
    <n v="15.94"/>
    <n v="20"/>
    <n v="6697.9593999999997"/>
    <n v="3.0133333333333332"/>
  </r>
  <r>
    <s v="Tier 1"/>
    <s v="High"/>
    <s v="Low Fat"/>
    <s v="Snack Food"/>
    <s v="Supermarket Type3"/>
    <x v="33"/>
    <n v="5"/>
    <n v="35.71"/>
    <s v="Luxury"/>
    <x v="4"/>
    <n v="11.43"/>
    <n v="1"/>
    <n v="34.824300000000001"/>
    <n v="3.0138497050525777"/>
  </r>
  <r>
    <s v="Tier 3"/>
    <s v="High"/>
    <s v="Low Fat"/>
    <s v="Household"/>
    <s v="Supermarket Type3"/>
    <x v="22"/>
    <n v="1"/>
    <n v="249.62"/>
    <s v="Luxury"/>
    <x v="1"/>
    <n v="28.33"/>
    <n v="11"/>
    <n v="2745.1033000000002"/>
    <n v="3.0133401744484352"/>
  </r>
  <r>
    <s v="Tier 1"/>
    <s v="High"/>
    <s v="Low Fat"/>
    <s v="Canned"/>
    <s v="Supermarket Type3"/>
    <x v="33"/>
    <n v="3"/>
    <n v="321.38"/>
    <s v="Regular"/>
    <x v="2"/>
    <n v="11.86"/>
    <n v="10"/>
    <n v="3212.9186"/>
    <n v="3.0138568129330254"/>
  </r>
  <r>
    <s v="Tier 3"/>
    <s v="High"/>
    <s v="High Fat"/>
    <s v="Breads"/>
    <s v="Supermarket Type1"/>
    <x v="22"/>
    <n v="2"/>
    <n v="26.86"/>
    <s v="Essential"/>
    <x v="2"/>
    <n v="29.64"/>
    <n v="12"/>
    <n v="321.6164"/>
    <n v="3.0138603696098563"/>
  </r>
  <r>
    <s v="Tier 3"/>
    <s v="High"/>
    <s v="High Fat"/>
    <s v="Seafood"/>
    <s v="Supermarket Type2"/>
    <x v="17"/>
    <n v="2"/>
    <n v="182.05"/>
    <s v="Regular"/>
    <x v="3"/>
    <n v="36.39"/>
    <n v="15"/>
    <n v="2730.1138999999998"/>
    <n v="3.0141206675224645"/>
  </r>
  <r>
    <s v="Tier 3"/>
    <s v="Small"/>
    <s v="High Fat"/>
    <s v="Starchy Food"/>
    <s v="Supermarket Type3"/>
    <x v="20"/>
    <n v="1"/>
    <n v="239.77"/>
    <s v="Regular"/>
    <x v="0"/>
    <n v="36.74"/>
    <n v="1"/>
    <n v="239.13740000000001"/>
    <n v="3.014381099126862"/>
  </r>
  <r>
    <s v="Tier 3"/>
    <s v="High"/>
    <s v="High Fat"/>
    <s v="Meat"/>
    <s v="Supermarket Type1"/>
    <x v="16"/>
    <n v="3"/>
    <n v="288.49"/>
    <s v="Essential"/>
    <x v="0"/>
    <n v="13.54"/>
    <n v="5"/>
    <n v="1441.5853999999999"/>
    <n v="3.0148985358335474"/>
  </r>
  <r>
    <s v="Tier 3"/>
    <s v="Medium"/>
    <s v="Low Fat"/>
    <s v="Starchy Food"/>
    <s v="Grocery Store"/>
    <x v="27"/>
    <n v="3"/>
    <n v="60.85"/>
    <s v="Essential"/>
    <x v="0"/>
    <n v="46.04"/>
    <n v="2"/>
    <n v="121.16040000000001"/>
    <n v="3.0149023638232273"/>
  </r>
  <r>
    <s v="Tier 3"/>
    <s v="High"/>
    <s v="High Fat"/>
    <s v="Canned"/>
    <s v="Supermarket Type3"/>
    <x v="34"/>
    <n v="4"/>
    <n v="407.21"/>
    <s v="Luxury"/>
    <x v="1"/>
    <n v="38.26"/>
    <n v="14"/>
    <n v="5700.3225999999995"/>
    <n v="3.0149061937805191"/>
  </r>
  <r>
    <s v="Tier 1"/>
    <s v="Medium"/>
    <s v="Low Fat"/>
    <s v="Canned"/>
    <s v="Supermarket Type2"/>
    <x v="1"/>
    <n v="1"/>
    <n v="267.7"/>
    <s v="Luxury"/>
    <x v="3"/>
    <n v="49.71"/>
    <n v="9"/>
    <n v="2408.7970999999998"/>
    <n v="3.0146529562982005"/>
  </r>
  <r>
    <s v="Tier 2"/>
    <s v="Small"/>
    <s v="Low Fat"/>
    <s v="Breads"/>
    <s v="Supermarket Type3"/>
    <x v="12"/>
    <n v="5"/>
    <n v="292.32"/>
    <s v="Regular"/>
    <x v="4"/>
    <n v="3.05"/>
    <n v="6"/>
    <n v="1752.9505000000001"/>
    <n v="3.0151709951144254"/>
  </r>
  <r>
    <s v="Tier 1"/>
    <s v="Medium"/>
    <s v="High Fat"/>
    <s v="Hard Drinks"/>
    <s v="Grocery Store"/>
    <x v="20"/>
    <n v="1"/>
    <n v="281.22000000000003"/>
    <s v="Luxury"/>
    <x v="3"/>
    <n v="12.59"/>
    <n v="5"/>
    <n v="1405.2259000000001"/>
    <n v="3.0146604938271606"/>
  </r>
  <r>
    <s v="Tier 1"/>
    <s v="Small"/>
    <s v="High Fat"/>
    <s v="Frozen"/>
    <s v="Supermarket Type1"/>
    <x v="20"/>
    <n v="3"/>
    <n v="486.56"/>
    <s v="Essential"/>
    <x v="3"/>
    <n v="22.05"/>
    <n v="2"/>
    <n v="972.34050000000002"/>
    <n v="3.0151788011319782"/>
  </r>
  <r>
    <s v="Tier 1"/>
    <s v="High"/>
    <s v="Low Fat"/>
    <s v="Breakfast"/>
    <s v="Supermarket Type3"/>
    <x v="28"/>
    <n v="3"/>
    <n v="423.34"/>
    <s v="Regular"/>
    <x v="0"/>
    <n v="7.79"/>
    <n v="19"/>
    <n v="8042.5378999999994"/>
    <n v="3.0151827071538859"/>
  </r>
  <r>
    <s v="Tier 3"/>
    <s v="Small"/>
    <s v="High Fat"/>
    <s v="Soft Drinks"/>
    <s v="Supermarket Type2"/>
    <x v="5"/>
    <n v="3"/>
    <n v="136.04"/>
    <s v="Essential"/>
    <x v="3"/>
    <n v="40.33"/>
    <n v="9"/>
    <n v="1223.7632999999998"/>
    <n v="3.0151866151866153"/>
  </r>
  <r>
    <s v="Tier 3"/>
    <s v="Medium"/>
    <s v="Low Fat"/>
    <s v="Breads"/>
    <s v="Supermarket Type1"/>
    <x v="20"/>
    <n v="3"/>
    <n v="111.42"/>
    <s v="Essential"/>
    <x v="2"/>
    <n v="23.41"/>
    <n v="17"/>
    <n v="1893.3741"/>
    <n v="3.0151905252317199"/>
  </r>
  <r>
    <s v="Tier 1"/>
    <s v="Small"/>
    <s v="High Fat"/>
    <s v="Starchy Food"/>
    <s v="Supermarket Type2"/>
    <x v="18"/>
    <n v="5"/>
    <n v="472.74"/>
    <s v="Essential"/>
    <x v="4"/>
    <n v="5.01"/>
    <n v="7"/>
    <n v="3308.2301000000002"/>
    <n v="3.0151944372907544"/>
  </r>
  <r>
    <s v="Tier 1"/>
    <s v="Medium"/>
    <s v="Low Fat"/>
    <s v="Snack Food"/>
    <s v="Supermarket Type2"/>
    <x v="1"/>
    <n v="3"/>
    <n v="194.39"/>
    <s v="Regular"/>
    <x v="3"/>
    <n v="9.0399999999999991"/>
    <n v="14"/>
    <n v="2720.5504000000001"/>
    <n v="3.0146831530139102"/>
  </r>
  <r>
    <s v="Tier 2"/>
    <s v="High"/>
    <s v="Low Fat"/>
    <s v="Starchy Food"/>
    <s v="Supermarket Type1"/>
    <x v="13"/>
    <n v="3"/>
    <n v="345.7"/>
    <s v="Essential"/>
    <x v="3"/>
    <n v="10.01"/>
    <n v="15"/>
    <n v="5184.6000999999997"/>
    <n v="3.0146869363566093"/>
  </r>
  <r>
    <s v="Tier 2"/>
    <s v="High"/>
    <s v="High Fat"/>
    <s v="Health and Hygiene"/>
    <s v="Supermarket Type2"/>
    <x v="36"/>
    <n v="5"/>
    <n v="83.75"/>
    <s v="Regular"/>
    <x v="4"/>
    <n v="36.67"/>
    <n v="19"/>
    <n v="1590.6167"/>
    <n v="3.0146907216494845"/>
  </r>
  <r>
    <s v="Tier 1"/>
    <s v="High"/>
    <s v="Low Fat"/>
    <s v="Canned"/>
    <s v="Supermarket Type2"/>
    <x v="7"/>
    <n v="2"/>
    <n v="286.95999999999998"/>
    <s v="Regular"/>
    <x v="3"/>
    <n v="8.16"/>
    <n v="18"/>
    <n v="5164.3616000000002"/>
    <n v="3.014178912090745"/>
  </r>
  <r>
    <s v="Tier 1"/>
    <s v="Medium"/>
    <s v="High Fat"/>
    <s v="Frozen"/>
    <s v="Grocery Store"/>
    <x v="1"/>
    <n v="3"/>
    <n v="223.02"/>
    <s v="Regular"/>
    <x v="1"/>
    <n v="2.58"/>
    <n v="4"/>
    <n v="891.10580000000004"/>
    <n v="3.0144404332129966"/>
  </r>
  <r>
    <s v="Tier 3"/>
    <s v="High"/>
    <s v="Low Fat"/>
    <s v="Other"/>
    <s v="Supermarket Type3"/>
    <x v="17"/>
    <n v="2"/>
    <n v="12.73"/>
    <s v="Regular"/>
    <x v="4"/>
    <n v="29.69"/>
    <n v="8"/>
    <n v="101.1369"/>
    <n v="3.0144441578540109"/>
  </r>
  <r>
    <s v="Tier 1"/>
    <s v="Small"/>
    <s v="High Fat"/>
    <s v="Breads"/>
    <s v="Supermarket Type1"/>
    <x v="2"/>
    <n v="2"/>
    <n v="413.51"/>
    <s v="Luxury"/>
    <x v="4"/>
    <n v="37.229999999999997"/>
    <n v="13"/>
    <n v="5375.0023000000001"/>
    <n v="3.0147058823529411"/>
  </r>
  <r>
    <s v="Tier 1"/>
    <s v="Medium"/>
    <s v="High Fat"/>
    <s v="Household"/>
    <s v="Supermarket Type3"/>
    <x v="23"/>
    <n v="1"/>
    <n v="409.33"/>
    <s v="Essential"/>
    <x v="1"/>
    <n v="11.42"/>
    <n v="15"/>
    <n v="6139.0641999999998"/>
    <n v="3.0149677419354837"/>
  </r>
  <r>
    <s v="Tier 2"/>
    <s v="Small"/>
    <s v="High Fat"/>
    <s v="Health and Hygiene"/>
    <s v="Supermarket Type3"/>
    <x v="21"/>
    <n v="4"/>
    <n v="66.86"/>
    <s v="Regular"/>
    <x v="1"/>
    <n v="31.06"/>
    <n v="13"/>
    <n v="868.49059999999997"/>
    <n v="3.0154878678368613"/>
  </r>
  <r>
    <s v="Tier 3"/>
    <s v="High"/>
    <s v="High Fat"/>
    <s v="Dairy"/>
    <s v="Supermarket Type3"/>
    <x v="18"/>
    <n v="1"/>
    <n v="163.5"/>
    <s v="Essential"/>
    <x v="2"/>
    <n v="38.799999999999997"/>
    <n v="17"/>
    <n v="2778.8879999999999"/>
    <n v="3.0152336689904469"/>
  </r>
  <r>
    <s v="Tier 1"/>
    <s v="Medium"/>
    <s v="High Fat"/>
    <s v="Breakfast"/>
    <s v="Grocery Store"/>
    <x v="6"/>
    <n v="2"/>
    <n v="446.19"/>
    <s v="Regular"/>
    <x v="3"/>
    <n v="7.75"/>
    <n v="16"/>
    <n v="7138.1175000000003"/>
    <n v="3.0157541322314048"/>
  </r>
  <r>
    <s v="Tier 1"/>
    <s v="High"/>
    <s v="Low Fat"/>
    <s v="Household"/>
    <s v="Supermarket Type3"/>
    <x v="3"/>
    <n v="3"/>
    <n v="71.430000000000007"/>
    <s v="Essential"/>
    <x v="1"/>
    <n v="36.270000000000003"/>
    <n v="11"/>
    <n v="785.09270000000004"/>
    <n v="3.0160165331955566"/>
  </r>
  <r>
    <s v="Tier 1"/>
    <s v="Small"/>
    <s v="High Fat"/>
    <s v="Baking"/>
    <s v="Supermarket Type1"/>
    <x v="8"/>
    <n v="2"/>
    <n v="67.31"/>
    <s v="Luxury"/>
    <x v="0"/>
    <n v="29.43"/>
    <n v="2"/>
    <n v="133.9143"/>
    <n v="3.0160206718346254"/>
  </r>
  <r>
    <s v="Tier 1"/>
    <s v="Small"/>
    <s v="High Fat"/>
    <s v="Meat"/>
    <s v="Supermarket Type3"/>
    <x v="2"/>
    <n v="5"/>
    <n v="298.52"/>
    <s v="Essential"/>
    <x v="2"/>
    <n v="18.22"/>
    <n v="15"/>
    <n v="4476.9821999999995"/>
    <n v="3.016283277332644"/>
  </r>
  <r>
    <s v="Tier 1"/>
    <s v="Small"/>
    <s v="High Fat"/>
    <s v="Seafood"/>
    <s v="Supermarket Type2"/>
    <x v="18"/>
    <n v="1"/>
    <n v="84.26"/>
    <s v="Luxury"/>
    <x v="1"/>
    <n v="2.16"/>
    <n v="18"/>
    <n v="1515.7016000000001"/>
    <n v="3.0157704239917269"/>
  </r>
  <r>
    <s v="Tier 2"/>
    <s v="High"/>
    <s v="Low Fat"/>
    <s v="Canned"/>
    <s v="Supermarket Type2"/>
    <x v="36"/>
    <n v="1"/>
    <n v="130.38"/>
    <s v="Regular"/>
    <x v="0"/>
    <n v="13.47"/>
    <n v="20"/>
    <n v="2606.7347"/>
    <n v="3.0162916989914663"/>
  </r>
  <r>
    <s v="Tier 1"/>
    <s v="Medium"/>
    <s v="Low Fat"/>
    <s v="Breads"/>
    <s v="Supermarket Type2"/>
    <x v="20"/>
    <n v="5"/>
    <n v="137.79"/>
    <s v="Regular"/>
    <x v="2"/>
    <n v="13.1"/>
    <n v="14"/>
    <n v="1928.191"/>
    <n v="3.0168132436627006"/>
  </r>
  <r>
    <s v="Tier 2"/>
    <s v="Small"/>
    <s v="Low Fat"/>
    <s v="Canned"/>
    <s v="Grocery Store"/>
    <x v="36"/>
    <n v="1"/>
    <n v="460.55"/>
    <s v="Luxury"/>
    <x v="3"/>
    <n v="23.77"/>
    <n v="19"/>
    <n v="8749.6877000000004"/>
    <n v="3.016300129366106"/>
  </r>
  <r>
    <s v="Tier 1"/>
    <s v="Small"/>
    <s v="Low Fat"/>
    <s v="Household"/>
    <s v="Grocery Store"/>
    <x v="30"/>
    <n v="4"/>
    <n v="281.8"/>
    <s v="Luxury"/>
    <x v="0"/>
    <n v="6.2"/>
    <n v="16"/>
    <n v="4507.8620000000001"/>
    <n v="3.0168219461697721"/>
  </r>
  <r>
    <s v="Tier 1"/>
    <s v="High"/>
    <s v="Low Fat"/>
    <s v="Starchy Food"/>
    <s v="Supermarket Type2"/>
    <x v="33"/>
    <n v="2"/>
    <n v="188.83"/>
    <s v="Luxury"/>
    <x v="3"/>
    <n v="21.65"/>
    <n v="4"/>
    <n v="754.53650000000005"/>
    <n v="3.016567434636293"/>
  </r>
  <r>
    <s v="Tier 2"/>
    <s v="Small"/>
    <s v="High Fat"/>
    <s v="Hard Drinks"/>
    <s v="Supermarket Type1"/>
    <x v="4"/>
    <n v="1"/>
    <n v="391.49"/>
    <s v="Essential"/>
    <x v="2"/>
    <n v="49.41"/>
    <n v="7"/>
    <n v="2739.9241000000002"/>
    <n v="3.0168306576903161"/>
  </r>
  <r>
    <s v="Tier 2"/>
    <s v="High"/>
    <s v="High Fat"/>
    <s v="Seafood"/>
    <s v="Supermarket Type1"/>
    <x v="22"/>
    <n v="4"/>
    <n v="184.39"/>
    <s v="Luxury"/>
    <x v="3"/>
    <n v="21.9"/>
    <n v="9"/>
    <n v="1658.7289999999998"/>
    <n v="3.0173530173530172"/>
  </r>
  <r>
    <s v="Tier 3"/>
    <s v="High"/>
    <s v="Low Fat"/>
    <s v="Canned"/>
    <s v="Supermarket Type2"/>
    <x v="29"/>
    <n v="3"/>
    <n v="18.600000000000001"/>
    <s v="Luxury"/>
    <x v="1"/>
    <n v="28.09"/>
    <n v="1"/>
    <n v="17.8809"/>
    <n v="3.0170984455958547"/>
  </r>
  <r>
    <s v="Tier 2"/>
    <s v="High"/>
    <s v="High Fat"/>
    <s v="Baking"/>
    <s v="Supermarket Type3"/>
    <x v="12"/>
    <n v="3"/>
    <n v="86.53"/>
    <s v="Regular"/>
    <x v="1"/>
    <n v="4.22"/>
    <n v="1"/>
    <n v="85.572199999999995"/>
    <n v="3.017102876392848"/>
  </r>
  <r>
    <s v="Tier 2"/>
    <s v="Medium"/>
    <s v="Low Fat"/>
    <s v="Seafood"/>
    <s v="Supermarket Type1"/>
    <x v="33"/>
    <n v="3"/>
    <n v="66.47"/>
    <s v="Luxury"/>
    <x v="1"/>
    <n v="45.96"/>
    <n v="16"/>
    <n v="1062.9795999999999"/>
    <n v="3.0171073094867809"/>
  </r>
  <r>
    <s v="Tier 2"/>
    <s v="High"/>
    <s v="Low Fat"/>
    <s v="Snack Food"/>
    <s v="Grocery Store"/>
    <x v="23"/>
    <n v="2"/>
    <n v="181.73"/>
    <s v="Luxury"/>
    <x v="2"/>
    <n v="31.44"/>
    <n v="10"/>
    <n v="1816.6143999999999"/>
    <n v="3.0171117448794398"/>
  </r>
  <r>
    <s v="Tier 3"/>
    <s v="Medium"/>
    <s v="High Fat"/>
    <s v="Dairy"/>
    <s v="Grocery Store"/>
    <x v="21"/>
    <n v="4"/>
    <n v="343.22"/>
    <s v="Regular"/>
    <x v="0"/>
    <n v="21.81"/>
    <n v="2"/>
    <n v="685.6581000000001"/>
    <n v="3.0173755186721993"/>
  </r>
  <r>
    <s v="Tier 3"/>
    <s v="Small"/>
    <s v="Low Fat"/>
    <s v="Hard Drinks"/>
    <s v="Supermarket Type1"/>
    <x v="22"/>
    <n v="3"/>
    <n v="391.05"/>
    <s v="Essential"/>
    <x v="4"/>
    <n v="38.520000000000003"/>
    <n v="2"/>
    <n v="781.48520000000008"/>
    <n v="3.0171206225680933"/>
  </r>
  <r>
    <s v="Tier 3"/>
    <s v="High"/>
    <s v="Low Fat"/>
    <s v="Canned"/>
    <s v="Grocery Store"/>
    <x v="33"/>
    <n v="1"/>
    <n v="367.62"/>
    <s v="Essential"/>
    <x v="4"/>
    <n v="9.5299999999999994"/>
    <n v="10"/>
    <n v="3675.2952999999998"/>
    <n v="3.01712506486767"/>
  </r>
  <r>
    <s v="Tier 1"/>
    <s v="Medium"/>
    <s v="High Fat"/>
    <s v="Frozen"/>
    <s v="Supermarket Type3"/>
    <x v="23"/>
    <n v="5"/>
    <n v="200.97"/>
    <s v="Luxury"/>
    <x v="3"/>
    <n v="31.32"/>
    <n v="17"/>
    <n v="3415.8031999999998"/>
    <n v="3.0176485855177781"/>
  </r>
  <r>
    <s v="Tier 2"/>
    <s v="Small"/>
    <s v="High Fat"/>
    <s v="Meat"/>
    <s v="Supermarket Type2"/>
    <x v="9"/>
    <n v="4"/>
    <n v="361.17"/>
    <s v="Luxury"/>
    <x v="1"/>
    <n v="15.79"/>
    <n v="1"/>
    <n v="360.3279"/>
    <n v="3.0171339563862927"/>
  </r>
  <r>
    <s v="Tier 2"/>
    <s v="Small"/>
    <s v="High Fat"/>
    <s v="Snack Food"/>
    <s v="Supermarket Type1"/>
    <x v="15"/>
    <n v="2"/>
    <n v="217.89"/>
    <s v="Regular"/>
    <x v="3"/>
    <n v="16.32"/>
    <n v="17"/>
    <n v="3703.2931999999996"/>
    <n v="3.0168787327966764"/>
  </r>
  <r>
    <s v="Tier 3"/>
    <s v="High"/>
    <s v="Low Fat"/>
    <s v="Baking"/>
    <s v="Supermarket Type2"/>
    <x v="15"/>
    <n v="5"/>
    <n v="366.18"/>
    <s v="Regular"/>
    <x v="1"/>
    <n v="49.31"/>
    <n v="7"/>
    <n v="2562.7531000000004"/>
    <n v="3.0171428571428573"/>
  </r>
  <r>
    <s v="Tier 3"/>
    <s v="High"/>
    <s v="High Fat"/>
    <s v="Hard Drinks"/>
    <s v="Supermarket Type3"/>
    <x v="32"/>
    <n v="4"/>
    <n v="75.099999999999994"/>
    <s v="Regular"/>
    <x v="0"/>
    <n v="45.58"/>
    <n v="18"/>
    <n v="1351.2557999999999"/>
    <n v="3.0166276955053259"/>
  </r>
  <r>
    <s v="Tier 3"/>
    <s v="High"/>
    <s v="Low Fat"/>
    <s v="Health and Hygiene"/>
    <s v="Supermarket Type1"/>
    <x v="11"/>
    <n v="3"/>
    <n v="178.68"/>
    <s v="Essential"/>
    <x v="2"/>
    <n v="10.23"/>
    <n v="3"/>
    <n v="535.14229999999998"/>
    <n v="3.0163721413721412"/>
  </r>
  <r>
    <s v="Tier 2"/>
    <s v="High"/>
    <s v="High Fat"/>
    <s v="Snack Food"/>
    <s v="Supermarket Type3"/>
    <x v="33"/>
    <n v="5"/>
    <n v="483.33"/>
    <s v="Regular"/>
    <x v="4"/>
    <n v="38.06"/>
    <n v="7"/>
    <n v="3382.6905999999999"/>
    <n v="3.0163763971926176"/>
  </r>
  <r>
    <s v="Tier 1"/>
    <s v="Medium"/>
    <s v="High Fat"/>
    <s v="Baking"/>
    <s v="Supermarket Type2"/>
    <x v="1"/>
    <n v="4"/>
    <n v="312.14999999999998"/>
    <s v="Essential"/>
    <x v="2"/>
    <n v="11.52"/>
    <n v="7"/>
    <n v="2184.1651999999999"/>
    <n v="3.0158606344253771"/>
  </r>
  <r>
    <s v="Tier 3"/>
    <s v="Medium"/>
    <s v="High Fat"/>
    <s v="Meat"/>
    <s v="Supermarket Type3"/>
    <x v="4"/>
    <n v="3"/>
    <n v="94.23"/>
    <s v="Regular"/>
    <x v="0"/>
    <n v="22.71"/>
    <n v="12"/>
    <n v="1129.9871000000001"/>
    <n v="3.0156046814044215"/>
  </r>
  <r>
    <s v="Tier 1"/>
    <s v="Medium"/>
    <s v="Low Fat"/>
    <s v="Fruits and Vegetables"/>
    <s v="Grocery Store"/>
    <x v="22"/>
    <n v="1"/>
    <n v="12.48"/>
    <s v="Regular"/>
    <x v="4"/>
    <n v="3.5"/>
    <n v="12"/>
    <n v="148.79499999999999"/>
    <n v="3.0156087408949013"/>
  </r>
  <r>
    <s v="Tier 3"/>
    <s v="High"/>
    <s v="High Fat"/>
    <s v="Hard Drinks"/>
    <s v="Grocery Store"/>
    <x v="32"/>
    <n v="1"/>
    <n v="456.49"/>
    <s v="Regular"/>
    <x v="2"/>
    <n v="39.18"/>
    <n v="14"/>
    <n v="6390.2518000000009"/>
    <n v="3.0161332292479832"/>
  </r>
  <r>
    <s v="Tier 2"/>
    <s v="Small"/>
    <s v="Low Fat"/>
    <s v="Canned"/>
    <s v="Supermarket Type1"/>
    <x v="24"/>
    <n v="4"/>
    <n v="127.08"/>
    <s v="Regular"/>
    <x v="4"/>
    <n v="49.99"/>
    <n v="16"/>
    <n v="2032.7799"/>
    <n v="3.0166579906298803"/>
  </r>
  <r>
    <s v="Tier 1"/>
    <s v="Small"/>
    <s v="High Fat"/>
    <s v="Soft Drinks"/>
    <s v="Grocery Store"/>
    <x v="17"/>
    <n v="3"/>
    <n v="46.84"/>
    <s v="Luxury"/>
    <x v="4"/>
    <n v="1.54"/>
    <n v="12"/>
    <n v="561.09540000000004"/>
    <n v="3.0164019786513929"/>
  </r>
  <r>
    <s v="Tier 3"/>
    <s v="Small"/>
    <s v="Low Fat"/>
    <s v="Household"/>
    <s v="Supermarket Type2"/>
    <x v="16"/>
    <n v="1"/>
    <n v="60.82"/>
    <s v="Regular"/>
    <x v="0"/>
    <n v="19.34"/>
    <n v="9"/>
    <n v="546.57339999999999"/>
    <n v="3.0164062500000002"/>
  </r>
  <r>
    <s v="Tier 2"/>
    <s v="Small"/>
    <s v="Low Fat"/>
    <s v="Meat"/>
    <s v="Supermarket Type1"/>
    <x v="18"/>
    <n v="2"/>
    <n v="248.95"/>
    <s v="Regular"/>
    <x v="4"/>
    <n v="22.13"/>
    <n v="3"/>
    <n v="746.07129999999995"/>
    <n v="3.0169314925761919"/>
  </r>
  <r>
    <s v="Tier 2"/>
    <s v="Medium"/>
    <s v="Low Fat"/>
    <s v="Household"/>
    <s v="Supermarket Type3"/>
    <x v="24"/>
    <n v="3"/>
    <n v="233.43"/>
    <s v="Luxury"/>
    <x v="0"/>
    <n v="14.22"/>
    <n v="7"/>
    <n v="1633.1522"/>
    <n v="3.017196456487754"/>
  </r>
  <r>
    <s v="Tier 2"/>
    <s v="Small"/>
    <s v="Low Fat"/>
    <s v="Starchy Food"/>
    <s v="Supermarket Type1"/>
    <x v="15"/>
    <n v="4"/>
    <n v="222.12"/>
    <s v="Luxury"/>
    <x v="3"/>
    <n v="16.850000000000001"/>
    <n v="20"/>
    <n v="4441.5684999999994"/>
    <n v="3.0172009382329947"/>
  </r>
  <r>
    <s v="Tier 2"/>
    <s v="Small"/>
    <s v="Low Fat"/>
    <s v="Hard Drinks"/>
    <s v="Supermarket Type1"/>
    <x v="11"/>
    <n v="3"/>
    <n v="496.17"/>
    <s v="Regular"/>
    <x v="2"/>
    <n v="32.520000000000003"/>
    <n v="14"/>
    <n v="6945.7052000000003"/>
    <n v="3.0169447340980189"/>
  </r>
  <r>
    <s v="Tier 2"/>
    <s v="Medium"/>
    <s v="Low Fat"/>
    <s v="Fruits and Vegetables"/>
    <s v="Grocery Store"/>
    <x v="3"/>
    <n v="2"/>
    <n v="271.17"/>
    <s v="Essential"/>
    <x v="4"/>
    <n v="21.84"/>
    <n v="10"/>
    <n v="2710.9184000000005"/>
    <n v="3.0169491525423728"/>
  </r>
  <r>
    <s v="Tier 2"/>
    <s v="Small"/>
    <s v="High Fat"/>
    <s v="Snack Food"/>
    <s v="Supermarket Type1"/>
    <x v="6"/>
    <n v="5"/>
    <n v="67.760000000000005"/>
    <s v="Regular"/>
    <x v="2"/>
    <n v="14.91"/>
    <n v="10"/>
    <n v="676.7491"/>
    <n v="3.0172143974960877"/>
  </r>
  <r>
    <s v="Tier 3"/>
    <s v="Medium"/>
    <s v="Low Fat"/>
    <s v="Canned"/>
    <s v="Supermarket Type2"/>
    <x v="0"/>
    <n v="4"/>
    <n v="160.41999999999999"/>
    <s v="Regular"/>
    <x v="0"/>
    <n v="6.59"/>
    <n v="5"/>
    <n v="801.16589999999997"/>
    <n v="3.0166971040960084"/>
  </r>
  <r>
    <s v="Tier 2"/>
    <s v="High"/>
    <s v="Low Fat"/>
    <s v="Other"/>
    <s v="Supermarket Type3"/>
    <x v="29"/>
    <n v="3"/>
    <n v="365.09"/>
    <s v="Regular"/>
    <x v="4"/>
    <n v="19.47"/>
    <n v="1"/>
    <n v="364.28469999999999"/>
    <n v="3.0164405010438413"/>
  </r>
  <r>
    <s v="Tier 3"/>
    <s v="Medium"/>
    <s v="High Fat"/>
    <s v="Other"/>
    <s v="Supermarket Type3"/>
    <x v="34"/>
    <n v="3"/>
    <n v="286.49"/>
    <s v="Regular"/>
    <x v="1"/>
    <n v="9.2899999999999991"/>
    <n v="10"/>
    <n v="2863.9929000000002"/>
    <n v="3.0164447924823805"/>
  </r>
  <r>
    <s v="Tier 2"/>
    <s v="High"/>
    <s v="Low Fat"/>
    <s v="Fruits and Vegetables"/>
    <s v="Supermarket Type2"/>
    <x v="15"/>
    <n v="3"/>
    <n v="191.63"/>
    <s v="Essential"/>
    <x v="1"/>
    <n v="46.01"/>
    <n v="15"/>
    <n v="2873.9100999999996"/>
    <n v="3.01644908616188"/>
  </r>
  <r>
    <s v="Tier 1"/>
    <s v="High"/>
    <s v="High Fat"/>
    <s v="Meat"/>
    <s v="Supermarket Type3"/>
    <x v="30"/>
    <n v="2"/>
    <n v="411.77"/>
    <s v="Essential"/>
    <x v="0"/>
    <n v="38.06"/>
    <n v="8"/>
    <n v="3293.5405999999998"/>
    <n v="3.0164533820840949"/>
  </r>
  <r>
    <s v="Tier 1"/>
    <s v="High"/>
    <s v="High Fat"/>
    <s v="Soft Drinks"/>
    <s v="Grocery Store"/>
    <x v="7"/>
    <n v="4"/>
    <n v="184.87"/>
    <s v="Regular"/>
    <x v="2"/>
    <n v="32.67"/>
    <n v="14"/>
    <n v="2587.5067000000004"/>
    <n v="3.0167189132706373"/>
  </r>
  <r>
    <s v="Tier 3"/>
    <s v="High"/>
    <s v="High Fat"/>
    <s v="Starchy Food"/>
    <s v="Grocery Store"/>
    <x v="11"/>
    <n v="5"/>
    <n v="196.21"/>
    <s v="Essential"/>
    <x v="4"/>
    <n v="16.260000000000002"/>
    <n v="3"/>
    <n v="587.79259999999999"/>
    <n v="3.0164619806637054"/>
  </r>
  <r>
    <s v="Tier 2"/>
    <s v="Medium"/>
    <s v="High Fat"/>
    <s v="Canned"/>
    <s v="Supermarket Type2"/>
    <x v="37"/>
    <n v="5"/>
    <n v="316.19"/>
    <s v="Luxury"/>
    <x v="3"/>
    <n v="13.24"/>
    <n v="12"/>
    <n v="3793.4123999999997"/>
    <n v="3.0159435441714586"/>
  </r>
  <r>
    <s v="Tier 1"/>
    <s v="High"/>
    <s v="Low Fat"/>
    <s v="Snack Food"/>
    <s v="Supermarket Type3"/>
    <x v="11"/>
    <n v="3"/>
    <n v="332.76"/>
    <s v="Essential"/>
    <x v="3"/>
    <n v="1.47"/>
    <n v="12"/>
    <n v="3992.1347000000001"/>
    <n v="3.0154248366013072"/>
  </r>
  <r>
    <s v="Tier 1"/>
    <s v="High"/>
    <s v="Low Fat"/>
    <s v="Breads"/>
    <s v="Supermarket Type1"/>
    <x v="28"/>
    <n v="4"/>
    <n v="396.14"/>
    <s v="Regular"/>
    <x v="1"/>
    <n v="28.43"/>
    <n v="16"/>
    <n v="6337.5243"/>
    <n v="3.0154288702928871"/>
  </r>
  <r>
    <s v="Tier 3"/>
    <s v="High"/>
    <s v="Low Fat"/>
    <s v="Soft Drinks"/>
    <s v="Supermarket Type3"/>
    <x v="13"/>
    <n v="1"/>
    <n v="79.319999999999993"/>
    <s v="Luxury"/>
    <x v="0"/>
    <n v="29.69"/>
    <n v="7"/>
    <n v="554.53690000000006"/>
    <n v="3.0151713314151189"/>
  </r>
  <r>
    <s v="Tier 2"/>
    <s v="High"/>
    <s v="High Fat"/>
    <s v="Health and Hygiene"/>
    <s v="Supermarket Type1"/>
    <x v="17"/>
    <n v="1"/>
    <n v="85.81"/>
    <s v="Regular"/>
    <x v="4"/>
    <n v="40.33"/>
    <n v="10"/>
    <n v="857.50329999999997"/>
    <n v="3.0156985871271584"/>
  </r>
  <r>
    <s v="Tier 3"/>
    <s v="Medium"/>
    <s v="High Fat"/>
    <s v="Household"/>
    <s v="Supermarket Type1"/>
    <x v="24"/>
    <n v="4"/>
    <n v="233.17"/>
    <s v="Regular"/>
    <x v="1"/>
    <n v="26.69"/>
    <n v="5"/>
    <n v="1165.1169"/>
    <n v="3.0162261188170638"/>
  </r>
  <r>
    <s v="Tier 1"/>
    <s v="Small"/>
    <s v="High Fat"/>
    <s v="Snack Food"/>
    <s v="Grocery Store"/>
    <x v="31"/>
    <n v="1"/>
    <n v="483.5"/>
    <s v="Essential"/>
    <x v="3"/>
    <n v="43.25"/>
    <n v="9"/>
    <n v="4350.9324999999999"/>
    <n v="3.0159685863874346"/>
  </r>
  <r>
    <s v="Tier 2"/>
    <s v="Small"/>
    <s v="High Fat"/>
    <s v="Other"/>
    <s v="Supermarket Type2"/>
    <x v="12"/>
    <n v="4"/>
    <n v="66.64"/>
    <s v="Essential"/>
    <x v="2"/>
    <n v="20.54"/>
    <n v="8"/>
    <n v="532.32540000000006"/>
    <n v="3.0164964650432049"/>
  </r>
  <r>
    <s v="Tier 2"/>
    <s v="High"/>
    <s v="Low Fat"/>
    <s v="Baking"/>
    <s v="Grocery Store"/>
    <x v="2"/>
    <n v="3"/>
    <n v="158.59"/>
    <s v="Essential"/>
    <x v="4"/>
    <n v="2.39"/>
    <n v="20"/>
    <n v="3170.8239000000003"/>
    <n v="3.0162388685175485"/>
  </r>
  <r>
    <s v="Tier 2"/>
    <s v="High"/>
    <s v="Low Fat"/>
    <s v="Frozen"/>
    <s v="Supermarket Type1"/>
    <x v="11"/>
    <n v="2"/>
    <n v="333.35"/>
    <s v="Essential"/>
    <x v="4"/>
    <n v="11.83"/>
    <n v="4"/>
    <n v="1332.5183000000002"/>
    <n v="3.0162431228713649"/>
  </r>
  <r>
    <s v="Tier 2"/>
    <s v="High"/>
    <s v="Low Fat"/>
    <s v="Soft Drinks"/>
    <s v="Supermarket Type1"/>
    <x v="33"/>
    <n v="5"/>
    <n v="499.32"/>
    <s v="Essential"/>
    <x v="1"/>
    <n v="18.37"/>
    <n v="11"/>
    <n v="5491.7036999999991"/>
    <n v="3.016509433962264"/>
  </r>
  <r>
    <s v="Tier 1"/>
    <s v="Medium"/>
    <s v="High Fat"/>
    <s v="Breads"/>
    <s v="Supermarket Type3"/>
    <x v="22"/>
    <n v="4"/>
    <n v="171.27"/>
    <s v="Regular"/>
    <x v="3"/>
    <n v="41"/>
    <n v="17"/>
    <n v="2911"/>
    <n v="3.0159895150720839"/>
  </r>
  <r>
    <s v="Tier 1"/>
    <s v="Small"/>
    <s v="Low Fat"/>
    <s v="Breakfast"/>
    <s v="Supermarket Type3"/>
    <x v="12"/>
    <n v="5"/>
    <n v="187.83"/>
    <s v="Regular"/>
    <x v="1"/>
    <n v="4.8499999999999996"/>
    <n v="20"/>
    <n v="3755.6485000000002"/>
    <n v="3.0157315154693234"/>
  </r>
  <r>
    <s v="Tier 2"/>
    <s v="Small"/>
    <s v="Low Fat"/>
    <s v="Baking"/>
    <s v="Supermarket Type2"/>
    <x v="17"/>
    <n v="4"/>
    <n v="478.6"/>
    <s v="Essential"/>
    <x v="1"/>
    <n v="16.28"/>
    <n v="1"/>
    <n v="477.76280000000003"/>
    <n v="3.0152111198531339"/>
  </r>
  <r>
    <s v="Tier 3"/>
    <s v="High"/>
    <s v="Low Fat"/>
    <s v="Breakfast"/>
    <s v="Supermarket Type3"/>
    <x v="25"/>
    <n v="4"/>
    <n v="497.52"/>
    <s v="Regular"/>
    <x v="1"/>
    <n v="27.41"/>
    <n v="9"/>
    <n v="4476.9540999999999"/>
    <n v="3.0149527806925498"/>
  </r>
  <r>
    <s v="Tier 1"/>
    <s v="High"/>
    <s v="Low Fat"/>
    <s v="Household"/>
    <s v="Supermarket Type3"/>
    <x v="21"/>
    <n v="1"/>
    <n v="348.99"/>
    <s v="Luxury"/>
    <x v="2"/>
    <n v="48.35"/>
    <n v="18"/>
    <n v="6281.3035"/>
    <n v="3.0146943059564419"/>
  </r>
  <r>
    <s v="Tier 3"/>
    <s v="High"/>
    <s v="Low Fat"/>
    <s v="Frozen"/>
    <s v="Supermarket Type1"/>
    <x v="17"/>
    <n v="4"/>
    <n v="367.37"/>
    <s v="Luxury"/>
    <x v="0"/>
    <n v="39.85"/>
    <n v="9"/>
    <n v="3305.7284999999997"/>
    <n v="3.0152230971128611"/>
  </r>
  <r>
    <s v="Tier 2"/>
    <s v="High"/>
    <s v="Low Fat"/>
    <s v="Health and Hygiene"/>
    <s v="Supermarket Type3"/>
    <x v="19"/>
    <n v="5"/>
    <n v="39.56"/>
    <s v="Essential"/>
    <x v="2"/>
    <n v="29.08"/>
    <n v="17"/>
    <n v="671.81079999999997"/>
    <n v="3.0149645576266737"/>
  </r>
  <r>
    <s v="Tier 1"/>
    <s v="Small"/>
    <s v="High Fat"/>
    <s v="Other"/>
    <s v="Supermarket Type2"/>
    <x v="30"/>
    <n v="1"/>
    <n v="431.79"/>
    <s v="Essential"/>
    <x v="4"/>
    <n v="31.14"/>
    <n v="4"/>
    <n v="1726.4714000000001"/>
    <n v="3.0144432773109244"/>
  </r>
  <r>
    <s v="Tier 1"/>
    <s v="High"/>
    <s v="High Fat"/>
    <s v="Baking"/>
    <s v="Grocery Store"/>
    <x v="26"/>
    <n v="5"/>
    <n v="190.66"/>
    <s v="Essential"/>
    <x v="1"/>
    <n v="9.0299999999999994"/>
    <n v="11"/>
    <n v="2096.3502999999996"/>
    <n v="3.0149724192277385"/>
  </r>
  <r>
    <s v="Tier 1"/>
    <s v="High"/>
    <s v="Low Fat"/>
    <s v="Breads"/>
    <s v="Supermarket Type2"/>
    <x v="31"/>
    <n v="4"/>
    <n v="57.06"/>
    <s v="Regular"/>
    <x v="1"/>
    <n v="44.48"/>
    <n v="5"/>
    <n v="284.7448"/>
    <n v="3.0144508670520231"/>
  </r>
  <r>
    <s v="Tier 3"/>
    <s v="High"/>
    <s v="Low Fat"/>
    <s v="Fruits and Vegetables"/>
    <s v="Supermarket Type1"/>
    <x v="35"/>
    <n v="2"/>
    <n v="272.55"/>
    <s v="Essential"/>
    <x v="4"/>
    <n v="17.559999999999999"/>
    <n v="20"/>
    <n v="5450.1755999999996"/>
    <n v="3.0141918528252298"/>
  </r>
  <r>
    <s v="Tier 1"/>
    <s v="Small"/>
    <s v="Low Fat"/>
    <s v="Household"/>
    <s v="Supermarket Type2"/>
    <x v="3"/>
    <n v="1"/>
    <n v="333.81"/>
    <s v="Regular"/>
    <x v="0"/>
    <n v="5.34"/>
    <n v="13"/>
    <n v="4338.5833999999995"/>
    <n v="3.0144584647739223"/>
  </r>
  <r>
    <s v="Tier 3"/>
    <s v="Small"/>
    <s v="Low Fat"/>
    <s v="Baking"/>
    <s v="Grocery Store"/>
    <x v="4"/>
    <n v="3"/>
    <n v="390.53"/>
    <s v="Essential"/>
    <x v="0"/>
    <n v="21.67"/>
    <n v="3"/>
    <n v="1170.8066999999999"/>
    <n v="3.0149881672363925"/>
  </r>
  <r>
    <s v="Tier 2"/>
    <s v="Small"/>
    <s v="Low Fat"/>
    <s v="Dairy"/>
    <s v="Supermarket Type1"/>
    <x v="3"/>
    <n v="4"/>
    <n v="474.29"/>
    <s v="Essential"/>
    <x v="3"/>
    <n v="46.97"/>
    <n v="6"/>
    <n v="2845.2097000000003"/>
    <n v="3.014992109416097"/>
  </r>
  <r>
    <s v="Tier 1"/>
    <s v="Medium"/>
    <s v="Low Fat"/>
    <s v="Seafood"/>
    <s v="Supermarket Type3"/>
    <x v="17"/>
    <n v="5"/>
    <n v="47.01"/>
    <s v="Luxury"/>
    <x v="4"/>
    <n v="21.83"/>
    <n v="14"/>
    <n v="657.35829999999999"/>
    <n v="3.0147329650092081"/>
  </r>
  <r>
    <s v="Tier 1"/>
    <s v="Small"/>
    <s v="High Fat"/>
    <s v="Breakfast"/>
    <s v="Supermarket Type3"/>
    <x v="9"/>
    <n v="5"/>
    <n v="281.60000000000002"/>
    <s v="Essential"/>
    <x v="1"/>
    <n v="32.75"/>
    <n v="3"/>
    <n v="844.12750000000005"/>
    <n v="3.0142105263157895"/>
  </r>
  <r>
    <s v="Tier 1"/>
    <s v="Small"/>
    <s v="Low Fat"/>
    <s v="Breads"/>
    <s v="Supermarket Type1"/>
    <x v="16"/>
    <n v="1"/>
    <n v="172.92"/>
    <s v="Essential"/>
    <x v="2"/>
    <n v="37.25"/>
    <n v="15"/>
    <n v="2593.1724999999997"/>
    <n v="3.0136878125822584"/>
  </r>
  <r>
    <s v="Tier 1"/>
    <s v="Medium"/>
    <s v="Low Fat"/>
    <s v="Other"/>
    <s v="Supermarket Type3"/>
    <x v="9"/>
    <n v="2"/>
    <n v="300.14"/>
    <s v="Luxury"/>
    <x v="0"/>
    <n v="8.5500000000000007"/>
    <n v="3"/>
    <n v="899.50549999999998"/>
    <n v="3.014218009478673"/>
  </r>
  <r>
    <s v="Tier 2"/>
    <s v="High"/>
    <s v="Low Fat"/>
    <s v="Soft Drinks"/>
    <s v="Grocery Store"/>
    <x v="19"/>
    <n v="3"/>
    <n v="34.28"/>
    <s v="Regular"/>
    <x v="0"/>
    <n v="9.11"/>
    <n v="2"/>
    <n v="67.6511"/>
    <n v="3.0144851198314457"/>
  </r>
  <r>
    <s v="Tier 1"/>
    <s v="Small"/>
    <s v="Low Fat"/>
    <s v="Hard Drinks"/>
    <s v="Grocery Store"/>
    <x v="0"/>
    <n v="3"/>
    <n v="110.29"/>
    <s v="Essential"/>
    <x v="1"/>
    <n v="33.46"/>
    <n v="16"/>
    <n v="1763.9746"/>
    <n v="3.0144889357218125"/>
  </r>
  <r>
    <s v="Tier 2"/>
    <s v="Medium"/>
    <s v="Low Fat"/>
    <s v="Dairy"/>
    <s v="Grocery Store"/>
    <x v="5"/>
    <n v="3"/>
    <n v="258.64999999999998"/>
    <s v="Luxury"/>
    <x v="3"/>
    <n v="22.89"/>
    <n v="11"/>
    <n v="2844.3788999999997"/>
    <n v="3.0144927536231885"/>
  </r>
  <r>
    <s v="Tier 1"/>
    <s v="Medium"/>
    <s v="Low Fat"/>
    <s v="Breads"/>
    <s v="Supermarket Type3"/>
    <x v="7"/>
    <n v="3"/>
    <n v="197.87"/>
    <s v="Essential"/>
    <x v="1"/>
    <n v="45.37"/>
    <n v="9"/>
    <n v="1780.2837"/>
    <n v="3.0144965735371638"/>
  </r>
  <r>
    <s v="Tier 3"/>
    <s v="High"/>
    <s v="Low Fat"/>
    <s v="Other"/>
    <s v="Supermarket Type3"/>
    <x v="24"/>
    <n v="4"/>
    <n v="431.33"/>
    <s v="Regular"/>
    <x v="3"/>
    <n v="16.3"/>
    <n v="3"/>
    <n v="1293.153"/>
    <n v="3.0145003954653307"/>
  </r>
  <r>
    <s v="Tier 2"/>
    <s v="Medium"/>
    <s v="Low Fat"/>
    <s v="Hard Drinks"/>
    <s v="Supermarket Type3"/>
    <x v="26"/>
    <n v="5"/>
    <n v="213.68"/>
    <s v="Luxury"/>
    <x v="2"/>
    <n v="11.57"/>
    <n v="12"/>
    <n v="2563.2756999999997"/>
    <n v="3.0142405063291138"/>
  </r>
  <r>
    <s v="Tier 2"/>
    <s v="High"/>
    <s v="High Fat"/>
    <s v="Other"/>
    <s v="Supermarket Type2"/>
    <x v="27"/>
    <n v="5"/>
    <n v="337.42"/>
    <s v="Essential"/>
    <x v="3"/>
    <n v="1.95"/>
    <n v="9"/>
    <n v="3035.7995000000001"/>
    <n v="3.0137166974413083"/>
  </r>
  <r>
    <s v="Tier 1"/>
    <s v="Small"/>
    <s v="Low Fat"/>
    <s v="Soft Drinks"/>
    <s v="Supermarket Type3"/>
    <x v="16"/>
    <n v="1"/>
    <n v="243.98"/>
    <s v="Essential"/>
    <x v="1"/>
    <n v="15.75"/>
    <n v="12"/>
    <n v="2926.9174999999996"/>
    <n v="3.0131926121372032"/>
  </r>
  <r>
    <s v="Tier 3"/>
    <s v="Medium"/>
    <s v="High Fat"/>
    <s v="Meat"/>
    <s v="Supermarket Type3"/>
    <x v="3"/>
    <n v="4"/>
    <n v="451.04"/>
    <s v="Essential"/>
    <x v="4"/>
    <n v="22.33"/>
    <n v="7"/>
    <n v="3156.5033000000003"/>
    <n v="3.0137239377144365"/>
  </r>
  <r>
    <s v="Tier 2"/>
    <s v="Medium"/>
    <s v="High Fat"/>
    <s v="Seafood"/>
    <s v="Grocery Store"/>
    <x v="10"/>
    <n v="5"/>
    <n v="365.21"/>
    <s v="Essential"/>
    <x v="1"/>
    <n v="33.31"/>
    <n v="6"/>
    <n v="2190.5930999999996"/>
    <n v="3.0134635691657867"/>
  </r>
  <r>
    <s v="Tier 3"/>
    <s v="High"/>
    <s v="Low Fat"/>
    <s v="Breakfast"/>
    <s v="Grocery Store"/>
    <x v="26"/>
    <n v="3"/>
    <n v="394.28"/>
    <s v="Essential"/>
    <x v="3"/>
    <n v="33.21"/>
    <n v="11"/>
    <n v="4336.4120999999996"/>
    <n v="3.0129390018484288"/>
  </r>
  <r>
    <s v="Tier 3"/>
    <s v="Medium"/>
    <s v="High Fat"/>
    <s v="Hard Drinks"/>
    <s v="Supermarket Type3"/>
    <x v="1"/>
    <n v="3"/>
    <n v="340.08"/>
    <s v="Regular"/>
    <x v="2"/>
    <n v="37.42"/>
    <n v="19"/>
    <n v="6460.8941999999997"/>
    <n v="3.012942419440042"/>
  </r>
  <r>
    <s v="Tier 1"/>
    <s v="Small"/>
    <s v="High Fat"/>
    <s v="Breads"/>
    <s v="Supermarket Type3"/>
    <x v="26"/>
    <n v="1"/>
    <n v="430.53"/>
    <s v="Regular"/>
    <x v="3"/>
    <n v="10.18"/>
    <n v="16"/>
    <n v="6887.5817999999999"/>
    <n v="3.0129458388375165"/>
  </r>
  <r>
    <s v="Tier 1"/>
    <s v="Small"/>
    <s v="Low Fat"/>
    <s v="Meat"/>
    <s v="Supermarket Type1"/>
    <x v="34"/>
    <n v="2"/>
    <n v="177.58"/>
    <s v="Regular"/>
    <x v="4"/>
    <n v="38.51"/>
    <n v="15"/>
    <n v="2663.0851000000002"/>
    <n v="3.0134778012684991"/>
  </r>
  <r>
    <s v="Tier 3"/>
    <s v="High"/>
    <s v="Low Fat"/>
    <s v="Meat"/>
    <s v="Supermarket Type3"/>
    <x v="30"/>
    <n v="1"/>
    <n v="168.23"/>
    <s v="Essential"/>
    <x v="4"/>
    <n v="25.26"/>
    <n v="16"/>
    <n v="2690.9325999999996"/>
    <n v="3.0137457044673539"/>
  </r>
  <r>
    <s v="Tier 3"/>
    <s v="High"/>
    <s v="Low Fat"/>
    <s v="Canned"/>
    <s v="Supermarket Type3"/>
    <x v="12"/>
    <n v="5"/>
    <n v="277.8"/>
    <s v="Regular"/>
    <x v="3"/>
    <n v="49.55"/>
    <n v="13"/>
    <n v="3610.8955000000001"/>
    <n v="3.0142781597038604"/>
  </r>
  <r>
    <s v="Tier 3"/>
    <s v="High"/>
    <s v="Low Fat"/>
    <s v="Health and Hygiene"/>
    <s v="Grocery Store"/>
    <x v="12"/>
    <n v="2"/>
    <n v="370.23"/>
    <s v="Essential"/>
    <x v="3"/>
    <n v="24.88"/>
    <n v="4"/>
    <n v="1480.1688000000001"/>
    <n v="3.0137529754033325"/>
  </r>
  <r>
    <s v="Tier 2"/>
    <s v="Medium"/>
    <s v="High Fat"/>
    <s v="Health and Hygiene"/>
    <s v="Supermarket Type1"/>
    <x v="13"/>
    <n v="2"/>
    <n v="142.12"/>
    <s v="Essential"/>
    <x v="0"/>
    <n v="41.77"/>
    <n v="11"/>
    <n v="1562.7377000000001"/>
    <n v="3.0140211640211638"/>
  </r>
  <r>
    <s v="Tier 3"/>
    <s v="High"/>
    <s v="High Fat"/>
    <s v="Breads"/>
    <s v="Supermarket Type3"/>
    <x v="25"/>
    <n v="4"/>
    <n v="169.66"/>
    <s v="Regular"/>
    <x v="2"/>
    <n v="42.87"/>
    <n v="16"/>
    <n v="2713.9886999999999"/>
    <n v="3.0142894945752845"/>
  </r>
  <r>
    <s v="Tier 3"/>
    <s v="Small"/>
    <s v="High Fat"/>
    <s v="Snack Food"/>
    <s v="Supermarket Type1"/>
    <x v="26"/>
    <n v="1"/>
    <n v="230.54"/>
    <s v="Essential"/>
    <x v="4"/>
    <n v="30.65"/>
    <n v="20"/>
    <n v="4610.1064999999999"/>
    <n v="3.014028586553732"/>
  </r>
  <r>
    <s v="Tier 3"/>
    <s v="High"/>
    <s v="High Fat"/>
    <s v="Snack Food"/>
    <s v="Grocery Store"/>
    <x v="31"/>
    <n v="5"/>
    <n v="300.05"/>
    <s v="Essential"/>
    <x v="3"/>
    <n v="16.63"/>
    <n v="15"/>
    <n v="4499.9162999999999"/>
    <n v="3.0145618215514958"/>
  </r>
  <r>
    <s v="Tier 3"/>
    <s v="Medium"/>
    <s v="Low Fat"/>
    <s v="Seafood"/>
    <s v="Supermarket Type2"/>
    <x v="17"/>
    <n v="1"/>
    <n v="305.81"/>
    <s v="Luxury"/>
    <x v="2"/>
    <n v="29.86"/>
    <n v="20"/>
    <n v="6115.4985999999999"/>
    <n v="3.0140360169491527"/>
  </r>
  <r>
    <s v="Tier 2"/>
    <s v="High"/>
    <s v="High Fat"/>
    <s v="Health and Hygiene"/>
    <s v="Supermarket Type3"/>
    <x v="25"/>
    <n v="5"/>
    <n v="301.51"/>
    <s v="Luxury"/>
    <x v="2"/>
    <n v="11.48"/>
    <n v="17"/>
    <n v="5124.7848000000004"/>
    <n v="3.0145695364238412"/>
  </r>
  <r>
    <s v="Tier 1"/>
    <s v="Small"/>
    <s v="Low Fat"/>
    <s v="Breakfast"/>
    <s v="Supermarket Type2"/>
    <x v="29"/>
    <n v="1"/>
    <n v="132.91999999999999"/>
    <s v="Luxury"/>
    <x v="4"/>
    <n v="11.43"/>
    <n v="9"/>
    <n v="1195.3942999999999"/>
    <n v="3.0140434552199258"/>
  </r>
  <r>
    <s v="Tier 1"/>
    <s v="Small"/>
    <s v="Low Fat"/>
    <s v="Hard Drinks"/>
    <s v="Supermarket Type1"/>
    <x v="9"/>
    <n v="1"/>
    <n v="329.83"/>
    <s v="Essential"/>
    <x v="2"/>
    <n v="41"/>
    <n v="3"/>
    <n v="988.9"/>
    <n v="3.0145772594752187"/>
  </r>
  <r>
    <s v="Tier 2"/>
    <s v="Small"/>
    <s v="High Fat"/>
    <s v="Canned"/>
    <s v="Supermarket Type2"/>
    <x v="15"/>
    <n v="5"/>
    <n v="18.39"/>
    <s v="Essential"/>
    <x v="4"/>
    <n v="45.97"/>
    <n v="17"/>
    <n v="312.08969999999999"/>
    <n v="3.0151113467656416"/>
  </r>
  <r>
    <s v="Tier 3"/>
    <s v="Small"/>
    <s v="High Fat"/>
    <s v="Hard Drinks"/>
    <s v="Supermarket Type2"/>
    <x v="26"/>
    <n v="1"/>
    <n v="206.73"/>
    <s v="Luxury"/>
    <x v="3"/>
    <n v="22.84"/>
    <n v="1"/>
    <n v="205.95839999999998"/>
    <n v="3.0145849907186424"/>
  </r>
  <r>
    <s v="Tier 3"/>
    <s v="Small"/>
    <s v="High Fat"/>
    <s v="Starchy Food"/>
    <s v="Grocery Store"/>
    <x v="2"/>
    <n v="4"/>
    <n v="116.89"/>
    <s v="Luxury"/>
    <x v="0"/>
    <n v="49.96"/>
    <n v="19"/>
    <n v="2220.4096"/>
    <n v="3.0151193633952253"/>
  </r>
  <r>
    <s v="Tier 3"/>
    <s v="Small"/>
    <s v="High Fat"/>
    <s v="Baking"/>
    <s v="Grocery Store"/>
    <x v="5"/>
    <n v="5"/>
    <n v="155.55000000000001"/>
    <s v="Luxury"/>
    <x v="2"/>
    <n v="43.45"/>
    <n v="9"/>
    <n v="1399.3845000000001"/>
    <n v="3.0148580525338287"/>
  </r>
  <r>
    <s v="Tier 2"/>
    <s v="Small"/>
    <s v="High Fat"/>
    <s v="Starchy Food"/>
    <s v="Supermarket Type3"/>
    <x v="6"/>
    <n v="4"/>
    <n v="245.09"/>
    <s v="Essential"/>
    <x v="0"/>
    <n v="48.91"/>
    <n v="19"/>
    <n v="4656.1990999999998"/>
    <n v="3.0143312101910826"/>
  </r>
  <r>
    <s v="Tier 2"/>
    <s v="High"/>
    <s v="Low Fat"/>
    <s v="Starchy Food"/>
    <s v="Supermarket Type1"/>
    <x v="16"/>
    <n v="4"/>
    <n v="369.95"/>
    <s v="Luxury"/>
    <x v="2"/>
    <n v="31.74"/>
    <n v="17"/>
    <n v="6288.4673999999995"/>
    <n v="3.0140695513671356"/>
  </r>
  <r>
    <s v="Tier 2"/>
    <s v="Medium"/>
    <s v="Low Fat"/>
    <s v="Starchy Food"/>
    <s v="Grocery Store"/>
    <x v="24"/>
    <n v="3"/>
    <n v="393.98"/>
    <s v="Luxury"/>
    <x v="1"/>
    <n v="24.27"/>
    <n v="10"/>
    <n v="3939.0427"/>
    <n v="3.0138077535847052"/>
  </r>
  <r>
    <s v="Tier 3"/>
    <s v="Small"/>
    <s v="Low Fat"/>
    <s v="Seafood"/>
    <s v="Supermarket Type2"/>
    <x v="0"/>
    <n v="3"/>
    <n v="26.58"/>
    <s v="Essential"/>
    <x v="3"/>
    <n v="11.87"/>
    <n v="10"/>
    <n v="264.91869999999994"/>
    <n v="3.0138114209827358"/>
  </r>
  <r>
    <s v="Tier 2"/>
    <s v="High"/>
    <s v="Low Fat"/>
    <s v="Breads"/>
    <s v="Supermarket Type3"/>
    <x v="27"/>
    <n v="4"/>
    <n v="478.32"/>
    <s v="Luxury"/>
    <x v="0"/>
    <n v="6.53"/>
    <n v="12"/>
    <n v="5738.9053000000004"/>
    <n v="3.013815090329437"/>
  </r>
  <r>
    <s v="Tier 2"/>
    <s v="Small"/>
    <s v="Low Fat"/>
    <s v="Breads"/>
    <s v="Grocery Store"/>
    <x v="36"/>
    <n v="2"/>
    <n v="277.83999999999997"/>
    <s v="Regular"/>
    <x v="0"/>
    <n v="27.26"/>
    <n v="8"/>
    <n v="2221.9925999999996"/>
    <n v="3.0135530162104702"/>
  </r>
  <r>
    <s v="Tier 3"/>
    <s v="Small"/>
    <s v="High Fat"/>
    <s v="Household"/>
    <s v="Supermarket Type3"/>
    <x v="30"/>
    <n v="4"/>
    <n v="411.59"/>
    <s v="Regular"/>
    <x v="3"/>
    <n v="41.3"/>
    <n v="19"/>
    <n v="7819.6229999999987"/>
    <n v="3.0138224348750664"/>
  </r>
  <r>
    <s v="Tier 3"/>
    <s v="High"/>
    <s v="Low Fat"/>
    <s v="Fruits and Vegetables"/>
    <s v="Supermarket Type3"/>
    <x v="29"/>
    <n v="2"/>
    <n v="342.16"/>
    <s v="Essential"/>
    <x v="4"/>
    <n v="36.76"/>
    <n v="18"/>
    <n v="6158.2475999999997"/>
    <n v="3.0135602233448551"/>
  </r>
  <r>
    <s v="Tier 1"/>
    <s v="High"/>
    <s v="Low Fat"/>
    <s v="Hard Drinks"/>
    <s v="Grocery Store"/>
    <x v="23"/>
    <n v="5"/>
    <n v="363"/>
    <s v="Luxury"/>
    <x v="4"/>
    <n v="0.6"/>
    <n v="13"/>
    <n v="4718.0060000000003"/>
    <n v="3.0138297872340427"/>
  </r>
  <r>
    <s v="Tier 1"/>
    <s v="Small"/>
    <s v="High Fat"/>
    <s v="Frozen"/>
    <s v="Supermarket Type2"/>
    <x v="11"/>
    <n v="3"/>
    <n v="489.9"/>
    <s v="Essential"/>
    <x v="0"/>
    <n v="12.86"/>
    <n v="17"/>
    <n v="8327.4285999999993"/>
    <n v="3.0133014099494546"/>
  </r>
  <r>
    <s v="Tier 1"/>
    <s v="Medium"/>
    <s v="High Fat"/>
    <s v="Dairy"/>
    <s v="Grocery Store"/>
    <x v="18"/>
    <n v="3"/>
    <n v="329.69"/>
    <s v="Regular"/>
    <x v="0"/>
    <n v="19.170000000000002"/>
    <n v="11"/>
    <n v="3625.7817"/>
    <n v="3.0133049494411921"/>
  </r>
  <r>
    <s v="Tier 1"/>
    <s v="High"/>
    <s v="High Fat"/>
    <s v="Frozen"/>
    <s v="Supermarket Type1"/>
    <x v="9"/>
    <n v="4"/>
    <n v="47.69"/>
    <s v="Luxury"/>
    <x v="4"/>
    <n v="15.95"/>
    <n v="16"/>
    <n v="762.19949999999994"/>
    <n v="3.0133084908171415"/>
  </r>
  <r>
    <s v="Tier 3"/>
    <s v="Small"/>
    <s v="High Fat"/>
    <s v="Household"/>
    <s v="Supermarket Type3"/>
    <x v="20"/>
    <n v="1"/>
    <n v="360.81"/>
    <s v="Regular"/>
    <x v="4"/>
    <n v="22.59"/>
    <n v="16"/>
    <n v="5772.1859000000004"/>
    <n v="3.013045793397231"/>
  </r>
  <r>
    <s v="Tier 3"/>
    <s v="Small"/>
    <s v="High Fat"/>
    <s v="Health and Hygiene"/>
    <s v="Supermarket Type2"/>
    <x v="14"/>
    <n v="1"/>
    <n v="80.94"/>
    <s v="Luxury"/>
    <x v="1"/>
    <n v="21.99"/>
    <n v="19"/>
    <n v="1537.0799"/>
    <n v="3.0135818908122505"/>
  </r>
  <r>
    <s v="Tier 2"/>
    <s v="High"/>
    <s v="High Fat"/>
    <s v="Other"/>
    <s v="Supermarket Type1"/>
    <x v="37"/>
    <n v="2"/>
    <n v="198.18"/>
    <s v="Essential"/>
    <x v="1"/>
    <n v="39.76"/>
    <n v="17"/>
    <n v="3368.4575999999997"/>
    <n v="3.0141182738412362"/>
  </r>
  <r>
    <s v="Tier 2"/>
    <s v="Small"/>
    <s v="High Fat"/>
    <s v="Hard Drinks"/>
    <s v="Supermarket Type1"/>
    <x v="32"/>
    <n v="4"/>
    <n v="300.42"/>
    <s v="Essential"/>
    <x v="1"/>
    <n v="26.75"/>
    <n v="1"/>
    <n v="299.6875"/>
    <n v="3.014388489208633"/>
  </r>
  <r>
    <s v="Tier 2"/>
    <s v="Small"/>
    <s v="High Fat"/>
    <s v="Seafood"/>
    <s v="Grocery Store"/>
    <x v="29"/>
    <n v="4"/>
    <n v="34.35"/>
    <s v="Essential"/>
    <x v="1"/>
    <n v="39.090000000000003"/>
    <n v="11"/>
    <n v="377.24090000000001"/>
    <n v="3.0141257995735606"/>
  </r>
  <r>
    <s v="Tier 3"/>
    <s v="Medium"/>
    <s v="High Fat"/>
    <s v="Other"/>
    <s v="Grocery Store"/>
    <x v="10"/>
    <n v="1"/>
    <n v="203.31"/>
    <s v="Regular"/>
    <x v="4"/>
    <n v="22.51"/>
    <n v="6"/>
    <n v="1219.0851000000002"/>
    <n v="3.0138629698747001"/>
  </r>
  <r>
    <s v="Tier 1"/>
    <s v="Small"/>
    <s v="High Fat"/>
    <s v="Breakfast"/>
    <s v="Grocery Store"/>
    <x v="24"/>
    <n v="2"/>
    <n v="322.45"/>
    <s v="Essential"/>
    <x v="0"/>
    <n v="0.18"/>
    <n v="4"/>
    <n v="1288.8018"/>
    <n v="3.0144000000000002"/>
  </r>
  <r>
    <s v="Tier 1"/>
    <s v="High"/>
    <s v="Low Fat"/>
    <s v="Soft Drinks"/>
    <s v="Grocery Store"/>
    <x v="27"/>
    <n v="3"/>
    <n v="328.79"/>
    <s v="Essential"/>
    <x v="4"/>
    <n v="46.49"/>
    <n v="13"/>
    <n v="4273.7349000000004"/>
    <n v="3.0146705788210189"/>
  </r>
  <r>
    <s v="Tier 2"/>
    <s v="Medium"/>
    <s v="High Fat"/>
    <s v="Health and Hygiene"/>
    <s v="Supermarket Type3"/>
    <x v="19"/>
    <n v="5"/>
    <n v="219.96"/>
    <s v="Essential"/>
    <x v="3"/>
    <n v="38.4"/>
    <n v="9"/>
    <n v="1979.0240000000001"/>
    <n v="3.0146744930629668"/>
  </r>
  <r>
    <s v="Tier 1"/>
    <s v="Medium"/>
    <s v="High Fat"/>
    <s v="Seafood"/>
    <s v="Supermarket Type2"/>
    <x v="36"/>
    <n v="3"/>
    <n v="129.72999999999999"/>
    <s v="Regular"/>
    <x v="3"/>
    <n v="9.4600000000000009"/>
    <n v="10"/>
    <n v="1296.3945999999999"/>
    <n v="3.0141446490525752"/>
  </r>
  <r>
    <s v="Tier 1"/>
    <s v="High"/>
    <s v="High Fat"/>
    <s v="Soft Drinks"/>
    <s v="Supermarket Type2"/>
    <x v="22"/>
    <n v="3"/>
    <n v="498.51"/>
    <s v="Luxury"/>
    <x v="2"/>
    <n v="27.12"/>
    <n v="19"/>
    <n v="9470.9611999999997"/>
    <n v="3.0141484249866526"/>
  </r>
  <r>
    <s v="Tier 1"/>
    <s v="Small"/>
    <s v="Low Fat"/>
    <s v="Health and Hygiene"/>
    <s v="Supermarket Type1"/>
    <x v="25"/>
    <n v="1"/>
    <n v="287.52"/>
    <s v="Luxury"/>
    <x v="3"/>
    <n v="13.65"/>
    <n v="5"/>
    <n v="1436.7365"/>
    <n v="3.0141522029372498"/>
  </r>
  <r>
    <s v="Tier 2"/>
    <s v="Small"/>
    <s v="Low Fat"/>
    <s v="Breakfast"/>
    <s v="Supermarket Type3"/>
    <x v="0"/>
    <n v="3"/>
    <n v="329.1"/>
    <s v="Regular"/>
    <x v="1"/>
    <n v="23.15"/>
    <n v="10"/>
    <n v="3290.2314999999999"/>
    <n v="3.0146901709401708"/>
  </r>
  <r>
    <s v="Tier 1"/>
    <s v="High"/>
    <s v="High Fat"/>
    <s v="Breads"/>
    <s v="Supermarket Type3"/>
    <x v="21"/>
    <n v="2"/>
    <n v="116.14"/>
    <s v="Regular"/>
    <x v="2"/>
    <n v="23.37"/>
    <n v="8"/>
    <n v="928.3537"/>
    <n v="3.0146940956452042"/>
  </r>
  <r>
    <s v="Tier 2"/>
    <s v="Small"/>
    <s v="High Fat"/>
    <s v="Fruits and Vegetables"/>
    <s v="Supermarket Type2"/>
    <x v="1"/>
    <n v="2"/>
    <n v="37.700000000000003"/>
    <s v="Luxury"/>
    <x v="1"/>
    <n v="42.66"/>
    <n v="18"/>
    <n v="678.02660000000003"/>
    <n v="3.0149652592196685"/>
  </r>
  <r>
    <s v="Tier 3"/>
    <s v="Small"/>
    <s v="Low Fat"/>
    <s v="Baking"/>
    <s v="Supermarket Type3"/>
    <x v="19"/>
    <n v="5"/>
    <n v="476.39"/>
    <s v="Essential"/>
    <x v="3"/>
    <n v="14.78"/>
    <n v="2"/>
    <n v="951.92779999999993"/>
    <n v="3.0152365677626305"/>
  </r>
  <r>
    <s v="Tier 1"/>
    <s v="Medium"/>
    <s v="High Fat"/>
    <s v="Baking"/>
    <s v="Supermarket Type3"/>
    <x v="23"/>
    <n v="5"/>
    <n v="196.25"/>
    <s v="Regular"/>
    <x v="4"/>
    <n v="18.41"/>
    <n v="6"/>
    <n v="1176.6840999999999"/>
    <n v="3.0147058823529411"/>
  </r>
  <r>
    <s v="Tier 2"/>
    <s v="High"/>
    <s v="Low Fat"/>
    <s v="Seafood"/>
    <s v="Supermarket Type3"/>
    <x v="22"/>
    <n v="4"/>
    <n v="496.08"/>
    <s v="Luxury"/>
    <x v="0"/>
    <n v="0.6"/>
    <n v="1"/>
    <n v="495.08599999999996"/>
    <n v="3.0141749130783633"/>
  </r>
  <r>
    <s v="Tier 1"/>
    <s v="Medium"/>
    <s v="High Fat"/>
    <s v="Snack Food"/>
    <s v="Supermarket Type1"/>
    <x v="19"/>
    <n v="2"/>
    <n v="264.32"/>
    <s v="Luxury"/>
    <x v="2"/>
    <n v="44.35"/>
    <n v="12"/>
    <n v="3171.2835"/>
    <n v="3.0139111824505083"/>
  </r>
  <r>
    <s v="Tier 2"/>
    <s v="Medium"/>
    <s v="Low Fat"/>
    <s v="Seafood"/>
    <s v="Supermarket Type3"/>
    <x v="2"/>
    <n v="1"/>
    <n v="212.17"/>
    <s v="Regular"/>
    <x v="2"/>
    <n v="7.3"/>
    <n v="11"/>
    <n v="2332.9429999999998"/>
    <n v="3.0141824993310142"/>
  </r>
  <r>
    <s v="Tier 1"/>
    <s v="Small"/>
    <s v="Low Fat"/>
    <s v="Household"/>
    <s v="Supermarket Type2"/>
    <x v="22"/>
    <n v="4"/>
    <n v="296.61"/>
    <s v="Luxury"/>
    <x v="1"/>
    <n v="10.74"/>
    <n v="3"/>
    <n v="888.93740000000003"/>
    <n v="3.0147216274089934"/>
  </r>
  <r>
    <s v="Tier 2"/>
    <s v="Medium"/>
    <s v="Low Fat"/>
    <s v="Breads"/>
    <s v="Supermarket Type2"/>
    <x v="31"/>
    <n v="5"/>
    <n v="239.87"/>
    <s v="Essential"/>
    <x v="4"/>
    <n v="22.64"/>
    <n v="6"/>
    <n v="1438.4464"/>
    <n v="3.0144578313253012"/>
  </r>
  <r>
    <s v="Tier 3"/>
    <s v="Medium"/>
    <s v="High Fat"/>
    <s v="Snack Food"/>
    <s v="Supermarket Type2"/>
    <x v="5"/>
    <n v="2"/>
    <n v="366.76"/>
    <s v="Regular"/>
    <x v="1"/>
    <n v="31.48"/>
    <n v="2"/>
    <n v="732.83479999999997"/>
    <n v="3.0139260846277449"/>
  </r>
  <r>
    <s v="Tier 2"/>
    <s v="High"/>
    <s v="High Fat"/>
    <s v="Hard Drinks"/>
    <s v="Supermarket Type1"/>
    <x v="16"/>
    <n v="1"/>
    <n v="130.33000000000001"/>
    <s v="Luxury"/>
    <x v="4"/>
    <n v="0.02"/>
    <n v="14"/>
    <n v="1823.6202000000001"/>
    <n v="3.0141976962228769"/>
  </r>
  <r>
    <s v="Tier 3"/>
    <s v="High"/>
    <s v="Low Fat"/>
    <s v="Household"/>
    <s v="Supermarket Type2"/>
    <x v="10"/>
    <n v="1"/>
    <n v="13.95"/>
    <s v="Luxury"/>
    <x v="2"/>
    <n v="32.549999999999997"/>
    <n v="9"/>
    <n v="124.8755"/>
    <n v="3.014737406216506"/>
  </r>
  <r>
    <s v="Tier 1"/>
    <s v="Small"/>
    <s v="Low Fat"/>
    <s v="Soft Drinks"/>
    <s v="Supermarket Type1"/>
    <x v="31"/>
    <n v="5"/>
    <n v="401.57"/>
    <s v="Luxury"/>
    <x v="0"/>
    <n v="3.78"/>
    <n v="7"/>
    <n v="2810.0277999999998"/>
    <n v="3.0152774055213079"/>
  </r>
  <r>
    <s v="Tier 1"/>
    <s v="High"/>
    <s v="Low Fat"/>
    <s v="Other"/>
    <s v="Supermarket Type1"/>
    <x v="11"/>
    <n v="2"/>
    <n v="265.83999999999997"/>
    <s v="Regular"/>
    <x v="4"/>
    <n v="1.77"/>
    <n v="7"/>
    <n v="1859.8977"/>
    <n v="3.0147453083109919"/>
  </r>
  <r>
    <s v="Tier 2"/>
    <s v="High"/>
    <s v="High Fat"/>
    <s v="Breakfast"/>
    <s v="Supermarket Type1"/>
    <x v="33"/>
    <n v="2"/>
    <n v="127.29"/>
    <s v="Essential"/>
    <x v="1"/>
    <n v="42.87"/>
    <n v="6"/>
    <n v="763.16870000000006"/>
    <n v="3.0150174309466347"/>
  </r>
  <r>
    <s v="Tier 3"/>
    <s v="Medium"/>
    <s v="Low Fat"/>
    <s v="Starchy Food"/>
    <s v="Supermarket Type3"/>
    <x v="6"/>
    <n v="3"/>
    <n v="186"/>
    <s v="Regular"/>
    <x v="0"/>
    <n v="30.09"/>
    <n v="15"/>
    <n v="2789.3009000000002"/>
    <n v="3.0152896995708156"/>
  </r>
  <r>
    <s v="Tier 2"/>
    <s v="Medium"/>
    <s v="Low Fat"/>
    <s v="Canned"/>
    <s v="Supermarket Type1"/>
    <x v="5"/>
    <n v="2"/>
    <n v="409.77"/>
    <s v="Regular"/>
    <x v="3"/>
    <n v="19.93"/>
    <n v="14"/>
    <n v="5735.9793"/>
    <n v="3.0152938019855111"/>
  </r>
  <r>
    <s v="Tier 3"/>
    <s v="Small"/>
    <s v="Low Fat"/>
    <s v="Baking"/>
    <s v="Supermarket Type2"/>
    <x v="16"/>
    <n v="2"/>
    <n v="362.95"/>
    <s v="Luxury"/>
    <x v="4"/>
    <n v="21.3"/>
    <n v="4"/>
    <n v="1451.0129999999999"/>
    <n v="3.0155662909286098"/>
  </r>
  <r>
    <s v="Tier 3"/>
    <s v="High"/>
    <s v="Low Fat"/>
    <s v="Fruits and Vegetables"/>
    <s v="Supermarket Type3"/>
    <x v="25"/>
    <n v="2"/>
    <n v="476.11"/>
    <s v="Essential"/>
    <x v="0"/>
    <n v="4.28"/>
    <n v="1"/>
    <n v="475.15280000000001"/>
    <n v="3.0158389261744967"/>
  </r>
  <r>
    <s v="Tier 3"/>
    <s v="High"/>
    <s v="High Fat"/>
    <s v="Fruits and Vegetables"/>
    <s v="Supermarket Type1"/>
    <x v="27"/>
    <n v="4"/>
    <n v="318.26"/>
    <s v="Luxury"/>
    <x v="3"/>
    <n v="45.5"/>
    <n v="12"/>
    <n v="3818.5749999999998"/>
    <n v="3.0161117078410311"/>
  </r>
  <r>
    <s v="Tier 2"/>
    <s v="High"/>
    <s v="Low Fat"/>
    <s v="Meat"/>
    <s v="Supermarket Type3"/>
    <x v="5"/>
    <n v="1"/>
    <n v="193.19"/>
    <s v="Regular"/>
    <x v="2"/>
    <n v="46.62"/>
    <n v="15"/>
    <n v="2897.3161999999998"/>
    <n v="3.0158474348643569"/>
  </r>
  <r>
    <s v="Tier 3"/>
    <s v="Small"/>
    <s v="High Fat"/>
    <s v="Meat"/>
    <s v="Supermarket Type2"/>
    <x v="24"/>
    <n v="5"/>
    <n v="105.02"/>
    <s v="Essential"/>
    <x v="3"/>
    <n v="35.409999999999997"/>
    <n v="6"/>
    <n v="629.47410000000002"/>
    <n v="3.0163890381515315"/>
  </r>
  <r>
    <s v="Tier 1"/>
    <s v="High"/>
    <s v="Low Fat"/>
    <s v="Breads"/>
    <s v="Supermarket Type2"/>
    <x v="37"/>
    <n v="5"/>
    <n v="305.83"/>
    <s v="Luxury"/>
    <x v="0"/>
    <n v="4.8499999999999996"/>
    <n v="1"/>
    <n v="304.87849999999997"/>
    <n v="3.0158559527008868"/>
  </r>
  <r>
    <s v="Tier 1"/>
    <s v="Small"/>
    <s v="Low Fat"/>
    <s v="Hard Drinks"/>
    <s v="Supermarket Type2"/>
    <x v="21"/>
    <n v="3"/>
    <n v="274.44"/>
    <s v="Essential"/>
    <x v="0"/>
    <n v="48.96"/>
    <n v="10"/>
    <n v="2743.8896"/>
    <n v="3.0153225806451611"/>
  </r>
  <r>
    <s v="Tier 1"/>
    <s v="Small"/>
    <s v="Low Fat"/>
    <s v="Starchy Food"/>
    <s v="Grocery Store"/>
    <x v="15"/>
    <n v="2"/>
    <n v="297.97000000000003"/>
    <s v="Luxury"/>
    <x v="1"/>
    <n v="46.11"/>
    <n v="13"/>
    <n v="3873.0711000000006"/>
    <n v="3.0153267007260016"/>
  </r>
  <r>
    <s v="Tier 3"/>
    <s v="Medium"/>
    <s v="High Fat"/>
    <s v="Fruits and Vegetables"/>
    <s v="Grocery Store"/>
    <x v="33"/>
    <n v="2"/>
    <n v="441.23"/>
    <s v="Luxury"/>
    <x v="2"/>
    <n v="43.86"/>
    <n v="6"/>
    <n v="2646.8186000000001"/>
    <n v="3.0155997848305542"/>
  </r>
  <r>
    <s v="Tier 2"/>
    <s v="Medium"/>
    <s v="Low Fat"/>
    <s v="Breakfast"/>
    <s v="Supermarket Type2"/>
    <x v="19"/>
    <n v="3"/>
    <n v="414.45"/>
    <s v="Essential"/>
    <x v="4"/>
    <n v="0.25"/>
    <n v="19"/>
    <n v="7873.5524999999998"/>
    <n v="3.0158730158730158"/>
  </r>
  <r>
    <s v="Tier 2"/>
    <s v="High"/>
    <s v="High Fat"/>
    <s v="Breads"/>
    <s v="Supermarket Type2"/>
    <x v="21"/>
    <n v="4"/>
    <n v="35.700000000000003"/>
    <s v="Regular"/>
    <x v="4"/>
    <n v="48.73"/>
    <n v="6"/>
    <n v="213.68730000000002"/>
    <n v="3.0158772874058126"/>
  </r>
  <r>
    <s v="Tier 2"/>
    <s v="Medium"/>
    <s v="High Fat"/>
    <s v="Snack Food"/>
    <s v="Grocery Store"/>
    <x v="17"/>
    <n v="2"/>
    <n v="88.99"/>
    <s v="Luxury"/>
    <x v="3"/>
    <n v="48.9"/>
    <n v="10"/>
    <n v="889.38900000000001"/>
    <n v="3.0156123822341856"/>
  </r>
  <r>
    <s v="Tier 3"/>
    <s v="High"/>
    <s v="High Fat"/>
    <s v="Health and Hygiene"/>
    <s v="Supermarket Type1"/>
    <x v="26"/>
    <n v="2"/>
    <n v="199.97"/>
    <s v="Regular"/>
    <x v="4"/>
    <n v="47.03"/>
    <n v="2"/>
    <n v="399.41030000000001"/>
    <n v="3.0158858373721054"/>
  </r>
  <r>
    <s v="Tier 3"/>
    <s v="Medium"/>
    <s v="Low Fat"/>
    <s v="Household"/>
    <s v="Supermarket Type2"/>
    <x v="28"/>
    <n v="2"/>
    <n v="421.91"/>
    <s v="Regular"/>
    <x v="0"/>
    <n v="22.91"/>
    <n v="10"/>
    <n v="4218.3290999999999"/>
    <n v="3.0161594398060867"/>
  </r>
  <r>
    <s v="Tier 3"/>
    <s v="High"/>
    <s v="High Fat"/>
    <s v="Meat"/>
    <s v="Supermarket Type2"/>
    <x v="4"/>
    <n v="1"/>
    <n v="418.95"/>
    <s v="Regular"/>
    <x v="3"/>
    <n v="23.2"/>
    <n v="7"/>
    <n v="2931.8820000000001"/>
    <n v="3.0164331896551726"/>
  </r>
  <r>
    <s v="Tier 2"/>
    <s v="Medium"/>
    <s v="High Fat"/>
    <s v="Other"/>
    <s v="Supermarket Type3"/>
    <x v="11"/>
    <n v="5"/>
    <n v="392.87"/>
    <s v="Regular"/>
    <x v="3"/>
    <n v="10.74"/>
    <n v="5"/>
    <n v="1963.4574"/>
    <n v="3.0169765561843169"/>
  </r>
  <r>
    <s v="Tier 1"/>
    <s v="Medium"/>
    <s v="Low Fat"/>
    <s v="Meat"/>
    <s v="Grocery Store"/>
    <x v="11"/>
    <n v="2"/>
    <n v="419.76"/>
    <s v="Essential"/>
    <x v="0"/>
    <n v="23.77"/>
    <n v="4"/>
    <n v="1678.2776999999999"/>
    <n v="3.0164420485175203"/>
  </r>
  <r>
    <s v="Tier 1"/>
    <s v="Small"/>
    <s v="High Fat"/>
    <s v="Hard Drinks"/>
    <s v="Supermarket Type1"/>
    <x v="25"/>
    <n v="1"/>
    <n v="191.05"/>
    <s v="Luxury"/>
    <x v="2"/>
    <n v="20.9"/>
    <n v="7"/>
    <n v="1336.5590000000002"/>
    <n v="3.0167160959827446"/>
  </r>
  <r>
    <s v="Tier 2"/>
    <s v="Medium"/>
    <s v="High Fat"/>
    <s v="Starchy Food"/>
    <s v="Supermarket Type3"/>
    <x v="37"/>
    <n v="3"/>
    <n v="97.93"/>
    <s v="Essential"/>
    <x v="3"/>
    <n v="48.62"/>
    <n v="6"/>
    <n v="587.06620000000009"/>
    <n v="3.0172599784250269"/>
  </r>
  <r>
    <s v="Tier 3"/>
    <s v="Small"/>
    <s v="High Fat"/>
    <s v="Health and Hygiene"/>
    <s v="Supermarket Type2"/>
    <x v="24"/>
    <n v="2"/>
    <n v="213.51"/>
    <s v="Regular"/>
    <x v="4"/>
    <n v="27.55"/>
    <n v="6"/>
    <n v="1280.3354999999999"/>
    <n v="3.0172646344753171"/>
  </r>
  <r>
    <s v="Tier 2"/>
    <s v="High"/>
    <s v="Low Fat"/>
    <s v="Dairy"/>
    <s v="Supermarket Type1"/>
    <x v="22"/>
    <n v="4"/>
    <n v="497.38"/>
    <s v="Luxury"/>
    <x v="4"/>
    <n v="44.73"/>
    <n v="5"/>
    <n v="2486.3472999999999"/>
    <n v="3.0175391257420401"/>
  </r>
  <r>
    <s v="Tier 3"/>
    <s v="Medium"/>
    <s v="Low Fat"/>
    <s v="Starchy Food"/>
    <s v="Supermarket Type1"/>
    <x v="32"/>
    <n v="3"/>
    <n v="99.54"/>
    <s v="Regular"/>
    <x v="3"/>
    <n v="5.18"/>
    <n v="18"/>
    <n v="1790.7718"/>
    <n v="3.0172739541160594"/>
  </r>
  <r>
    <s v="Tier 2"/>
    <s v="Small"/>
    <s v="Low Fat"/>
    <s v="Starchy Food"/>
    <s v="Supermarket Type1"/>
    <x v="10"/>
    <n v="1"/>
    <n v="18.28"/>
    <s v="Essential"/>
    <x v="0"/>
    <n v="7.23"/>
    <n v="17"/>
    <n v="309.83229999999998"/>
    <n v="3.0172786177105833"/>
  </r>
  <r>
    <s v="Tier 3"/>
    <s v="Medium"/>
    <s v="Low Fat"/>
    <s v="Soft Drinks"/>
    <s v="Supermarket Type1"/>
    <x v="3"/>
    <n v="1"/>
    <n v="414.59"/>
    <s v="Regular"/>
    <x v="0"/>
    <n v="36.97"/>
    <n v="17"/>
    <n v="7047.3996999999999"/>
    <n v="3.0178233864434243"/>
  </r>
  <r>
    <s v="Tier 3"/>
    <s v="High"/>
    <s v="Low Fat"/>
    <s v="Seafood"/>
    <s v="Supermarket Type3"/>
    <x v="26"/>
    <n v="5"/>
    <n v="24.12"/>
    <s v="Luxury"/>
    <x v="3"/>
    <n v="34.96"/>
    <n v="11"/>
    <n v="264.6696"/>
    <n v="3.018368449486764"/>
  </r>
  <r>
    <s v="Tier 1"/>
    <s v="Small"/>
    <s v="High Fat"/>
    <s v="Other"/>
    <s v="Supermarket Type2"/>
    <x v="30"/>
    <n v="2"/>
    <n v="93.76"/>
    <s v="Luxury"/>
    <x v="3"/>
    <n v="13.86"/>
    <n v="10"/>
    <n v="936.73860000000002"/>
    <n v="3.0178330181032154"/>
  </r>
  <r>
    <s v="Tier 1"/>
    <s v="Medium"/>
    <s v="High Fat"/>
    <s v="Baking"/>
    <s v="Grocery Store"/>
    <x v="16"/>
    <n v="2"/>
    <n v="99.98"/>
    <s v="Regular"/>
    <x v="0"/>
    <n v="38.200000000000003"/>
    <n v="10"/>
    <n v="999.18200000000002"/>
    <n v="3.018108108108108"/>
  </r>
  <r>
    <s v="Tier 2"/>
    <s v="High"/>
    <s v="Low Fat"/>
    <s v="Health and Hygiene"/>
    <s v="Grocery Store"/>
    <x v="29"/>
    <n v="4"/>
    <n v="74.47"/>
    <s v="Regular"/>
    <x v="4"/>
    <n v="27.82"/>
    <n v="17"/>
    <n v="1265.2682"/>
    <n v="3.0183833468504999"/>
  </r>
  <r>
    <s v="Tier 1"/>
    <s v="High"/>
    <s v="Low Fat"/>
    <s v="Snack Food"/>
    <s v="Supermarket Type1"/>
    <x v="21"/>
    <n v="4"/>
    <n v="383.07"/>
    <s v="Luxury"/>
    <x v="1"/>
    <n v="6.02"/>
    <n v="2"/>
    <n v="765.2002"/>
    <n v="3.0181179015684152"/>
  </r>
  <r>
    <s v="Tier 2"/>
    <s v="High"/>
    <s v="High Fat"/>
    <s v="Seafood"/>
    <s v="Supermarket Type2"/>
    <x v="20"/>
    <n v="3"/>
    <n v="366.87"/>
    <s v="Luxury"/>
    <x v="3"/>
    <n v="16.55"/>
    <n v="17"/>
    <n v="6235.9555"/>
    <n v="3.0178523126859615"/>
  </r>
  <r>
    <s v="Tier 1"/>
    <s v="Small"/>
    <s v="Low Fat"/>
    <s v="Soft Drinks"/>
    <s v="Supermarket Type1"/>
    <x v="24"/>
    <n v="5"/>
    <n v="103.14"/>
    <s v="Regular"/>
    <x v="4"/>
    <n v="14.74"/>
    <n v="14"/>
    <n v="1443.1074000000001"/>
    <n v="3.0178571428571428"/>
  </r>
  <r>
    <s v="Tier 3"/>
    <s v="High"/>
    <s v="High Fat"/>
    <s v="Frozen"/>
    <s v="Grocery Store"/>
    <x v="19"/>
    <n v="3"/>
    <n v="270.29000000000002"/>
    <s v="Essential"/>
    <x v="1"/>
    <n v="7.25"/>
    <n v="17"/>
    <n v="4594.0025000000005"/>
    <n v="3.0173207036535858"/>
  </r>
  <r>
    <s v="Tier 2"/>
    <s v="Medium"/>
    <s v="High Fat"/>
    <s v="Hard Drinks"/>
    <s v="Grocery Store"/>
    <x v="25"/>
    <n v="1"/>
    <n v="415.35"/>
    <s v="Regular"/>
    <x v="0"/>
    <n v="4.42"/>
    <n v="5"/>
    <n v="2075.7941999999998"/>
    <n v="3.0173253925284245"/>
  </r>
  <r>
    <s v="Tier 1"/>
    <s v="Small"/>
    <s v="High Fat"/>
    <s v="Household"/>
    <s v="Supermarket Type3"/>
    <x v="2"/>
    <n v="1"/>
    <n v="442.68"/>
    <s v="Regular"/>
    <x v="3"/>
    <n v="14.57"/>
    <n v="18"/>
    <n v="7967.3856999999998"/>
    <n v="3.0178716490658002"/>
  </r>
  <r>
    <s v="Tier 2"/>
    <s v="Small"/>
    <s v="High Fat"/>
    <s v="Hard Drinks"/>
    <s v="Supermarket Type3"/>
    <x v="4"/>
    <n v="5"/>
    <n v="169.66"/>
    <s v="Essential"/>
    <x v="4"/>
    <n v="49.54"/>
    <n v="18"/>
    <n v="3053.3753999999999"/>
    <n v="3.0184182015167931"/>
  </r>
  <r>
    <s v="Tier 3"/>
    <s v="High"/>
    <s v="Low Fat"/>
    <s v="Breads"/>
    <s v="Supermarket Type2"/>
    <x v="12"/>
    <n v="3"/>
    <n v="147.9"/>
    <s v="Luxury"/>
    <x v="0"/>
    <n v="13.49"/>
    <n v="15"/>
    <n v="2217.6349"/>
    <n v="3.0178813329720944"/>
  </r>
  <r>
    <s v="Tier 3"/>
    <s v="Small"/>
    <s v="Low Fat"/>
    <s v="Canned"/>
    <s v="Grocery Store"/>
    <x v="25"/>
    <n v="1"/>
    <n v="384.88"/>
    <s v="Regular"/>
    <x v="3"/>
    <n v="38.9"/>
    <n v="20"/>
    <n v="7696.9890000000005"/>
    <n v="3.0178861788617888"/>
  </r>
  <r>
    <s v="Tier 3"/>
    <s v="Medium"/>
    <s v="High Fat"/>
    <s v="Baking"/>
    <s v="Supermarket Type2"/>
    <x v="30"/>
    <n v="1"/>
    <n v="295.77"/>
    <s v="Regular"/>
    <x v="0"/>
    <n v="43.24"/>
    <n v="6"/>
    <n v="1774.0523999999998"/>
    <n v="3.0184331797235022"/>
  </r>
  <r>
    <s v="Tier 1"/>
    <s v="Small"/>
    <s v="Low Fat"/>
    <s v="Dairy"/>
    <s v="Supermarket Type2"/>
    <x v="31"/>
    <n v="1"/>
    <n v="416.76"/>
    <s v="Regular"/>
    <x v="4"/>
    <n v="20.11"/>
    <n v="20"/>
    <n v="8334.401100000001"/>
    <n v="3.0189804772234274"/>
  </r>
  <r>
    <s v="Tier 2"/>
    <s v="Medium"/>
    <s v="High Fat"/>
    <s v="Health and Hygiene"/>
    <s v="Supermarket Type3"/>
    <x v="4"/>
    <n v="5"/>
    <n v="138.9"/>
    <s v="Luxury"/>
    <x v="4"/>
    <n v="5.91"/>
    <n v="10"/>
    <n v="1388.0590999999999"/>
    <n v="3.0195280716029291"/>
  </r>
  <r>
    <s v="Tier 3"/>
    <s v="High"/>
    <s v="High Fat"/>
    <s v="Snack Food"/>
    <s v="Supermarket Type1"/>
    <x v="22"/>
    <n v="4"/>
    <n v="407.49"/>
    <s v="Essential"/>
    <x v="2"/>
    <n v="7.9"/>
    <n v="8"/>
    <n v="3258.9990000000003"/>
    <n v="3.0189907759088443"/>
  </r>
  <r>
    <s v="Tier 2"/>
    <s v="Small"/>
    <s v="High Fat"/>
    <s v="Frozen"/>
    <s v="Grocery Store"/>
    <x v="5"/>
    <n v="1"/>
    <n v="178.24"/>
    <s v="Essential"/>
    <x v="3"/>
    <n v="48.63"/>
    <n v="17"/>
    <n v="3029.5663"/>
    <n v="3.0187245590230667"/>
  </r>
  <r>
    <s v="Tier 2"/>
    <s v="Small"/>
    <s v="Low Fat"/>
    <s v="Starchy Food"/>
    <s v="Grocery Store"/>
    <x v="18"/>
    <n v="5"/>
    <n v="100.09"/>
    <s v="Luxury"/>
    <x v="0"/>
    <n v="2.69"/>
    <n v="16"/>
    <n v="1600.4669000000001"/>
    <n v="3.0192725298588492"/>
  </r>
  <r>
    <s v="Tier 3"/>
    <s v="Small"/>
    <s v="High Fat"/>
    <s v="Snack Food"/>
    <s v="Supermarket Type3"/>
    <x v="3"/>
    <n v="2"/>
    <n v="288.62"/>
    <s v="Luxury"/>
    <x v="0"/>
    <n v="0.18"/>
    <n v="11"/>
    <n v="3173.8218000000002"/>
    <n v="3.0187347271246265"/>
  </r>
  <r>
    <s v="Tier 3"/>
    <s v="High"/>
    <s v="Low Fat"/>
    <s v="Meat"/>
    <s v="Supermarket Type2"/>
    <x v="30"/>
    <n v="4"/>
    <n v="451.39"/>
    <s v="Regular"/>
    <x v="0"/>
    <n v="18.84"/>
    <n v="12"/>
    <n v="5415.8684000000003"/>
    <n v="3.0190114068441063"/>
  </r>
  <r>
    <s v="Tier 1"/>
    <s v="Medium"/>
    <s v="High Fat"/>
    <s v="Dairy"/>
    <s v="Supermarket Type1"/>
    <x v="5"/>
    <n v="3"/>
    <n v="369.29"/>
    <s v="Regular"/>
    <x v="1"/>
    <n v="13.3"/>
    <n v="6"/>
    <n v="2214.873"/>
    <n v="3.0187449062754688"/>
  </r>
  <r>
    <s v="Tier 3"/>
    <s v="Medium"/>
    <s v="High Fat"/>
    <s v="Dairy"/>
    <s v="Supermarket Type3"/>
    <x v="23"/>
    <n v="5"/>
    <n v="70.010000000000005"/>
    <s v="Regular"/>
    <x v="1"/>
    <n v="30.84"/>
    <n v="5"/>
    <n v="349.35840000000002"/>
    <n v="3.0187499999999998"/>
  </r>
  <r>
    <s v="Tier 1"/>
    <s v="Medium"/>
    <s v="High Fat"/>
    <s v="Baking"/>
    <s v="Supermarket Type3"/>
    <x v="22"/>
    <n v="4"/>
    <n v="122.56"/>
    <s v="Regular"/>
    <x v="1"/>
    <n v="41.96"/>
    <n v="11"/>
    <n v="1347.5796"/>
    <n v="3.0182114705082901"/>
  </r>
  <r>
    <s v="Tier 2"/>
    <s v="Small"/>
    <s v="Low Fat"/>
    <s v="Health and Hygiene"/>
    <s v="Supermarket Type2"/>
    <x v="3"/>
    <n v="2"/>
    <n v="181.09"/>
    <s v="Luxury"/>
    <x v="4"/>
    <n v="14.98"/>
    <n v="18"/>
    <n v="3258.7698"/>
    <n v="3.0179445350734095"/>
  </r>
  <r>
    <s v="Tier 2"/>
    <s v="Small"/>
    <s v="High Fat"/>
    <s v="Breakfast"/>
    <s v="Grocery Store"/>
    <x v="17"/>
    <n v="2"/>
    <n v="199.21"/>
    <s v="Luxury"/>
    <x v="4"/>
    <n v="35.270000000000003"/>
    <n v="6"/>
    <n v="1194.6126999999999"/>
    <n v="3.0182213761218386"/>
  </r>
  <r>
    <s v="Tier 3"/>
    <s v="High"/>
    <s v="Low Fat"/>
    <s v="Frozen"/>
    <s v="Grocery Store"/>
    <x v="12"/>
    <n v="5"/>
    <n v="205.59"/>
    <s v="Regular"/>
    <x v="4"/>
    <n v="9.66"/>
    <n v="2"/>
    <n v="410.27660000000003"/>
    <n v="3.0184983677910773"/>
  </r>
  <r>
    <s v="Tier 2"/>
    <s v="Medium"/>
    <s v="High Fat"/>
    <s v="Snack Food"/>
    <s v="Grocery Store"/>
    <x v="21"/>
    <n v="3"/>
    <n v="324.14999999999998"/>
    <s v="Essential"/>
    <x v="0"/>
    <n v="9.89"/>
    <n v="18"/>
    <n v="5833.7988999999998"/>
    <n v="3.0179591836734696"/>
  </r>
  <r>
    <s v="Tier 3"/>
    <s v="High"/>
    <s v="High Fat"/>
    <s v="Snack Food"/>
    <s v="Supermarket Type1"/>
    <x v="28"/>
    <n v="3"/>
    <n v="446.13"/>
    <s v="Essential"/>
    <x v="1"/>
    <n v="32.950000000000003"/>
    <n v="1"/>
    <n v="445.45949999999999"/>
    <n v="3.0179640718562872"/>
  </r>
  <r>
    <s v="Tier 3"/>
    <s v="High"/>
    <s v="Low Fat"/>
    <s v="Frozen"/>
    <s v="Supermarket Type1"/>
    <x v="28"/>
    <n v="4"/>
    <n v="90.02"/>
    <s v="Essential"/>
    <x v="0"/>
    <n v="43.82"/>
    <n v="4"/>
    <n v="359.51819999999998"/>
    <n v="3.0179689627007895"/>
  </r>
  <r>
    <s v="Tier 1"/>
    <s v="Small"/>
    <s v="High Fat"/>
    <s v="Household"/>
    <s v="Supermarket Type2"/>
    <x v="29"/>
    <n v="2"/>
    <n v="342"/>
    <s v="Essential"/>
    <x v="2"/>
    <n v="17.7"/>
    <n v="1"/>
    <n v="341.17700000000002"/>
    <n v="3.0177015250544663"/>
  </r>
  <r>
    <s v="Tier 3"/>
    <s v="Medium"/>
    <s v="High Fat"/>
    <s v="Seafood"/>
    <s v="Supermarket Type3"/>
    <x v="6"/>
    <n v="4"/>
    <n v="25.42"/>
    <s v="Regular"/>
    <x v="1"/>
    <n v="29.38"/>
    <n v="10"/>
    <n v="253.49380000000002"/>
    <n v="3.0179787523835468"/>
  </r>
  <r>
    <s v="Tier 1"/>
    <s v="High"/>
    <s v="High Fat"/>
    <s v="Starchy Food"/>
    <s v="Supermarket Type2"/>
    <x v="14"/>
    <n v="2"/>
    <n v="373.91"/>
    <s v="Regular"/>
    <x v="1"/>
    <n v="9.2899999999999991"/>
    <n v="4"/>
    <n v="1494.7329000000002"/>
    <n v="3.0177111716621252"/>
  </r>
  <r>
    <s v="Tier 2"/>
    <s v="Medium"/>
    <s v="Low Fat"/>
    <s v="Hard Drinks"/>
    <s v="Supermarket Type1"/>
    <x v="26"/>
    <n v="5"/>
    <n v="223.6"/>
    <s v="Regular"/>
    <x v="0"/>
    <n v="25.68"/>
    <n v="18"/>
    <n v="4024.0567999999998"/>
    <n v="3.0179885527391659"/>
  </r>
  <r>
    <s v="Tier 2"/>
    <s v="Small"/>
    <s v="Low Fat"/>
    <s v="Fruits and Vegetables"/>
    <s v="Supermarket Type2"/>
    <x v="28"/>
    <n v="4"/>
    <n v="95.59"/>
    <s v="Regular"/>
    <x v="3"/>
    <n v="27.32"/>
    <n v="6"/>
    <n v="572.81319999999994"/>
    <n v="3.0174482006543077"/>
  </r>
  <r>
    <s v="Tier 2"/>
    <s v="High"/>
    <s v="Low Fat"/>
    <s v="Hard Drinks"/>
    <s v="Grocery Store"/>
    <x v="33"/>
    <n v="3"/>
    <n v="286.89"/>
    <s v="Regular"/>
    <x v="3"/>
    <n v="17.03"/>
    <n v="16"/>
    <n v="4589.4102999999996"/>
    <n v="3.0171802563403327"/>
  </r>
  <r>
    <s v="Tier 1"/>
    <s v="High"/>
    <s v="High Fat"/>
    <s v="Breads"/>
    <s v="Supermarket Type1"/>
    <x v="12"/>
    <n v="3"/>
    <n v="422.66"/>
    <s v="Regular"/>
    <x v="2"/>
    <n v="44.52"/>
    <n v="6"/>
    <n v="2535.4052000000001"/>
    <n v="3.0171849427168578"/>
  </r>
  <r>
    <s v="Tier 2"/>
    <s v="High"/>
    <s v="High Fat"/>
    <s v="Fruits and Vegetables"/>
    <s v="Grocery Store"/>
    <x v="4"/>
    <n v="2"/>
    <n v="128.54"/>
    <s v="Luxury"/>
    <x v="1"/>
    <n v="35.78"/>
    <n v="9"/>
    <n v="1156.2177999999999"/>
    <n v="3.0171896316507505"/>
  </r>
  <r>
    <s v="Tier 2"/>
    <s v="High"/>
    <s v="High Fat"/>
    <s v="Household"/>
    <s v="Grocery Store"/>
    <x v="11"/>
    <n v="1"/>
    <n v="183.22"/>
    <s v="Luxury"/>
    <x v="3"/>
    <n v="35.799999999999997"/>
    <n v="5"/>
    <n v="915.45799999999997"/>
    <n v="3.017467248908297"/>
  </r>
  <r>
    <s v="Tier 2"/>
    <s v="Medium"/>
    <s v="High Fat"/>
    <s v="Canned"/>
    <s v="Supermarket Type1"/>
    <x v="3"/>
    <n v="1"/>
    <n v="17.14"/>
    <s v="Essential"/>
    <x v="1"/>
    <n v="28.81"/>
    <n v="10"/>
    <n v="170.68810000000002"/>
    <n v="3.0180180180180178"/>
  </r>
  <r>
    <s v="Tier 1"/>
    <s v="Small"/>
    <s v="Low Fat"/>
    <s v="Breads"/>
    <s v="Supermarket Type2"/>
    <x v="24"/>
    <n v="4"/>
    <n v="132.05000000000001"/>
    <s v="Luxury"/>
    <x v="1"/>
    <n v="47.16"/>
    <n v="19"/>
    <n v="2508.4216000000001"/>
    <n v="3.0185690879300928"/>
  </r>
  <r>
    <s v="Tier 1"/>
    <s v="High"/>
    <s v="Low Fat"/>
    <s v="Fruits and Vegetables"/>
    <s v="Supermarket Type1"/>
    <x v="24"/>
    <n v="3"/>
    <n v="232.6"/>
    <s v="Luxury"/>
    <x v="0"/>
    <n v="29.42"/>
    <n v="10"/>
    <n v="2325.2941999999998"/>
    <n v="3.0183010106528272"/>
  </r>
  <r>
    <s v="Tier 3"/>
    <s v="High"/>
    <s v="Low Fat"/>
    <s v="Household"/>
    <s v="Grocery Store"/>
    <x v="34"/>
    <n v="4"/>
    <n v="367.86"/>
    <s v="Essential"/>
    <x v="4"/>
    <n v="48.24"/>
    <n v="5"/>
    <n v="1838.7824000000003"/>
    <n v="3.0183060109289617"/>
  </r>
  <r>
    <s v="Tier 2"/>
    <s v="High"/>
    <s v="High Fat"/>
    <s v="Health and Hygiene"/>
    <s v="Supermarket Type2"/>
    <x v="7"/>
    <n v="5"/>
    <n v="141.62"/>
    <s v="Regular"/>
    <x v="0"/>
    <n v="49.88"/>
    <n v="2"/>
    <n v="282.73880000000003"/>
    <n v="3.0180377152227384"/>
  </r>
  <r>
    <s v="Tier 2"/>
    <s v="Medium"/>
    <s v="Low Fat"/>
    <s v="Dairy"/>
    <s v="Supermarket Type1"/>
    <x v="2"/>
    <n v="1"/>
    <n v="493.97"/>
    <s v="Essential"/>
    <x v="3"/>
    <n v="32.47"/>
    <n v="14"/>
    <n v="6914.9047"/>
    <n v="3.0174958993985785"/>
  </r>
  <r>
    <s v="Tier 3"/>
    <s v="High"/>
    <s v="High Fat"/>
    <s v="Soft Drinks"/>
    <s v="Supermarket Type1"/>
    <x v="16"/>
    <n v="1"/>
    <n v="199.4"/>
    <s v="Essential"/>
    <x v="3"/>
    <n v="19.77"/>
    <n v="10"/>
    <n v="1993.1976999999999"/>
    <n v="3.0180475799835933"/>
  </r>
  <r>
    <s v="Tier 2"/>
    <s v="High"/>
    <s v="Low Fat"/>
    <s v="Household"/>
    <s v="Grocery Store"/>
    <x v="14"/>
    <n v="2"/>
    <n v="458.04"/>
    <s v="Luxury"/>
    <x v="2"/>
    <n v="36.520000000000003"/>
    <n v="7"/>
    <n v="3205.6452000000004"/>
    <n v="3.0185995623632387"/>
  </r>
  <r>
    <s v="Tier 3"/>
    <s v="High"/>
    <s v="High Fat"/>
    <s v="Health and Hygiene"/>
    <s v="Supermarket Type3"/>
    <x v="33"/>
    <n v="4"/>
    <n v="196.79"/>
    <s v="Luxury"/>
    <x v="3"/>
    <n v="25.57"/>
    <n v="8"/>
    <n v="1573.5756999999999"/>
    <n v="3.018878248974008"/>
  </r>
  <r>
    <s v="Tier 1"/>
    <s v="Small"/>
    <s v="High Fat"/>
    <s v="Snack Food"/>
    <s v="Supermarket Type2"/>
    <x v="15"/>
    <n v="5"/>
    <n v="200.79"/>
    <s v="Luxury"/>
    <x v="0"/>
    <n v="37.020000000000003"/>
    <n v="7"/>
    <n v="1404.9002"/>
    <n v="3.0186097427476737"/>
  </r>
  <r>
    <s v="Tier 1"/>
    <s v="Small"/>
    <s v="Low Fat"/>
    <s v="Soft Drinks"/>
    <s v="Supermarket Type3"/>
    <x v="1"/>
    <n v="5"/>
    <n v="411.04"/>
    <s v="Luxury"/>
    <x v="3"/>
    <n v="6"/>
    <n v="3"/>
    <n v="1232.18"/>
    <n v="3.0180673419107582"/>
  </r>
  <r>
    <s v="Tier 3"/>
    <s v="Small"/>
    <s v="High Fat"/>
    <s v="Snack Food"/>
    <s v="Supermarket Type1"/>
    <x v="11"/>
    <n v="2"/>
    <n v="10.65"/>
    <s v="Regular"/>
    <x v="1"/>
    <n v="37.32"/>
    <n v="15"/>
    <n v="159.1232"/>
    <n v="3.0175246440306682"/>
  </r>
  <r>
    <s v="Tier 3"/>
    <s v="High"/>
    <s v="High Fat"/>
    <s v="Breads"/>
    <s v="Supermarket Type2"/>
    <x v="0"/>
    <n v="2"/>
    <n v="377.53"/>
    <s v="Luxury"/>
    <x v="1"/>
    <n v="39.65"/>
    <n v="17"/>
    <n v="6417.4064999999991"/>
    <n v="3.0178033415502603"/>
  </r>
  <r>
    <s v="Tier 1"/>
    <s v="Medium"/>
    <s v="High Fat"/>
    <s v="Canned"/>
    <s v="Grocery Store"/>
    <x v="32"/>
    <n v="4"/>
    <n v="468.49"/>
    <s v="Luxury"/>
    <x v="3"/>
    <n v="25"/>
    <n v="16"/>
    <n v="7495.09"/>
    <n v="3.018082191780822"/>
  </r>
  <r>
    <s v="Tier 3"/>
    <s v="High"/>
    <s v="Low Fat"/>
    <s v="Other"/>
    <s v="Grocery Store"/>
    <x v="29"/>
    <n v="4"/>
    <n v="242.49"/>
    <s v="Regular"/>
    <x v="2"/>
    <n v="6.59"/>
    <n v="15"/>
    <n v="3636.4159000000004"/>
    <n v="3.0178130994793095"/>
  </r>
  <r>
    <s v="Tier 1"/>
    <s v="Medium"/>
    <s v="High Fat"/>
    <s v="Meat"/>
    <s v="Supermarket Type1"/>
    <x v="8"/>
    <n v="1"/>
    <n v="27.33"/>
    <s v="Regular"/>
    <x v="4"/>
    <n v="31.77"/>
    <n v="3"/>
    <n v="81.307699999999997"/>
    <n v="3.0175438596491229"/>
  </r>
  <r>
    <s v="Tier 1"/>
    <s v="High"/>
    <s v="High Fat"/>
    <s v="Breakfast"/>
    <s v="Grocery Store"/>
    <x v="22"/>
    <n v="3"/>
    <n v="124.29"/>
    <s v="Essential"/>
    <x v="1"/>
    <n v="45.57"/>
    <n v="6"/>
    <n v="745.19569999999999"/>
    <n v="3.0180970660817108"/>
  </r>
  <r>
    <s v="Tier 2"/>
    <s v="Small"/>
    <s v="Low Fat"/>
    <s v="Snack Food"/>
    <s v="Supermarket Type2"/>
    <x v="33"/>
    <n v="5"/>
    <n v="61.12"/>
    <s v="Luxury"/>
    <x v="3"/>
    <n v="20.94"/>
    <n v="13"/>
    <n v="793.76939999999991"/>
    <n v="3.0181020296215029"/>
  </r>
  <r>
    <s v="Tier 2"/>
    <s v="Small"/>
    <s v="High Fat"/>
    <s v="Soft Drinks"/>
    <s v="Supermarket Type2"/>
    <x v="4"/>
    <n v="4"/>
    <n v="203.35"/>
    <s v="Essential"/>
    <x v="0"/>
    <n v="16.82"/>
    <n v="16"/>
    <n v="3252.7682"/>
    <n v="3.0175582990397807"/>
  </r>
  <r>
    <s v="Tier 1"/>
    <s v="High"/>
    <s v="Low Fat"/>
    <s v="Fruits and Vegetables"/>
    <s v="Supermarket Type3"/>
    <x v="1"/>
    <n v="2"/>
    <n v="357.57"/>
    <s v="Luxury"/>
    <x v="1"/>
    <n v="6.37"/>
    <n v="18"/>
    <n v="6435.3236999999999"/>
    <n v="3.0172886937431396"/>
  </r>
  <r>
    <s v="Tier 2"/>
    <s v="Medium"/>
    <s v="High Fat"/>
    <s v="Canned"/>
    <s v="Grocery Store"/>
    <x v="28"/>
    <n v="3"/>
    <n v="299.86"/>
    <s v="Essential"/>
    <x v="1"/>
    <n v="40.119999999999997"/>
    <n v="7"/>
    <n v="2098.4211999999998"/>
    <n v="3.0175679385122152"/>
  </r>
  <r>
    <s v="Tier 3"/>
    <s v="Small"/>
    <s v="High Fat"/>
    <s v="Fruits and Vegetables"/>
    <s v="Grocery Store"/>
    <x v="12"/>
    <n v="1"/>
    <n v="91.08"/>
    <s v="Regular"/>
    <x v="4"/>
    <n v="3.74"/>
    <n v="10"/>
    <n v="909.8374"/>
    <n v="3.0175727622185611"/>
  </r>
  <r>
    <s v="Tier 2"/>
    <s v="High"/>
    <s v="High Fat"/>
    <s v="Snack Food"/>
    <s v="Supermarket Type3"/>
    <x v="9"/>
    <n v="1"/>
    <n v="371.55"/>
    <s v="Essential"/>
    <x v="2"/>
    <n v="48.3"/>
    <n v="18"/>
    <n v="6687.3830000000007"/>
    <n v="3.0181268882175227"/>
  </r>
  <r>
    <s v="Tier 3"/>
    <s v="Small"/>
    <s v="High Fat"/>
    <s v="Snack Food"/>
    <s v="Supermarket Type3"/>
    <x v="18"/>
    <n v="1"/>
    <n v="387.71"/>
    <s v="Essential"/>
    <x v="4"/>
    <n v="3.36"/>
    <n v="6"/>
    <n v="2325.2936"/>
    <n v="3.0186813186813186"/>
  </r>
  <r>
    <s v="Tier 1"/>
    <s v="High"/>
    <s v="High Fat"/>
    <s v="Soft Drinks"/>
    <s v="Supermarket Type2"/>
    <x v="6"/>
    <n v="2"/>
    <n v="464.45"/>
    <s v="Essential"/>
    <x v="2"/>
    <n v="27.41"/>
    <n v="1"/>
    <n v="463.72409999999996"/>
    <n v="3.0192360538609506"/>
  </r>
  <r>
    <s v="Tier 2"/>
    <s v="Small"/>
    <s v="Low Fat"/>
    <s v="Breads"/>
    <s v="Supermarket Type3"/>
    <x v="27"/>
    <n v="3"/>
    <n v="451.85"/>
    <s v="Luxury"/>
    <x v="1"/>
    <n v="13.68"/>
    <n v="4"/>
    <n v="1806.5368000000001"/>
    <n v="3.019516217702034"/>
  </r>
  <r>
    <s v="Tier 3"/>
    <s v="Medium"/>
    <s v="High Fat"/>
    <s v="Other"/>
    <s v="Supermarket Type3"/>
    <x v="1"/>
    <n v="4"/>
    <n v="430.13"/>
    <s v="Regular"/>
    <x v="3"/>
    <n v="42.51"/>
    <n v="10"/>
    <n v="4300.7251000000006"/>
    <n v="3.0195215837228484"/>
  </r>
  <r>
    <s v="Tier 2"/>
    <s v="Medium"/>
    <s v="High Fat"/>
    <s v="Dairy"/>
    <s v="Supermarket Type1"/>
    <x v="4"/>
    <n v="2"/>
    <n v="87.08"/>
    <s v="Regular"/>
    <x v="3"/>
    <n v="12.54"/>
    <n v="7"/>
    <n v="608.68539999999996"/>
    <n v="3.0192519251925192"/>
  </r>
  <r>
    <s v="Tier 3"/>
    <s v="Small"/>
    <s v="Low Fat"/>
    <s v="Other"/>
    <s v="Grocery Store"/>
    <x v="26"/>
    <n v="1"/>
    <n v="412.59"/>
    <s v="Luxury"/>
    <x v="0"/>
    <n v="30.88"/>
    <n v="12"/>
    <n v="4950.3887999999997"/>
    <n v="3.0195323246217329"/>
  </r>
  <r>
    <s v="Tier 2"/>
    <s v="Medium"/>
    <s v="Low Fat"/>
    <s v="Meat"/>
    <s v="Supermarket Type2"/>
    <x v="6"/>
    <n v="2"/>
    <n v="444.74"/>
    <s v="Essential"/>
    <x v="2"/>
    <n v="29.2"/>
    <n v="12"/>
    <n v="5336.1720000000005"/>
    <n v="3.0200880572372042"/>
  </r>
  <r>
    <s v="Tier 2"/>
    <s v="Small"/>
    <s v="Low Fat"/>
    <s v="Frozen"/>
    <s v="Supermarket Type3"/>
    <x v="24"/>
    <n v="2"/>
    <n v="478.96"/>
    <s v="Regular"/>
    <x v="3"/>
    <n v="49.11"/>
    <n v="12"/>
    <n v="5747.0110999999997"/>
    <n v="3.0203688411780898"/>
  </r>
  <r>
    <s v="Tier 1"/>
    <s v="High"/>
    <s v="Low Fat"/>
    <s v="Dairy"/>
    <s v="Supermarket Type2"/>
    <x v="14"/>
    <n v="2"/>
    <n v="390.74"/>
    <s v="Essential"/>
    <x v="2"/>
    <n v="25.46"/>
    <n v="13"/>
    <n v="5078.8746000000001"/>
    <n v="3.0206497797356828"/>
  </r>
  <r>
    <s v="Tier 1"/>
    <s v="Medium"/>
    <s v="Low Fat"/>
    <s v="Breakfast"/>
    <s v="Supermarket Type2"/>
    <x v="34"/>
    <n v="1"/>
    <n v="441.31"/>
    <s v="Essential"/>
    <x v="1"/>
    <n v="46.31"/>
    <n v="11"/>
    <n v="4853.8730999999998"/>
    <n v="3.0209308730377304"/>
  </r>
  <r>
    <s v="Tier 2"/>
    <s v="Small"/>
    <s v="High Fat"/>
    <s v="Breads"/>
    <s v="Supermarket Type1"/>
    <x v="34"/>
    <n v="2"/>
    <n v="13.76"/>
    <s v="Regular"/>
    <x v="4"/>
    <n v="3.08"/>
    <n v="1"/>
    <n v="12.790799999999999"/>
    <n v="3.0214876033057849"/>
  </r>
  <r>
    <s v="Tier 2"/>
    <s v="Small"/>
    <s v="High Fat"/>
    <s v="Snack Food"/>
    <s v="Supermarket Type2"/>
    <x v="19"/>
    <n v="5"/>
    <n v="116.99"/>
    <s v="Luxury"/>
    <x v="1"/>
    <n v="27.16"/>
    <n v="12"/>
    <n v="1403.1515999999999"/>
    <n v="3.0217690823918435"/>
  </r>
  <r>
    <s v="Tier 1"/>
    <s v="Medium"/>
    <s v="Low Fat"/>
    <s v="Breakfast"/>
    <s v="Supermarket Type2"/>
    <x v="32"/>
    <n v="5"/>
    <n v="215.41"/>
    <s v="Luxury"/>
    <x v="0"/>
    <n v="38.42"/>
    <n v="19"/>
    <n v="4092.1741999999999"/>
    <n v="3.0212238147739803"/>
  </r>
  <r>
    <s v="Tier 3"/>
    <s v="High"/>
    <s v="High Fat"/>
    <s v="Starchy Food"/>
    <s v="Supermarket Type3"/>
    <x v="28"/>
    <n v="3"/>
    <n v="283.82"/>
    <s v="Luxury"/>
    <x v="0"/>
    <n v="41.85"/>
    <n v="13"/>
    <n v="3689.0785000000001"/>
    <n v="3.0206782464846982"/>
  </r>
  <r>
    <s v="Tier 3"/>
    <s v="Medium"/>
    <s v="High Fat"/>
    <s v="Hard Drinks"/>
    <s v="Grocery Store"/>
    <x v="15"/>
    <n v="5"/>
    <n v="111.91"/>
    <s v="Essential"/>
    <x v="0"/>
    <n v="44.2"/>
    <n v="10"/>
    <n v="1118.5419999999999"/>
    <n v="3.0206839492553779"/>
  </r>
  <r>
    <s v="Tier 1"/>
    <s v="Medium"/>
    <s v="High Fat"/>
    <s v="Starchy Food"/>
    <s v="Supermarket Type2"/>
    <x v="0"/>
    <n v="1"/>
    <n v="297.5"/>
    <s v="Regular"/>
    <x v="2"/>
    <n v="33.69"/>
    <n v="9"/>
    <n v="2676.8368999999998"/>
    <n v="3.0201379310344829"/>
  </r>
  <r>
    <s v="Tier 2"/>
    <s v="High"/>
    <s v="High Fat"/>
    <s v="Snack Food"/>
    <s v="Supermarket Type1"/>
    <x v="12"/>
    <n v="4"/>
    <n v="422.71"/>
    <s v="Essential"/>
    <x v="2"/>
    <n v="10.37"/>
    <n v="1"/>
    <n v="421.81369999999998"/>
    <n v="3.0206953642384105"/>
  </r>
  <r>
    <s v="Tier 1"/>
    <s v="Small"/>
    <s v="Low Fat"/>
    <s v="Breads"/>
    <s v="Supermarket Type2"/>
    <x v="26"/>
    <n v="1"/>
    <n v="382.49"/>
    <s v="Regular"/>
    <x v="3"/>
    <n v="49.3"/>
    <n v="16"/>
    <n v="6119.3330000000005"/>
    <n v="3.0204250621032296"/>
  </r>
  <r>
    <s v="Tier 3"/>
    <s v="Medium"/>
    <s v="Low Fat"/>
    <s v="Breakfast"/>
    <s v="Grocery Store"/>
    <x v="33"/>
    <n v="1"/>
    <n v="350.76"/>
    <s v="Essential"/>
    <x v="4"/>
    <n v="38.4"/>
    <n v="5"/>
    <n v="1753.184"/>
    <n v="3.0209828823854226"/>
  </r>
  <r>
    <s v="Tier 1"/>
    <s v="Medium"/>
    <s v="Low Fat"/>
    <s v="Starchy Food"/>
    <s v="Supermarket Type3"/>
    <x v="12"/>
    <n v="3"/>
    <n v="138.34"/>
    <s v="Luxury"/>
    <x v="0"/>
    <n v="44.46"/>
    <n v="12"/>
    <n v="1659.5246"/>
    <n v="3.0215410107705054"/>
  </r>
  <r>
    <s v="Tier 3"/>
    <s v="Medium"/>
    <s v="High Fat"/>
    <s v="Snack Food"/>
    <s v="Supermarket Type3"/>
    <x v="36"/>
    <n v="5"/>
    <n v="194.54"/>
    <s v="Regular"/>
    <x v="4"/>
    <n v="33.380000000000003"/>
    <n v="19"/>
    <n v="3695.5937999999996"/>
    <n v="3.0215469613259667"/>
  </r>
  <r>
    <s v="Tier 2"/>
    <s v="High"/>
    <s v="Low Fat"/>
    <s v="Seafood"/>
    <s v="Supermarket Type1"/>
    <x v="22"/>
    <n v="1"/>
    <n v="431.52"/>
    <s v="Essential"/>
    <x v="1"/>
    <n v="45.53"/>
    <n v="13"/>
    <n v="5609.2152999999998"/>
    <n v="3.0210002763194255"/>
  </r>
  <r>
    <s v="Tier 2"/>
    <s v="Small"/>
    <s v="Low Fat"/>
    <s v="Snack Food"/>
    <s v="Supermarket Type3"/>
    <x v="32"/>
    <n v="5"/>
    <n v="305.08999999999997"/>
    <s v="Essential"/>
    <x v="1"/>
    <n v="23.23"/>
    <n v="11"/>
    <n v="3355.2222999999999"/>
    <n v="3.0215588723051408"/>
  </r>
  <r>
    <s v="Tier 1"/>
    <s v="High"/>
    <s v="Low Fat"/>
    <s v="Breakfast"/>
    <s v="Grocery Store"/>
    <x v="27"/>
    <n v="2"/>
    <n v="139.91"/>
    <s v="Regular"/>
    <x v="4"/>
    <n v="46.13"/>
    <n v="17"/>
    <n v="2377.9312999999997"/>
    <n v="3.0210118883052255"/>
  </r>
  <r>
    <s v="Tier 1"/>
    <s v="High"/>
    <s v="High Fat"/>
    <s v="Starchy Food"/>
    <s v="Supermarket Type3"/>
    <x v="13"/>
    <n v="2"/>
    <n v="136.82"/>
    <s v="Luxury"/>
    <x v="2"/>
    <n v="15.67"/>
    <n v="10"/>
    <n v="1367.3566999999998"/>
    <n v="3.0212942477876106"/>
  </r>
  <r>
    <s v="Tier 3"/>
    <s v="Small"/>
    <s v="High Fat"/>
    <s v="Soft Drinks"/>
    <s v="Grocery Store"/>
    <x v="15"/>
    <n v="4"/>
    <n v="296.76"/>
    <s v="Regular"/>
    <x v="1"/>
    <n v="19.82"/>
    <n v="8"/>
    <n v="2373.2781999999997"/>
    <n v="3.0215767634854771"/>
  </r>
  <r>
    <s v="Tier 3"/>
    <s v="Medium"/>
    <s v="Low Fat"/>
    <s v="Canned"/>
    <s v="Supermarket Type1"/>
    <x v="32"/>
    <n v="1"/>
    <n v="200.56"/>
    <s v="Luxury"/>
    <x v="3"/>
    <n v="30.8"/>
    <n v="16"/>
    <n v="3208.268"/>
    <n v="3.021306032097399"/>
  </r>
  <r>
    <s v="Tier 1"/>
    <s v="Small"/>
    <s v="High Fat"/>
    <s v="Fruits and Vegetables"/>
    <s v="Grocery Store"/>
    <x v="4"/>
    <n v="2"/>
    <n v="149.30000000000001"/>
    <s v="Regular"/>
    <x v="3"/>
    <n v="35.090000000000003"/>
    <n v="4"/>
    <n v="596.55090000000007"/>
    <n v="3.0218654857459177"/>
  </r>
  <r>
    <s v="Tier 3"/>
    <s v="Medium"/>
    <s v="High Fat"/>
    <s v="Baking"/>
    <s v="Supermarket Type2"/>
    <x v="18"/>
    <n v="4"/>
    <n v="358.34"/>
    <s v="Essential"/>
    <x v="3"/>
    <n v="39.86"/>
    <n v="11"/>
    <n v="3941.1385999999998"/>
    <n v="3.0221483942414173"/>
  </r>
  <r>
    <s v="Tier 3"/>
    <s v="High"/>
    <s v="High Fat"/>
    <s v="Snack Food"/>
    <s v="Grocery Store"/>
    <x v="33"/>
    <n v="1"/>
    <n v="474.46"/>
    <s v="Luxury"/>
    <x v="3"/>
    <n v="14.44"/>
    <n v="17"/>
    <n v="8064.9643999999998"/>
    <n v="3.0218775962337303"/>
  </r>
  <r>
    <s v="Tier 2"/>
    <s v="High"/>
    <s v="High Fat"/>
    <s v="Meat"/>
    <s v="Supermarket Type2"/>
    <x v="21"/>
    <n v="1"/>
    <n v="179.78"/>
    <s v="Essential"/>
    <x v="4"/>
    <n v="7.22"/>
    <n v="9"/>
    <n v="1617.0922"/>
    <n v="3.0224376731301938"/>
  </r>
  <r>
    <s v="Tier 2"/>
    <s v="Medium"/>
    <s v="Low Fat"/>
    <s v="Breads"/>
    <s v="Supermarket Type3"/>
    <x v="37"/>
    <n v="5"/>
    <n v="371.18"/>
    <s v="Luxury"/>
    <x v="3"/>
    <n v="35.82"/>
    <n v="17"/>
    <n v="6309.4182000000001"/>
    <n v="3.0229980604045443"/>
  </r>
  <r>
    <s v="Tier 2"/>
    <s v="Small"/>
    <s v="High Fat"/>
    <s v="Fruits and Vegetables"/>
    <s v="Supermarket Type2"/>
    <x v="24"/>
    <n v="4"/>
    <n v="382.96"/>
    <s v="Essential"/>
    <x v="0"/>
    <n v="9.94"/>
    <n v="1"/>
    <n v="382.05939999999998"/>
    <n v="3.022450110864745"/>
  </r>
  <r>
    <s v="Tier 3"/>
    <s v="High"/>
    <s v="High Fat"/>
    <s v="Meat"/>
    <s v="Supermarket Type1"/>
    <x v="30"/>
    <n v="4"/>
    <n v="125.36"/>
    <s v="Luxury"/>
    <x v="1"/>
    <n v="7.83"/>
    <n v="2"/>
    <n v="249.79830000000001"/>
    <n v="3.0221790962018296"/>
  </r>
  <r>
    <s v="Tier 2"/>
    <s v="Medium"/>
    <s v="High Fat"/>
    <s v="Baking"/>
    <s v="Supermarket Type3"/>
    <x v="0"/>
    <n v="3"/>
    <n v="490.11"/>
    <s v="Regular"/>
    <x v="4"/>
    <n v="21.41"/>
    <n v="14"/>
    <n v="6860.7541000000001"/>
    <n v="3.0219079312257349"/>
  </r>
  <r>
    <s v="Tier 3"/>
    <s v="Small"/>
    <s v="Low Fat"/>
    <s v="Fruits and Vegetables"/>
    <s v="Supermarket Type3"/>
    <x v="36"/>
    <n v="4"/>
    <n v="206.45"/>
    <s v="Essential"/>
    <x v="2"/>
    <n v="20.309999999999999"/>
    <n v="16"/>
    <n v="3302.4031"/>
    <n v="3.0219140083217755"/>
  </r>
  <r>
    <s v="Tier 2"/>
    <s v="Medium"/>
    <s v="Low Fat"/>
    <s v="Other"/>
    <s v="Supermarket Type3"/>
    <x v="35"/>
    <n v="5"/>
    <n v="159.07"/>
    <s v="Luxury"/>
    <x v="4"/>
    <n v="41.65"/>
    <n v="6"/>
    <n v="953.8365"/>
    <n v="3.0216426193118755"/>
  </r>
  <r>
    <s v="Tier 3"/>
    <s v="High"/>
    <s v="Low Fat"/>
    <s v="Soft Drinks"/>
    <s v="Grocery Store"/>
    <x v="21"/>
    <n v="2"/>
    <n v="340.26"/>
    <s v="Luxury"/>
    <x v="2"/>
    <n v="15.35"/>
    <n v="11"/>
    <n v="3742.0134999999996"/>
    <n v="3.0210935331668054"/>
  </r>
  <r>
    <s v="Tier 3"/>
    <s v="High"/>
    <s v="High Fat"/>
    <s v="Baking"/>
    <s v="Grocery Store"/>
    <x v="18"/>
    <n v="1"/>
    <n v="93.47"/>
    <s v="Essential"/>
    <x v="2"/>
    <n v="30.26"/>
    <n v="16"/>
    <n v="1494.8226"/>
    <n v="3.0213770127706829"/>
  </r>
  <r>
    <s v="Tier 2"/>
    <s v="High"/>
    <s v="Low Fat"/>
    <s v="Starchy Food"/>
    <s v="Grocery Store"/>
    <x v="16"/>
    <n v="4"/>
    <n v="162.46"/>
    <s v="Regular"/>
    <x v="1"/>
    <n v="18.149999999999999"/>
    <n v="12"/>
    <n v="1948.7014999999999"/>
    <n v="3.021938350458206"/>
  </r>
  <r>
    <s v="Tier 2"/>
    <s v="Medium"/>
    <s v="High Fat"/>
    <s v="Soft Drinks"/>
    <s v="Grocery Store"/>
    <x v="20"/>
    <n v="2"/>
    <n v="453.35"/>
    <s v="Regular"/>
    <x v="0"/>
    <n v="30.86"/>
    <n v="19"/>
    <n v="8612.9585999999999"/>
    <n v="3.0216666666666665"/>
  </r>
  <r>
    <s v="Tier 1"/>
    <s v="Medium"/>
    <s v="Low Fat"/>
    <s v="Seafood"/>
    <s v="Supermarket Type3"/>
    <x v="5"/>
    <n v="3"/>
    <n v="497.08"/>
    <s v="Essential"/>
    <x v="1"/>
    <n v="36.229999999999997"/>
    <n v="4"/>
    <n v="1987.6822999999999"/>
    <n v="3.0219505418171715"/>
  </r>
  <r>
    <s v="Tier 2"/>
    <s v="Medium"/>
    <s v="Low Fat"/>
    <s v="Health and Hygiene"/>
    <s v="Supermarket Type1"/>
    <x v="0"/>
    <n v="4"/>
    <n v="217.67"/>
    <s v="Essential"/>
    <x v="2"/>
    <n v="23.4"/>
    <n v="5"/>
    <n v="1087.5839999999998"/>
    <n v="3.0219566425792106"/>
  </r>
  <r>
    <s v="Tier 2"/>
    <s v="Medium"/>
    <s v="Low Fat"/>
    <s v="Starchy Food"/>
    <s v="Supermarket Type2"/>
    <x v="10"/>
    <n v="2"/>
    <n v="324.79000000000002"/>
    <s v="Regular"/>
    <x v="0"/>
    <n v="10.34"/>
    <n v="19"/>
    <n v="6170.1134000000002"/>
    <n v="3.0216847372810673"/>
  </r>
  <r>
    <s v="Tier 1"/>
    <s v="Small"/>
    <s v="High Fat"/>
    <s v="Breads"/>
    <s v="Supermarket Type2"/>
    <x v="36"/>
    <n v="3"/>
    <n v="55.76"/>
    <s v="Regular"/>
    <x v="3"/>
    <n v="39.630000000000003"/>
    <n v="19"/>
    <n v="1058.8363000000002"/>
    <n v="3.021968854282536"/>
  </r>
  <r>
    <s v="Tier 3"/>
    <s v="Medium"/>
    <s v="High Fat"/>
    <s v="Other"/>
    <s v="Supermarket Type2"/>
    <x v="3"/>
    <n v="4"/>
    <n v="313.27999999999997"/>
    <s v="Luxury"/>
    <x v="3"/>
    <n v="27.34"/>
    <n v="7"/>
    <n v="2192.2334000000001"/>
    <n v="3.0219749652294854"/>
  </r>
  <r>
    <s v="Tier 3"/>
    <s v="Medium"/>
    <s v="Low Fat"/>
    <s v="Baking"/>
    <s v="Grocery Store"/>
    <x v="12"/>
    <n v="5"/>
    <n v="335.46"/>
    <s v="Luxury"/>
    <x v="1"/>
    <n v="37.5"/>
    <n v="11"/>
    <n v="3689.4349999999999"/>
    <n v="3.021702838063439"/>
  </r>
  <r>
    <s v="Tier 1"/>
    <s v="Medium"/>
    <s v="Low Fat"/>
    <s v="Starchy Food"/>
    <s v="Grocery Store"/>
    <x v="30"/>
    <n v="1"/>
    <n v="481.98"/>
    <s v="Luxury"/>
    <x v="3"/>
    <n v="15.01"/>
    <n v="18"/>
    <n v="8674.7901000000002"/>
    <n v="3.0211522404675759"/>
  </r>
  <r>
    <s v="Tier 1"/>
    <s v="Medium"/>
    <s v="High Fat"/>
    <s v="Health and Hygiene"/>
    <s v="Supermarket Type3"/>
    <x v="8"/>
    <n v="1"/>
    <n v="463.65"/>
    <s v="Luxury"/>
    <x v="4"/>
    <n v="14.99"/>
    <n v="15"/>
    <n v="6953.8999000000003"/>
    <n v="3.0217149220489978"/>
  </r>
  <r>
    <s v="Tier 2"/>
    <s v="Medium"/>
    <s v="High Fat"/>
    <s v="Hard Drinks"/>
    <s v="Grocery Store"/>
    <x v="19"/>
    <n v="1"/>
    <n v="62.96"/>
    <s v="Luxury"/>
    <x v="0"/>
    <n v="6.85"/>
    <n v="14"/>
    <n v="880.50850000000003"/>
    <n v="3.0222779170147591"/>
  </r>
  <r>
    <s v="Tier 3"/>
    <s v="Small"/>
    <s v="Low Fat"/>
    <s v="Frozen"/>
    <s v="Supermarket Type1"/>
    <x v="1"/>
    <n v="3"/>
    <n v="107.06"/>
    <s v="Regular"/>
    <x v="0"/>
    <n v="35.840000000000003"/>
    <n v="3"/>
    <n v="320.53840000000002"/>
    <n v="3.022841225626741"/>
  </r>
  <r>
    <s v="Tier 3"/>
    <s v="Small"/>
    <s v="High Fat"/>
    <s v="Breads"/>
    <s v="Supermarket Type2"/>
    <x v="35"/>
    <n v="3"/>
    <n v="76.81"/>
    <s v="Regular"/>
    <x v="3"/>
    <n v="42.15"/>
    <n v="7"/>
    <n v="537.09150000000011"/>
    <n v="3.022847589857899"/>
  </r>
  <r>
    <s v="Tier 1"/>
    <s v="Small"/>
    <s v="High Fat"/>
    <s v="Meat"/>
    <s v="Supermarket Type1"/>
    <x v="30"/>
    <n v="4"/>
    <n v="431.49"/>
    <s v="Essential"/>
    <x v="0"/>
    <n v="33.51"/>
    <n v="11"/>
    <n v="4745.7251000000006"/>
    <n v="3.0228539576365665"/>
  </r>
  <r>
    <s v="Tier 2"/>
    <s v="High"/>
    <s v="High Fat"/>
    <s v="Canned"/>
    <s v="Supermarket Type3"/>
    <x v="32"/>
    <n v="5"/>
    <n v="118.32"/>
    <s v="Essential"/>
    <x v="2"/>
    <n v="33.15"/>
    <n v="4"/>
    <n v="472.61149999999998"/>
    <n v="3.0225815444661275"/>
  </r>
  <r>
    <s v="Tier 1"/>
    <s v="Medium"/>
    <s v="Low Fat"/>
    <s v="Starchy Food"/>
    <s v="Supermarket Type3"/>
    <x v="6"/>
    <n v="2"/>
    <n v="252.14"/>
    <s v="Regular"/>
    <x v="0"/>
    <n v="48.97"/>
    <n v="2"/>
    <n v="503.7697"/>
    <n v="3.0220301171221418"/>
  </r>
  <r>
    <s v="Tier 1"/>
    <s v="Medium"/>
    <s v="High Fat"/>
    <s v="Starchy Food"/>
    <s v="Grocery Store"/>
    <x v="2"/>
    <n v="4"/>
    <n v="185.4"/>
    <s v="Regular"/>
    <x v="2"/>
    <n v="6.67"/>
    <n v="2"/>
    <n v="369.86670000000004"/>
    <n v="3.0223152022315203"/>
  </r>
  <r>
    <s v="Tier 1"/>
    <s v="Medium"/>
    <s v="Low Fat"/>
    <s v="Health and Hygiene"/>
    <s v="Grocery Store"/>
    <x v="22"/>
    <n v="1"/>
    <n v="100.77"/>
    <s v="Luxury"/>
    <x v="0"/>
    <n v="48.99"/>
    <n v="8"/>
    <n v="805.6499"/>
    <n v="3.0220424107142856"/>
  </r>
  <r>
    <s v="Tier 3"/>
    <s v="Small"/>
    <s v="Low Fat"/>
    <s v="Fruits and Vegetables"/>
    <s v="Supermarket Type3"/>
    <x v="31"/>
    <n v="4"/>
    <n v="294.23"/>
    <s v="Essential"/>
    <x v="1"/>
    <n v="39.04"/>
    <n v="6"/>
    <n v="1764.7704000000001"/>
    <n v="3.0226067541166621"/>
  </r>
  <r>
    <s v="Tier 3"/>
    <s v="Small"/>
    <s v="Low Fat"/>
    <s v="Snack Food"/>
    <s v="Supermarket Type3"/>
    <x v="34"/>
    <n v="3"/>
    <n v="357.17"/>
    <s v="Luxury"/>
    <x v="0"/>
    <n v="20.03"/>
    <n v="10"/>
    <n v="3570.9003000000002"/>
    <n v="3.0223338916806255"/>
  </r>
  <r>
    <s v="Tier 1"/>
    <s v="Medium"/>
    <s v="High Fat"/>
    <s v="Canned"/>
    <s v="Supermarket Type1"/>
    <x v="15"/>
    <n v="5"/>
    <n v="215.66"/>
    <s v="Regular"/>
    <x v="4"/>
    <n v="3.9"/>
    <n v="20"/>
    <n v="4312.2389999999996"/>
    <n v="3.0223401284557387"/>
  </r>
  <r>
    <s v="Tier 2"/>
    <s v="High"/>
    <s v="Low Fat"/>
    <s v="Dairy"/>
    <s v="Supermarket Type1"/>
    <x v="36"/>
    <n v="4"/>
    <n v="297.27999999999997"/>
    <s v="Luxury"/>
    <x v="2"/>
    <n v="42.08"/>
    <n v="4"/>
    <n v="1188.5408"/>
    <n v="3.0217877094972065"/>
  </r>
  <r>
    <s v="Tier 3"/>
    <s v="Small"/>
    <s v="High Fat"/>
    <s v="Other"/>
    <s v="Supermarket Type3"/>
    <x v="8"/>
    <n v="5"/>
    <n v="453.47"/>
    <s v="Luxury"/>
    <x v="4"/>
    <n v="45.26"/>
    <n v="20"/>
    <n v="9068.852600000002"/>
    <n v="3.0215143894942722"/>
  </r>
  <r>
    <s v="Tier 2"/>
    <s v="Small"/>
    <s v="High Fat"/>
    <s v="Household"/>
    <s v="Grocery Store"/>
    <x v="30"/>
    <n v="1"/>
    <n v="120.64"/>
    <s v="Regular"/>
    <x v="3"/>
    <n v="34.14"/>
    <n v="9"/>
    <n v="1085.1014"/>
    <n v="3.0209614309670205"/>
  </r>
  <r>
    <s v="Tier 3"/>
    <s v="Small"/>
    <s v="Low Fat"/>
    <s v="Starchy Food"/>
    <s v="Supermarket Type2"/>
    <x v="25"/>
    <n v="1"/>
    <n v="41.22"/>
    <s v="Regular"/>
    <x v="0"/>
    <n v="28.28"/>
    <n v="19"/>
    <n v="782.4627999999999"/>
    <n v="3.0215264187866926"/>
  </r>
  <r>
    <s v="Tier 2"/>
    <s v="High"/>
    <s v="High Fat"/>
    <s v="Meat"/>
    <s v="Supermarket Type2"/>
    <x v="27"/>
    <n v="4"/>
    <n v="218.53"/>
    <s v="Regular"/>
    <x v="3"/>
    <n v="6.76"/>
    <n v="8"/>
    <n v="1747.3076000000001"/>
    <n v="3.0220917225950781"/>
  </r>
  <r>
    <s v="Tier 1"/>
    <s v="High"/>
    <s v="High Fat"/>
    <s v="Canned"/>
    <s v="Supermarket Type3"/>
    <x v="34"/>
    <n v="5"/>
    <n v="344.83"/>
    <s v="Regular"/>
    <x v="3"/>
    <n v="19.61"/>
    <n v="15"/>
    <n v="5171.6460999999999"/>
    <n v="3.021818181818182"/>
  </r>
  <r>
    <s v="Tier 1"/>
    <s v="High"/>
    <s v="High Fat"/>
    <s v="Starchy Food"/>
    <s v="Supermarket Type1"/>
    <x v="18"/>
    <n v="2"/>
    <n v="129.63999999999999"/>
    <s v="Essential"/>
    <x v="2"/>
    <n v="7.81"/>
    <n v="16"/>
    <n v="2073.3181"/>
    <n v="3.021264689423615"/>
  </r>
  <r>
    <s v="Tier 3"/>
    <s v="Small"/>
    <s v="High Fat"/>
    <s v="Breakfast"/>
    <s v="Supermarket Type1"/>
    <x v="20"/>
    <n v="5"/>
    <n v="25.55"/>
    <s v="Essential"/>
    <x v="3"/>
    <n v="2.65"/>
    <n v="15"/>
    <n v="382.2765"/>
    <n v="3.0215505177721802"/>
  </r>
  <r>
    <s v="Tier 2"/>
    <s v="Medium"/>
    <s v="High Fat"/>
    <s v="Hard Drinks"/>
    <s v="Supermarket Type1"/>
    <x v="21"/>
    <n v="3"/>
    <n v="59.98"/>
    <s v="Essential"/>
    <x v="0"/>
    <n v="30.52"/>
    <n v="15"/>
    <n v="899.00519999999995"/>
    <n v="3.0209966405375139"/>
  </r>
  <r>
    <s v="Tier 3"/>
    <s v="High"/>
    <s v="Low Fat"/>
    <s v="Starchy Food"/>
    <s v="Grocery Store"/>
    <x v="16"/>
    <n v="2"/>
    <n v="314.69"/>
    <s v="Luxury"/>
    <x v="2"/>
    <n v="27.32"/>
    <n v="16"/>
    <n v="5034.3131999999996"/>
    <n v="3.0210025203024364"/>
  </r>
  <r>
    <s v="Tier 3"/>
    <s v="High"/>
    <s v="High Fat"/>
    <s v="Baking"/>
    <s v="Supermarket Type2"/>
    <x v="22"/>
    <n v="4"/>
    <n v="30.4"/>
    <s v="Luxury"/>
    <x v="1"/>
    <n v="9.26"/>
    <n v="6"/>
    <n v="181.49259999999998"/>
    <n v="3.0212885154061624"/>
  </r>
  <r>
    <s v="Tier 1"/>
    <s v="High"/>
    <s v="Low Fat"/>
    <s v="Fruits and Vegetables"/>
    <s v="Supermarket Type2"/>
    <x v="34"/>
    <n v="3"/>
    <n v="228.21"/>
    <s v="Essential"/>
    <x v="1"/>
    <n v="8.15"/>
    <n v="19"/>
    <n v="4335.0715"/>
    <n v="3.0210142897170074"/>
  </r>
  <r>
    <s v="Tier 2"/>
    <s v="Small"/>
    <s v="High Fat"/>
    <s v="Breads"/>
    <s v="Supermarket Type2"/>
    <x v="21"/>
    <n v="1"/>
    <n v="441.48"/>
    <s v="Regular"/>
    <x v="4"/>
    <n v="0.66"/>
    <n v="12"/>
    <n v="5296.7665999999999"/>
    <n v="3.0210201793721971"/>
  </r>
  <r>
    <s v="Tier 1"/>
    <s v="Small"/>
    <s v="High Fat"/>
    <s v="Frozen"/>
    <s v="Grocery Store"/>
    <x v="34"/>
    <n v="5"/>
    <n v="470.23"/>
    <s v="Luxury"/>
    <x v="2"/>
    <n v="16.13"/>
    <n v="11"/>
    <n v="5171.6913000000004"/>
    <n v="3.0215867675918138"/>
  </r>
  <r>
    <s v="Tier 2"/>
    <s v="Medium"/>
    <s v="Low Fat"/>
    <s v="Dairy"/>
    <s v="Supermarket Type2"/>
    <x v="27"/>
    <n v="3"/>
    <n v="267.68"/>
    <s v="Luxury"/>
    <x v="0"/>
    <n v="15.83"/>
    <n v="3"/>
    <n v="802.19830000000002"/>
    <n v="3.0210319685922604"/>
  </r>
  <r>
    <s v="Tier 3"/>
    <s v="Small"/>
    <s v="High Fat"/>
    <s v="Starchy Food"/>
    <s v="Supermarket Type2"/>
    <x v="19"/>
    <n v="5"/>
    <n v="253.64"/>
    <s v="Regular"/>
    <x v="4"/>
    <n v="47.97"/>
    <n v="13"/>
    <n v="3296.7996999999996"/>
    <n v="3.021037868162693"/>
  </r>
  <r>
    <s v="Tier 3"/>
    <s v="Small"/>
    <s v="Low Fat"/>
    <s v="Starchy Food"/>
    <s v="Supermarket Type2"/>
    <x v="1"/>
    <n v="2"/>
    <n v="40.590000000000003"/>
    <s v="Luxury"/>
    <x v="1"/>
    <n v="40.67"/>
    <n v="13"/>
    <n v="527.07670000000007"/>
    <n v="3.0204826038159371"/>
  </r>
  <r>
    <s v="Tier 3"/>
    <s v="Medium"/>
    <s v="High Fat"/>
    <s v="Other"/>
    <s v="Grocery Store"/>
    <x v="29"/>
    <n v="4"/>
    <n v="449.91"/>
    <s v="Essential"/>
    <x v="2"/>
    <n v="34.659999999999997"/>
    <n v="15"/>
    <n v="6747.9966000000004"/>
    <n v="3.0207690148751052"/>
  </r>
  <r>
    <s v="Tier 3"/>
    <s v="Medium"/>
    <s v="Low Fat"/>
    <s v="Baking"/>
    <s v="Supermarket Type2"/>
    <x v="32"/>
    <n v="1"/>
    <n v="406.53"/>
    <s v="Essential"/>
    <x v="3"/>
    <n v="45.97"/>
    <n v="9"/>
    <n v="3658.2296999999994"/>
    <n v="3.0204941044357101"/>
  </r>
  <r>
    <s v="Tier 2"/>
    <s v="Small"/>
    <s v="Low Fat"/>
    <s v="Breakfast"/>
    <s v="Supermarket Type3"/>
    <x v="16"/>
    <n v="5"/>
    <n v="233.05"/>
    <s v="Luxury"/>
    <x v="4"/>
    <n v="37.82"/>
    <n v="10"/>
    <n v="2329.8782000000001"/>
    <n v="3.0210614995787699"/>
  </r>
  <r>
    <s v="Tier 3"/>
    <s v="Medium"/>
    <s v="High Fat"/>
    <s v="Breads"/>
    <s v="Supermarket Type3"/>
    <x v="25"/>
    <n v="5"/>
    <n v="122.08"/>
    <s v="Luxury"/>
    <x v="2"/>
    <n v="6.56"/>
    <n v="1"/>
    <n v="121.1456"/>
    <n v="3.0205056179775283"/>
  </r>
  <r>
    <s v="Tier 3"/>
    <s v="Small"/>
    <s v="Low Fat"/>
    <s v="Household"/>
    <s v="Supermarket Type1"/>
    <x v="29"/>
    <n v="2"/>
    <n v="492.38"/>
    <s v="Essential"/>
    <x v="3"/>
    <n v="17.89"/>
    <n v="1"/>
    <n v="491.55889999999999"/>
    <n v="3.0199494239955045"/>
  </r>
  <r>
    <s v="Tier 3"/>
    <s v="Medium"/>
    <s v="Low Fat"/>
    <s v="Health and Hygiene"/>
    <s v="Grocery Store"/>
    <x v="32"/>
    <n v="5"/>
    <n v="238.56"/>
    <s v="Luxury"/>
    <x v="4"/>
    <n v="20.47"/>
    <n v="2"/>
    <n v="476.32470000000001"/>
    <n v="3.0202360876897134"/>
  </r>
  <r>
    <s v="Tier 1"/>
    <s v="Medium"/>
    <s v="Low Fat"/>
    <s v="Breakfast"/>
    <s v="Supermarket Type1"/>
    <x v="4"/>
    <n v="4"/>
    <n v="266.67"/>
    <s v="Regular"/>
    <x v="0"/>
    <n v="38.21"/>
    <n v="9"/>
    <n v="2399.4121"/>
    <n v="3.0196795052010121"/>
  </r>
  <r>
    <s v="Tier 2"/>
    <s v="Medium"/>
    <s v="High Fat"/>
    <s v="Starchy Food"/>
    <s v="Supermarket Type1"/>
    <x v="18"/>
    <n v="1"/>
    <n v="313.08999999999997"/>
    <s v="Essential"/>
    <x v="4"/>
    <n v="43.22"/>
    <n v="5"/>
    <n v="1564.8821999999998"/>
    <n v="3.0194038245219348"/>
  </r>
  <r>
    <s v="Tier 3"/>
    <s v="High"/>
    <s v="High Fat"/>
    <s v="Breakfast"/>
    <s v="Supermarket Type2"/>
    <x v="34"/>
    <n v="5"/>
    <n v="218.21"/>
    <s v="Essential"/>
    <x v="3"/>
    <n v="35.28"/>
    <n v="9"/>
    <n v="1963.2428"/>
    <n v="3.019971870604782"/>
  </r>
  <r>
    <s v="Tier 2"/>
    <s v="Medium"/>
    <s v="Low Fat"/>
    <s v="Health and Hygiene"/>
    <s v="Supermarket Type3"/>
    <x v="1"/>
    <n v="2"/>
    <n v="365.64"/>
    <s v="Luxury"/>
    <x v="1"/>
    <n v="21.85"/>
    <n v="9"/>
    <n v="3289.9784999999997"/>
    <n v="3.0194147439504784"/>
  </r>
  <r>
    <s v="Tier 3"/>
    <s v="Small"/>
    <s v="High Fat"/>
    <s v="Meat"/>
    <s v="Grocery Store"/>
    <x v="19"/>
    <n v="2"/>
    <n v="487.54"/>
    <s v="Regular"/>
    <x v="2"/>
    <n v="3.74"/>
    <n v="2"/>
    <n v="974.11740000000009"/>
    <n v="3.0197016605685336"/>
  </r>
  <r>
    <s v="Tier 3"/>
    <s v="Small"/>
    <s v="High Fat"/>
    <s v="Baking"/>
    <s v="Supermarket Type3"/>
    <x v="35"/>
    <n v="4"/>
    <n v="332.66"/>
    <s v="Regular"/>
    <x v="1"/>
    <n v="11.72"/>
    <n v="20"/>
    <n v="6652.3172000000004"/>
    <n v="3.0199887387387387"/>
  </r>
  <r>
    <s v="Tier 2"/>
    <s v="High"/>
    <s v="Low Fat"/>
    <s v="Household"/>
    <s v="Supermarket Type1"/>
    <x v="18"/>
    <n v="2"/>
    <n v="52.69"/>
    <s v="Essential"/>
    <x v="3"/>
    <n v="16.149999999999999"/>
    <n v="6"/>
    <n v="315.30149999999998"/>
    <n v="3.0197127569698679"/>
  </r>
  <r>
    <s v="Tier 2"/>
    <s v="High"/>
    <s v="Low Fat"/>
    <s v="Fruits and Vegetables"/>
    <s v="Supermarket Type2"/>
    <x v="10"/>
    <n v="4"/>
    <n v="145.28"/>
    <s v="Regular"/>
    <x v="2"/>
    <n v="36.61"/>
    <n v="9"/>
    <n v="1306.8860999999999"/>
    <n v="3.02"/>
  </r>
  <r>
    <s v="Tier 2"/>
    <s v="Medium"/>
    <s v="Low Fat"/>
    <s v="Hard Drinks"/>
    <s v="Supermarket Type2"/>
    <x v="4"/>
    <n v="5"/>
    <n v="148.86000000000001"/>
    <s v="Luxury"/>
    <x v="4"/>
    <n v="19.18"/>
    <n v="20"/>
    <n v="2976.3918000000003"/>
    <n v="3.0197238658777121"/>
  </r>
  <r>
    <s v="Tier 2"/>
    <s v="Small"/>
    <s v="High Fat"/>
    <s v="Frozen"/>
    <s v="Supermarket Type2"/>
    <x v="15"/>
    <n v="5"/>
    <n v="353.82"/>
    <s v="Regular"/>
    <x v="3"/>
    <n v="11.69"/>
    <n v="18"/>
    <n v="6367.8769000000002"/>
    <n v="3.0191657271702366"/>
  </r>
  <r>
    <s v="Tier 2"/>
    <s v="High"/>
    <s v="High Fat"/>
    <s v="Breakfast"/>
    <s v="Supermarket Type3"/>
    <x v="1"/>
    <n v="4"/>
    <n v="467.03"/>
    <s v="Luxury"/>
    <x v="2"/>
    <n v="37.83"/>
    <n v="19"/>
    <n v="8872.9483"/>
    <n v="3.0186072737524667"/>
  </r>
  <r>
    <s v="Tier 2"/>
    <s v="High"/>
    <s v="Low Fat"/>
    <s v="Canned"/>
    <s v="Supermarket Type1"/>
    <x v="22"/>
    <n v="1"/>
    <n v="296.49"/>
    <s v="Regular"/>
    <x v="0"/>
    <n v="47.7"/>
    <n v="16"/>
    <n v="4743.317"/>
    <n v="3.0183305132543712"/>
  </r>
  <r>
    <s v="Tier 2"/>
    <s v="Small"/>
    <s v="High Fat"/>
    <s v="Snack Food"/>
    <s v="Supermarket Type1"/>
    <x v="7"/>
    <n v="4"/>
    <n v="211.37"/>
    <s v="Luxury"/>
    <x v="3"/>
    <n v="44.17"/>
    <n v="18"/>
    <n v="3804.1016999999997"/>
    <n v="3.0188998589562765"/>
  </r>
  <r>
    <s v="Tier 3"/>
    <s v="Medium"/>
    <s v="Low Fat"/>
    <s v="Dairy"/>
    <s v="Supermarket Type3"/>
    <x v="34"/>
    <n v="3"/>
    <n v="131.88999999999999"/>
    <s v="Luxury"/>
    <x v="3"/>
    <n v="49.68"/>
    <n v="18"/>
    <n v="2373.5167999999994"/>
    <n v="3.0186230248306996"/>
  </r>
  <r>
    <s v="Tier 3"/>
    <s v="Small"/>
    <s v="High Fat"/>
    <s v="Baking"/>
    <s v="Supermarket Type2"/>
    <x v="22"/>
    <n v="5"/>
    <n v="352.44"/>
    <s v="Essential"/>
    <x v="3"/>
    <n v="32.94"/>
    <n v="18"/>
    <n v="6343.2493999999997"/>
    <n v="3.0186282811176968"/>
  </r>
  <r>
    <s v="Tier 1"/>
    <s v="High"/>
    <s v="Low Fat"/>
    <s v="Dairy"/>
    <s v="Supermarket Type2"/>
    <x v="0"/>
    <n v="1"/>
    <n v="445.62"/>
    <s v="Regular"/>
    <x v="1"/>
    <n v="17.13"/>
    <n v="8"/>
    <n v="3564.1313"/>
    <n v="3.0180688876341049"/>
  </r>
  <r>
    <s v="Tier 2"/>
    <s v="Medium"/>
    <s v="High Fat"/>
    <s v="Snack Food"/>
    <s v="Supermarket Type1"/>
    <x v="29"/>
    <n v="2"/>
    <n v="192.02"/>
    <s v="Luxury"/>
    <x v="3"/>
    <n v="15.6"/>
    <n v="6"/>
    <n v="1151.2760000000001"/>
    <n v="3.0186388025981361"/>
  </r>
  <r>
    <s v="Tier 1"/>
    <s v="Medium"/>
    <s v="High Fat"/>
    <s v="Frozen"/>
    <s v="Supermarket Type3"/>
    <x v="26"/>
    <n v="1"/>
    <n v="103.34"/>
    <s v="Regular"/>
    <x v="2"/>
    <n v="37.369999999999997"/>
    <n v="2"/>
    <n v="206.05370000000002"/>
    <n v="3.0189265536723164"/>
  </r>
  <r>
    <s v="Tier 3"/>
    <s v="Small"/>
    <s v="High Fat"/>
    <s v="Meat"/>
    <s v="Grocery Store"/>
    <x v="22"/>
    <n v="4"/>
    <n v="90.24"/>
    <s v="Essential"/>
    <x v="2"/>
    <n v="8.94"/>
    <n v="19"/>
    <n v="1713.6494"/>
    <n v="3.0194970330601865"/>
  </r>
  <r>
    <s v="Tier 2"/>
    <s v="High"/>
    <s v="High Fat"/>
    <s v="Breads"/>
    <s v="Supermarket Type3"/>
    <x v="8"/>
    <n v="4"/>
    <n v="284.89"/>
    <s v="Essential"/>
    <x v="4"/>
    <n v="41.84"/>
    <n v="5"/>
    <n v="1423.8683999999998"/>
    <n v="3.0192198982475977"/>
  </r>
  <r>
    <s v="Tier 1"/>
    <s v="Medium"/>
    <s v="Low Fat"/>
    <s v="Hard Drinks"/>
    <s v="Supermarket Type3"/>
    <x v="20"/>
    <n v="5"/>
    <n v="159.62"/>
    <s v="Regular"/>
    <x v="4"/>
    <n v="30.27"/>
    <n v="8"/>
    <n v="1276.2627"/>
    <n v="3.0189426067288663"/>
  </r>
  <r>
    <s v="Tier 3"/>
    <s v="Medium"/>
    <s v="Low Fat"/>
    <s v="Hard Drinks"/>
    <s v="Supermarket Type2"/>
    <x v="9"/>
    <n v="2"/>
    <n v="297.89999999999998"/>
    <s v="Essential"/>
    <x v="4"/>
    <n v="17.75"/>
    <n v="5"/>
    <n v="1488.6775"/>
    <n v="3.0183823529411766"/>
  </r>
  <r>
    <s v="Tier 3"/>
    <s v="Medium"/>
    <s v="High Fat"/>
    <s v="Hard Drinks"/>
    <s v="Grocery Store"/>
    <x v="5"/>
    <n v="1"/>
    <n v="95.39"/>
    <s v="Essential"/>
    <x v="0"/>
    <n v="40.67"/>
    <n v="6"/>
    <n v="571.74670000000003"/>
    <n v="3.0186704384724186"/>
  </r>
  <r>
    <s v="Tier 2"/>
    <s v="High"/>
    <s v="High Fat"/>
    <s v="Breakfast"/>
    <s v="Supermarket Type2"/>
    <x v="12"/>
    <n v="3"/>
    <n v="352.29"/>
    <s v="Regular"/>
    <x v="2"/>
    <n v="7.75"/>
    <n v="19"/>
    <n v="6692.5875000000005"/>
    <n v="3.0192416525183927"/>
  </r>
  <r>
    <s v="Tier 1"/>
    <s v="High"/>
    <s v="Low Fat"/>
    <s v="Hard Drinks"/>
    <s v="Supermarket Type2"/>
    <x v="27"/>
    <n v="3"/>
    <n v="216.43"/>
    <s v="Essential"/>
    <x v="3"/>
    <n v="0.66"/>
    <n v="2"/>
    <n v="431.86660000000001"/>
    <n v="3.0192470987829041"/>
  </r>
  <r>
    <s v="Tier 2"/>
    <s v="Small"/>
    <s v="Low Fat"/>
    <s v="Canned"/>
    <s v="Supermarket Type2"/>
    <x v="22"/>
    <n v="3"/>
    <n v="280.69"/>
    <s v="Essential"/>
    <x v="3"/>
    <n v="12.39"/>
    <n v="17"/>
    <n v="4770.8538999999992"/>
    <n v="3.0192525481313703"/>
  </r>
  <r>
    <s v="Tier 2"/>
    <s v="Small"/>
    <s v="High Fat"/>
    <s v="Fruits and Vegetables"/>
    <s v="Grocery Store"/>
    <x v="11"/>
    <n v="4"/>
    <n v="284.24"/>
    <s v="Regular"/>
    <x v="4"/>
    <n v="21.71"/>
    <n v="14"/>
    <n v="3978.5771"/>
    <n v="3.0192580005664116"/>
  </r>
  <r>
    <s v="Tier 2"/>
    <s v="High"/>
    <s v="Low Fat"/>
    <s v="Meat"/>
    <s v="Supermarket Type3"/>
    <x v="23"/>
    <n v="2"/>
    <n v="133"/>
    <s v="Luxury"/>
    <x v="2"/>
    <n v="12.67"/>
    <n v="13"/>
    <n v="1728.1267"/>
    <n v="3.0189801699716714"/>
  </r>
  <r>
    <s v="Tier 1"/>
    <s v="Small"/>
    <s v="Low Fat"/>
    <s v="Soft Drinks"/>
    <s v="Supermarket Type2"/>
    <x v="16"/>
    <n v="3"/>
    <n v="221.61"/>
    <s v="Luxury"/>
    <x v="0"/>
    <n v="14.13"/>
    <n v="9"/>
    <n v="1993.6313000000002"/>
    <n v="3.019268914706716"/>
  </r>
  <r>
    <s v="Tier 1"/>
    <s v="Medium"/>
    <s v="Low Fat"/>
    <s v="Soft Drinks"/>
    <s v="Supermarket Type1"/>
    <x v="27"/>
    <n v="1"/>
    <n v="133.16"/>
    <s v="Essential"/>
    <x v="1"/>
    <n v="8.4"/>
    <n v="14"/>
    <n v="1863.3240000000001"/>
    <n v="3.0192743764172336"/>
  </r>
  <r>
    <s v="Tier 2"/>
    <s v="High"/>
    <s v="Low Fat"/>
    <s v="Soft Drinks"/>
    <s v="Grocery Store"/>
    <x v="5"/>
    <n v="1"/>
    <n v="479.98"/>
    <s v="Luxury"/>
    <x v="0"/>
    <n v="44.91"/>
    <n v="10"/>
    <n v="4799.2491"/>
    <n v="3.0198468953785085"/>
  </r>
  <r>
    <s v="Tier 2"/>
    <s v="Medium"/>
    <s v="Low Fat"/>
    <s v="Dairy"/>
    <s v="Grocery Store"/>
    <x v="36"/>
    <n v="1"/>
    <n v="307.61"/>
    <s v="Essential"/>
    <x v="2"/>
    <n v="0.38"/>
    <n v="14"/>
    <n v="4305.5438000000004"/>
    <n v="3.0204197390811118"/>
  </r>
  <r>
    <s v="Tier 1"/>
    <s v="Medium"/>
    <s v="Low Fat"/>
    <s v="Canned"/>
    <s v="Grocery Store"/>
    <x v="31"/>
    <n v="3"/>
    <n v="401.54"/>
    <s v="Regular"/>
    <x v="2"/>
    <n v="28.35"/>
    <n v="5"/>
    <n v="2006.9835"/>
    <n v="3.0209929078014186"/>
  </r>
  <r>
    <s v="Tier 3"/>
    <s v="Medium"/>
    <s v="High Fat"/>
    <s v="Snack Food"/>
    <s v="Supermarket Type2"/>
    <x v="25"/>
    <n v="3"/>
    <n v="68.7"/>
    <s v="Luxury"/>
    <x v="4"/>
    <n v="6.21"/>
    <n v="19"/>
    <n v="1304.3621000000001"/>
    <n v="3.0209988649262201"/>
  </r>
  <r>
    <s v="Tier 2"/>
    <s v="High"/>
    <s v="High Fat"/>
    <s v="Baking"/>
    <s v="Supermarket Type1"/>
    <x v="34"/>
    <n v="1"/>
    <n v="213.27"/>
    <s v="Essential"/>
    <x v="2"/>
    <n v="3.27"/>
    <n v="17"/>
    <n v="3624.6227000000003"/>
    <n v="3.0210048254328696"/>
  </r>
  <r>
    <s v="Tier 1"/>
    <s v="Small"/>
    <s v="High Fat"/>
    <s v="Seafood"/>
    <s v="Grocery Store"/>
    <x v="31"/>
    <n v="2"/>
    <n v="82.14"/>
    <s v="Luxury"/>
    <x v="0"/>
    <n v="12.8"/>
    <n v="11"/>
    <n v="902.66800000000001"/>
    <n v="3.021578648495173"/>
  </r>
  <r>
    <s v="Tier 3"/>
    <s v="Medium"/>
    <s v="High Fat"/>
    <s v="Breakfast"/>
    <s v="Supermarket Type1"/>
    <x v="24"/>
    <n v="1"/>
    <n v="93.4"/>
    <s v="Luxury"/>
    <x v="4"/>
    <n v="19.23"/>
    <n v="7"/>
    <n v="652.99230000000011"/>
    <n v="3.0218687872763419"/>
  </r>
  <r>
    <s v="Tier 2"/>
    <s v="Small"/>
    <s v="Low Fat"/>
    <s v="Baking"/>
    <s v="Supermarket Type3"/>
    <x v="3"/>
    <n v="5"/>
    <n v="128.66999999999999"/>
    <s v="Luxury"/>
    <x v="0"/>
    <n v="26.76"/>
    <n v="12"/>
    <n v="1543.3075999999999"/>
    <n v="3.0224431818181818"/>
  </r>
  <r>
    <s v="Tier 3"/>
    <s v="High"/>
    <s v="Low Fat"/>
    <s v="Fruits and Vegetables"/>
    <s v="Supermarket Type1"/>
    <x v="21"/>
    <n v="2"/>
    <n v="190.49"/>
    <s v="Essential"/>
    <x v="2"/>
    <n v="18.829999999999998"/>
    <n v="14"/>
    <n v="2666.0482999999999"/>
    <n v="3.0218812162546178"/>
  </r>
  <r>
    <s v="Tier 1"/>
    <s v="High"/>
    <s v="High Fat"/>
    <s v="Frozen"/>
    <s v="Supermarket Type1"/>
    <x v="21"/>
    <n v="1"/>
    <n v="66.37"/>
    <s v="Regular"/>
    <x v="4"/>
    <n v="39"/>
    <n v="12"/>
    <n v="795.83"/>
    <n v="3.0221716884593519"/>
  </r>
  <r>
    <s v="Tier 1"/>
    <s v="Medium"/>
    <s v="High Fat"/>
    <s v="Dairy"/>
    <s v="Grocery Store"/>
    <x v="20"/>
    <n v="1"/>
    <n v="197.13"/>
    <s v="Essential"/>
    <x v="4"/>
    <n v="34.72"/>
    <n v="11"/>
    <n v="2167.7772"/>
    <n v="3.0227466590844472"/>
  </r>
  <r>
    <s v="Tier 2"/>
    <s v="High"/>
    <s v="Low Fat"/>
    <s v="Frozen"/>
    <s v="Grocery Store"/>
    <x v="26"/>
    <n v="4"/>
    <n v="72.22"/>
    <s v="Essential"/>
    <x v="1"/>
    <n v="19.66"/>
    <n v="8"/>
    <n v="576.95659999999998"/>
    <n v="3.0233219567690557"/>
  </r>
  <r>
    <s v="Tier 2"/>
    <s v="High"/>
    <s v="Low Fat"/>
    <s v="Breads"/>
    <s v="Supermarket Type2"/>
    <x v="22"/>
    <n v="4"/>
    <n v="440.91"/>
    <s v="Regular"/>
    <x v="3"/>
    <n v="39.64"/>
    <n v="17"/>
    <n v="7494.8663999999999"/>
    <n v="3.0230440967283072"/>
  </r>
  <r>
    <s v="Tier 3"/>
    <s v="High"/>
    <s v="Low Fat"/>
    <s v="Breakfast"/>
    <s v="Grocery Store"/>
    <x v="19"/>
    <n v="3"/>
    <n v="59.55"/>
    <s v="Essential"/>
    <x v="0"/>
    <n v="45.93"/>
    <n v="1"/>
    <n v="59.009299999999996"/>
    <n v="3.0227660785429711"/>
  </r>
  <r>
    <s v="Tier 3"/>
    <s v="High"/>
    <s v="Low Fat"/>
    <s v="Baking"/>
    <s v="Supermarket Type2"/>
    <x v="12"/>
    <n v="2"/>
    <n v="101.63"/>
    <s v="Regular"/>
    <x v="2"/>
    <n v="4.91"/>
    <n v="19"/>
    <n v="1930.0190999999998"/>
    <n v="3.022772559066325"/>
  </r>
  <r>
    <s v="Tier 2"/>
    <s v="High"/>
    <s v="Low Fat"/>
    <s v="Health and Hygiene"/>
    <s v="Supermarket Type3"/>
    <x v="1"/>
    <n v="2"/>
    <n v="151.94999999999999"/>
    <s v="Regular"/>
    <x v="0"/>
    <n v="28.5"/>
    <n v="13"/>
    <n v="1974.635"/>
    <n v="3.0230637813211847"/>
  </r>
  <r>
    <s v="Tier 3"/>
    <s v="Medium"/>
    <s v="Low Fat"/>
    <s v="Breakfast"/>
    <s v="Supermarket Type3"/>
    <x v="34"/>
    <n v="2"/>
    <n v="353.71"/>
    <s v="Luxury"/>
    <x v="4"/>
    <n v="37.44"/>
    <n v="12"/>
    <n v="4243.8943999999992"/>
    <n v="3.0233551694673881"/>
  </r>
  <r>
    <s v="Tier 1"/>
    <s v="Medium"/>
    <s v="Low Fat"/>
    <s v="Baking"/>
    <s v="Supermarket Type1"/>
    <x v="9"/>
    <n v="4"/>
    <n v="456.93"/>
    <s v="Regular"/>
    <x v="3"/>
    <n v="19.91"/>
    <n v="15"/>
    <n v="6853.1490999999996"/>
    <n v="3.0236467236467237"/>
  </r>
  <r>
    <s v="Tier 1"/>
    <s v="Small"/>
    <s v="Low Fat"/>
    <s v="Dairy"/>
    <s v="Supermarket Type2"/>
    <x v="6"/>
    <n v="1"/>
    <n v="361.64"/>
    <s v="Regular"/>
    <x v="1"/>
    <n v="31.44"/>
    <n v="16"/>
    <n v="5785.5544"/>
    <n v="3.023368481048732"/>
  </r>
  <r>
    <s v="Tier 1"/>
    <s v="Small"/>
    <s v="High Fat"/>
    <s v="Other"/>
    <s v="Grocery Store"/>
    <x v="31"/>
    <n v="5"/>
    <n v="433.6"/>
    <s v="Regular"/>
    <x v="0"/>
    <n v="35.85"/>
    <n v="13"/>
    <n v="5636.1585000000005"/>
    <n v="3.0239452679589509"/>
  </r>
  <r>
    <s v="Tier 2"/>
    <s v="Small"/>
    <s v="High Fat"/>
    <s v="Breakfast"/>
    <s v="Supermarket Type2"/>
    <x v="27"/>
    <n v="5"/>
    <n v="467.66"/>
    <s v="Essential"/>
    <x v="3"/>
    <n v="21.95"/>
    <n v="5"/>
    <n v="2337.5195000000003"/>
    <n v="3.0233818078129455"/>
  </r>
  <r>
    <s v="Tier 2"/>
    <s v="Medium"/>
    <s v="High Fat"/>
    <s v="Canned"/>
    <s v="Supermarket Type1"/>
    <x v="21"/>
    <n v="5"/>
    <n v="475.34"/>
    <s v="Essential"/>
    <x v="1"/>
    <n v="46.3"/>
    <n v="2"/>
    <n v="950.14299999999992"/>
    <n v="3.02281802624073"/>
  </r>
  <r>
    <s v="Tier 3"/>
    <s v="High"/>
    <s v="High Fat"/>
    <s v="Baking"/>
    <s v="Grocery Store"/>
    <x v="4"/>
    <n v="4"/>
    <n v="103.59"/>
    <s v="Regular"/>
    <x v="1"/>
    <n v="15.47"/>
    <n v="4"/>
    <n v="413.5147"/>
    <n v="3.0222539229671899"/>
  </r>
  <r>
    <s v="Tier 1"/>
    <s v="Medium"/>
    <s v="Low Fat"/>
    <s v="Hard Drinks"/>
    <s v="Supermarket Type2"/>
    <x v="25"/>
    <n v="5"/>
    <n v="226.78"/>
    <s v="Regular"/>
    <x v="3"/>
    <n v="10.1"/>
    <n v="19"/>
    <n v="4307.9209999999994"/>
    <n v="3.0219748858447488"/>
  </r>
  <r>
    <s v="Tier 3"/>
    <s v="Medium"/>
    <s v="High Fat"/>
    <s v="Meat"/>
    <s v="Grocery Store"/>
    <x v="37"/>
    <n v="4"/>
    <n v="248.61"/>
    <s v="Luxury"/>
    <x v="4"/>
    <n v="17.850000000000001"/>
    <n v="18"/>
    <n v="4474.1585000000005"/>
    <n v="3.0214102198115902"/>
  </r>
  <r>
    <s v="Tier 3"/>
    <s v="Small"/>
    <s v="Low Fat"/>
    <s v="Meat"/>
    <s v="Grocery Store"/>
    <x v="0"/>
    <n v="2"/>
    <n v="242.85"/>
    <s v="Luxury"/>
    <x v="2"/>
    <n v="19.73"/>
    <n v="6"/>
    <n v="1456.2973"/>
    <n v="3.0211307824100513"/>
  </r>
  <r>
    <s v="Tier 3"/>
    <s v="High"/>
    <s v="High Fat"/>
    <s v="Hard Drinks"/>
    <s v="Supermarket Type2"/>
    <x v="36"/>
    <n v="5"/>
    <n v="45.33"/>
    <s v="Essential"/>
    <x v="0"/>
    <n v="47.81"/>
    <n v="20"/>
    <n v="906.07809999999995"/>
    <n v="3.0214224507283634"/>
  </r>
  <r>
    <s v="Tier 3"/>
    <s v="High"/>
    <s v="High Fat"/>
    <s v="Breads"/>
    <s v="Grocery Store"/>
    <x v="11"/>
    <n v="3"/>
    <n v="43.09"/>
    <s v="Luxury"/>
    <x v="0"/>
    <n v="10.98"/>
    <n v="20"/>
    <n v="860.90980000000002"/>
    <n v="3.0208571428571429"/>
  </r>
  <r>
    <s v="Tier 2"/>
    <s v="Medium"/>
    <s v="Low Fat"/>
    <s v="Seafood"/>
    <s v="Supermarket Type1"/>
    <x v="27"/>
    <n v="1"/>
    <n v="74.62"/>
    <s v="Luxury"/>
    <x v="3"/>
    <n v="12.64"/>
    <n v="18"/>
    <n v="1342.2864000000002"/>
    <n v="3.0208631037439266"/>
  </r>
  <r>
    <s v="Tier 3"/>
    <s v="Medium"/>
    <s v="High Fat"/>
    <s v="Canned"/>
    <s v="Grocery Store"/>
    <x v="36"/>
    <n v="5"/>
    <n v="78.930000000000007"/>
    <s v="Luxury"/>
    <x v="1"/>
    <n v="25.95"/>
    <n v="16"/>
    <n v="1262.1395"/>
    <n v="3.021440823327616"/>
  </r>
  <r>
    <s v="Tier 2"/>
    <s v="High"/>
    <s v="Low Fat"/>
    <s v="Breakfast"/>
    <s v="Supermarket Type2"/>
    <x v="31"/>
    <n v="1"/>
    <n v="156.24"/>
    <s v="Regular"/>
    <x v="4"/>
    <n v="21.71"/>
    <n v="4"/>
    <n v="624.1771"/>
    <n v="3.0208750357449241"/>
  </r>
  <r>
    <s v="Tier 3"/>
    <s v="High"/>
    <s v="Low Fat"/>
    <s v="Starchy Food"/>
    <s v="Supermarket Type1"/>
    <x v="10"/>
    <n v="3"/>
    <n v="233.18"/>
    <s v="Regular"/>
    <x v="1"/>
    <n v="0.43"/>
    <n v="11"/>
    <n v="2563.9843000000001"/>
    <n v="3.0214530892448512"/>
  </r>
  <r>
    <s v="Tier 2"/>
    <s v="Medium"/>
    <s v="Low Fat"/>
    <s v="Household"/>
    <s v="Grocery Store"/>
    <x v="11"/>
    <n v="2"/>
    <n v="150.43"/>
    <s v="Luxury"/>
    <x v="0"/>
    <n v="15.14"/>
    <n v="7"/>
    <n v="1052.1614"/>
    <n v="3.0214592274678114"/>
  </r>
  <r>
    <s v="Tier 3"/>
    <s v="High"/>
    <s v="Low Fat"/>
    <s v="Other"/>
    <s v="Supermarket Type3"/>
    <x v="17"/>
    <n v="3"/>
    <n v="222.45"/>
    <s v="Luxury"/>
    <x v="1"/>
    <n v="8.14"/>
    <n v="17"/>
    <n v="3780.7313999999997"/>
    <n v="3.0217515741270748"/>
  </r>
  <r>
    <s v="Tier 2"/>
    <s v="High"/>
    <s v="Low Fat"/>
    <s v="Snack Food"/>
    <s v="Supermarket Type1"/>
    <x v="13"/>
    <n v="2"/>
    <n v="415.03"/>
    <s v="Luxury"/>
    <x v="3"/>
    <n v="6.31"/>
    <n v="17"/>
    <n v="7054.5730999999996"/>
    <n v="3.0217578013169195"/>
  </r>
  <r>
    <s v="Tier 3"/>
    <s v="Medium"/>
    <s v="High Fat"/>
    <s v="Other"/>
    <s v="Supermarket Type2"/>
    <x v="29"/>
    <n v="1"/>
    <n v="33.770000000000003"/>
    <s v="Luxury"/>
    <x v="4"/>
    <n v="29.48"/>
    <n v="18"/>
    <n v="607.15480000000002"/>
    <n v="3.0220504009163802"/>
  </r>
  <r>
    <s v="Tier 3"/>
    <s v="Medium"/>
    <s v="Low Fat"/>
    <s v="Breads"/>
    <s v="Supermarket Type2"/>
    <x v="27"/>
    <n v="5"/>
    <n v="139.78"/>
    <s v="Regular"/>
    <x v="4"/>
    <n v="15.15"/>
    <n v="1"/>
    <n v="138.9315"/>
    <n v="3.0226296190203379"/>
  </r>
  <r>
    <s v="Tier 3"/>
    <s v="Medium"/>
    <s v="Low Fat"/>
    <s v="Breads"/>
    <s v="Supermarket Type2"/>
    <x v="14"/>
    <n v="2"/>
    <n v="91.15"/>
    <s v="Essential"/>
    <x v="2"/>
    <n v="41.01"/>
    <n v="18"/>
    <n v="1640.1101000000001"/>
    <n v="3.0220630372492838"/>
  </r>
  <r>
    <s v="Tier 1"/>
    <s v="Small"/>
    <s v="Low Fat"/>
    <s v="Dairy"/>
    <s v="Grocery Store"/>
    <x v="18"/>
    <n v="5"/>
    <n v="72.13"/>
    <s v="Essential"/>
    <x v="1"/>
    <n v="9.4"/>
    <n v="5"/>
    <n v="359.74399999999997"/>
    <n v="3.0223559759243335"/>
  </r>
  <r>
    <s v="Tier 3"/>
    <s v="Small"/>
    <s v="Low Fat"/>
    <s v="Fruits and Vegetables"/>
    <s v="Supermarket Type2"/>
    <x v="23"/>
    <n v="2"/>
    <n v="321.63"/>
    <s v="Regular"/>
    <x v="3"/>
    <n v="35.44"/>
    <n v="10"/>
    <n v="3215.6544000000004"/>
    <n v="3.0217889908256881"/>
  </r>
  <r>
    <s v="Tier 2"/>
    <s v="Small"/>
    <s v="High Fat"/>
    <s v="Starchy Food"/>
    <s v="Supermarket Type3"/>
    <x v="0"/>
    <n v="4"/>
    <n v="419.16"/>
    <s v="Regular"/>
    <x v="4"/>
    <n v="20.059999999999999"/>
    <n v="6"/>
    <n v="2514.1606000000002"/>
    <n v="3.0220820189274447"/>
  </r>
  <r>
    <s v="Tier 1"/>
    <s v="High"/>
    <s v="Low Fat"/>
    <s v="Breakfast"/>
    <s v="Supermarket Type3"/>
    <x v="24"/>
    <n v="4"/>
    <n v="290.10000000000002"/>
    <s v="Essential"/>
    <x v="1"/>
    <n v="49.29"/>
    <n v="12"/>
    <n v="3480.6929000000005"/>
    <n v="3.0218014916810096"/>
  </r>
  <r>
    <s v="Tier 3"/>
    <s v="Medium"/>
    <s v="Low Fat"/>
    <s v="Canned"/>
    <s v="Supermarket Type1"/>
    <x v="1"/>
    <n v="5"/>
    <n v="294.86"/>
    <s v="Luxury"/>
    <x v="4"/>
    <n v="26"/>
    <n v="3"/>
    <n v="883.84"/>
    <n v="3.0215208034433285"/>
  </r>
  <r>
    <s v="Tier 3"/>
    <s v="High"/>
    <s v="High Fat"/>
    <s v="Dairy"/>
    <s v="Supermarket Type1"/>
    <x v="18"/>
    <n v="3"/>
    <n v="246.54"/>
    <s v="Regular"/>
    <x v="2"/>
    <n v="10.220000000000001"/>
    <n v="4"/>
    <n v="985.26220000000001"/>
    <n v="3.0209529276693456"/>
  </r>
  <r>
    <s v="Tier 3"/>
    <s v="Small"/>
    <s v="High Fat"/>
    <s v="Baking"/>
    <s v="Supermarket Type3"/>
    <x v="23"/>
    <n v="1"/>
    <n v="411.17"/>
    <s v="Luxury"/>
    <x v="4"/>
    <n v="34.36"/>
    <n v="6"/>
    <n v="2466.3636000000001"/>
    <n v="3.0209589434395636"/>
  </r>
  <r>
    <s v="Tier 3"/>
    <s v="High"/>
    <s v="Low Fat"/>
    <s v="Starchy Food"/>
    <s v="Supermarket Type3"/>
    <x v="8"/>
    <n v="3"/>
    <n v="110.94"/>
    <s v="Regular"/>
    <x v="2"/>
    <n v="9.39"/>
    <n v="8"/>
    <n v="886.61389999999994"/>
    <n v="3.0215393452039057"/>
  </r>
  <r>
    <s v="Tier 3"/>
    <s v="Medium"/>
    <s v="Low Fat"/>
    <s v="Canned"/>
    <s v="Supermarket Type3"/>
    <x v="30"/>
    <n v="1"/>
    <n v="152.47"/>
    <s v="Luxury"/>
    <x v="1"/>
    <n v="26.58"/>
    <n v="9"/>
    <n v="1371.4957999999999"/>
    <n v="3.0215455328928469"/>
  </r>
  <r>
    <s v="Tier 3"/>
    <s v="Medium"/>
    <s v="High Fat"/>
    <s v="Household"/>
    <s v="Supermarket Type1"/>
    <x v="31"/>
    <n v="5"/>
    <n v="397.84"/>
    <s v="Essential"/>
    <x v="2"/>
    <n v="43.53"/>
    <n v="18"/>
    <n v="7160.5553"/>
    <n v="3.0221264367816092"/>
  </r>
  <r>
    <s v="Tier 1"/>
    <s v="Medium"/>
    <s v="Low Fat"/>
    <s v="Dairy"/>
    <s v="Supermarket Type1"/>
    <x v="22"/>
    <n v="4"/>
    <n v="212.56"/>
    <s v="Essential"/>
    <x v="0"/>
    <n v="28.44"/>
    <n v="2"/>
    <n v="424.40440000000001"/>
    <n v="3.0215579189422246"/>
  </r>
  <r>
    <s v="Tier 3"/>
    <s v="Small"/>
    <s v="High Fat"/>
    <s v="Breads"/>
    <s v="Supermarket Type3"/>
    <x v="15"/>
    <n v="5"/>
    <n v="97.48"/>
    <s v="Essential"/>
    <x v="1"/>
    <n v="33.659999999999997"/>
    <n v="14"/>
    <n v="1364.0566000000001"/>
    <n v="3.021276595744681"/>
  </r>
  <r>
    <s v="Tier 2"/>
    <s v="High"/>
    <s v="High Fat"/>
    <s v="Health and Hygiene"/>
    <s v="Grocery Store"/>
    <x v="33"/>
    <n v="5"/>
    <n v="388.94"/>
    <s v="Luxury"/>
    <x v="1"/>
    <n v="36.659999999999997"/>
    <n v="5"/>
    <n v="1944.0666000000001"/>
    <n v="3.020707506471096"/>
  </r>
  <r>
    <s v="Tier 1"/>
    <s v="High"/>
    <s v="Low Fat"/>
    <s v="Baking"/>
    <s v="Supermarket Type2"/>
    <x v="11"/>
    <n v="3"/>
    <n v="297.76"/>
    <s v="Luxury"/>
    <x v="4"/>
    <n v="21.67"/>
    <n v="6"/>
    <n v="1785.7766999999999"/>
    <n v="3.0201380897583427"/>
  </r>
  <r>
    <s v="Tier 3"/>
    <s v="Small"/>
    <s v="High Fat"/>
    <s v="Frozen"/>
    <s v="Grocery Store"/>
    <x v="19"/>
    <n v="1"/>
    <n v="430.09"/>
    <s v="Essential"/>
    <x v="4"/>
    <n v="6.04"/>
    <n v="1"/>
    <n v="429.15039999999999"/>
    <n v="3.0201438848920863"/>
  </r>
  <r>
    <s v="Tier 1"/>
    <s v="Small"/>
    <s v="Low Fat"/>
    <s v="Baking"/>
    <s v="Supermarket Type2"/>
    <x v="5"/>
    <n v="3"/>
    <n v="438.15"/>
    <s v="Regular"/>
    <x v="3"/>
    <n v="35.65"/>
    <n v="13"/>
    <n v="5695.3064999999997"/>
    <n v="3.0207253886010363"/>
  </r>
  <r>
    <s v="Tier 3"/>
    <s v="Medium"/>
    <s v="Low Fat"/>
    <s v="Fruits and Vegetables"/>
    <s v="Supermarket Type1"/>
    <x v="29"/>
    <n v="4"/>
    <n v="337.54"/>
    <s v="Essential"/>
    <x v="3"/>
    <n v="47.27"/>
    <n v="18"/>
    <n v="6075.1927000000005"/>
    <n v="3.0207313561762166"/>
  </r>
  <r>
    <s v="Tier 2"/>
    <s v="Medium"/>
    <s v="Low Fat"/>
    <s v="Snack Food"/>
    <s v="Supermarket Type1"/>
    <x v="33"/>
    <n v="5"/>
    <n v="337.45"/>
    <s v="Essential"/>
    <x v="3"/>
    <n v="25.73"/>
    <n v="6"/>
    <n v="2023.9572999999998"/>
    <n v="3.0204493087557602"/>
  </r>
  <r>
    <s v="Tier 2"/>
    <s v="Small"/>
    <s v="High Fat"/>
    <s v="Health and Hygiene"/>
    <s v="Grocery Store"/>
    <x v="25"/>
    <n v="2"/>
    <n v="306.18"/>
    <s v="Luxury"/>
    <x v="4"/>
    <n v="14"/>
    <n v="4"/>
    <n v="1223.8600000000001"/>
    <n v="3.0198789974070874"/>
  </r>
  <r>
    <s v="Tier 3"/>
    <s v="High"/>
    <s v="Low Fat"/>
    <s v="Health and Hygiene"/>
    <s v="Supermarket Type2"/>
    <x v="22"/>
    <n v="2"/>
    <n v="365.63"/>
    <s v="Luxury"/>
    <x v="4"/>
    <n v="42.13"/>
    <n v="19"/>
    <n v="6946.3913000000002"/>
    <n v="3.0201729106628243"/>
  </r>
  <r>
    <s v="Tier 2"/>
    <s v="Small"/>
    <s v="Low Fat"/>
    <s v="Fruits and Vegetables"/>
    <s v="Grocery Store"/>
    <x v="14"/>
    <n v="3"/>
    <n v="235.2"/>
    <s v="Regular"/>
    <x v="2"/>
    <n v="26.69"/>
    <n v="4"/>
    <n v="940.06689999999992"/>
    <n v="3.0204669933698471"/>
  </r>
  <r>
    <s v="Tier 1"/>
    <s v="High"/>
    <s v="Low Fat"/>
    <s v="Canned"/>
    <s v="Supermarket Type2"/>
    <x v="3"/>
    <n v="5"/>
    <n v="196.22"/>
    <s v="Essential"/>
    <x v="3"/>
    <n v="36.119999999999997"/>
    <n v="14"/>
    <n v="2746.4411999999998"/>
    <n v="3.0204728950403692"/>
  </r>
  <r>
    <s v="Tier 3"/>
    <s v="Small"/>
    <s v="Low Fat"/>
    <s v="Canned"/>
    <s v="Supermarket Type3"/>
    <x v="11"/>
    <n v="1"/>
    <n v="151"/>
    <s v="Regular"/>
    <x v="0"/>
    <n v="40.020000000000003"/>
    <n v="1"/>
    <n v="150.40020000000001"/>
    <n v="3.0199019325064898"/>
  </r>
  <r>
    <s v="Tier 3"/>
    <s v="Small"/>
    <s v="Low Fat"/>
    <s v="Baking"/>
    <s v="Grocery Store"/>
    <x v="10"/>
    <n v="4"/>
    <n v="60.51"/>
    <s v="Regular"/>
    <x v="3"/>
    <n v="11.2"/>
    <n v="3"/>
    <n v="180.642"/>
    <n v="3.0204847085978073"/>
  </r>
  <r>
    <s v="Tier 1"/>
    <s v="Medium"/>
    <s v="Low Fat"/>
    <s v="Frozen"/>
    <s v="Supermarket Type3"/>
    <x v="20"/>
    <n v="5"/>
    <n v="404.75"/>
    <s v="Regular"/>
    <x v="4"/>
    <n v="21.76"/>
    <n v="12"/>
    <n v="4856.2175999999999"/>
    <n v="3.0202020202020203"/>
  </r>
  <r>
    <s v="Tier 3"/>
    <s v="Small"/>
    <s v="Low Fat"/>
    <s v="Seafood"/>
    <s v="Supermarket Type2"/>
    <x v="34"/>
    <n v="5"/>
    <n v="362.85"/>
    <s v="Luxury"/>
    <x v="2"/>
    <n v="43.12"/>
    <n v="20"/>
    <n v="7256.4312"/>
    <n v="3.0196304849884528"/>
  </r>
  <r>
    <s v="Tier 3"/>
    <s v="Small"/>
    <s v="Low Fat"/>
    <s v="Snack Food"/>
    <s v="Grocery Store"/>
    <x v="37"/>
    <n v="3"/>
    <n v="102.34"/>
    <s v="Essential"/>
    <x v="0"/>
    <n v="36.450000000000003"/>
    <n v="11"/>
    <n v="1125.1044999999999"/>
    <n v="3.0190586196939071"/>
  </r>
  <r>
    <s v="Tier 1"/>
    <s v="High"/>
    <s v="Low Fat"/>
    <s v="Baking"/>
    <s v="Supermarket Type3"/>
    <x v="4"/>
    <n v="1"/>
    <n v="188.87"/>
    <s v="Luxury"/>
    <x v="4"/>
    <n v="39.06"/>
    <n v="8"/>
    <n v="1510.3506"/>
    <n v="3.0190641247833621"/>
  </r>
  <r>
    <s v="Tier 1"/>
    <s v="Small"/>
    <s v="High Fat"/>
    <s v="Household"/>
    <s v="Supermarket Type1"/>
    <x v="19"/>
    <n v="3"/>
    <n v="13.53"/>
    <s v="Luxury"/>
    <x v="3"/>
    <n v="0.17"/>
    <n v="18"/>
    <n v="242.54169999999999"/>
    <n v="3.0196475007223347"/>
  </r>
  <r>
    <s v="Tier 1"/>
    <s v="High"/>
    <s v="Low Fat"/>
    <s v="Other"/>
    <s v="Supermarket Type3"/>
    <x v="12"/>
    <n v="3"/>
    <n v="86.44"/>
    <s v="Essential"/>
    <x v="0"/>
    <n v="36.18"/>
    <n v="20"/>
    <n v="1728.1617999999999"/>
    <n v="3.0196531791907515"/>
  </r>
  <r>
    <s v="Tier 1"/>
    <s v="High"/>
    <s v="High Fat"/>
    <s v="Household"/>
    <s v="Supermarket Type2"/>
    <x v="18"/>
    <n v="3"/>
    <n v="371.23"/>
    <s v="Luxury"/>
    <x v="4"/>
    <n v="27.59"/>
    <n v="2"/>
    <n v="741.73590000000002"/>
    <n v="3.019658860942469"/>
  </r>
  <r>
    <s v="Tier 1"/>
    <s v="Medium"/>
    <s v="Low Fat"/>
    <s v="Canned"/>
    <s v="Grocery Store"/>
    <x v="14"/>
    <n v="3"/>
    <n v="115.31"/>
    <s v="Essential"/>
    <x v="0"/>
    <n v="9.68"/>
    <n v="5"/>
    <n v="575.64679999999998"/>
    <n v="3.0196645459803353"/>
  </r>
  <r>
    <s v="Tier 3"/>
    <s v="Small"/>
    <s v="High Fat"/>
    <s v="Breads"/>
    <s v="Supermarket Type1"/>
    <x v="37"/>
    <n v="2"/>
    <n v="226.2"/>
    <s v="Essential"/>
    <x v="3"/>
    <n v="18.03"/>
    <n v="12"/>
    <n v="2713.5802999999996"/>
    <n v="3.0196702343072026"/>
  </r>
  <r>
    <s v="Tier 3"/>
    <s v="Small"/>
    <s v="Low Fat"/>
    <s v="Hard Drinks"/>
    <s v="Supermarket Type3"/>
    <x v="30"/>
    <n v="2"/>
    <n v="313.81"/>
    <s v="Luxury"/>
    <x v="1"/>
    <n v="47.85"/>
    <n v="12"/>
    <n v="3765.1985000000004"/>
    <n v="3.0199652777777777"/>
  </r>
  <r>
    <s v="Tier 1"/>
    <s v="Small"/>
    <s v="Low Fat"/>
    <s v="Seafood"/>
    <s v="Supermarket Type1"/>
    <x v="12"/>
    <n v="5"/>
    <n v="320.61"/>
    <s v="Luxury"/>
    <x v="1"/>
    <n v="34.07"/>
    <n v="7"/>
    <n v="2243.6107000000002"/>
    <n v="3.0202604920405212"/>
  </r>
  <r>
    <s v="Tier 1"/>
    <s v="Medium"/>
    <s v="Low Fat"/>
    <s v="Breads"/>
    <s v="Supermarket Type3"/>
    <x v="19"/>
    <n v="3"/>
    <n v="189.23"/>
    <s v="Regular"/>
    <x v="2"/>
    <n v="6.92"/>
    <n v="19"/>
    <n v="3594.4391999999998"/>
    <n v="3.0196873190503766"/>
  </r>
  <r>
    <s v="Tier 3"/>
    <s v="High"/>
    <s v="Low Fat"/>
    <s v="Snack Food"/>
    <s v="Supermarket Type2"/>
    <x v="37"/>
    <n v="3"/>
    <n v="354.63"/>
    <s v="Essential"/>
    <x v="1"/>
    <n v="20.32"/>
    <n v="7"/>
    <n v="2481.6131999999998"/>
    <n v="3.0196930205618302"/>
  </r>
  <r>
    <s v="Tier 3"/>
    <s v="Small"/>
    <s v="Low Fat"/>
    <s v="Canned"/>
    <s v="Supermarket Type2"/>
    <x v="0"/>
    <n v="1"/>
    <n v="134.91999999999999"/>
    <s v="Essential"/>
    <x v="0"/>
    <n v="27.32"/>
    <n v="1"/>
    <n v="134.19319999999999"/>
    <n v="3.0196987253765935"/>
  </r>
  <r>
    <s v="Tier 3"/>
    <s v="High"/>
    <s v="High Fat"/>
    <s v="Frozen"/>
    <s v="Grocery Store"/>
    <x v="12"/>
    <n v="1"/>
    <n v="151.08000000000001"/>
    <s v="Regular"/>
    <x v="1"/>
    <n v="47.47"/>
    <n v="2"/>
    <n v="301.63470000000001"/>
    <n v="3.020283975659229"/>
  </r>
  <r>
    <s v="Tier 3"/>
    <s v="Medium"/>
    <s v="Low Fat"/>
    <s v="Fruits and Vegetables"/>
    <s v="Supermarket Type1"/>
    <x v="24"/>
    <n v="4"/>
    <n v="440.5"/>
    <s v="Luxury"/>
    <x v="3"/>
    <n v="6.79"/>
    <n v="16"/>
    <n v="7047.0679"/>
    <n v="3.0208695652173914"/>
  </r>
  <r>
    <s v="Tier 2"/>
    <s v="High"/>
    <s v="Low Fat"/>
    <s v="Dairy"/>
    <s v="Grocery Store"/>
    <x v="13"/>
    <n v="5"/>
    <n v="335.86"/>
    <s v="Essential"/>
    <x v="1"/>
    <n v="27.37"/>
    <n v="13"/>
    <n v="4365.4537"/>
    <n v="3.0205856770078285"/>
  </r>
  <r>
    <s v="Tier 2"/>
    <s v="High"/>
    <s v="Low Fat"/>
    <s v="Canned"/>
    <s v="Supermarket Type1"/>
    <x v="12"/>
    <n v="1"/>
    <n v="450.21"/>
    <s v="Luxury"/>
    <x v="3"/>
    <n v="29.55"/>
    <n v="16"/>
    <n v="7202.6554999999998"/>
    <n v="3.0200116009280742"/>
  </r>
  <r>
    <s v="Tier 2"/>
    <s v="Small"/>
    <s v="Low Fat"/>
    <s v="Health and Hygiene"/>
    <s v="Supermarket Type3"/>
    <x v="16"/>
    <n v="1"/>
    <n v="115.9"/>
    <s v="Regular"/>
    <x v="1"/>
    <n v="9.9499999999999993"/>
    <n v="7"/>
    <n v="810.3995000000001"/>
    <n v="3.0205976211198142"/>
  </r>
  <r>
    <s v="Tier 2"/>
    <s v="Small"/>
    <s v="High Fat"/>
    <s v="Fruits and Vegetables"/>
    <s v="Supermarket Type1"/>
    <x v="30"/>
    <n v="2"/>
    <n v="378.63"/>
    <s v="Regular"/>
    <x v="2"/>
    <n v="35.409999999999997"/>
    <n v="17"/>
    <n v="6436.0640999999996"/>
    <n v="3.0211839814277424"/>
  </r>
  <r>
    <s v="Tier 1"/>
    <s v="High"/>
    <s v="High Fat"/>
    <s v="Meat"/>
    <s v="Supermarket Type2"/>
    <x v="6"/>
    <n v="1"/>
    <n v="346.26"/>
    <s v="Regular"/>
    <x v="3"/>
    <n v="5.81"/>
    <n v="14"/>
    <n v="4846.6980999999996"/>
    <n v="3.021480406386067"/>
  </r>
  <r>
    <s v="Tier 2"/>
    <s v="Small"/>
    <s v="Low Fat"/>
    <s v="Other"/>
    <s v="Grocery Store"/>
    <x v="11"/>
    <n v="2"/>
    <n v="287.3"/>
    <s v="Luxury"/>
    <x v="4"/>
    <n v="39.04"/>
    <n v="19"/>
    <n v="5458.0904"/>
    <n v="3.0220673635307782"/>
  </r>
  <r>
    <s v="Tier 1"/>
    <s v="Medium"/>
    <s v="Low Fat"/>
    <s v="Seafood"/>
    <s v="Supermarket Type3"/>
    <x v="15"/>
    <n v="5"/>
    <n v="435.62"/>
    <s v="Regular"/>
    <x v="3"/>
    <n v="26.31"/>
    <n v="10"/>
    <n v="4355.4630999999999"/>
    <n v="3.0223642172523961"/>
  </r>
  <r>
    <s v="Tier 2"/>
    <s v="Medium"/>
    <s v="Low Fat"/>
    <s v="Breads"/>
    <s v="Supermarket Type3"/>
    <x v="32"/>
    <n v="1"/>
    <n v="308.39"/>
    <s v="Luxury"/>
    <x v="3"/>
    <n v="12.63"/>
    <n v="17"/>
    <n v="5241.7563"/>
    <n v="3.0217896571760603"/>
  </r>
  <r>
    <s v="Tier 3"/>
    <s v="High"/>
    <s v="Low Fat"/>
    <s v="Dairy"/>
    <s v="Grocery Store"/>
    <x v="2"/>
    <n v="4"/>
    <n v="476.08"/>
    <s v="Regular"/>
    <x v="3"/>
    <n v="40.659999999999997"/>
    <n v="9"/>
    <n v="4284.1266000000005"/>
    <n v="3.0223772159256028"/>
  </r>
  <r>
    <s v="Tier 2"/>
    <s v="Medium"/>
    <s v="High Fat"/>
    <s v="Meat"/>
    <s v="Supermarket Type2"/>
    <x v="28"/>
    <n v="5"/>
    <n v="118.8"/>
    <s v="Essential"/>
    <x v="2"/>
    <n v="0.88"/>
    <n v="3"/>
    <n v="355.40879999999999"/>
    <n v="3.0220930232558141"/>
  </r>
  <r>
    <s v="Tier 1"/>
    <s v="Small"/>
    <s v="High Fat"/>
    <s v="Health and Hygiene"/>
    <s v="Grocery Store"/>
    <x v="12"/>
    <n v="5"/>
    <n v="209.84"/>
    <s v="Luxury"/>
    <x v="1"/>
    <n v="39.72"/>
    <n v="4"/>
    <n v="838.75720000000001"/>
    <n v="3.0215178831055538"/>
  </r>
  <r>
    <s v="Tier 2"/>
    <s v="Small"/>
    <s v="High Fat"/>
    <s v="Health and Hygiene"/>
    <s v="Grocery Store"/>
    <x v="5"/>
    <n v="4"/>
    <n v="401.26"/>
    <s v="Regular"/>
    <x v="2"/>
    <n v="48.61"/>
    <n v="7"/>
    <n v="2808.3060999999998"/>
    <n v="3.0209424083769632"/>
  </r>
  <r>
    <s v="Tier 3"/>
    <s v="Small"/>
    <s v="Low Fat"/>
    <s v="Canned"/>
    <s v="Supermarket Type2"/>
    <x v="31"/>
    <n v="4"/>
    <n v="425.7"/>
    <s v="Luxury"/>
    <x v="1"/>
    <n v="39.81"/>
    <n v="2"/>
    <n v="850.79809999999998"/>
    <n v="3.0206575501891186"/>
  </r>
  <r>
    <s v="Tier 3"/>
    <s v="High"/>
    <s v="Low Fat"/>
    <s v="Breads"/>
    <s v="Grocery Store"/>
    <x v="10"/>
    <n v="1"/>
    <n v="148.4"/>
    <s v="Regular"/>
    <x v="0"/>
    <n v="20.89"/>
    <n v="16"/>
    <n v="2373.6089000000002"/>
    <n v="3.0203725261932481"/>
  </r>
  <r>
    <s v="Tier 3"/>
    <s v="Small"/>
    <s v="High Fat"/>
    <s v="Breads"/>
    <s v="Grocery Store"/>
    <x v="3"/>
    <n v="1"/>
    <n v="441.05"/>
    <s v="Luxury"/>
    <x v="0"/>
    <n v="38.92"/>
    <n v="16"/>
    <n v="7056.1891999999998"/>
    <n v="3.0209606986899562"/>
  </r>
  <r>
    <s v="Tier 1"/>
    <s v="Medium"/>
    <s v="Low Fat"/>
    <s v="Seafood"/>
    <s v="Supermarket Type3"/>
    <x v="17"/>
    <n v="2"/>
    <n v="38.979999999999997"/>
    <s v="Regular"/>
    <x v="3"/>
    <n v="43.63"/>
    <n v="13"/>
    <n v="506.17629999999997"/>
    <n v="3.0215492137449038"/>
  </r>
  <r>
    <s v="Tier 2"/>
    <s v="Small"/>
    <s v="High Fat"/>
    <s v="Breakfast"/>
    <s v="Supermarket Type1"/>
    <x v="3"/>
    <n v="4"/>
    <n v="68.599999999999994"/>
    <s v="Regular"/>
    <x v="3"/>
    <n v="31.28"/>
    <n v="18"/>
    <n v="1234.1127999999999"/>
    <n v="3.0218467812408973"/>
  </r>
  <r>
    <s v="Tier 3"/>
    <s v="Medium"/>
    <s v="Low Fat"/>
    <s v="Other"/>
    <s v="Supermarket Type1"/>
    <x v="37"/>
    <n v="2"/>
    <n v="15.12"/>
    <s v="Essential"/>
    <x v="2"/>
    <n v="29.52"/>
    <n v="18"/>
    <n v="271.45519999999999"/>
    <n v="3.0215617715617715"/>
  </r>
  <r>
    <s v="Tier 3"/>
    <s v="Small"/>
    <s v="High Fat"/>
    <s v="Household"/>
    <s v="Supermarket Type3"/>
    <x v="16"/>
    <n v="4"/>
    <n v="335.95"/>
    <s v="Regular"/>
    <x v="0"/>
    <n v="9.64"/>
    <n v="20"/>
    <n v="6718.0964000000004"/>
    <n v="3.021859516176042"/>
  </r>
  <r>
    <s v="Tier 2"/>
    <s v="High"/>
    <s v="Low Fat"/>
    <s v="Breads"/>
    <s v="Supermarket Type3"/>
    <x v="5"/>
    <n v="2"/>
    <n v="148.80000000000001"/>
    <s v="Luxury"/>
    <x v="0"/>
    <n v="35.67"/>
    <n v="9"/>
    <n v="1338.5567000000001"/>
    <n v="3.0215743440233238"/>
  </r>
  <r>
    <s v="Tier 1"/>
    <s v="Small"/>
    <s v="Low Fat"/>
    <s v="Health and Hygiene"/>
    <s v="Supermarket Type3"/>
    <x v="22"/>
    <n v="1"/>
    <n v="121.19"/>
    <s v="Regular"/>
    <x v="2"/>
    <n v="9.2200000000000006"/>
    <n v="3"/>
    <n v="362.66219999999998"/>
    <n v="3.0218722659667541"/>
  </r>
  <r>
    <s v="Tier 3"/>
    <s v="High"/>
    <s v="High Fat"/>
    <s v="Canned"/>
    <s v="Supermarket Type1"/>
    <x v="23"/>
    <n v="4"/>
    <n v="65.92"/>
    <s v="Regular"/>
    <x v="0"/>
    <n v="7.01"/>
    <n v="11"/>
    <n v="724.19010000000003"/>
    <n v="3.0224620770128356"/>
  </r>
  <r>
    <s v="Tier 1"/>
    <s v="High"/>
    <s v="Low Fat"/>
    <s v="Health and Hygiene"/>
    <s v="Supermarket Type1"/>
    <x v="37"/>
    <n v="5"/>
    <n v="283.58"/>
    <s v="Regular"/>
    <x v="1"/>
    <n v="12.28"/>
    <n v="16"/>
    <n v="4536.4027999999998"/>
    <n v="3.0221768310475636"/>
  </r>
  <r>
    <s v="Tier 1"/>
    <s v="High"/>
    <s v="High Fat"/>
    <s v="Meat"/>
    <s v="Grocery Store"/>
    <x v="30"/>
    <n v="3"/>
    <n v="430.78"/>
    <s v="Essential"/>
    <x v="1"/>
    <n v="29.13"/>
    <n v="5"/>
    <n v="2153.1912999999995"/>
    <n v="3.0215995329830707"/>
  </r>
  <r>
    <s v="Tier 3"/>
    <s v="Small"/>
    <s v="Low Fat"/>
    <s v="Breakfast"/>
    <s v="Supermarket Type2"/>
    <x v="1"/>
    <n v="3"/>
    <n v="227.31"/>
    <s v="Essential"/>
    <x v="0"/>
    <n v="6.2"/>
    <n v="13"/>
    <n v="2954.0920000000001"/>
    <n v="3.0216058394160585"/>
  </r>
  <r>
    <s v="Tier 3"/>
    <s v="Medium"/>
    <s v="Low Fat"/>
    <s v="Health and Hygiene"/>
    <s v="Supermarket Type1"/>
    <x v="21"/>
    <n v="4"/>
    <n v="83.1"/>
    <s v="Luxury"/>
    <x v="0"/>
    <n v="17.100000000000001"/>
    <n v="20"/>
    <n v="1661.171"/>
    <n v="3.0216121495327104"/>
  </r>
  <r>
    <s v="Tier 2"/>
    <s v="Medium"/>
    <s v="High Fat"/>
    <s v="Hard Drinks"/>
    <s v="Supermarket Type2"/>
    <x v="14"/>
    <n v="1"/>
    <n v="419.35"/>
    <s v="Luxury"/>
    <x v="4"/>
    <n v="46.71"/>
    <n v="12"/>
    <n v="5031.6671000000006"/>
    <n v="3.021326321939819"/>
  </r>
  <r>
    <s v="Tier 1"/>
    <s v="Small"/>
    <s v="Low Fat"/>
    <s v="Household"/>
    <s v="Supermarket Type2"/>
    <x v="3"/>
    <n v="3"/>
    <n v="358.47"/>
    <s v="Luxury"/>
    <x v="1"/>
    <n v="48.66"/>
    <n v="3"/>
    <n v="1074.8966"/>
    <n v="3.0219170075978958"/>
  </r>
  <r>
    <s v="Tier 3"/>
    <s v="Medium"/>
    <s v="Low Fat"/>
    <s v="Starchy Food"/>
    <s v="Supermarket Type2"/>
    <x v="20"/>
    <n v="4"/>
    <n v="355.65"/>
    <s v="Essential"/>
    <x v="3"/>
    <n v="11.5"/>
    <n v="6"/>
    <n v="2133.0149999999994"/>
    <n v="3.0219234142063724"/>
  </r>
  <r>
    <s v="Tier 3"/>
    <s v="Medium"/>
    <s v="High Fat"/>
    <s v="Breads"/>
    <s v="Supermarket Type1"/>
    <x v="31"/>
    <n v="3"/>
    <n v="39.92"/>
    <s v="Regular"/>
    <x v="3"/>
    <n v="17.309999999999999"/>
    <n v="17"/>
    <n v="677.81309999999996"/>
    <n v="3.0216374269005848"/>
  </r>
  <r>
    <s v="Tier 2"/>
    <s v="Medium"/>
    <s v="Low Fat"/>
    <s v="Breads"/>
    <s v="Supermarket Type1"/>
    <x v="11"/>
    <n v="4"/>
    <n v="96.6"/>
    <s v="Luxury"/>
    <x v="1"/>
    <n v="1.83"/>
    <n v="10"/>
    <n v="965.01829999999995"/>
    <n v="3.0216437554840598"/>
  </r>
  <r>
    <s v="Tier 2"/>
    <s v="Medium"/>
    <s v="High Fat"/>
    <s v="Snack Food"/>
    <s v="Supermarket Type3"/>
    <x v="31"/>
    <n v="4"/>
    <n v="73.319999999999993"/>
    <s v="Luxury"/>
    <x v="3"/>
    <n v="35.909999999999997"/>
    <n v="17"/>
    <n v="1245.7990999999997"/>
    <n v="3.021357519016969"/>
  </r>
  <r>
    <s v="Tier 3"/>
    <s v="Small"/>
    <s v="High Fat"/>
    <s v="Seafood"/>
    <s v="Supermarket Type2"/>
    <x v="17"/>
    <n v="3"/>
    <n v="494.27"/>
    <s v="Essential"/>
    <x v="4"/>
    <n v="22.97"/>
    <n v="12"/>
    <n v="5930.4696999999996"/>
    <n v="3.0210711150131693"/>
  </r>
  <r>
    <s v="Tier 3"/>
    <s v="Small"/>
    <s v="Low Fat"/>
    <s v="Snack Food"/>
    <s v="Grocery Store"/>
    <x v="28"/>
    <n v="3"/>
    <n v="99.78"/>
    <s v="Regular"/>
    <x v="0"/>
    <n v="30.03"/>
    <n v="2"/>
    <n v="198.8603"/>
    <n v="3.0210772833723651"/>
  </r>
  <r>
    <s v="Tier 2"/>
    <s v="Medium"/>
    <s v="Low Fat"/>
    <s v="Canned"/>
    <s v="Grocery Store"/>
    <x v="12"/>
    <n v="1"/>
    <n v="198.63"/>
    <s v="Luxury"/>
    <x v="3"/>
    <n v="17.510000000000002"/>
    <n v="12"/>
    <n v="2382.7350999999999"/>
    <n v="3.0210834553440704"/>
  </r>
  <r>
    <s v="Tier 3"/>
    <s v="Medium"/>
    <s v="Low Fat"/>
    <s v="Soft Drinks"/>
    <s v="Supermarket Type2"/>
    <x v="8"/>
    <n v="4"/>
    <n v="423.56"/>
    <s v="Essential"/>
    <x v="0"/>
    <n v="36.89"/>
    <n v="20"/>
    <n v="8470.5689000000002"/>
    <n v="3.0216754540128883"/>
  </r>
  <r>
    <s v="Tier 1"/>
    <s v="Medium"/>
    <s v="High Fat"/>
    <s v="Hard Drinks"/>
    <s v="Supermarket Type2"/>
    <x v="21"/>
    <n v="3"/>
    <n v="62.3"/>
    <s v="Regular"/>
    <x v="4"/>
    <n v="2.13"/>
    <n v="16"/>
    <n v="995.82129999999995"/>
    <n v="3.0213888075007325"/>
  </r>
  <r>
    <s v="Tier 3"/>
    <s v="Medium"/>
    <s v="Low Fat"/>
    <s v="Dairy"/>
    <s v="Supermarket Type3"/>
    <x v="15"/>
    <n v="3"/>
    <n v="68.08"/>
    <s v="Luxury"/>
    <x v="3"/>
    <n v="7.33"/>
    <n v="6"/>
    <n v="407.55330000000004"/>
    <n v="3.0213950762016411"/>
  </r>
  <r>
    <s v="Tier 3"/>
    <s v="High"/>
    <s v="Low Fat"/>
    <s v="Starchy Food"/>
    <s v="Supermarket Type2"/>
    <x v="0"/>
    <n v="4"/>
    <n v="327.98"/>
    <s v="Luxury"/>
    <x v="3"/>
    <n v="35.86"/>
    <n v="5"/>
    <n v="1639.2586000000001"/>
    <n v="3.0214013485781295"/>
  </r>
  <r>
    <s v="Tier 3"/>
    <s v="Small"/>
    <s v="High Fat"/>
    <s v="Baking"/>
    <s v="Supermarket Type1"/>
    <x v="27"/>
    <n v="2"/>
    <n v="70.16"/>
    <s v="Essential"/>
    <x v="1"/>
    <n v="1.35"/>
    <n v="11"/>
    <n v="770.77350000000001"/>
    <n v="3.0211143695014662"/>
  </r>
  <r>
    <s v="Tier 3"/>
    <s v="Medium"/>
    <s v="High Fat"/>
    <s v="Snack Food"/>
    <s v="Supermarket Type2"/>
    <x v="21"/>
    <n v="5"/>
    <n v="467.52"/>
    <s v="Essential"/>
    <x v="2"/>
    <n v="1.3"/>
    <n v="13"/>
    <n v="6076.7730000000001"/>
    <n v="3.0214139043707831"/>
  </r>
  <r>
    <s v="Tier 3"/>
    <s v="Medium"/>
    <s v="High Fat"/>
    <s v="Meat"/>
    <s v="Supermarket Type3"/>
    <x v="19"/>
    <n v="4"/>
    <n v="79.69"/>
    <s v="Essential"/>
    <x v="4"/>
    <n v="19.61"/>
    <n v="4"/>
    <n v="317.95609999999999"/>
    <n v="3.0208333333333335"/>
  </r>
  <r>
    <s v="Tier 3"/>
    <s v="High"/>
    <s v="Low Fat"/>
    <s v="Starchy Food"/>
    <s v="Supermarket Type1"/>
    <x v="29"/>
    <n v="4"/>
    <n v="337.84"/>
    <s v="Luxury"/>
    <x v="3"/>
    <n v="28.67"/>
    <n v="6"/>
    <n v="2026.3267000000001"/>
    <n v="3.0205459348400354"/>
  </r>
  <r>
    <s v="Tier 3"/>
    <s v="High"/>
    <s v="Low Fat"/>
    <s v="Household"/>
    <s v="Supermarket Type3"/>
    <x v="6"/>
    <n v="1"/>
    <n v="203.6"/>
    <s v="Essential"/>
    <x v="0"/>
    <n v="14.49"/>
    <n v="16"/>
    <n v="3256.7448999999997"/>
    <n v="3.0202583675866119"/>
  </r>
  <r>
    <s v="Tier 1"/>
    <s v="Small"/>
    <s v="Low Fat"/>
    <s v="Meat"/>
    <s v="Grocery Store"/>
    <x v="29"/>
    <n v="2"/>
    <n v="429.48"/>
    <s v="Luxury"/>
    <x v="2"/>
    <n v="43.13"/>
    <n v="14"/>
    <n v="6012.1513000000004"/>
    <n v="3.0208516886930985"/>
  </r>
  <r>
    <s v="Tier 1"/>
    <s v="Small"/>
    <s v="High Fat"/>
    <s v="Breads"/>
    <s v="Supermarket Type2"/>
    <x v="17"/>
    <n v="2"/>
    <n v="128.12"/>
    <s v="Essential"/>
    <x v="1"/>
    <n v="11.34"/>
    <n v="5"/>
    <n v="639.71339999999998"/>
    <n v="3.0211515863689775"/>
  </r>
  <r>
    <s v="Tier 1"/>
    <s v="Medium"/>
    <s v="High Fat"/>
    <s v="Fruits and Vegetables"/>
    <s v="Supermarket Type2"/>
    <x v="2"/>
    <n v="5"/>
    <n v="179.3"/>
    <s v="Regular"/>
    <x v="2"/>
    <n v="4.5"/>
    <n v="5"/>
    <n v="895.54499999999996"/>
    <n v="3.0214516602997357"/>
  </r>
  <r>
    <s v="Tier 1"/>
    <s v="High"/>
    <s v="High Fat"/>
    <s v="Health and Hygiene"/>
    <s v="Supermarket Type2"/>
    <x v="10"/>
    <n v="5"/>
    <n v="69.88"/>
    <s v="Luxury"/>
    <x v="4"/>
    <n v="12.9"/>
    <n v="1"/>
    <n v="69.009"/>
    <n v="3.020870076425632"/>
  </r>
  <r>
    <s v="Tier 3"/>
    <s v="Medium"/>
    <s v="High Fat"/>
    <s v="Other"/>
    <s v="Supermarket Type2"/>
    <x v="16"/>
    <n v="4"/>
    <n v="286.29000000000002"/>
    <s v="Regular"/>
    <x v="2"/>
    <n v="5.0999999999999996"/>
    <n v="4"/>
    <n v="1144.211"/>
    <n v="3.0202881505439576"/>
  </r>
  <r>
    <s v="Tier 3"/>
    <s v="Medium"/>
    <s v="High Fat"/>
    <s v="Fruits and Vegetables"/>
    <s v="Supermarket Type2"/>
    <x v="32"/>
    <n v="1"/>
    <n v="404.47"/>
    <s v="Luxury"/>
    <x v="3"/>
    <n v="10.5"/>
    <n v="15"/>
    <n v="6066.1549999999997"/>
    <n v="3.02"/>
  </r>
  <r>
    <s v="Tier 3"/>
    <s v="Medium"/>
    <s v="High Fat"/>
    <s v="Breakfast"/>
    <s v="Supermarket Type3"/>
    <x v="11"/>
    <n v="5"/>
    <n v="72.709999999999994"/>
    <s v="Luxury"/>
    <x v="4"/>
    <n v="9.43"/>
    <n v="16"/>
    <n v="1162.4542999999999"/>
    <n v="3.0205942924389526"/>
  </r>
  <r>
    <s v="Tier 3"/>
    <s v="High"/>
    <s v="High Fat"/>
    <s v="Health and Hygiene"/>
    <s v="Grocery Store"/>
    <x v="2"/>
    <n v="2"/>
    <n v="95.77"/>
    <s v="Regular"/>
    <x v="0"/>
    <n v="18.21"/>
    <n v="16"/>
    <n v="1531.5020999999999"/>
    <n v="3.0200117716303709"/>
  </r>
  <r>
    <s v="Tier 1"/>
    <s v="Small"/>
    <s v="High Fat"/>
    <s v="Other"/>
    <s v="Grocery Store"/>
    <x v="12"/>
    <n v="3"/>
    <n v="97.66"/>
    <s v="Essential"/>
    <x v="2"/>
    <n v="23.21"/>
    <n v="6"/>
    <n v="585.19209999999998"/>
    <n v="3.0203120400353254"/>
  </r>
  <r>
    <s v="Tier 2"/>
    <s v="Small"/>
    <s v="Low Fat"/>
    <s v="Canned"/>
    <s v="Supermarket Type2"/>
    <x v="13"/>
    <n v="3"/>
    <n v="246.05"/>
    <s v="Luxury"/>
    <x v="2"/>
    <n v="27.95"/>
    <n v="14"/>
    <n v="3443.9795000000004"/>
    <n v="3.0203180212014136"/>
  </r>
  <r>
    <s v="Tier 3"/>
    <s v="Small"/>
    <s v="Low Fat"/>
    <s v="Frozen"/>
    <s v="Supermarket Type2"/>
    <x v="32"/>
    <n v="2"/>
    <n v="473.26"/>
    <s v="Essential"/>
    <x v="0"/>
    <n v="36.6"/>
    <n v="14"/>
    <n v="6625.0059999999994"/>
    <n v="3.0203240058910161"/>
  </r>
  <r>
    <s v="Tier 1"/>
    <s v="Small"/>
    <s v="High Fat"/>
    <s v="Frozen"/>
    <s v="Supermarket Type2"/>
    <x v="15"/>
    <n v="4"/>
    <n v="91.47"/>
    <s v="Luxury"/>
    <x v="0"/>
    <n v="11.1"/>
    <n v="10"/>
    <n v="913.81100000000004"/>
    <n v="3.0206246317030052"/>
  </r>
  <r>
    <s v="Tier 3"/>
    <s v="Medium"/>
    <s v="High Fat"/>
    <s v="Dairy"/>
    <s v="Supermarket Type1"/>
    <x v="2"/>
    <n v="2"/>
    <n v="48.57"/>
    <s v="Luxury"/>
    <x v="4"/>
    <n v="45.89"/>
    <n v="15"/>
    <n v="728.00889999999993"/>
    <n v="3.0203359858532273"/>
  </r>
  <r>
    <s v="Tier 3"/>
    <s v="High"/>
    <s v="Low Fat"/>
    <s v="Baking"/>
    <s v="Supermarket Type3"/>
    <x v="16"/>
    <n v="2"/>
    <n v="451.37"/>
    <s v="Essential"/>
    <x v="1"/>
    <n v="42.02"/>
    <n v="13"/>
    <n v="5867.2302"/>
    <n v="3.0206367924528301"/>
  </r>
  <r>
    <s v="Tier 3"/>
    <s v="Small"/>
    <s v="Low Fat"/>
    <s v="Dairy"/>
    <s v="Supermarket Type1"/>
    <x v="17"/>
    <n v="5"/>
    <n v="244"/>
    <s v="Luxury"/>
    <x v="4"/>
    <n v="13.64"/>
    <n v="2"/>
    <n v="487.13639999999998"/>
    <n v="3.020937776467119"/>
  </r>
  <r>
    <s v="Tier 1"/>
    <s v="Small"/>
    <s v="High Fat"/>
    <s v="Soft Drinks"/>
    <s v="Supermarket Type2"/>
    <x v="5"/>
    <n v="5"/>
    <n v="250.06"/>
    <s v="Regular"/>
    <x v="0"/>
    <n v="12.92"/>
    <n v="19"/>
    <n v="4750.2692000000006"/>
    <n v="3.0203539823008851"/>
  </r>
  <r>
    <s v="Tier 2"/>
    <s v="Small"/>
    <s v="Low Fat"/>
    <s v="Household"/>
    <s v="Grocery Store"/>
    <x v="9"/>
    <n v="4"/>
    <n v="456.72"/>
    <s v="Essential"/>
    <x v="1"/>
    <n v="16.559999999999999"/>
    <n v="16"/>
    <n v="7306.6856000000007"/>
    <n v="3.0197698436116847"/>
  </r>
  <r>
    <s v="Tier 2"/>
    <s v="Medium"/>
    <s v="High Fat"/>
    <s v="Hard Drinks"/>
    <s v="Supermarket Type2"/>
    <x v="23"/>
    <n v="4"/>
    <n v="20.58"/>
    <s v="Luxury"/>
    <x v="4"/>
    <n v="38.17"/>
    <n v="14"/>
    <n v="287.50170000000003"/>
    <n v="3.0194805194805197"/>
  </r>
  <r>
    <s v="Tier 2"/>
    <s v="Small"/>
    <s v="High Fat"/>
    <s v="Breakfast"/>
    <s v="Supermarket Type1"/>
    <x v="1"/>
    <n v="4"/>
    <n v="261.51"/>
    <s v="Essential"/>
    <x v="0"/>
    <n v="23.78"/>
    <n v="1"/>
    <n v="260.74779999999998"/>
    <n v="3.0191910245054618"/>
  </r>
  <r>
    <s v="Tier 1"/>
    <s v="High"/>
    <s v="Low Fat"/>
    <s v="Health and Hygiene"/>
    <s v="Supermarket Type3"/>
    <x v="26"/>
    <n v="4"/>
    <n v="131.25"/>
    <s v="Luxury"/>
    <x v="4"/>
    <n v="29.24"/>
    <n v="18"/>
    <n v="2361.7923999999998"/>
    <n v="3.0189013585351447"/>
  </r>
  <r>
    <s v="Tier 2"/>
    <s v="Medium"/>
    <s v="Low Fat"/>
    <s v="Snack Food"/>
    <s v="Supermarket Type2"/>
    <x v="22"/>
    <n v="1"/>
    <n v="361.2"/>
    <s v="Regular"/>
    <x v="2"/>
    <n v="35.22"/>
    <n v="9"/>
    <n v="3250.1521999999995"/>
    <n v="3.0186115214180207"/>
  </r>
  <r>
    <s v="Tier 1"/>
    <s v="Medium"/>
    <s v="Low Fat"/>
    <s v="Health and Hygiene"/>
    <s v="Supermarket Type2"/>
    <x v="32"/>
    <n v="5"/>
    <n v="99.79"/>
    <s v="Luxury"/>
    <x v="1"/>
    <n v="13.63"/>
    <n v="4"/>
    <n v="398.29630000000003"/>
    <n v="3.019208037825059"/>
  </r>
  <r>
    <s v="Tier 2"/>
    <s v="Small"/>
    <s v="Low Fat"/>
    <s v="Breads"/>
    <s v="Supermarket Type3"/>
    <x v="8"/>
    <n v="5"/>
    <n v="372.73"/>
    <s v="Luxury"/>
    <x v="2"/>
    <n v="42.78"/>
    <n v="16"/>
    <n v="5963.1078000000007"/>
    <n v="3.0186225243866391"/>
  </r>
  <r>
    <s v="Tier 2"/>
    <s v="Medium"/>
    <s v="High Fat"/>
    <s v="Frozen"/>
    <s v="Supermarket Type1"/>
    <x v="36"/>
    <n v="1"/>
    <n v="88.16"/>
    <s v="Luxury"/>
    <x v="0"/>
    <n v="41.59"/>
    <n v="12"/>
    <n v="1057.3359"/>
    <n v="3.0180366646954466"/>
  </r>
  <r>
    <s v="Tier 3"/>
    <s v="Medium"/>
    <s v="Low Fat"/>
    <s v="Breakfast"/>
    <s v="Grocery Store"/>
    <x v="27"/>
    <n v="2"/>
    <n v="177.95"/>
    <s v="Regular"/>
    <x v="4"/>
    <n v="15.35"/>
    <n v="2"/>
    <n v="355.05349999999999"/>
    <n v="3.018633540372671"/>
  </r>
  <r>
    <s v="Tier 3"/>
    <s v="Medium"/>
    <s v="High Fat"/>
    <s v="Frozen"/>
    <s v="Supermarket Type2"/>
    <x v="25"/>
    <n v="3"/>
    <n v="161.96"/>
    <s v="Essential"/>
    <x v="4"/>
    <n v="42.52"/>
    <n v="3"/>
    <n v="485.30520000000001"/>
    <n v="3.0189349112426034"/>
  </r>
  <r>
    <s v="Tier 3"/>
    <s v="High"/>
    <s v="High Fat"/>
    <s v="Soft Drinks"/>
    <s v="Supermarket Type2"/>
    <x v="12"/>
    <n v="2"/>
    <n v="396.52"/>
    <s v="Luxury"/>
    <x v="2"/>
    <n v="0.38"/>
    <n v="5"/>
    <n v="1981.6037999999999"/>
    <n v="3.0189405149452502"/>
  </r>
  <r>
    <s v="Tier 2"/>
    <s v="High"/>
    <s v="High Fat"/>
    <s v="Canned"/>
    <s v="Grocery Store"/>
    <x v="33"/>
    <n v="3"/>
    <n v="485.43"/>
    <s v="Regular"/>
    <x v="2"/>
    <n v="8.07"/>
    <n v="20"/>
    <n v="9707.6807000000008"/>
    <n v="3.0192421551213737"/>
  </r>
  <r>
    <s v="Tier 1"/>
    <s v="Medium"/>
    <s v="High Fat"/>
    <s v="Soft Drinks"/>
    <s v="Supermarket Type1"/>
    <x v="18"/>
    <n v="2"/>
    <n v="465.38"/>
    <s v="Luxury"/>
    <x v="4"/>
    <n v="35.479999999999997"/>
    <n v="15"/>
    <n v="6980.0547999999999"/>
    <n v="3.0192478531240745"/>
  </r>
  <r>
    <s v="Tier 1"/>
    <s v="High"/>
    <s v="High Fat"/>
    <s v="Meat"/>
    <s v="Supermarket Type1"/>
    <x v="3"/>
    <n v="5"/>
    <n v="490.91"/>
    <s v="Regular"/>
    <x v="4"/>
    <n v="5.64"/>
    <n v="2"/>
    <n v="980.8764000000001"/>
    <n v="3.0195497630331753"/>
  </r>
  <r>
    <s v="Tier 3"/>
    <s v="Small"/>
    <s v="Low Fat"/>
    <s v="Canned"/>
    <s v="Grocery Store"/>
    <x v="29"/>
    <n v="4"/>
    <n v="13.17"/>
    <s v="Luxury"/>
    <x v="2"/>
    <n v="46.16"/>
    <n v="7"/>
    <n v="91.651600000000002"/>
    <n v="3.0189629629629628"/>
  </r>
  <r>
    <s v="Tier 1"/>
    <s v="Medium"/>
    <s v="Low Fat"/>
    <s v="Canned"/>
    <s v="Supermarket Type1"/>
    <x v="28"/>
    <n v="2"/>
    <n v="271.22000000000003"/>
    <s v="Regular"/>
    <x v="1"/>
    <n v="14.5"/>
    <n v="10"/>
    <n v="2711.3450000000003"/>
    <n v="3.0186721991701244"/>
  </r>
  <r>
    <s v="Tier 2"/>
    <s v="Medium"/>
    <s v="Low Fat"/>
    <s v="Canned"/>
    <s v="Supermarket Type2"/>
    <x v="13"/>
    <n v="5"/>
    <n v="315.19"/>
    <s v="Essential"/>
    <x v="2"/>
    <n v="19.68"/>
    <n v="2"/>
    <n v="629.57680000000005"/>
    <n v="3.0189742069374446"/>
  </r>
  <r>
    <s v="Tier 1"/>
    <s v="High"/>
    <s v="High Fat"/>
    <s v="Canned"/>
    <s v="Supermarket Type3"/>
    <x v="1"/>
    <n v="4"/>
    <n v="124.74"/>
    <s v="Essential"/>
    <x v="2"/>
    <n v="31.71"/>
    <n v="2"/>
    <n v="248.7971"/>
    <n v="3.0183867141162515"/>
  </r>
  <r>
    <s v="Tier 2"/>
    <s v="High"/>
    <s v="Low Fat"/>
    <s v="Hard Drinks"/>
    <s v="Supermarket Type1"/>
    <x v="21"/>
    <n v="1"/>
    <n v="95.68"/>
    <s v="Essential"/>
    <x v="3"/>
    <n v="22.34"/>
    <n v="14"/>
    <n v="1338.7434000000001"/>
    <n v="3.0180955206170275"/>
  </r>
  <r>
    <s v="Tier 3"/>
    <s v="High"/>
    <s v="High Fat"/>
    <s v="Baking"/>
    <s v="Supermarket Type2"/>
    <x v="10"/>
    <n v="2"/>
    <n v="166.55"/>
    <s v="Essential"/>
    <x v="3"/>
    <n v="1.95"/>
    <n v="6"/>
    <n v="998.31950000000006"/>
    <n v="3.0186943620178042"/>
  </r>
  <r>
    <s v="Tier 3"/>
    <s v="Medium"/>
    <s v="Low Fat"/>
    <s v="Dairy"/>
    <s v="Supermarket Type1"/>
    <x v="1"/>
    <n v="4"/>
    <n v="82.57"/>
    <s v="Luxury"/>
    <x v="0"/>
    <n v="24.25"/>
    <n v="4"/>
    <n v="329.52249999999998"/>
    <n v="3.018996734936183"/>
  </r>
  <r>
    <s v="Tier 3"/>
    <s v="Medium"/>
    <s v="Low Fat"/>
    <s v="Breakfast"/>
    <s v="Supermarket Type2"/>
    <x v="27"/>
    <n v="3"/>
    <n v="233.28"/>
    <s v="Essential"/>
    <x v="1"/>
    <n v="48.34"/>
    <n v="11"/>
    <n v="2565.5634"/>
    <n v="3.018705463182898"/>
  </r>
  <r>
    <s v="Tier 2"/>
    <s v="High"/>
    <s v="High Fat"/>
    <s v="Dairy"/>
    <s v="Supermarket Type1"/>
    <x v="4"/>
    <n v="2"/>
    <n v="249.41"/>
    <s v="Essential"/>
    <x v="0"/>
    <n v="8.8000000000000007"/>
    <n v="4"/>
    <n v="996.72799999999995"/>
    <n v="3.0187110187110187"/>
  </r>
  <r>
    <s v="Tier 2"/>
    <s v="Small"/>
    <s v="High Fat"/>
    <s v="Meat"/>
    <s v="Supermarket Type3"/>
    <x v="33"/>
    <n v="1"/>
    <n v="456.83"/>
    <s v="Essential"/>
    <x v="4"/>
    <n v="42.04"/>
    <n v="16"/>
    <n v="7308.7003999999997"/>
    <n v="3.0190136660724898"/>
  </r>
  <r>
    <s v="Tier 3"/>
    <s v="Medium"/>
    <s v="High Fat"/>
    <s v="Other"/>
    <s v="Supermarket Type1"/>
    <x v="9"/>
    <n v="5"/>
    <n v="247.56"/>
    <s v="Regular"/>
    <x v="4"/>
    <n v="10.87"/>
    <n v="5"/>
    <n v="1236.9087"/>
    <n v="3.0196136701337295"/>
  </r>
  <r>
    <s v="Tier 2"/>
    <s v="Small"/>
    <s v="Low Fat"/>
    <s v="Meat"/>
    <s v="Grocery Store"/>
    <x v="5"/>
    <n v="5"/>
    <n v="145.61000000000001"/>
    <s v="Essential"/>
    <x v="4"/>
    <n v="34.65"/>
    <n v="3"/>
    <n v="436.17650000000003"/>
    <n v="3.0190249702734842"/>
  </r>
  <r>
    <s v="Tier 1"/>
    <s v="High"/>
    <s v="Low Fat"/>
    <s v="Meat"/>
    <s v="Grocery Store"/>
    <x v="14"/>
    <n v="3"/>
    <n v="394.62"/>
    <s v="Luxury"/>
    <x v="0"/>
    <n v="8.5299999999999994"/>
    <n v="18"/>
    <n v="7102.2452999999996"/>
    <n v="3.0184359203092477"/>
  </r>
  <r>
    <s v="Tier 1"/>
    <s v="Small"/>
    <s v="High Fat"/>
    <s v="Household"/>
    <s v="Supermarket Type2"/>
    <x v="4"/>
    <n v="4"/>
    <n v="31.12"/>
    <s v="Regular"/>
    <x v="3"/>
    <n v="18.68"/>
    <n v="18"/>
    <n v="559.34679999999992"/>
    <n v="3.0184414039262344"/>
  </r>
  <r>
    <s v="Tier 1"/>
    <s v="Medium"/>
    <s v="High Fat"/>
    <s v="Health and Hygiene"/>
    <s v="Supermarket Type2"/>
    <x v="4"/>
    <n v="1"/>
    <n v="331.01"/>
    <s v="Luxury"/>
    <x v="1"/>
    <n v="41.04"/>
    <n v="5"/>
    <n v="1654.4603999999999"/>
    <n v="3.0181493603094318"/>
  </r>
  <r>
    <s v="Tier 1"/>
    <s v="High"/>
    <s v="High Fat"/>
    <s v="Seafood"/>
    <s v="Supermarket Type2"/>
    <x v="7"/>
    <n v="5"/>
    <n v="396.13"/>
    <s v="Regular"/>
    <x v="1"/>
    <n v="41.72"/>
    <n v="15"/>
    <n v="5941.3671999999997"/>
    <n v="3.0187499999999998"/>
  </r>
  <r>
    <s v="Tier 2"/>
    <s v="Small"/>
    <s v="Low Fat"/>
    <s v="Household"/>
    <s v="Supermarket Type3"/>
    <x v="12"/>
    <n v="1"/>
    <n v="136.97999999999999"/>
    <s v="Essential"/>
    <x v="2"/>
    <n v="9.7200000000000006"/>
    <n v="8"/>
    <n v="1094.9371999999998"/>
    <n v="3.0181601667162847"/>
  </r>
  <r>
    <s v="Tier 2"/>
    <s v="High"/>
    <s v="High Fat"/>
    <s v="Soft Drinks"/>
    <s v="Supermarket Type3"/>
    <x v="4"/>
    <n v="3"/>
    <n v="420.94"/>
    <s v="Regular"/>
    <x v="1"/>
    <n v="31.85"/>
    <n v="8"/>
    <n v="3366.8384999999998"/>
    <n v="3.0187611673615247"/>
  </r>
  <r>
    <s v="Tier 3"/>
    <s v="High"/>
    <s v="High Fat"/>
    <s v="Other"/>
    <s v="Supermarket Type3"/>
    <x v="20"/>
    <n v="1"/>
    <n v="187.43"/>
    <s v="Luxury"/>
    <x v="3"/>
    <n v="22.84"/>
    <n v="9"/>
    <n v="1686.0984000000001"/>
    <n v="3.0187667560321714"/>
  </r>
  <r>
    <s v="Tier 1"/>
    <s v="High"/>
    <s v="Low Fat"/>
    <s v="Seafood"/>
    <s v="Grocery Store"/>
    <x v="26"/>
    <n v="4"/>
    <n v="308.41000000000003"/>
    <s v="Luxury"/>
    <x v="1"/>
    <n v="43.27"/>
    <n v="15"/>
    <n v="4625.5827000000008"/>
    <n v="3.0193682955899881"/>
  </r>
  <r>
    <s v="Tier 2"/>
    <s v="Small"/>
    <s v="High Fat"/>
    <s v="Seafood"/>
    <s v="Grocery Store"/>
    <x v="21"/>
    <n v="1"/>
    <n v="494.52"/>
    <s v="Essential"/>
    <x v="1"/>
    <n v="13.93"/>
    <n v="18"/>
    <n v="8900.4993000000013"/>
    <n v="3.019076005961252"/>
  </r>
  <r>
    <s v="Tier 3"/>
    <s v="Small"/>
    <s v="Low Fat"/>
    <s v="Breads"/>
    <s v="Grocery Store"/>
    <x v="29"/>
    <n v="5"/>
    <n v="360.72"/>
    <s v="Essential"/>
    <x v="4"/>
    <n v="6.19"/>
    <n v="13"/>
    <n v="4688.4219000000003"/>
    <n v="3.0196779964221823"/>
  </r>
  <r>
    <s v="Tier 1"/>
    <s v="High"/>
    <s v="High Fat"/>
    <s v="Other"/>
    <s v="Supermarket Type1"/>
    <x v="9"/>
    <n v="3"/>
    <n v="437.32"/>
    <s v="Essential"/>
    <x v="0"/>
    <n v="41.88"/>
    <n v="7"/>
    <n v="3060.6587999999997"/>
    <n v="3.019087384431852"/>
  </r>
  <r>
    <s v="Tier 3"/>
    <s v="High"/>
    <s v="High Fat"/>
    <s v="Breads"/>
    <s v="Supermarket Type1"/>
    <x v="37"/>
    <n v="2"/>
    <n v="469.65"/>
    <s v="Regular"/>
    <x v="4"/>
    <n v="47.33"/>
    <n v="19"/>
    <n v="8922.8233"/>
    <n v="3.0190930787589498"/>
  </r>
  <r>
    <s v="Tier 1"/>
    <s v="Medium"/>
    <s v="Low Fat"/>
    <s v="Baking"/>
    <s v="Supermarket Type3"/>
    <x v="2"/>
    <n v="3"/>
    <n v="180.69"/>
    <s v="Essential"/>
    <x v="2"/>
    <n v="12.42"/>
    <n v="15"/>
    <n v="2709.4742000000001"/>
    <n v="3.0193971948672038"/>
  </r>
  <r>
    <s v="Tier 3"/>
    <s v="High"/>
    <s v="High Fat"/>
    <s v="Baking"/>
    <s v="Grocery Store"/>
    <x v="0"/>
    <n v="1"/>
    <n v="105.31"/>
    <s v="Regular"/>
    <x v="3"/>
    <n v="10.26"/>
    <n v="5"/>
    <n v="525.65260000000001"/>
    <n v="3.0194029850746267"/>
  </r>
  <r>
    <s v="Tier 2"/>
    <s v="High"/>
    <s v="High Fat"/>
    <s v="Baking"/>
    <s v="Supermarket Type3"/>
    <x v="25"/>
    <n v="4"/>
    <n v="199.84"/>
    <s v="Essential"/>
    <x v="0"/>
    <n v="14.04"/>
    <n v="13"/>
    <n v="2597.0604000000003"/>
    <n v="3.0200059719319201"/>
  </r>
  <r>
    <s v="Tier 2"/>
    <s v="Small"/>
    <s v="Low Fat"/>
    <s v="Frozen"/>
    <s v="Grocery Store"/>
    <x v="19"/>
    <n v="5"/>
    <n v="420.65"/>
    <s v="Regular"/>
    <x v="3"/>
    <n v="24.8"/>
    <n v="17"/>
    <n v="7150.2979999999989"/>
    <n v="3.0197132616487457"/>
  </r>
  <r>
    <s v="Tier 1"/>
    <s v="Medium"/>
    <s v="High Fat"/>
    <s v="Soft Drinks"/>
    <s v="Supermarket Type1"/>
    <x v="15"/>
    <n v="1"/>
    <n v="205.07"/>
    <s v="Regular"/>
    <x v="2"/>
    <n v="9.2200000000000006"/>
    <n v="1"/>
    <n v="204.16219999999998"/>
    <n v="3.01912160143412"/>
  </r>
  <r>
    <s v="Tier 1"/>
    <s v="Medium"/>
    <s v="High Fat"/>
    <s v="Other"/>
    <s v="Supermarket Type1"/>
    <x v="7"/>
    <n v="5"/>
    <n v="439.38"/>
    <s v="Essential"/>
    <x v="4"/>
    <n v="28.86"/>
    <n v="8"/>
    <n v="3514.3285999999998"/>
    <n v="3.0197250448296473"/>
  </r>
  <r>
    <s v="Tier 1"/>
    <s v="Medium"/>
    <s v="High Fat"/>
    <s v="Seafood"/>
    <s v="Supermarket Type3"/>
    <x v="14"/>
    <n v="4"/>
    <n v="401.27"/>
    <s v="Essential"/>
    <x v="4"/>
    <n v="20.76"/>
    <n v="5"/>
    <n v="2005.5575999999999"/>
    <n v="3.0191330343796712"/>
  </r>
  <r>
    <s v="Tier 1"/>
    <s v="High"/>
    <s v="Low Fat"/>
    <s v="Snack Food"/>
    <s v="Supermarket Type1"/>
    <x v="6"/>
    <n v="2"/>
    <n v="389.39"/>
    <s v="Essential"/>
    <x v="2"/>
    <n v="46.54"/>
    <n v="2"/>
    <n v="778.24540000000002"/>
    <n v="3.0188397129186604"/>
  </r>
  <r>
    <s v="Tier 2"/>
    <s v="Small"/>
    <s v="High Fat"/>
    <s v="Household"/>
    <s v="Supermarket Type2"/>
    <x v="18"/>
    <n v="4"/>
    <n v="267.95"/>
    <s v="Luxury"/>
    <x v="0"/>
    <n v="26.51"/>
    <n v="7"/>
    <n v="1874.9150999999999"/>
    <n v="3.0191444810050854"/>
  </r>
  <r>
    <s v="Tier 2"/>
    <s v="Medium"/>
    <s v="Low Fat"/>
    <s v="Baking"/>
    <s v="Supermarket Type3"/>
    <x v="5"/>
    <n v="2"/>
    <n v="342.1"/>
    <s v="Regular"/>
    <x v="3"/>
    <n v="33.340000000000003"/>
    <n v="5"/>
    <n v="1709.8334"/>
    <n v="3.0188509874326752"/>
  </r>
  <r>
    <s v="Tier 3"/>
    <s v="Medium"/>
    <s v="Low Fat"/>
    <s v="Snack Food"/>
    <s v="Supermarket Type3"/>
    <x v="21"/>
    <n v="4"/>
    <n v="279.35000000000002"/>
    <s v="Regular"/>
    <x v="1"/>
    <n v="22.45"/>
    <n v="5"/>
    <n v="1395.9745"/>
    <n v="3.0191559413349296"/>
  </r>
  <r>
    <s v="Tier 1"/>
    <s v="High"/>
    <s v="Low Fat"/>
    <s v="Breakfast"/>
    <s v="Grocery Store"/>
    <x v="3"/>
    <n v="2"/>
    <n v="164.98"/>
    <s v="Luxury"/>
    <x v="1"/>
    <n v="14.35"/>
    <n v="14"/>
    <n v="2308.8634999999999"/>
    <n v="3.0188622754491017"/>
  </r>
  <r>
    <s v="Tier 1"/>
    <s v="Medium"/>
    <s v="High Fat"/>
    <s v="Health and Hygiene"/>
    <s v="Grocery Store"/>
    <x v="19"/>
    <n v="4"/>
    <n v="455.63"/>
    <s v="Essential"/>
    <x v="0"/>
    <n v="19.22"/>
    <n v="6"/>
    <n v="2732.9721999999997"/>
    <n v="3.0191674153938304"/>
  </r>
  <r>
    <s v="Tier 2"/>
    <s v="Small"/>
    <s v="High Fat"/>
    <s v="Meat"/>
    <s v="Supermarket Type3"/>
    <x v="34"/>
    <n v="5"/>
    <n v="264.2"/>
    <s v="Regular"/>
    <x v="0"/>
    <n v="9.94"/>
    <n v="15"/>
    <n v="3962.0994000000001"/>
    <n v="3.018873576992211"/>
  </r>
  <r>
    <s v="Tier 1"/>
    <s v="High"/>
    <s v="Low Fat"/>
    <s v="Snack Food"/>
    <s v="Grocery Store"/>
    <x v="15"/>
    <n v="4"/>
    <n v="418"/>
    <s v="Regular"/>
    <x v="1"/>
    <n v="12.01"/>
    <n v="8"/>
    <n v="3343.1201000000001"/>
    <n v="3.0182798921186693"/>
  </r>
  <r>
    <s v="Tier 1"/>
    <s v="Medium"/>
    <s v="High Fat"/>
    <s v="Baking"/>
    <s v="Supermarket Type1"/>
    <x v="33"/>
    <n v="2"/>
    <n v="432.53"/>
    <s v="Essential"/>
    <x v="1"/>
    <n v="30.69"/>
    <n v="7"/>
    <n v="3027.0169000000001"/>
    <n v="3.0179856115107913"/>
  </r>
  <r>
    <s v="Tier 1"/>
    <s v="Medium"/>
    <s v="Low Fat"/>
    <s v="Fruits and Vegetables"/>
    <s v="Supermarket Type1"/>
    <x v="31"/>
    <n v="1"/>
    <n v="291.39999999999998"/>
    <s v="Luxury"/>
    <x v="3"/>
    <n v="32.83"/>
    <n v="13"/>
    <n v="3787.5282999999999"/>
    <n v="3.0182908545727138"/>
  </r>
  <r>
    <s v="Tier 2"/>
    <s v="Small"/>
    <s v="High Fat"/>
    <s v="Seafood"/>
    <s v="Grocery Store"/>
    <x v="9"/>
    <n v="4"/>
    <n v="483.53"/>
    <s v="Regular"/>
    <x v="1"/>
    <n v="21.08"/>
    <n v="20"/>
    <n v="9669.8107999999993"/>
    <n v="3.018896220755849"/>
  </r>
  <r>
    <s v="Tier 2"/>
    <s v="Small"/>
    <s v="Low Fat"/>
    <s v="Other"/>
    <s v="Supermarket Type2"/>
    <x v="10"/>
    <n v="4"/>
    <n v="154.44"/>
    <s v="Luxury"/>
    <x v="1"/>
    <n v="30.09"/>
    <n v="18"/>
    <n v="2779.2209000000003"/>
    <n v="3.0186018601860187"/>
  </r>
  <r>
    <s v="Tier 1"/>
    <s v="High"/>
    <s v="High Fat"/>
    <s v="Health and Hygiene"/>
    <s v="Grocery Store"/>
    <x v="29"/>
    <n v="4"/>
    <n v="474.88"/>
    <s v="Essential"/>
    <x v="4"/>
    <n v="16.89"/>
    <n v="16"/>
    <n v="7597.2488999999996"/>
    <n v="3.0183073229291715"/>
  </r>
  <r>
    <s v="Tier 2"/>
    <s v="High"/>
    <s v="High Fat"/>
    <s v="Seafood"/>
    <s v="Supermarket Type2"/>
    <x v="25"/>
    <n v="1"/>
    <n v="329.01"/>
    <s v="Luxury"/>
    <x v="1"/>
    <n v="11.52"/>
    <n v="17"/>
    <n v="5592.2852000000003"/>
    <n v="3.0180126088261785"/>
  </r>
  <r>
    <s v="Tier 1"/>
    <s v="Small"/>
    <s v="High Fat"/>
    <s v="Dairy"/>
    <s v="Grocery Store"/>
    <x v="19"/>
    <n v="1"/>
    <n v="280.98"/>
    <s v="Regular"/>
    <x v="3"/>
    <n v="13.31"/>
    <n v="17"/>
    <n v="4775.7930999999999"/>
    <n v="3.0186186186186186"/>
  </r>
  <r>
    <s v="Tier 3"/>
    <s v="Small"/>
    <s v="High Fat"/>
    <s v="Canned"/>
    <s v="Supermarket Type1"/>
    <x v="21"/>
    <n v="2"/>
    <n v="51.94"/>
    <s v="Regular"/>
    <x v="1"/>
    <n v="25.34"/>
    <n v="7"/>
    <n v="362.83339999999998"/>
    <n v="3.0192249924902375"/>
  </r>
  <r>
    <s v="Tier 3"/>
    <s v="Small"/>
    <s v="Low Fat"/>
    <s v="Fruits and Vegetables"/>
    <s v="Supermarket Type2"/>
    <x v="29"/>
    <n v="4"/>
    <n v="57.36"/>
    <s v="Regular"/>
    <x v="4"/>
    <n v="41.7"/>
    <n v="16"/>
    <n v="917.17700000000002"/>
    <n v="3.01953125"/>
  </r>
  <r>
    <s v="Tier 3"/>
    <s v="Small"/>
    <s v="Low Fat"/>
    <s v="Hard Drinks"/>
    <s v="Supermarket Type3"/>
    <x v="35"/>
    <n v="3"/>
    <n v="487.41"/>
    <s v="Essential"/>
    <x v="1"/>
    <n v="16.66"/>
    <n v="8"/>
    <n v="3898.4466000000002"/>
    <n v="3.0192365494439435"/>
  </r>
  <r>
    <s v="Tier 2"/>
    <s v="Medium"/>
    <s v="High Fat"/>
    <s v="Soft Drinks"/>
    <s v="Supermarket Type2"/>
    <x v="35"/>
    <n v="3"/>
    <n v="332.83"/>
    <s v="Regular"/>
    <x v="0"/>
    <n v="16.3"/>
    <n v="19"/>
    <n v="6322.9329999999991"/>
    <n v="3.0192423331328921"/>
  </r>
  <r>
    <s v="Tier 1"/>
    <s v="Medium"/>
    <s v="High Fat"/>
    <s v="Starchy Food"/>
    <s v="Grocery Store"/>
    <x v="24"/>
    <n v="4"/>
    <n v="30.9"/>
    <s v="Luxury"/>
    <x v="4"/>
    <n v="40.53"/>
    <n v="17"/>
    <n v="524.70529999999997"/>
    <n v="3.0192481203007517"/>
  </r>
  <r>
    <s v="Tier 2"/>
    <s v="High"/>
    <s v="Low Fat"/>
    <s v="Health and Hygiene"/>
    <s v="Grocery Store"/>
    <x v="8"/>
    <n v="2"/>
    <n v="79.819999999999993"/>
    <s v="Essential"/>
    <x v="4"/>
    <n v="47.64"/>
    <n v="15"/>
    <n v="1196.7764"/>
    <n v="3.0189530685920576"/>
  </r>
  <r>
    <s v="Tier 2"/>
    <s v="High"/>
    <s v="High Fat"/>
    <s v="Breads"/>
    <s v="Supermarket Type2"/>
    <x v="3"/>
    <n v="3"/>
    <n v="83.94"/>
    <s v="Luxury"/>
    <x v="2"/>
    <n v="7.31"/>
    <n v="14"/>
    <n v="1174.2330999999999"/>
    <n v="3.0192597050857657"/>
  </r>
  <r>
    <s v="Tier 3"/>
    <s v="Medium"/>
    <s v="High Fat"/>
    <s v="Other"/>
    <s v="Supermarket Type1"/>
    <x v="18"/>
    <n v="1"/>
    <n v="56.9"/>
    <s v="Essential"/>
    <x v="2"/>
    <n v="43.44"/>
    <n v="5"/>
    <n v="283.93439999999998"/>
    <n v="3.0192655027092115"/>
  </r>
  <r>
    <s v="Tier 2"/>
    <s v="Medium"/>
    <s v="High Fat"/>
    <s v="Health and Hygiene"/>
    <s v="Supermarket Type2"/>
    <x v="23"/>
    <n v="4"/>
    <n v="341.26"/>
    <s v="Luxury"/>
    <x v="3"/>
    <n v="13.88"/>
    <n v="7"/>
    <n v="2387.9587999999999"/>
    <n v="3.0198735320686541"/>
  </r>
  <r>
    <s v="Tier 2"/>
    <s v="Medium"/>
    <s v="Low Fat"/>
    <s v="Fruits and Vegetables"/>
    <s v="Supermarket Type3"/>
    <x v="19"/>
    <n v="4"/>
    <n v="372.44"/>
    <s v="Essential"/>
    <x v="4"/>
    <n v="18.93"/>
    <n v="12"/>
    <n v="4468.4692999999997"/>
    <n v="3.0195783132530121"/>
  </r>
  <r>
    <s v="Tier 1"/>
    <s v="High"/>
    <s v="High Fat"/>
    <s v="Snack Food"/>
    <s v="Supermarket Type2"/>
    <x v="7"/>
    <n v="4"/>
    <n v="201.84"/>
    <s v="Regular"/>
    <x v="2"/>
    <n v="46.29"/>
    <n v="9"/>
    <n v="1816.0228999999999"/>
    <n v="3.019282916541127"/>
  </r>
  <r>
    <s v="Tier 2"/>
    <s v="Small"/>
    <s v="High Fat"/>
    <s v="Hard Drinks"/>
    <s v="Supermarket Type2"/>
    <x v="1"/>
    <n v="5"/>
    <n v="335.23"/>
    <s v="Luxury"/>
    <x v="1"/>
    <n v="18.489999999999998"/>
    <n v="14"/>
    <n v="4692.4049000000005"/>
    <n v="3.018987341772152"/>
  </r>
  <r>
    <s v="Tier 3"/>
    <s v="Medium"/>
    <s v="High Fat"/>
    <s v="Snack Food"/>
    <s v="Supermarket Type1"/>
    <x v="25"/>
    <n v="4"/>
    <n v="303.43"/>
    <s v="Essential"/>
    <x v="1"/>
    <n v="37.92"/>
    <n v="11"/>
    <n v="3337.1091999999999"/>
    <n v="3.0183901115465783"/>
  </r>
  <r>
    <s v="Tier 3"/>
    <s v="Medium"/>
    <s v="Low Fat"/>
    <s v="Meat"/>
    <s v="Supermarket Type1"/>
    <x v="5"/>
    <n v="4"/>
    <n v="132.29"/>
    <s v="Regular"/>
    <x v="0"/>
    <n v="45.99"/>
    <n v="13"/>
    <n v="1719.2299"/>
    <n v="3.0180940892641739"/>
  </r>
  <r>
    <s v="Tier 1"/>
    <s v="Medium"/>
    <s v="High Fat"/>
    <s v="Soft Drinks"/>
    <s v="Supermarket Type3"/>
    <x v="23"/>
    <n v="5"/>
    <n v="148.6"/>
    <s v="Luxury"/>
    <x v="1"/>
    <n v="3.48"/>
    <n v="1"/>
    <n v="147.63479999999998"/>
    <n v="3.0177978883861236"/>
  </r>
  <r>
    <s v="Tier 1"/>
    <s v="High"/>
    <s v="Low Fat"/>
    <s v="Household"/>
    <s v="Supermarket Type3"/>
    <x v="24"/>
    <n v="3"/>
    <n v="278.62"/>
    <s v="Essential"/>
    <x v="1"/>
    <n v="49.66"/>
    <n v="16"/>
    <n v="4457.4166000000005"/>
    <n v="3.0171997585998791"/>
  </r>
  <r>
    <s v="Tier 2"/>
    <s v="Small"/>
    <s v="Low Fat"/>
    <s v="Dairy"/>
    <s v="Supermarket Type3"/>
    <x v="37"/>
    <n v="3"/>
    <n v="498.6"/>
    <s v="Luxury"/>
    <x v="0"/>
    <n v="7.82"/>
    <n v="18"/>
    <n v="8973.878200000001"/>
    <n v="3.0172049501961968"/>
  </r>
  <r>
    <s v="Tier 1"/>
    <s v="High"/>
    <s v="High Fat"/>
    <s v="Meat"/>
    <s v="Supermarket Type2"/>
    <x v="17"/>
    <n v="3"/>
    <n v="45.21"/>
    <s v="Essential"/>
    <x v="3"/>
    <n v="46"/>
    <n v="8"/>
    <n v="361.14"/>
    <n v="3.0172101449275361"/>
  </r>
  <r>
    <s v="Tier 3"/>
    <s v="Small"/>
    <s v="High Fat"/>
    <s v="Fruits and Vegetables"/>
    <s v="Supermarket Type2"/>
    <x v="24"/>
    <n v="5"/>
    <n v="325.75"/>
    <s v="Essential"/>
    <x v="1"/>
    <n v="36.090000000000003"/>
    <n v="14"/>
    <n v="4559.8608999999997"/>
    <n v="3.0172153427967383"/>
  </r>
  <r>
    <s v="Tier 3"/>
    <s v="Medium"/>
    <s v="High Fat"/>
    <s v="Meat"/>
    <s v="Supermarket Type2"/>
    <x v="35"/>
    <n v="3"/>
    <n v="389.41"/>
    <s v="Luxury"/>
    <x v="0"/>
    <n v="2.77"/>
    <n v="4"/>
    <n v="1556.6677000000002"/>
    <n v="3.0166163141993958"/>
  </r>
  <r>
    <s v="Tier 1"/>
    <s v="Small"/>
    <s v="Low Fat"/>
    <s v="Breakfast"/>
    <s v="Supermarket Type3"/>
    <x v="8"/>
    <n v="5"/>
    <n v="372.93"/>
    <s v="Regular"/>
    <x v="1"/>
    <n v="26.75"/>
    <n v="1"/>
    <n v="372.19749999999999"/>
    <n v="3.0166213357509823"/>
  </r>
  <r>
    <s v="Tier 2"/>
    <s v="High"/>
    <s v="Low Fat"/>
    <s v="Frozen"/>
    <s v="Grocery Store"/>
    <x v="17"/>
    <n v="2"/>
    <n v="175.34"/>
    <s v="Luxury"/>
    <x v="3"/>
    <n v="17.2"/>
    <n v="13"/>
    <n v="2278.5920000000001"/>
    <n v="3.0160217654171704"/>
  </r>
  <r>
    <s v="Tier 1"/>
    <s v="High"/>
    <s v="High Fat"/>
    <s v="Snack Food"/>
    <s v="Supermarket Type3"/>
    <x v="3"/>
    <n v="4"/>
    <n v="374.45"/>
    <s v="Luxury"/>
    <x v="1"/>
    <n v="1.34"/>
    <n v="4"/>
    <n v="1496.8134"/>
    <n v="3.0163289990928335"/>
  </r>
  <r>
    <s v="Tier 2"/>
    <s v="Medium"/>
    <s v="High Fat"/>
    <s v="Starchy Food"/>
    <s v="Supermarket Type1"/>
    <x v="27"/>
    <n v="2"/>
    <n v="143.63999999999999"/>
    <s v="Luxury"/>
    <x v="1"/>
    <n v="33.21"/>
    <n v="19"/>
    <n v="2728.4920999999999"/>
    <n v="3.0160314579552328"/>
  </r>
  <r>
    <s v="Tier 3"/>
    <s v="Medium"/>
    <s v="High Fat"/>
    <s v="Frozen"/>
    <s v="Grocery Store"/>
    <x v="21"/>
    <n v="4"/>
    <n v="279.57"/>
    <s v="Essential"/>
    <x v="3"/>
    <n v="10.27"/>
    <n v="6"/>
    <n v="1676.5227"/>
    <n v="3.0163388804841151"/>
  </r>
  <r>
    <s v="Tier 1"/>
    <s v="High"/>
    <s v="Low Fat"/>
    <s v="Frozen"/>
    <s v="Supermarket Type1"/>
    <x v="0"/>
    <n v="4"/>
    <n v="310.94"/>
    <s v="Luxury"/>
    <x v="4"/>
    <n v="46.94"/>
    <n v="20"/>
    <n v="6218.2694000000001"/>
    <n v="3.0160411622276029"/>
  </r>
  <r>
    <s v="Tier 3"/>
    <s v="Small"/>
    <s v="High Fat"/>
    <s v="Dairy"/>
    <s v="Supermarket Type3"/>
    <x v="26"/>
    <n v="1"/>
    <n v="227.38"/>
    <s v="Regular"/>
    <x v="2"/>
    <n v="16.98"/>
    <n v="3"/>
    <n v="681.3098"/>
    <n v="3.0157432636996671"/>
  </r>
  <r>
    <s v="Tier 3"/>
    <s v="Small"/>
    <s v="High Fat"/>
    <s v="Breads"/>
    <s v="Supermarket Type2"/>
    <x v="11"/>
    <n v="3"/>
    <n v="182.52"/>
    <s v="Regular"/>
    <x v="0"/>
    <n v="45.98"/>
    <n v="15"/>
    <n v="2737.2598000000003"/>
    <n v="3.0163537250151422"/>
  </r>
  <r>
    <s v="Tier 1"/>
    <s v="High"/>
    <s v="Low Fat"/>
    <s v="Household"/>
    <s v="Supermarket Type2"/>
    <x v="10"/>
    <n v="5"/>
    <n v="372.65"/>
    <s v="Regular"/>
    <x v="2"/>
    <n v="38.89"/>
    <n v="9"/>
    <n v="3353.2388999999998"/>
    <n v="3.0163586791881247"/>
  </r>
  <r>
    <s v="Tier 3"/>
    <s v="Small"/>
    <s v="Low Fat"/>
    <s v="Baking"/>
    <s v="Grocery Store"/>
    <x v="28"/>
    <n v="1"/>
    <n v="343.3"/>
    <s v="Luxury"/>
    <x v="4"/>
    <n v="27.4"/>
    <n v="7"/>
    <n v="2402.3739999999998"/>
    <n v="3.0157575757575756"/>
  </r>
  <r>
    <s v="Tier 3"/>
    <s v="Small"/>
    <s v="High Fat"/>
    <s v="Hard Drinks"/>
    <s v="Supermarket Type3"/>
    <x v="6"/>
    <n v="4"/>
    <n v="222.97"/>
    <s v="Regular"/>
    <x v="4"/>
    <n v="1.82"/>
    <n v="17"/>
    <n v="3789.5081999999998"/>
    <n v="3.0163685965444076"/>
  </r>
  <r>
    <s v="Tier 1"/>
    <s v="High"/>
    <s v="Low Fat"/>
    <s v="Other"/>
    <s v="Supermarket Type2"/>
    <x v="15"/>
    <n v="1"/>
    <n v="75.8"/>
    <s v="Luxury"/>
    <x v="4"/>
    <n v="4.3899999999999997"/>
    <n v="19"/>
    <n v="1439.2438999999999"/>
    <n v="3.0160703456640388"/>
  </r>
  <r>
    <s v="Tier 1"/>
    <s v="Medium"/>
    <s v="High Fat"/>
    <s v="Soft Drinks"/>
    <s v="Supermarket Type2"/>
    <x v="17"/>
    <n v="5"/>
    <n v="374.39"/>
    <s v="Essential"/>
    <x v="0"/>
    <n v="14.24"/>
    <n v="8"/>
    <n v="2994.2624000000001"/>
    <n v="3.0166818319684561"/>
  </r>
  <r>
    <s v="Tier 3"/>
    <s v="High"/>
    <s v="Low Fat"/>
    <s v="Meat"/>
    <s v="Supermarket Type1"/>
    <x v="27"/>
    <n v="4"/>
    <n v="327.79"/>
    <s v="Luxury"/>
    <x v="2"/>
    <n v="14.38"/>
    <n v="16"/>
    <n v="5243.7838000000002"/>
    <n v="3.0160800970873787"/>
  </r>
  <r>
    <s v="Tier 2"/>
    <s v="Medium"/>
    <s v="Low Fat"/>
    <s v="Soft Drinks"/>
    <s v="Supermarket Type3"/>
    <x v="11"/>
    <n v="2"/>
    <n v="248.3"/>
    <s v="Regular"/>
    <x v="4"/>
    <n v="21.94"/>
    <n v="1"/>
    <n v="247.51940000000002"/>
    <n v="3.0157814871016693"/>
  </r>
  <r>
    <s v="Tier 1"/>
    <s v="Small"/>
    <s v="Low Fat"/>
    <s v="Soft Drinks"/>
    <s v="Supermarket Type2"/>
    <x v="0"/>
    <n v="3"/>
    <n v="155.72999999999999"/>
    <s v="Essential"/>
    <x v="3"/>
    <n v="34.08"/>
    <n v="8"/>
    <n v="1245.1807999999999"/>
    <n v="3.0160898603521553"/>
  </r>
  <r>
    <s v="Tier 2"/>
    <s v="Medium"/>
    <s v="High Fat"/>
    <s v="Snack Food"/>
    <s v="Supermarket Type3"/>
    <x v="11"/>
    <n v="5"/>
    <n v="127.3"/>
    <s v="Regular"/>
    <x v="4"/>
    <n v="43.5"/>
    <n v="20"/>
    <n v="2545.4349999999999"/>
    <n v="3.0160947464318251"/>
  </r>
  <r>
    <s v="Tier 2"/>
    <s v="Medium"/>
    <s v="Low Fat"/>
    <s v="Starchy Food"/>
    <s v="Supermarket Type3"/>
    <x v="15"/>
    <n v="3"/>
    <n v="212.97"/>
    <s v="Essential"/>
    <x v="0"/>
    <n v="47"/>
    <n v="1"/>
    <n v="212.44"/>
    <n v="3.0154921020656138"/>
  </r>
  <r>
    <s v="Tier 2"/>
    <s v="High"/>
    <s v="High Fat"/>
    <s v="Household"/>
    <s v="Supermarket Type1"/>
    <x v="34"/>
    <n v="4"/>
    <n v="61.76"/>
    <s v="Regular"/>
    <x v="1"/>
    <n v="8.69"/>
    <n v="9"/>
    <n v="554.92690000000005"/>
    <n v="3.0154968094804011"/>
  </r>
  <r>
    <s v="Tier 3"/>
    <s v="Small"/>
    <s v="High Fat"/>
    <s v="Frozen"/>
    <s v="Grocery Store"/>
    <x v="7"/>
    <n v="4"/>
    <n v="359.66"/>
    <s v="Luxury"/>
    <x v="0"/>
    <n v="38.950000000000003"/>
    <n v="2"/>
    <n v="718.70950000000005"/>
    <n v="3.0151975683890577"/>
  </r>
  <r>
    <s v="Tier 3"/>
    <s v="High"/>
    <s v="Low Fat"/>
    <s v="Hard Drinks"/>
    <s v="Supermarket Type1"/>
    <x v="5"/>
    <n v="4"/>
    <n v="311.11"/>
    <s v="Essential"/>
    <x v="2"/>
    <n v="10.94"/>
    <n v="7"/>
    <n v="2176.8793999999998"/>
    <n v="3.014898145332928"/>
  </r>
  <r>
    <s v="Tier 1"/>
    <s v="High"/>
    <s v="Low Fat"/>
    <s v="Hard Drinks"/>
    <s v="Supermarket Type2"/>
    <x v="19"/>
    <n v="4"/>
    <n v="59.28"/>
    <s v="Regular"/>
    <x v="4"/>
    <n v="0.55000000000000004"/>
    <n v="5"/>
    <n v="295.40549999999996"/>
    <n v="3.0145985401459856"/>
  </r>
  <r>
    <s v="Tier 3"/>
    <s v="High"/>
    <s v="High Fat"/>
    <s v="Household"/>
    <s v="Supermarket Type2"/>
    <x v="21"/>
    <n v="4"/>
    <n v="188.22"/>
    <s v="Luxury"/>
    <x v="3"/>
    <n v="34.65"/>
    <n v="14"/>
    <n v="2634.4265"/>
    <n v="3.0142987526620018"/>
  </r>
  <r>
    <s v="Tier 1"/>
    <s v="Small"/>
    <s v="High Fat"/>
    <s v="Health and Hygiene"/>
    <s v="Grocery Store"/>
    <x v="36"/>
    <n v="2"/>
    <n v="282.83999999999997"/>
    <s v="Luxury"/>
    <x v="3"/>
    <n v="42.18"/>
    <n v="6"/>
    <n v="1696.4618"/>
    <n v="3.0139987827145465"/>
  </r>
  <r>
    <s v="Tier 1"/>
    <s v="Medium"/>
    <s v="High Fat"/>
    <s v="Hard Drinks"/>
    <s v="Supermarket Type3"/>
    <x v="37"/>
    <n v="1"/>
    <n v="243.16"/>
    <s v="Essential"/>
    <x v="1"/>
    <n v="18.600000000000001"/>
    <n v="19"/>
    <n v="4619.2259999999997"/>
    <n v="3.0143074581430747"/>
  </r>
  <r>
    <s v="Tier 2"/>
    <s v="High"/>
    <s v="Low Fat"/>
    <s v="Canned"/>
    <s v="Grocery Store"/>
    <x v="17"/>
    <n v="3"/>
    <n v="109.43"/>
    <s v="Regular"/>
    <x v="3"/>
    <n v="37.200000000000003"/>
    <n v="15"/>
    <n v="1640.8220000000001"/>
    <n v="3.0149208282582216"/>
  </r>
  <r>
    <s v="Tier 3"/>
    <s v="Small"/>
    <s v="Low Fat"/>
    <s v="Soft Drinks"/>
    <s v="Grocery Store"/>
    <x v="31"/>
    <n v="2"/>
    <n v="43.66"/>
    <s v="Essential"/>
    <x v="4"/>
    <n v="18.68"/>
    <n v="10"/>
    <n v="435.78679999999997"/>
    <n v="3.0149253731343282"/>
  </r>
  <r>
    <s v="Tier 1"/>
    <s v="High"/>
    <s v="Low Fat"/>
    <s v="Hard Drinks"/>
    <s v="Supermarket Type3"/>
    <x v="15"/>
    <n v="2"/>
    <n v="240.65"/>
    <s v="Luxury"/>
    <x v="2"/>
    <n v="2.71"/>
    <n v="7"/>
    <n v="1683.5771"/>
    <n v="3.0152346130408287"/>
  </r>
  <r>
    <s v="Tier 3"/>
    <s v="High"/>
    <s v="High Fat"/>
    <s v="Breads"/>
    <s v="Supermarket Type2"/>
    <x v="15"/>
    <n v="5"/>
    <n v="230.04"/>
    <s v="Luxury"/>
    <x v="0"/>
    <n v="47.22"/>
    <n v="19"/>
    <n v="4370.2322000000004"/>
    <n v="3.0155440414507773"/>
  </r>
  <r>
    <s v="Tier 2"/>
    <s v="Medium"/>
    <s v="Low Fat"/>
    <s v="Household"/>
    <s v="Grocery Store"/>
    <x v="7"/>
    <n v="1"/>
    <n v="401.32"/>
    <s v="Essential"/>
    <x v="3"/>
    <n v="13.23"/>
    <n v="5"/>
    <n v="2005.7322999999999"/>
    <n v="3.0149390243902441"/>
  </r>
  <r>
    <s v="Tier 1"/>
    <s v="Small"/>
    <s v="Low Fat"/>
    <s v="Soft Drinks"/>
    <s v="Supermarket Type1"/>
    <x v="21"/>
    <n v="4"/>
    <n v="392.84"/>
    <s v="Luxury"/>
    <x v="0"/>
    <n v="36.56"/>
    <n v="5"/>
    <n v="1963.5655999999999"/>
    <n v="3.0155535224153707"/>
  </r>
  <r>
    <s v="Tier 1"/>
    <s v="Small"/>
    <s v="Low Fat"/>
    <s v="Meat"/>
    <s v="Supermarket Type1"/>
    <x v="18"/>
    <n v="2"/>
    <n v="34.35"/>
    <s v="Regular"/>
    <x v="1"/>
    <n v="39.130000000000003"/>
    <n v="11"/>
    <n v="377.24130000000002"/>
    <n v="3.0152532031726662"/>
  </r>
  <r>
    <s v="Tier 3"/>
    <s v="Small"/>
    <s v="High Fat"/>
    <s v="Dairy"/>
    <s v="Supermarket Type2"/>
    <x v="36"/>
    <n v="4"/>
    <n v="236.25"/>
    <s v="Essential"/>
    <x v="3"/>
    <n v="5.74"/>
    <n v="17"/>
    <n v="4015.3074000000001"/>
    <n v="3.0155630149527006"/>
  </r>
  <r>
    <s v="Tier 2"/>
    <s v="Small"/>
    <s v="Low Fat"/>
    <s v="Soft Drinks"/>
    <s v="Supermarket Type2"/>
    <x v="14"/>
    <n v="3"/>
    <n v="293.27999999999997"/>
    <s v="Essential"/>
    <x v="0"/>
    <n v="4.83"/>
    <n v="8"/>
    <n v="2345.2882999999997"/>
    <n v="3.0152625152625152"/>
  </r>
  <r>
    <s v="Tier 3"/>
    <s v="Medium"/>
    <s v="High Fat"/>
    <s v="Soft Drinks"/>
    <s v="Supermarket Type2"/>
    <x v="13"/>
    <n v="4"/>
    <n v="170.3"/>
    <s v="Luxury"/>
    <x v="4"/>
    <n v="42.96"/>
    <n v="3"/>
    <n v="510.32960000000003"/>
    <n v="3.0152671755725189"/>
  </r>
  <r>
    <s v="Tier 1"/>
    <s v="Small"/>
    <s v="Low Fat"/>
    <s v="Seafood"/>
    <s v="Supermarket Type2"/>
    <x v="31"/>
    <n v="4"/>
    <n v="268.39999999999998"/>
    <s v="Essential"/>
    <x v="2"/>
    <n v="16.93"/>
    <n v="18"/>
    <n v="4830.3692999999994"/>
    <n v="3.0149664019547955"/>
  </r>
  <r>
    <s v="Tier 3"/>
    <s v="Small"/>
    <s v="High Fat"/>
    <s v="Seafood"/>
    <s v="Supermarket Type1"/>
    <x v="10"/>
    <n v="4"/>
    <n v="432.03"/>
    <s v="Regular"/>
    <x v="1"/>
    <n v="34.56"/>
    <n v="10"/>
    <n v="4319.6455999999989"/>
    <n v="3.0146654445462877"/>
  </r>
  <r>
    <s v="Tier 2"/>
    <s v="High"/>
    <s v="High Fat"/>
    <s v="Other"/>
    <s v="Grocery Store"/>
    <x v="1"/>
    <n v="1"/>
    <n v="173.71"/>
    <s v="Regular"/>
    <x v="0"/>
    <n v="2.12"/>
    <n v="6"/>
    <n v="1041.2811999999999"/>
    <n v="3.0143643031784841"/>
  </r>
  <r>
    <s v="Tier 3"/>
    <s v="High"/>
    <s v="Low Fat"/>
    <s v="Frozen"/>
    <s v="Grocery Store"/>
    <x v="21"/>
    <n v="1"/>
    <n v="116.61"/>
    <s v="Regular"/>
    <x v="4"/>
    <n v="23.53"/>
    <n v="20"/>
    <n v="2331.4352999999996"/>
    <n v="3.0149801284011004"/>
  </r>
  <r>
    <s v="Tier 1"/>
    <s v="High"/>
    <s v="Low Fat"/>
    <s v="Baking"/>
    <s v="Supermarket Type3"/>
    <x v="0"/>
    <n v="2"/>
    <n v="149.76"/>
    <s v="Regular"/>
    <x v="1"/>
    <n v="2.2999999999999998"/>
    <n v="6"/>
    <n v="897.58299999999997"/>
    <n v="3.0155963302752293"/>
  </r>
  <r>
    <s v="Tier 3"/>
    <s v="High"/>
    <s v="High Fat"/>
    <s v="Dairy"/>
    <s v="Grocery Store"/>
    <x v="11"/>
    <n v="5"/>
    <n v="95.47"/>
    <s v="Regular"/>
    <x v="3"/>
    <n v="37.619999999999997"/>
    <n v="2"/>
    <n v="190.31620000000001"/>
    <n v="3.0159070052003671"/>
  </r>
  <r>
    <s v="Tier 2"/>
    <s v="High"/>
    <s v="Low Fat"/>
    <s v="Frozen"/>
    <s v="Supermarket Type3"/>
    <x v="17"/>
    <n v="1"/>
    <n v="214.69"/>
    <s v="Luxury"/>
    <x v="1"/>
    <n v="18.45"/>
    <n v="20"/>
    <n v="4292.9845000000005"/>
    <n v="3.0152998776009792"/>
  </r>
  <r>
    <s v="Tier 1"/>
    <s v="High"/>
    <s v="High Fat"/>
    <s v="Breakfast"/>
    <s v="Supermarket Type2"/>
    <x v="35"/>
    <n v="1"/>
    <n v="159.91999999999999"/>
    <s v="Essential"/>
    <x v="1"/>
    <n v="3.32"/>
    <n v="17"/>
    <n v="2717.6731999999997"/>
    <n v="3.0159167431894707"/>
  </r>
  <r>
    <s v="Tier 3"/>
    <s v="Small"/>
    <s v="High Fat"/>
    <s v="Meat"/>
    <s v="Supermarket Type2"/>
    <x v="1"/>
    <n v="2"/>
    <n v="78.8"/>
    <s v="Essential"/>
    <x v="4"/>
    <n v="16.23"/>
    <n v="11"/>
    <n v="865.96229999999991"/>
    <n v="3.0165339865278629"/>
  </r>
  <r>
    <s v="Tier 3"/>
    <s v="High"/>
    <s v="High Fat"/>
    <s v="Hard Drinks"/>
    <s v="Grocery Store"/>
    <x v="16"/>
    <n v="4"/>
    <n v="353.05"/>
    <s v="Essential"/>
    <x v="1"/>
    <n v="43.45"/>
    <n v="13"/>
    <n v="4589.0845000000008"/>
    <n v="3.0168453292496173"/>
  </r>
  <r>
    <s v="Tier 3"/>
    <s v="Medium"/>
    <s v="High Fat"/>
    <s v="Household"/>
    <s v="Supermarket Type2"/>
    <x v="19"/>
    <n v="4"/>
    <n v="405.97"/>
    <s v="Essential"/>
    <x v="1"/>
    <n v="3.03"/>
    <n v="3"/>
    <n v="1216.9403"/>
    <n v="3.0165441176470589"/>
  </r>
  <r>
    <s v="Tier 2"/>
    <s v="Small"/>
    <s v="Low Fat"/>
    <s v="Frozen"/>
    <s v="Supermarket Type3"/>
    <x v="3"/>
    <n v="5"/>
    <n v="257.35000000000002"/>
    <s v="Essential"/>
    <x v="1"/>
    <n v="28.37"/>
    <n v="15"/>
    <n v="3859.5337000000004"/>
    <n v="3.0162427214220044"/>
  </r>
  <r>
    <s v="Tier 1"/>
    <s v="Medium"/>
    <s v="High Fat"/>
    <s v="Fruits and Vegetables"/>
    <s v="Supermarket Type2"/>
    <x v="5"/>
    <n v="4"/>
    <n v="269.10000000000002"/>
    <s v="Regular"/>
    <x v="3"/>
    <n v="14.98"/>
    <n v="3"/>
    <n v="806.4498000000001"/>
    <n v="3.0156345800122626"/>
  </r>
  <r>
    <s v="Tier 3"/>
    <s v="High"/>
    <s v="High Fat"/>
    <s v="Dairy"/>
    <s v="Grocery Store"/>
    <x v="28"/>
    <n v="2"/>
    <n v="308.52999999999997"/>
    <s v="Luxury"/>
    <x v="0"/>
    <n v="18.07"/>
    <n v="4"/>
    <n v="1233.3006999999998"/>
    <n v="3.0153327200245323"/>
  </r>
  <r>
    <s v="Tier 2"/>
    <s v="Medium"/>
    <s v="Low Fat"/>
    <s v="Canned"/>
    <s v="Grocery Store"/>
    <x v="5"/>
    <n v="1"/>
    <n v="291.36"/>
    <s v="Regular"/>
    <x v="0"/>
    <n v="40.659999999999997"/>
    <n v="5"/>
    <n v="1456.2066000000002"/>
    <n v="3.0156441717791411"/>
  </r>
  <r>
    <s v="Tier 2"/>
    <s v="Medium"/>
    <s v="High Fat"/>
    <s v="Hard Drinks"/>
    <s v="Supermarket Type2"/>
    <x v="2"/>
    <n v="4"/>
    <n v="25.18"/>
    <s v="Regular"/>
    <x v="3"/>
    <n v="32.78"/>
    <n v="15"/>
    <n v="377.02780000000001"/>
    <n v="3.0162626572568274"/>
  </r>
  <r>
    <s v="Tier 2"/>
    <s v="Small"/>
    <s v="Low Fat"/>
    <s v="Canned"/>
    <s v="Grocery Store"/>
    <x v="4"/>
    <n v="2"/>
    <n v="174.43"/>
    <s v="Regular"/>
    <x v="1"/>
    <n v="48.25"/>
    <n v="15"/>
    <n v="2615.9325000000003"/>
    <n v="3.015960712093309"/>
  </r>
  <r>
    <s v="Tier 3"/>
    <s v="High"/>
    <s v="Low Fat"/>
    <s v="Breads"/>
    <s v="Supermarket Type2"/>
    <x v="19"/>
    <n v="2"/>
    <n v="337.64"/>
    <s v="Luxury"/>
    <x v="2"/>
    <n v="37.119999999999997"/>
    <n v="4"/>
    <n v="1349.9312"/>
    <n v="3.0162726435369973"/>
  </r>
  <r>
    <s v="Tier 2"/>
    <s v="High"/>
    <s v="High Fat"/>
    <s v="Baking"/>
    <s v="Supermarket Type1"/>
    <x v="0"/>
    <n v="2"/>
    <n v="495.49"/>
    <s v="Regular"/>
    <x v="3"/>
    <n v="39.1"/>
    <n v="2"/>
    <n v="990.37099999999998"/>
    <n v="3.0165847665847667"/>
  </r>
  <r>
    <s v="Tier 1"/>
    <s v="Medium"/>
    <s v="Low Fat"/>
    <s v="Breakfast"/>
    <s v="Supermarket Type1"/>
    <x v="32"/>
    <n v="3"/>
    <n v="122.14"/>
    <s v="Essential"/>
    <x v="0"/>
    <n v="3.5"/>
    <n v="19"/>
    <n v="2319.6949999999997"/>
    <n v="3.0168970814132106"/>
  </r>
  <r>
    <s v="Tier 1"/>
    <s v="Medium"/>
    <s v="Low Fat"/>
    <s v="Frozen"/>
    <s v="Supermarket Type3"/>
    <x v="37"/>
    <n v="1"/>
    <n v="65.510000000000005"/>
    <s v="Regular"/>
    <x v="4"/>
    <n v="18.670000000000002"/>
    <n v="3"/>
    <n v="195.71670000000003"/>
    <n v="3.0169022741241549"/>
  </r>
  <r>
    <s v="Tier 2"/>
    <s v="High"/>
    <s v="Low Fat"/>
    <s v="Canned"/>
    <s v="Grocery Store"/>
    <x v="5"/>
    <n v="2"/>
    <n v="348.72"/>
    <s v="Regular"/>
    <x v="1"/>
    <n v="23.06"/>
    <n v="18"/>
    <n v="6276.1906000000008"/>
    <n v="3.0175222871195819"/>
  </r>
  <r>
    <s v="Tier 2"/>
    <s v="Medium"/>
    <s v="High Fat"/>
    <s v="Breads"/>
    <s v="Grocery Store"/>
    <x v="6"/>
    <n v="2"/>
    <n v="285.72000000000003"/>
    <s v="Essential"/>
    <x v="0"/>
    <n v="18.239999999999998"/>
    <n v="5"/>
    <n v="1427.7824000000001"/>
    <n v="3.0178351783517834"/>
  </r>
  <r>
    <s v="Tier 2"/>
    <s v="Medium"/>
    <s v="High Fat"/>
    <s v="Meat"/>
    <s v="Supermarket Type3"/>
    <x v="16"/>
    <n v="2"/>
    <n v="204.08"/>
    <s v="Regular"/>
    <x v="1"/>
    <n v="5.22"/>
    <n v="16"/>
    <n v="3264.3322000000003"/>
    <n v="3.0181482620732081"/>
  </r>
  <r>
    <s v="Tier 3"/>
    <s v="High"/>
    <s v="High Fat"/>
    <s v="Hard Drinks"/>
    <s v="Supermarket Type2"/>
    <x v="3"/>
    <n v="1"/>
    <n v="461.75"/>
    <s v="Essential"/>
    <x v="1"/>
    <n v="36.97"/>
    <n v="18"/>
    <n v="8310.8696999999993"/>
    <n v="3.0184615384615383"/>
  </r>
  <r>
    <s v="Tier 2"/>
    <s v="Medium"/>
    <s v="High Fat"/>
    <s v="Baking"/>
    <s v="Supermarket Type1"/>
    <x v="32"/>
    <n v="2"/>
    <n v="384.98"/>
    <s v="Regular"/>
    <x v="1"/>
    <n v="28.93"/>
    <n v="11"/>
    <n v="4234.069300000001"/>
    <n v="3.0190827947060632"/>
  </r>
  <r>
    <s v="Tier 2"/>
    <s v="Small"/>
    <s v="High Fat"/>
    <s v="Soft Drinks"/>
    <s v="Supermarket Type3"/>
    <x v="18"/>
    <n v="5"/>
    <n v="446.3"/>
    <s v="Luxury"/>
    <x v="4"/>
    <n v="18.809999999999999"/>
    <n v="15"/>
    <n v="6693.6881000000003"/>
    <n v="3.0193965517241379"/>
  </r>
  <r>
    <s v="Tier 1"/>
    <s v="High"/>
    <s v="High Fat"/>
    <s v="Fruits and Vegetables"/>
    <s v="Supermarket Type2"/>
    <x v="20"/>
    <n v="1"/>
    <n v="207.08"/>
    <s v="Luxury"/>
    <x v="3"/>
    <n v="43.93"/>
    <n v="19"/>
    <n v="3933.9593000000004"/>
    <n v="3.0187865722205114"/>
  </r>
  <r>
    <s v="Tier 3"/>
    <s v="Medium"/>
    <s v="Low Fat"/>
    <s v="Snack Food"/>
    <s v="Supermarket Type1"/>
    <x v="16"/>
    <n v="5"/>
    <n v="398.26"/>
    <s v="Regular"/>
    <x v="1"/>
    <n v="18.010000000000002"/>
    <n v="18"/>
    <n v="7167.8600999999999"/>
    <n v="3.0194085027726434"/>
  </r>
  <r>
    <s v="Tier 1"/>
    <s v="Medium"/>
    <s v="Low Fat"/>
    <s v="Other"/>
    <s v="Grocery Store"/>
    <x v="9"/>
    <n v="3"/>
    <n v="194.66"/>
    <s v="Essential"/>
    <x v="4"/>
    <n v="39.200000000000003"/>
    <n v="15"/>
    <n v="2919.2919999999999"/>
    <n v="3.0187981510015409"/>
  </r>
  <r>
    <s v="Tier 3"/>
    <s v="Medium"/>
    <s v="High Fat"/>
    <s v="Other"/>
    <s v="Supermarket Type2"/>
    <x v="18"/>
    <n v="4"/>
    <n v="419.28"/>
    <s v="Essential"/>
    <x v="3"/>
    <n v="49.87"/>
    <n v="5"/>
    <n v="2095.8986999999997"/>
    <n v="3.0188039457459928"/>
  </r>
  <r>
    <s v="Tier 2"/>
    <s v="High"/>
    <s v="High Fat"/>
    <s v="Frozen"/>
    <s v="Supermarket Type2"/>
    <x v="16"/>
    <n v="4"/>
    <n v="389.65"/>
    <s v="Luxury"/>
    <x v="4"/>
    <n v="16.32"/>
    <n v="1"/>
    <n v="388.81319999999999"/>
    <n v="3.0185013876040703"/>
  </r>
  <r>
    <s v="Tier 3"/>
    <s v="High"/>
    <s v="High Fat"/>
    <s v="Other"/>
    <s v="Supermarket Type1"/>
    <x v="13"/>
    <n v="5"/>
    <n v="245.01"/>
    <s v="Luxury"/>
    <x v="0"/>
    <n v="46.23"/>
    <n v="8"/>
    <n v="1959.5422999999998"/>
    <n v="3.0181986428130783"/>
  </r>
  <r>
    <s v="Tier 1"/>
    <s v="High"/>
    <s v="High Fat"/>
    <s v="Breakfast"/>
    <s v="Supermarket Type1"/>
    <x v="14"/>
    <n v="1"/>
    <n v="447.67"/>
    <s v="Regular"/>
    <x v="2"/>
    <n v="15.46"/>
    <n v="14"/>
    <n v="6266.5346"/>
    <n v="3.0175871644554149"/>
  </r>
  <r>
    <s v="Tier 1"/>
    <s v="Small"/>
    <s v="Low Fat"/>
    <s v="Hard Drinks"/>
    <s v="Supermarket Type2"/>
    <x v="18"/>
    <n v="4"/>
    <n v="194.83"/>
    <s v="Essential"/>
    <x v="1"/>
    <n v="45.22"/>
    <n v="4"/>
    <n v="778.7722"/>
    <n v="3.0182098765432097"/>
  </r>
  <r>
    <s v="Tier 2"/>
    <s v="Medium"/>
    <s v="High Fat"/>
    <s v="Meat"/>
    <s v="Supermarket Type2"/>
    <x v="16"/>
    <n v="5"/>
    <n v="449.02"/>
    <s v="Regular"/>
    <x v="1"/>
    <n v="15.74"/>
    <n v="20"/>
    <n v="8979.5573999999997"/>
    <n v="3.0179067613460946"/>
  </r>
  <r>
    <s v="Tier 3"/>
    <s v="Medium"/>
    <s v="High Fat"/>
    <s v="Snack Food"/>
    <s v="Grocery Store"/>
    <x v="14"/>
    <n v="1"/>
    <n v="294.08999999999997"/>
    <s v="Luxury"/>
    <x v="0"/>
    <n v="37.6"/>
    <n v="2"/>
    <n v="587.55599999999993"/>
    <n v="3.0172946263125384"/>
  </r>
  <r>
    <s v="Tier 2"/>
    <s v="High"/>
    <s v="Low Fat"/>
    <s v="Dairy"/>
    <s v="Supermarket Type3"/>
    <x v="3"/>
    <n v="5"/>
    <n v="107.69"/>
    <s v="Essential"/>
    <x v="2"/>
    <n v="7.73"/>
    <n v="14"/>
    <n v="1506.7372999999998"/>
    <n v="3.0179178251467409"/>
  </r>
  <r>
    <s v="Tier 2"/>
    <s v="Medium"/>
    <s v="High Fat"/>
    <s v="Household"/>
    <s v="Supermarket Type3"/>
    <x v="32"/>
    <n v="5"/>
    <n v="13.46"/>
    <s v="Regular"/>
    <x v="2"/>
    <n v="28.44"/>
    <n v="4"/>
    <n v="53.124400000000001"/>
    <n v="3.0173053152039553"/>
  </r>
  <r>
    <s v="Tier 1"/>
    <s v="Small"/>
    <s v="Low Fat"/>
    <s v="Fruits and Vegetables"/>
    <s v="Grocery Store"/>
    <x v="7"/>
    <n v="3"/>
    <n v="10.97"/>
    <s v="Essential"/>
    <x v="2"/>
    <n v="34.57"/>
    <n v="17"/>
    <n v="185.8357"/>
    <n v="3.016692426584235"/>
  </r>
  <r>
    <s v="Tier 2"/>
    <s v="Small"/>
    <s v="High Fat"/>
    <s v="Canned"/>
    <s v="Supermarket Type1"/>
    <x v="24"/>
    <n v="1"/>
    <n v="207.82"/>
    <s v="Regular"/>
    <x v="3"/>
    <n v="13.67"/>
    <n v="17"/>
    <n v="3532.0767000000001"/>
    <n v="3.0166975881261595"/>
  </r>
  <r>
    <s v="Tier 3"/>
    <s v="High"/>
    <s v="Low Fat"/>
    <s v="Starchy Food"/>
    <s v="Grocery Store"/>
    <x v="22"/>
    <n v="4"/>
    <n v="470.73"/>
    <s v="Regular"/>
    <x v="1"/>
    <n v="38.869999999999997"/>
    <n v="4"/>
    <n v="1882.3087"/>
    <n v="3.0173213733374573"/>
  </r>
  <r>
    <s v="Tier 3"/>
    <s v="Small"/>
    <s v="Low Fat"/>
    <s v="Frozen"/>
    <s v="Supermarket Type2"/>
    <x v="28"/>
    <n v="4"/>
    <n v="295.93"/>
    <s v="Regular"/>
    <x v="3"/>
    <n v="3.84"/>
    <n v="14"/>
    <n v="4142.0584000000008"/>
    <n v="3.0170173267326734"/>
  </r>
  <r>
    <s v="Tier 3"/>
    <s v="Small"/>
    <s v="High Fat"/>
    <s v="Frozen"/>
    <s v="Supermarket Type3"/>
    <x v="9"/>
    <n v="4"/>
    <n v="312.67"/>
    <s v="Essential"/>
    <x v="2"/>
    <n v="19.68"/>
    <n v="17"/>
    <n v="5314.5868"/>
    <n v="3.0167130919220058"/>
  </r>
  <r>
    <s v="Tier 3"/>
    <s v="High"/>
    <s v="High Fat"/>
    <s v="Snack Food"/>
    <s v="Supermarket Type3"/>
    <x v="22"/>
    <n v="1"/>
    <n v="13.2"/>
    <s v="Regular"/>
    <x v="2"/>
    <n v="4.17"/>
    <n v="15"/>
    <n v="197.04169999999999"/>
    <n v="3.0164086687306502"/>
  </r>
  <r>
    <s v="Tier 1"/>
    <s v="Medium"/>
    <s v="Low Fat"/>
    <s v="Starchy Food"/>
    <s v="Supermarket Type2"/>
    <x v="36"/>
    <n v="2"/>
    <n v="85.02"/>
    <s v="Essential"/>
    <x v="2"/>
    <n v="18.91"/>
    <n v="20"/>
    <n v="1699.5890999999999"/>
    <n v="3.0170331371941779"/>
  </r>
  <r>
    <s v="Tier 3"/>
    <s v="Small"/>
    <s v="Low Fat"/>
    <s v="Snack Food"/>
    <s v="Supermarket Type2"/>
    <x v="9"/>
    <n v="4"/>
    <n v="167.86"/>
    <s v="Regular"/>
    <x v="3"/>
    <n v="4.66"/>
    <n v="14"/>
    <n v="2349.0866000000001"/>
    <n v="3.0173482032218093"/>
  </r>
  <r>
    <s v="Tier 2"/>
    <s v="Medium"/>
    <s v="High Fat"/>
    <s v="Dairy"/>
    <s v="Supermarket Type3"/>
    <x v="9"/>
    <n v="5"/>
    <n v="424.55"/>
    <s v="Essential"/>
    <x v="4"/>
    <n v="38.380000000000003"/>
    <n v="11"/>
    <n v="4669.4337999999998"/>
    <n v="3.0170436938332816"/>
  </r>
  <r>
    <s v="Tier 3"/>
    <s v="Medium"/>
    <s v="Low Fat"/>
    <s v="Canned"/>
    <s v="Supermarket Type2"/>
    <x v="28"/>
    <n v="2"/>
    <n v="388.2"/>
    <s v="Regular"/>
    <x v="3"/>
    <n v="48.07"/>
    <n v="17"/>
    <n v="6598.8806999999997"/>
    <n v="3.0164290142591446"/>
  </r>
  <r>
    <s v="Tier 2"/>
    <s v="Small"/>
    <s v="Low Fat"/>
    <s v="Household"/>
    <s v="Grocery Store"/>
    <x v="18"/>
    <n v="2"/>
    <n v="29.57"/>
    <s v="Regular"/>
    <x v="4"/>
    <n v="37.93"/>
    <n v="20"/>
    <n v="590.77929999999992"/>
    <n v="3.0167441860465116"/>
  </r>
  <r>
    <s v="Tier 2"/>
    <s v="Medium"/>
    <s v="Low Fat"/>
    <s v="Starchy Food"/>
    <s v="Supermarket Type1"/>
    <x v="10"/>
    <n v="5"/>
    <n v="222.07"/>
    <s v="Essential"/>
    <x v="3"/>
    <n v="45.3"/>
    <n v="9"/>
    <n v="1998.0829999999999"/>
    <n v="3.0170595533498759"/>
  </r>
  <r>
    <s v="Tier 2"/>
    <s v="Small"/>
    <s v="High Fat"/>
    <s v="Meat"/>
    <s v="Supermarket Type1"/>
    <x v="26"/>
    <n v="5"/>
    <n v="328.26"/>
    <s v="Essential"/>
    <x v="0"/>
    <n v="4.42"/>
    <n v="9"/>
    <n v="2953.3842"/>
    <n v="3.0164443065466955"/>
  </r>
  <r>
    <s v="Tier 2"/>
    <s v="Small"/>
    <s v="Low Fat"/>
    <s v="Other"/>
    <s v="Supermarket Type1"/>
    <x v="37"/>
    <n v="2"/>
    <n v="56.42"/>
    <s v="Regular"/>
    <x v="1"/>
    <n v="26.73"/>
    <n v="4"/>
    <n v="224.94730000000001"/>
    <n v="3.0158286778398509"/>
  </r>
  <r>
    <s v="Tier 1"/>
    <s v="High"/>
    <s v="High Fat"/>
    <s v="Canned"/>
    <s v="Supermarket Type2"/>
    <x v="0"/>
    <n v="1"/>
    <n v="325.81"/>
    <s v="Luxury"/>
    <x v="3"/>
    <n v="26.88"/>
    <n v="8"/>
    <n v="2605.7487999999998"/>
    <n v="3.0161440546414156"/>
  </r>
  <r>
    <s v="Tier 2"/>
    <s v="High"/>
    <s v="High Fat"/>
    <s v="Breads"/>
    <s v="Supermarket Type2"/>
    <x v="1"/>
    <n v="1"/>
    <n v="357"/>
    <s v="Luxury"/>
    <x v="1"/>
    <n v="42.74"/>
    <n v="15"/>
    <n v="5354.4273999999996"/>
    <n v="3.0167701863354037"/>
  </r>
  <r>
    <s v="Tier 1"/>
    <s v="Medium"/>
    <s v="Low Fat"/>
    <s v="Health and Hygiene"/>
    <s v="Supermarket Type2"/>
    <x v="34"/>
    <n v="4"/>
    <n v="183.88"/>
    <s v="Luxury"/>
    <x v="0"/>
    <n v="27.42"/>
    <n v="11"/>
    <n v="2021.9541999999999"/>
    <n v="3.0173967070518795"/>
  </r>
  <r>
    <s v="Tier 1"/>
    <s v="Small"/>
    <s v="High Fat"/>
    <s v="Soft Drinks"/>
    <s v="Supermarket Type1"/>
    <x v="24"/>
    <n v="2"/>
    <n v="172.1"/>
    <s v="Essential"/>
    <x v="3"/>
    <n v="41.37"/>
    <n v="2"/>
    <n v="343.61369999999999"/>
    <n v="3.017091361093847"/>
  </r>
  <r>
    <s v="Tier 1"/>
    <s v="Small"/>
    <s v="High Fat"/>
    <s v="Starchy Food"/>
    <s v="Supermarket Type3"/>
    <x v="34"/>
    <n v="1"/>
    <n v="359.06"/>
    <s v="Regular"/>
    <x v="3"/>
    <n v="38.4"/>
    <n v="8"/>
    <n v="2871.864"/>
    <n v="3.0174075225365247"/>
  </r>
  <r>
    <s v="Tier 2"/>
    <s v="High"/>
    <s v="High Fat"/>
    <s v="Breakfast"/>
    <s v="Supermarket Type3"/>
    <x v="6"/>
    <n v="2"/>
    <n v="168.08"/>
    <s v="Regular"/>
    <x v="0"/>
    <n v="25.15"/>
    <n v="6"/>
    <n v="1007.7315"/>
    <n v="3.0180348258706466"/>
  </r>
  <r>
    <s v="Tier 2"/>
    <s v="High"/>
    <s v="High Fat"/>
    <s v="Seafood"/>
    <s v="Supermarket Type1"/>
    <x v="2"/>
    <n v="3"/>
    <n v="180.54"/>
    <s v="Luxury"/>
    <x v="2"/>
    <n v="42.6"/>
    <n v="17"/>
    <n v="3068.6059999999998"/>
    <n v="3.0183514774494555"/>
  </r>
  <r>
    <s v="Tier 1"/>
    <s v="Small"/>
    <s v="High Fat"/>
    <s v="Meat"/>
    <s v="Grocery Store"/>
    <x v="18"/>
    <n v="4"/>
    <n v="440.59"/>
    <s v="Regular"/>
    <x v="2"/>
    <n v="46.88"/>
    <n v="2"/>
    <n v="880.64879999999994"/>
    <n v="3.0183571873055381"/>
  </r>
  <r>
    <s v="Tier 1"/>
    <s v="Medium"/>
    <s v="Low Fat"/>
    <s v="Canned"/>
    <s v="Supermarket Type2"/>
    <x v="22"/>
    <n v="3"/>
    <n v="340.52"/>
    <s v="Essential"/>
    <x v="2"/>
    <n v="4.71"/>
    <n v="10"/>
    <n v="3404.2470999999996"/>
    <n v="3.0180516651104887"/>
  </r>
  <r>
    <s v="Tier 2"/>
    <s v="Medium"/>
    <s v="Low Fat"/>
    <s v="Breads"/>
    <s v="Supermarket Type2"/>
    <x v="36"/>
    <n v="2"/>
    <n v="491.02"/>
    <s v="Regular"/>
    <x v="3"/>
    <n v="49.66"/>
    <n v="8"/>
    <n v="3927.6565999999998"/>
    <n v="3.0180572851805727"/>
  </r>
  <r>
    <s v="Tier 2"/>
    <s v="High"/>
    <s v="Low Fat"/>
    <s v="Soft Drinks"/>
    <s v="Supermarket Type3"/>
    <x v="0"/>
    <n v="1"/>
    <n v="76.44"/>
    <s v="Essential"/>
    <x v="4"/>
    <n v="24.36"/>
    <n v="19"/>
    <n v="1451.6035999999999"/>
    <n v="3.0183743382123951"/>
  </r>
  <r>
    <s v="Tier 2"/>
    <s v="Small"/>
    <s v="High Fat"/>
    <s v="Baking"/>
    <s v="Grocery Store"/>
    <x v="24"/>
    <n v="2"/>
    <n v="55.17"/>
    <s v="Luxury"/>
    <x v="1"/>
    <n v="44.04"/>
    <n v="15"/>
    <n v="826.99040000000002"/>
    <n v="3.0190031152647974"/>
  </r>
  <r>
    <s v="Tier 2"/>
    <s v="Small"/>
    <s v="Low Fat"/>
    <s v="Household"/>
    <s v="Supermarket Type2"/>
    <x v="11"/>
    <n v="3"/>
    <n v="405.16"/>
    <s v="Luxury"/>
    <x v="4"/>
    <n v="17.75"/>
    <n v="20"/>
    <n v="8102.3775000000005"/>
    <n v="3.0193206606419447"/>
  </r>
  <r>
    <s v="Tier 1"/>
    <s v="High"/>
    <s v="High Fat"/>
    <s v="Canned"/>
    <s v="Supermarket Type2"/>
    <x v="30"/>
    <n v="3"/>
    <n v="432.84"/>
    <s v="Luxury"/>
    <x v="2"/>
    <n v="31.16"/>
    <n v="4"/>
    <n v="1730.6715999999999"/>
    <n v="3.0193266832917707"/>
  </r>
  <r>
    <s v="Tier 1"/>
    <s v="High"/>
    <s v="High Fat"/>
    <s v="Dairy"/>
    <s v="Grocery Store"/>
    <x v="18"/>
    <n v="5"/>
    <n v="113.77"/>
    <s v="Essential"/>
    <x v="1"/>
    <n v="30.72"/>
    <n v="6"/>
    <n v="681.92719999999997"/>
    <n v="3.0193327096975366"/>
  </r>
  <r>
    <s v="Tier 1"/>
    <s v="High"/>
    <s v="Low Fat"/>
    <s v="Frozen"/>
    <s v="Supermarket Type1"/>
    <x v="21"/>
    <n v="2"/>
    <n v="133.01"/>
    <s v="Regular"/>
    <x v="0"/>
    <n v="40.6"/>
    <n v="16"/>
    <n v="2127.5659999999998"/>
    <n v="3.0187149095446038"/>
  </r>
  <r>
    <s v="Tier 2"/>
    <s v="Small"/>
    <s v="Low Fat"/>
    <s v="Hard Drinks"/>
    <s v="Supermarket Type3"/>
    <x v="11"/>
    <n v="3"/>
    <n v="499.68"/>
    <s v="Regular"/>
    <x v="1"/>
    <n v="25.44"/>
    <n v="9"/>
    <n v="4496.3743999999997"/>
    <n v="3.0190327613104526"/>
  </r>
  <r>
    <s v="Tier 1"/>
    <s v="Small"/>
    <s v="High Fat"/>
    <s v="Meat"/>
    <s v="Grocery Store"/>
    <x v="20"/>
    <n v="2"/>
    <n v="102.88"/>
    <s v="Essential"/>
    <x v="4"/>
    <n v="19.14"/>
    <n v="17"/>
    <n v="1748.1514"/>
    <n v="3.0190387016229714"/>
  </r>
  <r>
    <s v="Tier 3"/>
    <s v="Medium"/>
    <s v="Low Fat"/>
    <s v="Baking"/>
    <s v="Supermarket Type1"/>
    <x v="28"/>
    <n v="2"/>
    <n v="306.26"/>
    <s v="Regular"/>
    <x v="0"/>
    <n v="19.23"/>
    <n v="2"/>
    <n v="611.71230000000003"/>
    <n v="3.0193568529503589"/>
  </r>
  <r>
    <s v="Tier 2"/>
    <s v="Small"/>
    <s v="High Fat"/>
    <s v="Household"/>
    <s v="Supermarket Type2"/>
    <x v="2"/>
    <n v="3"/>
    <n v="164.05"/>
    <s v="Essential"/>
    <x v="3"/>
    <n v="41.62"/>
    <n v="19"/>
    <n v="3116.3662000000004"/>
    <n v="3.0196752029981262"/>
  </r>
  <r>
    <s v="Tier 2"/>
    <s v="High"/>
    <s v="High Fat"/>
    <s v="Breads"/>
    <s v="Grocery Store"/>
    <x v="32"/>
    <n v="2"/>
    <n v="364.49"/>
    <s v="Luxury"/>
    <x v="0"/>
    <n v="15.13"/>
    <n v="5"/>
    <n v="1821.6013"/>
    <n v="3.0196813495782568"/>
  </r>
  <r>
    <s v="Tier 3"/>
    <s v="Small"/>
    <s v="High Fat"/>
    <s v="Baking"/>
    <s v="Supermarket Type1"/>
    <x v="13"/>
    <n v="3"/>
    <n v="252.06"/>
    <s v="Essential"/>
    <x v="3"/>
    <n v="9.24"/>
    <n v="16"/>
    <n v="4032.0524"/>
    <n v="3.02"/>
  </r>
  <r>
    <s v="Tier 1"/>
    <s v="Small"/>
    <s v="High Fat"/>
    <s v="Breakfast"/>
    <s v="Supermarket Type1"/>
    <x v="15"/>
    <n v="5"/>
    <n v="341.62"/>
    <s v="Luxury"/>
    <x v="3"/>
    <n v="33.950000000000003"/>
    <n v="13"/>
    <n v="4440.3995000000004"/>
    <n v="3.0200062519537356"/>
  </r>
  <r>
    <s v="Tier 1"/>
    <s v="Small"/>
    <s v="Low Fat"/>
    <s v="Health and Hygiene"/>
    <s v="Supermarket Type1"/>
    <x v="9"/>
    <n v="5"/>
    <n v="270.02999999999997"/>
    <s v="Luxury"/>
    <x v="4"/>
    <n v="16.47"/>
    <n v="13"/>
    <n v="3509.5546999999992"/>
    <n v="3.0193871169480926"/>
  </r>
  <r>
    <s v="Tier 3"/>
    <s v="Small"/>
    <s v="High Fat"/>
    <s v="Breads"/>
    <s v="Supermarket Type2"/>
    <x v="15"/>
    <n v="1"/>
    <n v="289.49"/>
    <s v="Regular"/>
    <x v="3"/>
    <n v="11.69"/>
    <n v="1"/>
    <n v="288.6069"/>
    <n v="3.0187675946199564"/>
  </r>
  <r>
    <s v="Tier 3"/>
    <s v="Medium"/>
    <s v="High Fat"/>
    <s v="Other"/>
    <s v="Grocery Store"/>
    <x v="31"/>
    <n v="3"/>
    <n v="231.44"/>
    <s v="Essential"/>
    <x v="1"/>
    <n v="12.78"/>
    <n v="4"/>
    <n v="924.88779999999997"/>
    <n v="3.0193992490613266"/>
  </r>
  <r>
    <s v="Tier 2"/>
    <s v="Small"/>
    <s v="Low Fat"/>
    <s v="Soft Drinks"/>
    <s v="Supermarket Type1"/>
    <x v="36"/>
    <n v="4"/>
    <n v="238.53"/>
    <s v="Regular"/>
    <x v="0"/>
    <n v="26.14"/>
    <n v="14"/>
    <n v="3338.6813999999999"/>
    <n v="3.0194053208137714"/>
  </r>
  <r>
    <s v="Tier 3"/>
    <s v="High"/>
    <s v="High Fat"/>
    <s v="Breakfast"/>
    <s v="Supermarket Type2"/>
    <x v="21"/>
    <n v="4"/>
    <n v="17.7"/>
    <s v="Luxury"/>
    <x v="1"/>
    <n v="13.54"/>
    <n v="19"/>
    <n v="335.43540000000002"/>
    <n v="3.0190983093299937"/>
  </r>
  <r>
    <s v="Tier 3"/>
    <s v="Medium"/>
    <s v="Low Fat"/>
    <s v="Seafood"/>
    <s v="Supermarket Type2"/>
    <x v="13"/>
    <n v="4"/>
    <n v="349.33"/>
    <s v="Regular"/>
    <x v="1"/>
    <n v="41.99"/>
    <n v="8"/>
    <n v="2794.0598999999997"/>
    <n v="3.018791105543376"/>
  </r>
  <r>
    <s v="Tier 3"/>
    <s v="Small"/>
    <s v="High Fat"/>
    <s v="Other"/>
    <s v="Supermarket Type3"/>
    <x v="19"/>
    <n v="5"/>
    <n v="179.8"/>
    <s v="Luxury"/>
    <x v="2"/>
    <n v="2.41"/>
    <n v="3"/>
    <n v="538.42410000000007"/>
    <n v="3.0184837092731831"/>
  </r>
  <r>
    <s v="Tier 2"/>
    <s v="Small"/>
    <s v="High Fat"/>
    <s v="Household"/>
    <s v="Supermarket Type1"/>
    <x v="12"/>
    <n v="5"/>
    <n v="480.37"/>
    <s v="Regular"/>
    <x v="3"/>
    <n v="2.86"/>
    <n v="19"/>
    <n v="9126.0586000000003"/>
    <n v="3.0178627389533061"/>
  </r>
  <r>
    <s v="Tier 2"/>
    <s v="Medium"/>
    <s v="High Fat"/>
    <s v="Breads"/>
    <s v="Grocery Store"/>
    <x v="33"/>
    <n v="5"/>
    <n v="51.72"/>
    <s v="Regular"/>
    <x v="2"/>
    <n v="39.1"/>
    <n v="2"/>
    <n v="102.831"/>
    <n v="3.0172413793103448"/>
  </r>
  <r>
    <s v="Tier 3"/>
    <s v="Medium"/>
    <s v="Low Fat"/>
    <s v="Fruits and Vegetables"/>
    <s v="Supermarket Type3"/>
    <x v="17"/>
    <n v="5"/>
    <n v="294.27"/>
    <s v="Regular"/>
    <x v="0"/>
    <n v="6.88"/>
    <n v="5"/>
    <n v="1470.4187999999999"/>
    <n v="3.0166196299780497"/>
  </r>
  <r>
    <s v="Tier 2"/>
    <s v="Medium"/>
    <s v="Low Fat"/>
    <s v="Meat"/>
    <s v="Grocery Store"/>
    <x v="36"/>
    <n v="3"/>
    <n v="40.82"/>
    <s v="Regular"/>
    <x v="3"/>
    <n v="19.32"/>
    <n v="18"/>
    <n v="733.95320000000004"/>
    <n v="3.0159974905897116"/>
  </r>
  <r>
    <s v="Tier 1"/>
    <s v="High"/>
    <s v="Low Fat"/>
    <s v="Breads"/>
    <s v="Grocery Store"/>
    <x v="26"/>
    <n v="3"/>
    <n v="468.6"/>
    <s v="Regular"/>
    <x v="2"/>
    <n v="46.64"/>
    <n v="11"/>
    <n v="5154.0664000000006"/>
    <n v="3.0160025101976782"/>
  </r>
  <r>
    <s v="Tier 3"/>
    <s v="Medium"/>
    <s v="High Fat"/>
    <s v="Fruits and Vegetables"/>
    <s v="Supermarket Type3"/>
    <x v="31"/>
    <n v="5"/>
    <n v="168.88"/>
    <s v="Regular"/>
    <x v="0"/>
    <n v="39.14"/>
    <n v="13"/>
    <n v="2194.8314"/>
    <n v="3.0160075329566856"/>
  </r>
  <r>
    <s v="Tier 2"/>
    <s v="Small"/>
    <s v="Low Fat"/>
    <s v="Health and Hygiene"/>
    <s v="Grocery Store"/>
    <x v="0"/>
    <n v="1"/>
    <n v="317.94"/>
    <s v="Essential"/>
    <x v="0"/>
    <n v="36.49"/>
    <n v="13"/>
    <n v="4132.5848999999998"/>
    <n v="3.0153846153846153"/>
  </r>
  <r>
    <s v="Tier 3"/>
    <s v="Small"/>
    <s v="High Fat"/>
    <s v="Meat"/>
    <s v="Supermarket Type3"/>
    <x v="28"/>
    <n v="5"/>
    <n v="75.13"/>
    <s v="Essential"/>
    <x v="1"/>
    <n v="47.58"/>
    <n v="13"/>
    <n v="976.16579999999999"/>
    <n v="3.0160175879396984"/>
  </r>
  <r>
    <s v="Tier 2"/>
    <s v="Medium"/>
    <s v="High Fat"/>
    <s v="Canned"/>
    <s v="Supermarket Type1"/>
    <x v="27"/>
    <n v="5"/>
    <n v="429.5"/>
    <s v="Regular"/>
    <x v="1"/>
    <n v="48.72"/>
    <n v="11"/>
    <n v="4723.9871999999996"/>
    <n v="3.0153942821237827"/>
  </r>
  <r>
    <s v="Tier 3"/>
    <s v="High"/>
    <s v="Low Fat"/>
    <s v="Breakfast"/>
    <s v="Supermarket Type1"/>
    <x v="4"/>
    <n v="3"/>
    <n v="469.74"/>
    <s v="Luxury"/>
    <x v="1"/>
    <n v="10.67"/>
    <n v="10"/>
    <n v="4696.5066999999999"/>
    <n v="3.0147705845380264"/>
  </r>
  <r>
    <s v="Tier 1"/>
    <s v="Small"/>
    <s v="Low Fat"/>
    <s v="Household"/>
    <s v="Supermarket Type1"/>
    <x v="26"/>
    <n v="1"/>
    <n v="223.22"/>
    <s v="Essential"/>
    <x v="0"/>
    <n v="45.89"/>
    <n v="8"/>
    <n v="1785.2189000000001"/>
    <n v="3.0147752279157496"/>
  </r>
  <r>
    <s v="Tier 2"/>
    <s v="Medium"/>
    <s v="High Fat"/>
    <s v="Canned"/>
    <s v="Supermarket Type3"/>
    <x v="22"/>
    <n v="1"/>
    <n v="204.23"/>
    <s v="Essential"/>
    <x v="3"/>
    <n v="4.4400000000000004"/>
    <n v="3"/>
    <n v="611.73439999999994"/>
    <n v="3.0154088050314467"/>
  </r>
  <r>
    <s v="Tier 2"/>
    <s v="High"/>
    <s v="High Fat"/>
    <s v="Soft Drinks"/>
    <s v="Grocery Store"/>
    <x v="20"/>
    <n v="2"/>
    <n v="459.1"/>
    <s v="Regular"/>
    <x v="1"/>
    <n v="17.28"/>
    <n v="13"/>
    <n v="5967.4728000000005"/>
    <n v="3.0160427807486632"/>
  </r>
  <r>
    <s v="Tier 1"/>
    <s v="Small"/>
    <s v="Low Fat"/>
    <s v="Snack Food"/>
    <s v="Supermarket Type3"/>
    <x v="13"/>
    <n v="5"/>
    <n v="300.11"/>
    <s v="Essential"/>
    <x v="1"/>
    <n v="8.8699999999999992"/>
    <n v="10"/>
    <n v="3000.1887000000002"/>
    <n v="3.0163624921334171"/>
  </r>
  <r>
    <s v="Tier 3"/>
    <s v="Medium"/>
    <s v="Low Fat"/>
    <s v="Breads"/>
    <s v="Supermarket Type2"/>
    <x v="9"/>
    <n v="1"/>
    <n v="463.09"/>
    <s v="Luxury"/>
    <x v="0"/>
    <n v="1.1000000000000001"/>
    <n v="2"/>
    <n v="925.19099999999992"/>
    <n v="3.0157381177211207"/>
  </r>
  <r>
    <s v="Tier 1"/>
    <s v="High"/>
    <s v="High Fat"/>
    <s v="Health and Hygiene"/>
    <s v="Grocery Store"/>
    <x v="26"/>
    <n v="3"/>
    <n v="31.91"/>
    <s v="Luxury"/>
    <x v="2"/>
    <n v="36.68"/>
    <n v="15"/>
    <n v="478.01679999999999"/>
    <n v="3.0163727959697733"/>
  </r>
  <r>
    <s v="Tier 1"/>
    <s v="Medium"/>
    <s v="Low Fat"/>
    <s v="Other"/>
    <s v="Supermarket Type1"/>
    <x v="22"/>
    <n v="3"/>
    <n v="439.88"/>
    <s v="Regular"/>
    <x v="2"/>
    <n v="16.45"/>
    <n v="5"/>
    <n v="2198.5645"/>
    <n v="3.0163779527559056"/>
  </r>
  <r>
    <s v="Tier 1"/>
    <s v="Medium"/>
    <s v="High Fat"/>
    <s v="Starchy Food"/>
    <s v="Supermarket Type3"/>
    <x v="1"/>
    <n v="3"/>
    <n v="439.2"/>
    <s v="Essential"/>
    <x v="0"/>
    <n v="30.48"/>
    <n v="17"/>
    <n v="7465.7047999999995"/>
    <n v="3.0163831127914302"/>
  </r>
  <r>
    <s v="Tier 2"/>
    <s v="Medium"/>
    <s v="High Fat"/>
    <s v="Health and Hygiene"/>
    <s v="Supermarket Type3"/>
    <x v="24"/>
    <n v="1"/>
    <n v="401.67"/>
    <s v="Essential"/>
    <x v="4"/>
    <n v="1.34"/>
    <n v="1"/>
    <n v="400.68340000000001"/>
    <n v="3.0163882760794203"/>
  </r>
  <r>
    <s v="Tier 2"/>
    <s v="Small"/>
    <s v="Low Fat"/>
    <s v="Frozen"/>
    <s v="Supermarket Type3"/>
    <x v="2"/>
    <n v="4"/>
    <n v="351.26"/>
    <s v="Regular"/>
    <x v="4"/>
    <n v="17.37"/>
    <n v="15"/>
    <n v="5268.0736999999999"/>
    <n v="3.0170239596469104"/>
  </r>
  <r>
    <s v="Tier 2"/>
    <s v="High"/>
    <s v="Low Fat"/>
    <s v="Soft Drinks"/>
    <s v="Supermarket Type2"/>
    <x v="30"/>
    <n v="5"/>
    <n v="148.94"/>
    <s v="Luxury"/>
    <x v="2"/>
    <n v="32.869999999999997"/>
    <n v="5"/>
    <n v="744.02870000000007"/>
    <n v="3.0167139703563546"/>
  </r>
  <r>
    <s v="Tier 3"/>
    <s v="High"/>
    <s v="Low Fat"/>
    <s v="Meat"/>
    <s v="Supermarket Type3"/>
    <x v="8"/>
    <n v="5"/>
    <n v="280.85000000000002"/>
    <s v="Luxury"/>
    <x v="3"/>
    <n v="36.72"/>
    <n v="16"/>
    <n v="4492.9672"/>
    <n v="3.0160883280757096"/>
  </r>
  <r>
    <s v="Tier 1"/>
    <s v="Medium"/>
    <s v="Low Fat"/>
    <s v="Soft Drinks"/>
    <s v="Supermarket Type3"/>
    <x v="5"/>
    <n v="2"/>
    <n v="359.31"/>
    <s v="Regular"/>
    <x v="4"/>
    <n v="12.35"/>
    <n v="5"/>
    <n v="1795.6734999999999"/>
    <n v="3.0154622909435154"/>
  </r>
  <r>
    <s v="Tier 2"/>
    <s v="High"/>
    <s v="High Fat"/>
    <s v="Fruits and Vegetables"/>
    <s v="Grocery Store"/>
    <x v="37"/>
    <n v="2"/>
    <n v="105.22"/>
    <s v="Luxury"/>
    <x v="4"/>
    <n v="15.24"/>
    <n v="11"/>
    <n v="1156.5724"/>
    <n v="3.0157828282828283"/>
  </r>
  <r>
    <s v="Tier 2"/>
    <s v="High"/>
    <s v="High Fat"/>
    <s v="Soft Drinks"/>
    <s v="Supermarket Type3"/>
    <x v="11"/>
    <n v="3"/>
    <n v="180.17"/>
    <s v="Essential"/>
    <x v="0"/>
    <n v="18.670000000000002"/>
    <n v="11"/>
    <n v="1981.0566999999999"/>
    <n v="3.0161035680454691"/>
  </r>
  <r>
    <s v="Tier 2"/>
    <s v="Small"/>
    <s v="Low Fat"/>
    <s v="Canned"/>
    <s v="Supermarket Type1"/>
    <x v="7"/>
    <n v="5"/>
    <n v="147.82"/>
    <s v="Regular"/>
    <x v="0"/>
    <n v="33.619999999999997"/>
    <n v="7"/>
    <n v="1034.0762"/>
    <n v="3.0161086544535691"/>
  </r>
  <r>
    <s v="Tier 1"/>
    <s v="High"/>
    <s v="Low Fat"/>
    <s v="Meat"/>
    <s v="Grocery Store"/>
    <x v="37"/>
    <n v="2"/>
    <n v="272.86"/>
    <s v="Essential"/>
    <x v="0"/>
    <n v="6.92"/>
    <n v="15"/>
    <n v="4091.9692"/>
    <n v="3.0154818325434438"/>
  </r>
  <r>
    <s v="Tier 2"/>
    <s v="Small"/>
    <s v="High Fat"/>
    <s v="Frozen"/>
    <s v="Supermarket Type1"/>
    <x v="30"/>
    <n v="5"/>
    <n v="73.55"/>
    <s v="Regular"/>
    <x v="0"/>
    <n v="26.9"/>
    <n v="9"/>
    <n v="661.21899999999994"/>
    <n v="3.0158027812895067"/>
  </r>
  <r>
    <s v="Tier 1"/>
    <s v="Small"/>
    <s v="High Fat"/>
    <s v="Baking"/>
    <s v="Grocery Store"/>
    <x v="31"/>
    <n v="1"/>
    <n v="39.880000000000003"/>
    <s v="Luxury"/>
    <x v="3"/>
    <n v="25.26"/>
    <n v="8"/>
    <n v="318.29259999999999"/>
    <n v="3.0151754663294339"/>
  </r>
  <r>
    <s v="Tier 1"/>
    <s v="High"/>
    <s v="Low Fat"/>
    <s v="Snack Food"/>
    <s v="Supermarket Type2"/>
    <x v="4"/>
    <n v="5"/>
    <n v="454.06"/>
    <s v="Luxury"/>
    <x v="1"/>
    <n v="38.590000000000003"/>
    <n v="15"/>
    <n v="6810.2858999999999"/>
    <n v="3.0158127767235925"/>
  </r>
  <r>
    <s v="Tier 1"/>
    <s v="High"/>
    <s v="Low Fat"/>
    <s v="Dairy"/>
    <s v="Grocery Store"/>
    <x v="30"/>
    <n v="3"/>
    <n v="155.15"/>
    <s v="Luxury"/>
    <x v="4"/>
    <n v="44.1"/>
    <n v="1"/>
    <n v="154.59100000000001"/>
    <n v="3.0151850680164505"/>
  </r>
  <r>
    <s v="Tier 1"/>
    <s v="Medium"/>
    <s v="Low Fat"/>
    <s v="Starchy Food"/>
    <s v="Grocery Store"/>
    <x v="21"/>
    <n v="1"/>
    <n v="306.66000000000003"/>
    <s v="Essential"/>
    <x v="3"/>
    <n v="24.23"/>
    <n v="10"/>
    <n v="3065.8423000000003"/>
    <n v="3.0151898734177216"/>
  </r>
  <r>
    <s v="Tier 1"/>
    <s v="Medium"/>
    <s v="Low Fat"/>
    <s v="Starchy Food"/>
    <s v="Supermarket Type1"/>
    <x v="28"/>
    <n v="5"/>
    <n v="283.38"/>
    <s v="Luxury"/>
    <x v="0"/>
    <n v="14.93"/>
    <n v="10"/>
    <n v="2832.9493000000002"/>
    <n v="3.0158277936055713"/>
  </r>
  <r>
    <s v="Tier 3"/>
    <s v="Small"/>
    <s v="Low Fat"/>
    <s v="Household"/>
    <s v="Grocery Store"/>
    <x v="11"/>
    <n v="1"/>
    <n v="69.25"/>
    <s v="Essential"/>
    <x v="3"/>
    <n v="37.979999999999997"/>
    <n v="1"/>
    <n v="68.629800000000003"/>
    <n v="3.0151994933502215"/>
  </r>
  <r>
    <s v="Tier 1"/>
    <s v="Small"/>
    <s v="Low Fat"/>
    <s v="Frozen"/>
    <s v="Grocery Store"/>
    <x v="34"/>
    <n v="4"/>
    <n v="141.32"/>
    <s v="Luxury"/>
    <x v="0"/>
    <n v="35.39"/>
    <n v="19"/>
    <n v="2684.4339"/>
    <n v="3.0158378207158694"/>
  </r>
  <r>
    <s v="Tier 2"/>
    <s v="High"/>
    <s v="High Fat"/>
    <s v="Breads"/>
    <s v="Supermarket Type3"/>
    <x v="36"/>
    <n v="5"/>
    <n v="99.73"/>
    <s v="Luxury"/>
    <x v="4"/>
    <n v="40.409999999999997"/>
    <n v="2"/>
    <n v="198.86410000000001"/>
    <n v="3.0155259822560203"/>
  </r>
  <r>
    <s v="Tier 3"/>
    <s v="High"/>
    <s v="High Fat"/>
    <s v="Other"/>
    <s v="Supermarket Type3"/>
    <x v="21"/>
    <n v="3"/>
    <n v="128.01"/>
    <s v="Regular"/>
    <x v="4"/>
    <n v="33.869999999999997"/>
    <n v="15"/>
    <n v="1919.4886999999999"/>
    <n v="3.0148969889064978"/>
  </r>
  <r>
    <s v="Tier 1"/>
    <s v="Small"/>
    <s v="Low Fat"/>
    <s v="Soft Drinks"/>
    <s v="Supermarket Type1"/>
    <x v="26"/>
    <n v="5"/>
    <n v="97.11"/>
    <s v="Essential"/>
    <x v="1"/>
    <n v="7.5"/>
    <n v="13"/>
    <n v="1261.5050000000001"/>
    <n v="3.0149017121116044"/>
  </r>
  <r>
    <s v="Tier 1"/>
    <s v="Medium"/>
    <s v="High Fat"/>
    <s v="Health and Hygiene"/>
    <s v="Supermarket Type3"/>
    <x v="27"/>
    <n v="3"/>
    <n v="151.19999999999999"/>
    <s v="Luxury"/>
    <x v="3"/>
    <n v="26.23"/>
    <n v="14"/>
    <n v="2116.0622999999996"/>
    <n v="3.0142721217887725"/>
  </r>
  <r>
    <s v="Tier 3"/>
    <s v="Medium"/>
    <s v="Low Fat"/>
    <s v="Other"/>
    <s v="Supermarket Type3"/>
    <x v="18"/>
    <n v="4"/>
    <n v="74.47"/>
    <s v="Essential"/>
    <x v="1"/>
    <n v="36.51"/>
    <n v="17"/>
    <n v="1265.3551"/>
    <n v="3.014276649746193"/>
  </r>
  <r>
    <s v="Tier 2"/>
    <s v="High"/>
    <s v="High Fat"/>
    <s v="Baking"/>
    <s v="Supermarket Type1"/>
    <x v="30"/>
    <n v="5"/>
    <n v="403.66"/>
    <s v="Regular"/>
    <x v="4"/>
    <n v="14.01"/>
    <n v="14"/>
    <n v="5650.3801000000003"/>
    <n v="3.0139638210092032"/>
  </r>
  <r>
    <s v="Tier 2"/>
    <s v="Small"/>
    <s v="Low Fat"/>
    <s v="Starchy Food"/>
    <s v="Supermarket Type3"/>
    <x v="17"/>
    <n v="2"/>
    <n v="291.66000000000003"/>
    <s v="Luxury"/>
    <x v="2"/>
    <n v="8.66"/>
    <n v="7"/>
    <n v="2040.7066000000002"/>
    <n v="3.0133333333333332"/>
  </r>
  <r>
    <s v="Tier 2"/>
    <s v="Small"/>
    <s v="Low Fat"/>
    <s v="Soft Drinks"/>
    <s v="Grocery Store"/>
    <x v="30"/>
    <n v="1"/>
    <n v="275.83"/>
    <s v="Essential"/>
    <x v="3"/>
    <n v="31.25"/>
    <n v="10"/>
    <n v="2757.6124999999997"/>
    <n v="3.0136551286122577"/>
  </r>
  <r>
    <s v="Tier 3"/>
    <s v="Small"/>
    <s v="High Fat"/>
    <s v="Hard Drinks"/>
    <s v="Supermarket Type1"/>
    <x v="8"/>
    <n v="1"/>
    <n v="312.20999999999998"/>
    <s v="Luxury"/>
    <x v="4"/>
    <n v="7.3"/>
    <n v="13"/>
    <n v="4057.8029999999994"/>
    <n v="3.014294790343075"/>
  </r>
  <r>
    <s v="Tier 1"/>
    <s v="Medium"/>
    <s v="Low Fat"/>
    <s v="Breads"/>
    <s v="Grocery Store"/>
    <x v="31"/>
    <n v="4"/>
    <n v="46.98"/>
    <s v="Essential"/>
    <x v="1"/>
    <n v="44.7"/>
    <n v="20"/>
    <n v="939.04699999999991"/>
    <n v="3.0149348585954878"/>
  </r>
  <r>
    <s v="Tier 2"/>
    <s v="Small"/>
    <s v="Low Fat"/>
    <s v="Hard Drinks"/>
    <s v="Supermarket Type3"/>
    <x v="28"/>
    <n v="2"/>
    <n v="43.58"/>
    <s v="Luxury"/>
    <x v="3"/>
    <n v="37.72"/>
    <n v="1"/>
    <n v="42.9572"/>
    <n v="3.014621741894469"/>
  </r>
  <r>
    <s v="Tier 2"/>
    <s v="Small"/>
    <s v="High Fat"/>
    <s v="Frozen"/>
    <s v="Grocery Store"/>
    <x v="31"/>
    <n v="5"/>
    <n v="471.5"/>
    <s v="Regular"/>
    <x v="2"/>
    <n v="45.65"/>
    <n v="11"/>
    <n v="5185.9565000000002"/>
    <n v="3.0149443561208269"/>
  </r>
  <r>
    <s v="Tier 1"/>
    <s v="Small"/>
    <s v="High Fat"/>
    <s v="Seafood"/>
    <s v="Supermarket Type2"/>
    <x v="0"/>
    <n v="5"/>
    <n v="132.4"/>
    <s v="Luxury"/>
    <x v="0"/>
    <n v="1.28"/>
    <n v="14"/>
    <n v="1852.6128000000001"/>
    <n v="3.0143129770992365"/>
  </r>
  <r>
    <s v="Tier 3"/>
    <s v="High"/>
    <s v="Low Fat"/>
    <s v="Snack Food"/>
    <s v="Supermarket Type3"/>
    <x v="29"/>
    <n v="2"/>
    <n v="433.94"/>
    <s v="Luxury"/>
    <x v="0"/>
    <n v="30.6"/>
    <n v="10"/>
    <n v="4338.7059999999992"/>
    <n v="3.0136811963092587"/>
  </r>
  <r>
    <s v="Tier 1"/>
    <s v="Small"/>
    <s v="High Fat"/>
    <s v="Household"/>
    <s v="Supermarket Type1"/>
    <x v="29"/>
    <n v="4"/>
    <n v="396.12"/>
    <s v="Regular"/>
    <x v="2"/>
    <n v="20.05"/>
    <n v="6"/>
    <n v="2375.9205000000002"/>
    <n v="3.0140038192234244"/>
  </r>
  <r>
    <s v="Tier 1"/>
    <s v="Small"/>
    <s v="Low Fat"/>
    <s v="Breakfast"/>
    <s v="Supermarket Type1"/>
    <x v="31"/>
    <n v="1"/>
    <n v="253.63"/>
    <s v="Luxury"/>
    <x v="3"/>
    <n v="21.79"/>
    <n v="18"/>
    <n v="4564.5578999999998"/>
    <n v="3.0136899076727155"/>
  </r>
  <r>
    <s v="Tier 2"/>
    <s v="High"/>
    <s v="High Fat"/>
    <s v="Household"/>
    <s v="Supermarket Type1"/>
    <x v="14"/>
    <n v="4"/>
    <n v="358"/>
    <s v="Regular"/>
    <x v="0"/>
    <n v="25.01"/>
    <n v="3"/>
    <n v="1073.2501"/>
    <n v="3.0143312101910826"/>
  </r>
  <r>
    <s v="Tier 3"/>
    <s v="Small"/>
    <s v="Low Fat"/>
    <s v="Starchy Food"/>
    <s v="Supermarket Type3"/>
    <x v="0"/>
    <n v="5"/>
    <n v="86.4"/>
    <s v="Regular"/>
    <x v="3"/>
    <n v="19.11"/>
    <n v="6"/>
    <n v="517.5911000000001"/>
    <n v="3.0140172029308698"/>
  </r>
  <r>
    <s v="Tier 3"/>
    <s v="High"/>
    <s v="High Fat"/>
    <s v="Fruits and Vegetables"/>
    <s v="Supermarket Type2"/>
    <x v="26"/>
    <n v="5"/>
    <n v="457.65"/>
    <s v="Essential"/>
    <x v="0"/>
    <n v="2.4"/>
    <n v="20"/>
    <n v="9152.0239999999994"/>
    <n v="3.0133843212237093"/>
  </r>
  <r>
    <s v="Tier 2"/>
    <s v="Small"/>
    <s v="Low Fat"/>
    <s v="Baking"/>
    <s v="Grocery Store"/>
    <x v="23"/>
    <n v="5"/>
    <n v="98.28"/>
    <s v="Luxury"/>
    <x v="4"/>
    <n v="8.32"/>
    <n v="1"/>
    <n v="97.363200000000006"/>
    <n v="3.0127510360216769"/>
  </r>
  <r>
    <s v="Tier 1"/>
    <s v="Small"/>
    <s v="High Fat"/>
    <s v="Fruits and Vegetables"/>
    <s v="Supermarket Type3"/>
    <x v="29"/>
    <n v="1"/>
    <n v="448.46"/>
    <s v="Regular"/>
    <x v="1"/>
    <n v="3"/>
    <n v="14"/>
    <n v="6277.4699999999993"/>
    <n v="3.0121173469387754"/>
  </r>
  <r>
    <s v="Tier 1"/>
    <s v="High"/>
    <s v="High Fat"/>
    <s v="Baking"/>
    <s v="Supermarket Type1"/>
    <x v="13"/>
    <n v="5"/>
    <n v="18.93"/>
    <s v="Essential"/>
    <x v="0"/>
    <n v="47.81"/>
    <n v="6"/>
    <n v="113.0581"/>
    <n v="3.0127591706539074"/>
  </r>
  <r>
    <s v="Tier 3"/>
    <s v="Medium"/>
    <s v="High Fat"/>
    <s v="Hard Drinks"/>
    <s v="Supermarket Type2"/>
    <x v="24"/>
    <n v="3"/>
    <n v="384.36"/>
    <s v="Luxury"/>
    <x v="0"/>
    <n v="40.380000000000003"/>
    <n v="5"/>
    <n v="1921.2038000000002"/>
    <n v="3.0121250797702617"/>
  </r>
  <r>
    <s v="Tier 3"/>
    <s v="Small"/>
    <s v="Low Fat"/>
    <s v="Dairy"/>
    <s v="Supermarket Type3"/>
    <x v="12"/>
    <n v="5"/>
    <n v="104.02"/>
    <s v="Essential"/>
    <x v="4"/>
    <n v="16.37"/>
    <n v="3"/>
    <n v="311.22370000000001"/>
    <n v="3.0121289498882859"/>
  </r>
  <r>
    <s v="Tier 3"/>
    <s v="High"/>
    <s v="High Fat"/>
    <s v="Health and Hygiene"/>
    <s v="Supermarket Type2"/>
    <x v="33"/>
    <n v="5"/>
    <n v="395.11"/>
    <s v="Essential"/>
    <x v="2"/>
    <n v="38.47"/>
    <n v="17"/>
    <n v="6716.2546999999995"/>
    <n v="3.0114942528735633"/>
  </r>
  <r>
    <s v="Tier 3"/>
    <s v="High"/>
    <s v="High Fat"/>
    <s v="Health and Hygiene"/>
    <s v="Supermarket Type3"/>
    <x v="31"/>
    <n v="1"/>
    <n v="419.14"/>
    <s v="Regular"/>
    <x v="3"/>
    <n v="2.4"/>
    <n v="1"/>
    <n v="418.16399999999999"/>
    <n v="3.0108591504311724"/>
  </r>
  <r>
    <s v="Tier 3"/>
    <s v="Medium"/>
    <s v="High Fat"/>
    <s v="Breakfast"/>
    <s v="Supermarket Type1"/>
    <x v="11"/>
    <n v="4"/>
    <n v="376.45"/>
    <s v="Luxury"/>
    <x v="1"/>
    <n v="29.8"/>
    <n v="10"/>
    <n v="3763.7979999999998"/>
    <n v="3.0115015974440893"/>
  </r>
  <r>
    <s v="Tier 3"/>
    <s v="Small"/>
    <s v="Low Fat"/>
    <s v="Breads"/>
    <s v="Supermarket Type2"/>
    <x v="19"/>
    <n v="3"/>
    <n v="299.25"/>
    <s v="Essential"/>
    <x v="0"/>
    <n v="22.94"/>
    <n v="20"/>
    <n v="5984.2294000000002"/>
    <n v="3.0111856823266221"/>
  </r>
  <r>
    <s v="Tier 1"/>
    <s v="High"/>
    <s v="High Fat"/>
    <s v="Starchy Food"/>
    <s v="Grocery Store"/>
    <x v="5"/>
    <n v="5"/>
    <n v="132.56"/>
    <s v="Luxury"/>
    <x v="1"/>
    <n v="11.42"/>
    <n v="2"/>
    <n v="264.23419999999999"/>
    <n v="3.0111892583120206"/>
  </r>
  <r>
    <s v="Tier 2"/>
    <s v="Small"/>
    <s v="Low Fat"/>
    <s v="Breads"/>
    <s v="Supermarket Type3"/>
    <x v="32"/>
    <n v="2"/>
    <n v="323.98"/>
    <s v="Luxury"/>
    <x v="2"/>
    <n v="27.91"/>
    <n v="7"/>
    <n v="2267.1391000000003"/>
    <n v="3.0105532459226096"/>
  </r>
  <r>
    <s v="Tier 1"/>
    <s v="High"/>
    <s v="Low Fat"/>
    <s v="Other"/>
    <s v="Supermarket Type1"/>
    <x v="23"/>
    <n v="1"/>
    <n v="192.28"/>
    <s v="Essential"/>
    <x v="3"/>
    <n v="36.75"/>
    <n v="4"/>
    <n v="768.48749999999995"/>
    <n v="3.0108765195137557"/>
  </r>
  <r>
    <s v="Tier 3"/>
    <s v="High"/>
    <s v="High Fat"/>
    <s v="Starchy Food"/>
    <s v="Supermarket Type3"/>
    <x v="0"/>
    <n v="2"/>
    <n v="81.27"/>
    <s v="Luxury"/>
    <x v="1"/>
    <n v="38.340000000000003"/>
    <n v="19"/>
    <n v="1543.5133999999998"/>
    <n v="3.01152"/>
  </r>
  <r>
    <s v="Tier 3"/>
    <s v="Medium"/>
    <s v="Low Fat"/>
    <s v="Hard Drinks"/>
    <s v="Grocery Store"/>
    <x v="19"/>
    <n v="3"/>
    <n v="28.62"/>
    <s v="Regular"/>
    <x v="0"/>
    <n v="28.03"/>
    <n v="6"/>
    <n v="171.00030000000001"/>
    <n v="3.0118437900128039"/>
  </r>
  <r>
    <s v="Tier 2"/>
    <s v="Small"/>
    <s v="High Fat"/>
    <s v="Health and Hygiene"/>
    <s v="Supermarket Type2"/>
    <x v="29"/>
    <n v="5"/>
    <n v="97.13"/>
    <s v="Essential"/>
    <x v="1"/>
    <n v="41.92"/>
    <n v="11"/>
    <n v="1067.8491999999999"/>
    <n v="3.01184758245277"/>
  </r>
  <r>
    <s v="Tier 3"/>
    <s v="Medium"/>
    <s v="Low Fat"/>
    <s v="Fruits and Vegetables"/>
    <s v="Supermarket Type1"/>
    <x v="10"/>
    <n v="2"/>
    <n v="276.20999999999998"/>
    <s v="Luxury"/>
    <x v="4"/>
    <n v="9.75"/>
    <n v="18"/>
    <n v="4970.8774999999996"/>
    <n v="3.0112107623318387"/>
  </r>
  <r>
    <s v="Tier 3"/>
    <s v="High"/>
    <s v="High Fat"/>
    <s v="Breakfast"/>
    <s v="Supermarket Type1"/>
    <x v="17"/>
    <n v="3"/>
    <n v="23.81"/>
    <s v="Luxury"/>
    <x v="0"/>
    <n v="17.920000000000002"/>
    <n v="9"/>
    <n v="213.4692"/>
    <n v="3.0115347644985579"/>
  </r>
  <r>
    <s v="Tier 3"/>
    <s v="High"/>
    <s v="Low Fat"/>
    <s v="Starchy Food"/>
    <s v="Supermarket Type3"/>
    <x v="36"/>
    <n v="1"/>
    <n v="399.78"/>
    <s v="Essential"/>
    <x v="0"/>
    <n v="42.35"/>
    <n v="5"/>
    <n v="1998.3235"/>
    <n v="3.0115384615384615"/>
  </r>
  <r>
    <s v="Tier 1"/>
    <s v="High"/>
    <s v="High Fat"/>
    <s v="Snack Food"/>
    <s v="Supermarket Type3"/>
    <x v="26"/>
    <n v="2"/>
    <n v="258.49"/>
    <s v="Luxury"/>
    <x v="0"/>
    <n v="3.7"/>
    <n v="12"/>
    <n v="3100.9169999999999"/>
    <n v="3.0121833921128567"/>
  </r>
  <r>
    <s v="Tier 1"/>
    <s v="High"/>
    <s v="Low Fat"/>
    <s v="Breakfast"/>
    <s v="Supermarket Type3"/>
    <x v="2"/>
    <n v="1"/>
    <n v="11.06"/>
    <s v="Essential"/>
    <x v="2"/>
    <n v="13.2"/>
    <n v="1"/>
    <n v="10.192"/>
    <n v="3.012508017960231"/>
  </r>
  <r>
    <s v="Tier 3"/>
    <s v="Small"/>
    <s v="High Fat"/>
    <s v="Frozen"/>
    <s v="Grocery Store"/>
    <x v="34"/>
    <n v="4"/>
    <n v="337.69"/>
    <s v="Regular"/>
    <x v="3"/>
    <n v="46.54"/>
    <n v="8"/>
    <n v="2700.9854"/>
    <n v="3.0131536734039139"/>
  </r>
  <r>
    <s v="Tier 3"/>
    <s v="Medium"/>
    <s v="Low Fat"/>
    <s v="Fruits and Vegetables"/>
    <s v="Supermarket Type3"/>
    <x v="4"/>
    <n v="2"/>
    <n v="120.33"/>
    <s v="Regular"/>
    <x v="2"/>
    <n v="16.329999999999998"/>
    <n v="14"/>
    <n v="1683.7832999999998"/>
    <n v="3.012836970474968"/>
  </r>
  <r>
    <s v="Tier 1"/>
    <s v="High"/>
    <s v="High Fat"/>
    <s v="Breads"/>
    <s v="Grocery Store"/>
    <x v="15"/>
    <n v="4"/>
    <n v="30.15"/>
    <s v="Regular"/>
    <x v="2"/>
    <n v="34.67"/>
    <n v="14"/>
    <n v="421.44669999999996"/>
    <n v="3.0131621187800963"/>
  </r>
  <r>
    <s v="Tier 1"/>
    <s v="High"/>
    <s v="High Fat"/>
    <s v="Snack Food"/>
    <s v="Supermarket Type2"/>
    <x v="34"/>
    <n v="3"/>
    <n v="87.16"/>
    <s v="Regular"/>
    <x v="3"/>
    <n v="42.83"/>
    <n v="17"/>
    <n v="1481.1483000000001"/>
    <n v="3.0128452151573537"/>
  </r>
  <r>
    <s v="Tier 1"/>
    <s v="High"/>
    <s v="High Fat"/>
    <s v="Starchy Food"/>
    <s v="Supermarket Type1"/>
    <x v="32"/>
    <n v="2"/>
    <n v="490.92"/>
    <s v="Luxury"/>
    <x v="4"/>
    <n v="42.16"/>
    <n v="19"/>
    <n v="9326.9015999999992"/>
    <n v="3.0128493414712496"/>
  </r>
  <r>
    <s v="Tier 3"/>
    <s v="High"/>
    <s v="Low Fat"/>
    <s v="Health and Hygiene"/>
    <s v="Supermarket Type3"/>
    <x v="21"/>
    <n v="4"/>
    <n v="135.83000000000001"/>
    <s v="Luxury"/>
    <x v="2"/>
    <n v="46.97"/>
    <n v="14"/>
    <n v="1901.0897000000002"/>
    <n v="3.0131748071979434"/>
  </r>
  <r>
    <s v="Tier 3"/>
    <s v="Medium"/>
    <s v="High Fat"/>
    <s v="Canned"/>
    <s v="Supermarket Type3"/>
    <x v="0"/>
    <n v="4"/>
    <n v="144.38"/>
    <s v="Regular"/>
    <x v="2"/>
    <n v="49.43"/>
    <n v="11"/>
    <n v="1587.6742999999999"/>
    <n v="3.0128576020572164"/>
  </r>
  <r>
    <s v="Tier 3"/>
    <s v="Small"/>
    <s v="Low Fat"/>
    <s v="Seafood"/>
    <s v="Supermarket Type2"/>
    <x v="17"/>
    <n v="3"/>
    <n v="205.62"/>
    <s v="Luxury"/>
    <x v="1"/>
    <n v="5.52"/>
    <n v="15"/>
    <n v="3083.3552"/>
    <n v="3.0125401929260449"/>
  </r>
  <r>
    <s v="Tier 3"/>
    <s v="Small"/>
    <s v="High Fat"/>
    <s v="Frozen"/>
    <s v="Supermarket Type3"/>
    <x v="4"/>
    <n v="5"/>
    <n v="347.32"/>
    <s v="Essential"/>
    <x v="2"/>
    <n v="23.22"/>
    <n v="2"/>
    <n v="693.87220000000002"/>
    <n v="3.0125442264393696"/>
  </r>
  <r>
    <s v="Tier 2"/>
    <s v="Small"/>
    <s v="Low Fat"/>
    <s v="Breakfast"/>
    <s v="Supermarket Type3"/>
    <x v="1"/>
    <n v="4"/>
    <n v="291.62"/>
    <s v="Essential"/>
    <x v="0"/>
    <n v="13.41"/>
    <n v="19"/>
    <n v="5539.9141"/>
    <n v="3.0119047619047619"/>
  </r>
  <r>
    <s v="Tier 2"/>
    <s v="Medium"/>
    <s v="Low Fat"/>
    <s v="Seafood"/>
    <s v="Supermarket Type2"/>
    <x v="6"/>
    <n v="1"/>
    <n v="11.45"/>
    <s v="Essential"/>
    <x v="1"/>
    <n v="6.2"/>
    <n v="2"/>
    <n v="21.962"/>
    <n v="3.0115867396202125"/>
  </r>
  <r>
    <s v="Tier 3"/>
    <s v="High"/>
    <s v="High Fat"/>
    <s v="Seafood"/>
    <s v="Supermarket Type3"/>
    <x v="14"/>
    <n v="1"/>
    <n v="436.4"/>
    <s v="Regular"/>
    <x v="0"/>
    <n v="40.98"/>
    <n v="11"/>
    <n v="4799.8098"/>
    <n v="3.0122343850611721"/>
  </r>
  <r>
    <s v="Tier 3"/>
    <s v="High"/>
    <s v="Low Fat"/>
    <s v="Canned"/>
    <s v="Supermarket Type2"/>
    <x v="36"/>
    <n v="5"/>
    <n v="296.52"/>
    <s v="Essential"/>
    <x v="2"/>
    <n v="4.87"/>
    <n v="17"/>
    <n v="5039.8887000000004"/>
    <n v="3.0128824476650564"/>
  </r>
  <r>
    <s v="Tier 2"/>
    <s v="Small"/>
    <s v="High Fat"/>
    <s v="Starchy Food"/>
    <s v="Supermarket Type3"/>
    <x v="36"/>
    <n v="1"/>
    <n v="222.91"/>
    <s v="Essential"/>
    <x v="1"/>
    <n v="46.63"/>
    <n v="8"/>
    <n v="1782.7463"/>
    <n v="3.0122422680412373"/>
  </r>
  <r>
    <s v="Tier 3"/>
    <s v="Small"/>
    <s v="High Fat"/>
    <s v="Canned"/>
    <s v="Grocery Store"/>
    <x v="33"/>
    <n v="1"/>
    <n v="11.63"/>
    <s v="Luxury"/>
    <x v="2"/>
    <n v="22.4"/>
    <n v="11"/>
    <n v="127.15400000000001"/>
    <n v="3.012890750886239"/>
  </r>
  <r>
    <s v="Tier 2"/>
    <s v="High"/>
    <s v="High Fat"/>
    <s v="Health and Hygiene"/>
    <s v="Supermarket Type2"/>
    <x v="26"/>
    <n v="1"/>
    <n v="14.23"/>
    <s v="Luxury"/>
    <x v="0"/>
    <n v="41.26"/>
    <n v="6"/>
    <n v="84.792599999999993"/>
    <n v="3.0135396518375241"/>
  </r>
  <r>
    <s v="Tier 3"/>
    <s v="High"/>
    <s v="High Fat"/>
    <s v="Frozen"/>
    <s v="Supermarket Type1"/>
    <x v="30"/>
    <n v="5"/>
    <n v="226.94"/>
    <s v="Luxury"/>
    <x v="1"/>
    <n v="0.97"/>
    <n v="3"/>
    <n v="679.82969999999989"/>
    <n v="3.0141889712995806"/>
  </r>
  <r>
    <s v="Tier 2"/>
    <s v="Small"/>
    <s v="Low Fat"/>
    <s v="Baking"/>
    <s v="Supermarket Type3"/>
    <x v="7"/>
    <n v="4"/>
    <n v="338.26"/>
    <s v="Regular"/>
    <x v="3"/>
    <n v="45.6"/>
    <n v="14"/>
    <n v="4735.0959999999995"/>
    <n v="3.0135483870967743"/>
  </r>
  <r>
    <s v="Tier 2"/>
    <s v="High"/>
    <s v="Low Fat"/>
    <s v="Seafood"/>
    <s v="Supermarket Type3"/>
    <x v="30"/>
    <n v="1"/>
    <n v="65.709999999999994"/>
    <s v="Luxury"/>
    <x v="4"/>
    <n v="34.5"/>
    <n v="4"/>
    <n v="262.185"/>
    <n v="3.0132300742174896"/>
  </r>
  <r>
    <s v="Tier 1"/>
    <s v="High"/>
    <s v="Low Fat"/>
    <s v="Health and Hygiene"/>
    <s v="Supermarket Type2"/>
    <x v="17"/>
    <n v="5"/>
    <n v="68.900000000000006"/>
    <s v="Luxury"/>
    <x v="4"/>
    <n v="43.44"/>
    <n v="12"/>
    <n v="826.23440000000005"/>
    <n v="3.0138799225306649"/>
  </r>
  <r>
    <s v="Tier 3"/>
    <s v="Medium"/>
    <s v="Low Fat"/>
    <s v="Health and Hygiene"/>
    <s v="Grocery Store"/>
    <x v="4"/>
    <n v="2"/>
    <n v="477.23"/>
    <s v="Regular"/>
    <x v="0"/>
    <n v="49.86"/>
    <n v="14"/>
    <n v="6680.7186000000002"/>
    <n v="3.0132386180174362"/>
  </r>
  <r>
    <s v="Tier 1"/>
    <s v="Medium"/>
    <s v="Low Fat"/>
    <s v="Soft Drinks"/>
    <s v="Grocery Store"/>
    <x v="30"/>
    <n v="1"/>
    <n v="136.44999999999999"/>
    <s v="Regular"/>
    <x v="3"/>
    <n v="20.64"/>
    <n v="8"/>
    <n v="1090.8063999999999"/>
    <n v="3.0135658914728682"/>
  </r>
  <r>
    <s v="Tier 2"/>
    <s v="High"/>
    <s v="High Fat"/>
    <s v="Household"/>
    <s v="Grocery Store"/>
    <x v="8"/>
    <n v="3"/>
    <n v="356.96"/>
    <s v="Luxury"/>
    <x v="1"/>
    <n v="4.37"/>
    <n v="6"/>
    <n v="2140.8036999999999"/>
    <n v="3.01421647819063"/>
  </r>
  <r>
    <s v="Tier 1"/>
    <s v="High"/>
    <s v="Low Fat"/>
    <s v="Other"/>
    <s v="Grocery Store"/>
    <x v="30"/>
    <n v="4"/>
    <n v="153.97999999999999"/>
    <s v="Essential"/>
    <x v="2"/>
    <n v="31.04"/>
    <n v="9"/>
    <n v="1385.1304"/>
    <n v="3.0142210730446024"/>
  </r>
  <r>
    <s v="Tier 3"/>
    <s v="Medium"/>
    <s v="Low Fat"/>
    <s v="Seafood"/>
    <s v="Supermarket Type1"/>
    <x v="2"/>
    <n v="2"/>
    <n v="298.61"/>
    <s v="Essential"/>
    <x v="4"/>
    <n v="19.11"/>
    <n v="8"/>
    <n v="2388.0711000000001"/>
    <n v="3.0139023601681214"/>
  </r>
  <r>
    <s v="Tier 1"/>
    <s v="High"/>
    <s v="High Fat"/>
    <s v="Health and Hygiene"/>
    <s v="Grocery Store"/>
    <x v="27"/>
    <n v="5"/>
    <n v="415.9"/>
    <s v="Luxury"/>
    <x v="2"/>
    <n v="31.16"/>
    <n v="13"/>
    <n v="5406.0115999999998"/>
    <n v="3.014230271668823"/>
  </r>
  <r>
    <s v="Tier 2"/>
    <s v="Small"/>
    <s v="Low Fat"/>
    <s v="Other"/>
    <s v="Supermarket Type1"/>
    <x v="4"/>
    <n v="1"/>
    <n v="409.91"/>
    <s v="Regular"/>
    <x v="2"/>
    <n v="46.51"/>
    <n v="17"/>
    <n v="6967.9351000000006"/>
    <n v="3.0135878356518928"/>
  </r>
  <r>
    <s v="Tier 3"/>
    <s v="Medium"/>
    <s v="Low Fat"/>
    <s v="Other"/>
    <s v="Supermarket Type2"/>
    <x v="14"/>
    <n v="1"/>
    <n v="94.32"/>
    <s v="Luxury"/>
    <x v="4"/>
    <n v="0.27"/>
    <n v="11"/>
    <n v="1036.5227"/>
    <n v="3.0142394822006473"/>
  </r>
  <r>
    <s v="Tier 2"/>
    <s v="Small"/>
    <s v="Low Fat"/>
    <s v="Starchy Food"/>
    <s v="Grocery Store"/>
    <x v="24"/>
    <n v="5"/>
    <n v="75.73"/>
    <s v="Luxury"/>
    <x v="2"/>
    <n v="11.23"/>
    <n v="17"/>
    <n v="1286.5223000000001"/>
    <n v="3.0148915506636453"/>
  </r>
  <r>
    <s v="Tier 2"/>
    <s v="Small"/>
    <s v="Low Fat"/>
    <s v="Household"/>
    <s v="Supermarket Type2"/>
    <x v="8"/>
    <n v="3"/>
    <n v="370.66"/>
    <s v="Regular"/>
    <x v="1"/>
    <n v="18.010000000000002"/>
    <n v="19"/>
    <n v="7041.7201000000005"/>
    <n v="3.0142487046632125"/>
  </r>
  <r>
    <s v="Tier 2"/>
    <s v="Medium"/>
    <s v="High Fat"/>
    <s v="Baking"/>
    <s v="Grocery Store"/>
    <x v="6"/>
    <n v="4"/>
    <n v="321.56"/>
    <s v="Regular"/>
    <x v="3"/>
    <n v="22.05"/>
    <n v="11"/>
    <n v="3536.3804999999998"/>
    <n v="3.0142533203757695"/>
  </r>
  <r>
    <s v="Tier 2"/>
    <s v="High"/>
    <s v="High Fat"/>
    <s v="Household"/>
    <s v="Supermarket Type1"/>
    <x v="17"/>
    <n v="1"/>
    <n v="37.619999999999997"/>
    <s v="Luxury"/>
    <x v="2"/>
    <n v="21.5"/>
    <n v="8"/>
    <n v="300.17499999999995"/>
    <n v="3.0139338950097212"/>
  </r>
  <r>
    <s v="Tier 2"/>
    <s v="High"/>
    <s v="Low Fat"/>
    <s v="Meat"/>
    <s v="Supermarket Type2"/>
    <x v="24"/>
    <n v="5"/>
    <n v="214.86"/>
    <s v="Regular"/>
    <x v="2"/>
    <n v="46.58"/>
    <n v="1"/>
    <n v="214.32580000000002"/>
    <n v="3.0145867098865478"/>
  </r>
  <r>
    <s v="Tier 2"/>
    <s v="Medium"/>
    <s v="Low Fat"/>
    <s v="Snack Food"/>
    <s v="Grocery Store"/>
    <x v="1"/>
    <n v="3"/>
    <n v="227.09"/>
    <s v="Essential"/>
    <x v="0"/>
    <n v="31.93"/>
    <n v="18"/>
    <n v="4086.9393"/>
    <n v="3.0139429312581063"/>
  </r>
  <r>
    <s v="Tier 3"/>
    <s v="Small"/>
    <s v="High Fat"/>
    <s v="Baking"/>
    <s v="Grocery Store"/>
    <x v="4"/>
    <n v="4"/>
    <n v="132.46"/>
    <s v="Luxury"/>
    <x v="0"/>
    <n v="0.93"/>
    <n v="5"/>
    <n v="661.30930000000012"/>
    <n v="3.0139474537787869"/>
  </r>
  <r>
    <s v="Tier 2"/>
    <s v="Small"/>
    <s v="High Fat"/>
    <s v="Canned"/>
    <s v="Supermarket Type2"/>
    <x v="1"/>
    <n v="1"/>
    <n v="335.49"/>
    <s v="Luxury"/>
    <x v="2"/>
    <n v="22.79"/>
    <n v="9"/>
    <n v="3018.6378999999997"/>
    <n v="3.0136275146009086"/>
  </r>
  <r>
    <s v="Tier 1"/>
    <s v="Medium"/>
    <s v="Low Fat"/>
    <s v="Frozen"/>
    <s v="Supermarket Type2"/>
    <x v="21"/>
    <n v="4"/>
    <n v="22.26"/>
    <s v="Essential"/>
    <x v="3"/>
    <n v="45.16"/>
    <n v="5"/>
    <n v="110.75160000000001"/>
    <n v="3.0142810775722166"/>
  </r>
  <r>
    <s v="Tier 2"/>
    <s v="Medium"/>
    <s v="Low Fat"/>
    <s v="Hard Drinks"/>
    <s v="Supermarket Type1"/>
    <x v="20"/>
    <n v="2"/>
    <n v="169.8"/>
    <s v="Essential"/>
    <x v="0"/>
    <n v="34.31"/>
    <n v="17"/>
    <n v="2885.9431000000004"/>
    <n v="3.013961038961039"/>
  </r>
  <r>
    <s v="Tier 3"/>
    <s v="High"/>
    <s v="Low Fat"/>
    <s v="Starchy Food"/>
    <s v="Supermarket Type1"/>
    <x v="12"/>
    <n v="5"/>
    <n v="117.98"/>
    <s v="Regular"/>
    <x v="0"/>
    <n v="31.55"/>
    <n v="15"/>
    <n v="1769.0155"/>
    <n v="3.0142903540110426"/>
  </r>
  <r>
    <s v="Tier 1"/>
    <s v="Small"/>
    <s v="Low Fat"/>
    <s v="Baking"/>
    <s v="Supermarket Type2"/>
    <x v="6"/>
    <n v="5"/>
    <n v="38.01"/>
    <s v="Essential"/>
    <x v="4"/>
    <n v="33.71"/>
    <n v="15"/>
    <n v="569.48709999999994"/>
    <n v="3.0136452241715399"/>
  </r>
  <r>
    <s v="Tier 1"/>
    <s v="High"/>
    <s v="Low Fat"/>
    <s v="Breakfast"/>
    <s v="Supermarket Type3"/>
    <x v="29"/>
    <n v="1"/>
    <n v="495.22"/>
    <s v="Essential"/>
    <x v="4"/>
    <n v="2.79"/>
    <n v="1"/>
    <n v="494.24790000000002"/>
    <n v="3.0129996750081247"/>
  </r>
  <r>
    <s v="Tier 1"/>
    <s v="Medium"/>
    <s v="Low Fat"/>
    <s v="Seafood"/>
    <s v="Supermarket Type3"/>
    <x v="17"/>
    <n v="5"/>
    <n v="82.12"/>
    <s v="Essential"/>
    <x v="2"/>
    <n v="39.549999999999997"/>
    <n v="3"/>
    <n v="245.75550000000001"/>
    <n v="3.0136540962288687"/>
  </r>
  <r>
    <s v="Tier 2"/>
    <s v="High"/>
    <s v="High Fat"/>
    <s v="Meat"/>
    <s v="Grocery Store"/>
    <x v="32"/>
    <n v="4"/>
    <n v="31.89"/>
    <s v="Regular"/>
    <x v="3"/>
    <n v="35.25"/>
    <n v="19"/>
    <n v="605.26249999999993"/>
    <n v="3.013008130081301"/>
  </r>
  <r>
    <s v="Tier 2"/>
    <s v="Small"/>
    <s v="High Fat"/>
    <s v="Breakfast"/>
    <s v="Grocery Store"/>
    <x v="24"/>
    <n v="3"/>
    <n v="24.27"/>
    <s v="Luxury"/>
    <x v="3"/>
    <n v="28.79"/>
    <n v="8"/>
    <n v="193.4479"/>
    <n v="3.0126870527000649"/>
  </r>
  <r>
    <s v="Tier 3"/>
    <s v="High"/>
    <s v="High Fat"/>
    <s v="Baking"/>
    <s v="Supermarket Type2"/>
    <x v="14"/>
    <n v="2"/>
    <n v="463.1"/>
    <s v="Luxury"/>
    <x v="2"/>
    <n v="28.58"/>
    <n v="5"/>
    <n v="2314.7858000000001"/>
    <n v="3.0126911812561015"/>
  </r>
  <r>
    <s v="Tier 2"/>
    <s v="High"/>
    <s v="High Fat"/>
    <s v="Health and Hygiene"/>
    <s v="Supermarket Type2"/>
    <x v="32"/>
    <n v="5"/>
    <n v="454.17"/>
    <s v="Essential"/>
    <x v="2"/>
    <n v="0.16"/>
    <n v="3"/>
    <n v="1361.5116"/>
    <n v="3.0130208333333335"/>
  </r>
  <r>
    <s v="Tier 1"/>
    <s v="Small"/>
    <s v="Low Fat"/>
    <s v="Soft Drinks"/>
    <s v="Supermarket Type2"/>
    <x v="16"/>
    <n v="1"/>
    <n v="107.53"/>
    <s v="Luxury"/>
    <x v="2"/>
    <n v="5.4"/>
    <n v="9"/>
    <n v="966.82399999999996"/>
    <n v="3.0123738196027352"/>
  </r>
  <r>
    <s v="Tier 3"/>
    <s v="Small"/>
    <s v="Low Fat"/>
    <s v="Canned"/>
    <s v="Supermarket Type1"/>
    <x v="17"/>
    <n v="2"/>
    <n v="251.26"/>
    <s v="Luxury"/>
    <x v="2"/>
    <n v="44.94"/>
    <n v="20"/>
    <n v="5024.6494000000002"/>
    <n v="3.0130293159609121"/>
  </r>
  <r>
    <s v="Tier 2"/>
    <s v="Small"/>
    <s v="Low Fat"/>
    <s v="Starchy Food"/>
    <s v="Grocery Store"/>
    <x v="18"/>
    <n v="5"/>
    <n v="146.93"/>
    <s v="Essential"/>
    <x v="4"/>
    <n v="4.16"/>
    <n v="8"/>
    <n v="1174.4816000000001"/>
    <n v="3.0133594004561748"/>
  </r>
  <r>
    <s v="Tier 2"/>
    <s v="High"/>
    <s v="High Fat"/>
    <s v="Meat"/>
    <s v="Supermarket Type2"/>
    <x v="1"/>
    <n v="5"/>
    <n v="126.06"/>
    <s v="Regular"/>
    <x v="2"/>
    <n v="42.06"/>
    <n v="6"/>
    <n v="755.78060000000005"/>
    <n v="3.0127118644067798"/>
  </r>
  <r>
    <s v="Tier 3"/>
    <s v="Medium"/>
    <s v="High Fat"/>
    <s v="Health and Hygiene"/>
    <s v="Supermarket Type1"/>
    <x v="31"/>
    <n v="3"/>
    <n v="315.33999999999997"/>
    <s v="Regular"/>
    <x v="1"/>
    <n v="7.58"/>
    <n v="11"/>
    <n v="3467.8157999999999"/>
    <n v="3.0120639060971635"/>
  </r>
  <r>
    <s v="Tier 1"/>
    <s v="Medium"/>
    <s v="Low Fat"/>
    <s v="Baking"/>
    <s v="Supermarket Type2"/>
    <x v="17"/>
    <n v="1"/>
    <n v="345.52"/>
    <s v="Regular"/>
    <x v="3"/>
    <n v="14.64"/>
    <n v="15"/>
    <n v="5181.9463999999989"/>
    <n v="3.0120678408349639"/>
  </r>
  <r>
    <s v="Tier 3"/>
    <s v="High"/>
    <s v="Low Fat"/>
    <s v="Meat"/>
    <s v="Supermarket Type3"/>
    <x v="5"/>
    <n v="3"/>
    <n v="237"/>
    <s v="Essential"/>
    <x v="2"/>
    <n v="32.909999999999997"/>
    <n v="16"/>
    <n v="3791.3290999999999"/>
    <n v="3.0127243066884177"/>
  </r>
  <r>
    <s v="Tier 3"/>
    <s v="Medium"/>
    <s v="High Fat"/>
    <s v="Household"/>
    <s v="Grocery Store"/>
    <x v="1"/>
    <n v="4"/>
    <n v="437.79"/>
    <s v="Luxury"/>
    <x v="3"/>
    <n v="24.96"/>
    <n v="17"/>
    <n v="7441.6796000000004"/>
    <n v="3.0127284595300261"/>
  </r>
  <r>
    <s v="Tier 2"/>
    <s v="Medium"/>
    <s v="Low Fat"/>
    <s v="Health and Hygiene"/>
    <s v="Supermarket Type3"/>
    <x v="0"/>
    <n v="5"/>
    <n v="491.06"/>
    <s v="Regular"/>
    <x v="1"/>
    <n v="41.18"/>
    <n v="19"/>
    <n v="9329.5517999999993"/>
    <n v="3.0124061377734246"/>
  </r>
  <r>
    <s v="Tier 3"/>
    <s v="High"/>
    <s v="Low Fat"/>
    <s v="Other"/>
    <s v="Grocery Store"/>
    <x v="24"/>
    <n v="5"/>
    <n v="143.6"/>
    <s v="Luxury"/>
    <x v="2"/>
    <n v="22.39"/>
    <n v="10"/>
    <n v="1435.2239"/>
    <n v="3.0117570215545397"/>
  </r>
  <r>
    <s v="Tier 2"/>
    <s v="Medium"/>
    <s v="High Fat"/>
    <s v="Hard Drinks"/>
    <s v="Supermarket Type3"/>
    <x v="6"/>
    <n v="5"/>
    <n v="79.06"/>
    <s v="Regular"/>
    <x v="4"/>
    <n v="36.72"/>
    <n v="15"/>
    <n v="1185.2672"/>
    <n v="3.0111074812152889"/>
  </r>
  <r>
    <s v="Tier 3"/>
    <s v="Medium"/>
    <s v="Low Fat"/>
    <s v="Fruits and Vegetables"/>
    <s v="Grocery Store"/>
    <x v="28"/>
    <n v="3"/>
    <n v="81.78"/>
    <s v="Essential"/>
    <x v="0"/>
    <n v="3.5"/>
    <n v="10"/>
    <n v="816.83499999999992"/>
    <n v="3.0104575163398692"/>
  </r>
  <r>
    <s v="Tier 3"/>
    <s v="Small"/>
    <s v="High Fat"/>
    <s v="Household"/>
    <s v="Supermarket Type1"/>
    <x v="1"/>
    <n v="4"/>
    <n v="111.26"/>
    <s v="Essential"/>
    <x v="3"/>
    <n v="13.63"/>
    <n v="2"/>
    <n v="221.65630000000002"/>
    <n v="3.0104609349460607"/>
  </r>
  <r>
    <s v="Tier 2"/>
    <s v="Medium"/>
    <s v="Low Fat"/>
    <s v="Baking"/>
    <s v="Supermarket Type1"/>
    <x v="27"/>
    <n v="5"/>
    <n v="142.72999999999999"/>
    <s v="Luxury"/>
    <x v="4"/>
    <n v="27.1"/>
    <n v="10"/>
    <n v="1426.5709999999999"/>
    <n v="3.0101373446697188"/>
  </r>
  <r>
    <s v="Tier 3"/>
    <s v="Medium"/>
    <s v="High Fat"/>
    <s v="Soft Drinks"/>
    <s v="Supermarket Type2"/>
    <x v="31"/>
    <n v="1"/>
    <n v="292.47000000000003"/>
    <s v="Luxury"/>
    <x v="2"/>
    <n v="42.3"/>
    <n v="11"/>
    <n v="3216.5929999999998"/>
    <n v="3.0094864245992805"/>
  </r>
  <r>
    <s v="Tier 2"/>
    <s v="Small"/>
    <s v="High Fat"/>
    <s v="Dairy"/>
    <s v="Supermarket Type1"/>
    <x v="28"/>
    <n v="2"/>
    <n v="273.8"/>
    <s v="Luxury"/>
    <x v="1"/>
    <n v="28.37"/>
    <n v="3"/>
    <n v="820.68370000000004"/>
    <n v="3.0101439790575917"/>
  </r>
  <r>
    <s v="Tier 2"/>
    <s v="Small"/>
    <s v="Low Fat"/>
    <s v="Seafood"/>
    <s v="Grocery Store"/>
    <x v="10"/>
    <n v="1"/>
    <n v="489.5"/>
    <s v="Luxury"/>
    <x v="3"/>
    <n v="25.04"/>
    <n v="17"/>
    <n v="8320.7504000000008"/>
    <n v="3.0104746317512276"/>
  </r>
  <r>
    <s v="Tier 2"/>
    <s v="Small"/>
    <s v="Low Fat"/>
    <s v="Fruits and Vegetables"/>
    <s v="Grocery Store"/>
    <x v="23"/>
    <n v="1"/>
    <n v="435.64"/>
    <s v="Essential"/>
    <x v="3"/>
    <n v="4.4800000000000004"/>
    <n v="17"/>
    <n v="7404.9247999999998"/>
    <n v="3.011132940406025"/>
  </r>
  <r>
    <s v="Tier 2"/>
    <s v="Medium"/>
    <s v="Low Fat"/>
    <s v="Snack Food"/>
    <s v="Supermarket Type2"/>
    <x v="8"/>
    <n v="1"/>
    <n v="20.99"/>
    <s v="Regular"/>
    <x v="4"/>
    <n v="1.47"/>
    <n v="9"/>
    <n v="187.9247"/>
    <n v="3.0117916803144449"/>
  </r>
  <r>
    <s v="Tier 2"/>
    <s v="Medium"/>
    <s v="Low Fat"/>
    <s v="Snack Food"/>
    <s v="Grocery Store"/>
    <x v="18"/>
    <n v="4"/>
    <n v="433.64"/>
    <s v="Luxury"/>
    <x v="4"/>
    <n v="1.39"/>
    <n v="3"/>
    <n v="1299.9339"/>
    <n v="3.0124508519003932"/>
  </r>
  <r>
    <s v="Tier 1"/>
    <s v="Small"/>
    <s v="Low Fat"/>
    <s v="Breads"/>
    <s v="Supermarket Type3"/>
    <x v="19"/>
    <n v="1"/>
    <n v="94.05"/>
    <s v="Essential"/>
    <x v="4"/>
    <n v="26.51"/>
    <n v="5"/>
    <n v="469.51510000000002"/>
    <n v="3.0121271714192068"/>
  </r>
  <r>
    <s v="Tier 3"/>
    <s v="Small"/>
    <s v="High Fat"/>
    <s v="Fruits and Vegetables"/>
    <s v="Supermarket Type1"/>
    <x v="5"/>
    <n v="4"/>
    <n v="164.43"/>
    <s v="Luxury"/>
    <x v="1"/>
    <n v="7.16"/>
    <n v="16"/>
    <n v="2629.9516000000003"/>
    <n v="3.0127868852459017"/>
  </r>
  <r>
    <s v="Tier 3"/>
    <s v="High"/>
    <s v="Low Fat"/>
    <s v="Other"/>
    <s v="Grocery Store"/>
    <x v="21"/>
    <n v="3"/>
    <n v="478.58"/>
    <s v="Essential"/>
    <x v="4"/>
    <n v="17.22"/>
    <n v="17"/>
    <n v="8135.0321999999996"/>
    <n v="3.0124631026566089"/>
  </r>
  <r>
    <s v="Tier 3"/>
    <s v="High"/>
    <s v="High Fat"/>
    <s v="Breakfast"/>
    <s v="Supermarket Type1"/>
    <x v="6"/>
    <n v="1"/>
    <n v="458.6"/>
    <s v="Luxury"/>
    <x v="4"/>
    <n v="19.190000000000001"/>
    <n v="10"/>
    <n v="4585.1918999999998"/>
    <n v="3.0124671916010497"/>
  </r>
  <r>
    <s v="Tier 1"/>
    <s v="Medium"/>
    <s v="Low Fat"/>
    <s v="Baking"/>
    <s v="Supermarket Type2"/>
    <x v="18"/>
    <n v="3"/>
    <n v="490.52"/>
    <s v="Essential"/>
    <x v="4"/>
    <n v="40.54"/>
    <n v="2"/>
    <n v="980.44539999999995"/>
    <n v="3.0131276665572693"/>
  </r>
  <r>
    <s v="Tier 3"/>
    <s v="High"/>
    <s v="High Fat"/>
    <s v="Frozen"/>
    <s v="Supermarket Type2"/>
    <x v="10"/>
    <n v="5"/>
    <n v="399.12"/>
    <s v="Essential"/>
    <x v="1"/>
    <n v="7.52"/>
    <n v="2"/>
    <n v="797.3152"/>
    <n v="3.0131319763624425"/>
  </r>
  <r>
    <s v="Tier 3"/>
    <s v="Small"/>
    <s v="Low Fat"/>
    <s v="Breads"/>
    <s v="Supermarket Type1"/>
    <x v="4"/>
    <n v="1"/>
    <n v="245.92"/>
    <s v="Regular"/>
    <x v="1"/>
    <n v="16.579999999999998"/>
    <n v="8"/>
    <n v="1966.5257999999999"/>
    <n v="3.01247947454844"/>
  </r>
  <r>
    <s v="Tier 2"/>
    <s v="Small"/>
    <s v="Low Fat"/>
    <s v="Starchy Food"/>
    <s v="Grocery Store"/>
    <x v="9"/>
    <n v="1"/>
    <n v="231.99"/>
    <s v="Essential"/>
    <x v="0"/>
    <n v="43.5"/>
    <n v="5"/>
    <n v="1159.385"/>
    <n v="3.0131406044678055"/>
  </r>
  <r>
    <s v="Tier 2"/>
    <s v="High"/>
    <s v="Low Fat"/>
    <s v="Health and Hygiene"/>
    <s v="Grocery Store"/>
    <x v="24"/>
    <n v="3"/>
    <n v="201.08"/>
    <s v="Regular"/>
    <x v="0"/>
    <n v="28.45"/>
    <n v="16"/>
    <n v="3216.5645000000004"/>
    <n v="3.0138021689122576"/>
  </r>
  <r>
    <s v="Tier 1"/>
    <s v="Medium"/>
    <s v="Low Fat"/>
    <s v="Snack Food"/>
    <s v="Supermarket Type2"/>
    <x v="16"/>
    <n v="1"/>
    <n v="249.65"/>
    <s v="Essential"/>
    <x v="2"/>
    <n v="26.93"/>
    <n v="11"/>
    <n v="2745.4193"/>
    <n v="3.0138067061143983"/>
  </r>
  <r>
    <s v="Tier 3"/>
    <s v="Medium"/>
    <s v="High Fat"/>
    <s v="Snack Food"/>
    <s v="Supermarket Type1"/>
    <x v="33"/>
    <n v="1"/>
    <n v="106.47"/>
    <s v="Luxury"/>
    <x v="2"/>
    <n v="40.94"/>
    <n v="9"/>
    <n v="957.63940000000002"/>
    <n v="3.0144689246958238"/>
  </r>
  <r>
    <s v="Tier 3"/>
    <s v="Small"/>
    <s v="High Fat"/>
    <s v="Meat"/>
    <s v="Supermarket Type3"/>
    <x v="25"/>
    <n v="1"/>
    <n v="132.99"/>
    <s v="Essential"/>
    <x v="1"/>
    <n v="10.039999999999999"/>
    <n v="10"/>
    <n v="1329.0004000000001"/>
    <n v="3.0151315789473685"/>
  </r>
  <r>
    <s v="Tier 3"/>
    <s v="Medium"/>
    <s v="High Fat"/>
    <s v="Seafood"/>
    <s v="Supermarket Type2"/>
    <x v="13"/>
    <n v="3"/>
    <n v="51.95"/>
    <s v="Regular"/>
    <x v="1"/>
    <n v="0.39"/>
    <n v="4"/>
    <n v="206.8039"/>
    <n v="3.0157946692991113"/>
  </r>
  <r>
    <s v="Tier 2"/>
    <s v="High"/>
    <s v="High Fat"/>
    <s v="Seafood"/>
    <s v="Supermarket Type2"/>
    <x v="26"/>
    <n v="5"/>
    <n v="355.13"/>
    <s v="Luxury"/>
    <x v="4"/>
    <n v="1.06"/>
    <n v="9"/>
    <n v="3195.1806000000001"/>
    <n v="3.0157998683344305"/>
  </r>
  <r>
    <s v="Tier 1"/>
    <s v="Small"/>
    <s v="High Fat"/>
    <s v="Snack Food"/>
    <s v="Grocery Store"/>
    <x v="30"/>
    <n v="5"/>
    <n v="46.7"/>
    <s v="Luxury"/>
    <x v="1"/>
    <n v="39.14"/>
    <n v="1"/>
    <n v="46.0914"/>
    <n v="3.0151465261771486"/>
  </r>
  <r>
    <s v="Tier 3"/>
    <s v="Medium"/>
    <s v="Low Fat"/>
    <s v="Breakfast"/>
    <s v="Supermarket Type3"/>
    <x v="13"/>
    <n v="3"/>
    <n v="226.26"/>
    <s v="Essential"/>
    <x v="4"/>
    <n v="7.3"/>
    <n v="16"/>
    <n v="3619.2329999999997"/>
    <n v="3.0144927536231885"/>
  </r>
  <r>
    <s v="Tier 2"/>
    <s v="High"/>
    <s v="Low Fat"/>
    <s v="Breakfast"/>
    <s v="Supermarket Type2"/>
    <x v="19"/>
    <n v="4"/>
    <n v="378.32"/>
    <s v="Luxury"/>
    <x v="1"/>
    <n v="17.71"/>
    <n v="17"/>
    <n v="6430.6170999999995"/>
    <n v="3.0144975288303129"/>
  </r>
  <r>
    <s v="Tier 1"/>
    <s v="Small"/>
    <s v="Low Fat"/>
    <s v="Canned"/>
    <s v="Supermarket Type2"/>
    <x v="28"/>
    <n v="1"/>
    <n v="312.02"/>
    <s v="Luxury"/>
    <x v="1"/>
    <n v="17.73"/>
    <n v="12"/>
    <n v="3743.4172999999996"/>
    <n v="3.0141727092946606"/>
  </r>
  <r>
    <s v="Tier 3"/>
    <s v="Medium"/>
    <s v="Low Fat"/>
    <s v="Starchy Food"/>
    <s v="Supermarket Type3"/>
    <x v="19"/>
    <n v="5"/>
    <n v="89.89"/>
    <s v="Regular"/>
    <x v="4"/>
    <n v="40.99"/>
    <n v="19"/>
    <n v="1707.3199000000002"/>
    <n v="3.0148367952522257"/>
  </r>
  <r>
    <s v="Tier 3"/>
    <s v="Small"/>
    <s v="High Fat"/>
    <s v="Frozen"/>
    <s v="Supermarket Type2"/>
    <x v="23"/>
    <n v="5"/>
    <n v="469.74"/>
    <s v="Regular"/>
    <x v="4"/>
    <n v="36.619999999999997"/>
    <n v="15"/>
    <n v="7045.4662000000008"/>
    <n v="3.0141820580474934"/>
  </r>
  <r>
    <s v="Tier 2"/>
    <s v="High"/>
    <s v="Low Fat"/>
    <s v="Soft Drinks"/>
    <s v="Supermarket Type3"/>
    <x v="29"/>
    <n v="3"/>
    <n v="16.18"/>
    <s v="Essential"/>
    <x v="3"/>
    <n v="28.41"/>
    <n v="15"/>
    <n v="241.98409999999998"/>
    <n v="3.0135268888155724"/>
  </r>
  <r>
    <s v="Tier 2"/>
    <s v="Small"/>
    <s v="High Fat"/>
    <s v="Household"/>
    <s v="Grocery Store"/>
    <x v="16"/>
    <n v="1"/>
    <n v="95.92"/>
    <s v="Regular"/>
    <x v="4"/>
    <n v="1.3"/>
    <n v="2"/>
    <n v="190.85300000000001"/>
    <n v="3.0135313531353134"/>
  </r>
  <r>
    <s v="Tier 2"/>
    <s v="Small"/>
    <s v="Low Fat"/>
    <s v="Hard Drinks"/>
    <s v="Supermarket Type3"/>
    <x v="13"/>
    <n v="1"/>
    <n v="426.64"/>
    <s v="Luxury"/>
    <x v="0"/>
    <n v="20.96"/>
    <n v="11"/>
    <n v="4692.2496000000001"/>
    <n v="3.0141961043248595"/>
  </r>
  <r>
    <s v="Tier 3"/>
    <s v="Small"/>
    <s v="High Fat"/>
    <s v="Breads"/>
    <s v="Supermarket Type2"/>
    <x v="20"/>
    <n v="3"/>
    <n v="38.14"/>
    <s v="Regular"/>
    <x v="2"/>
    <n v="42.48"/>
    <n v="4"/>
    <n v="151.98480000000001"/>
    <n v="3.0148612945838837"/>
  </r>
  <r>
    <s v="Tier 2"/>
    <s v="High"/>
    <s v="High Fat"/>
    <s v="Hard Drinks"/>
    <s v="Supermarket Type2"/>
    <x v="19"/>
    <n v="2"/>
    <n v="146.88999999999999"/>
    <s v="Essential"/>
    <x v="1"/>
    <n v="29.74"/>
    <n v="1"/>
    <n v="146.1874"/>
    <n v="3.0148662041625371"/>
  </r>
  <r>
    <s v="Tier 3"/>
    <s v="High"/>
    <s v="Low Fat"/>
    <s v="Baking"/>
    <s v="Grocery Store"/>
    <x v="19"/>
    <n v="3"/>
    <n v="290.97000000000003"/>
    <s v="Luxury"/>
    <x v="0"/>
    <n v="18.91"/>
    <n v="13"/>
    <n v="3781.7991000000006"/>
    <n v="3.0152015862524784"/>
  </r>
  <r>
    <s v="Tier 2"/>
    <s v="High"/>
    <s v="High Fat"/>
    <s v="Baking"/>
    <s v="Supermarket Type3"/>
    <x v="32"/>
    <n v="1"/>
    <n v="202.39"/>
    <s v="Essential"/>
    <x v="3"/>
    <n v="16.25"/>
    <n v="20"/>
    <n v="4046.9624999999996"/>
    <n v="3.0152066115702478"/>
  </r>
  <r>
    <s v="Tier 2"/>
    <s v="Small"/>
    <s v="Low Fat"/>
    <s v="Canned"/>
    <s v="Supermarket Type2"/>
    <x v="32"/>
    <n v="3"/>
    <n v="71.05"/>
    <s v="Luxury"/>
    <x v="3"/>
    <n v="38.700000000000003"/>
    <n v="7"/>
    <n v="496.73699999999997"/>
    <n v="3.0158730158730158"/>
  </r>
  <r>
    <s v="Tier 2"/>
    <s v="Small"/>
    <s v="Low Fat"/>
    <s v="Health and Hygiene"/>
    <s v="Grocery Store"/>
    <x v="11"/>
    <n v="1"/>
    <n v="225.53"/>
    <s v="Regular"/>
    <x v="3"/>
    <n v="28.47"/>
    <n v="8"/>
    <n v="1803.5246999999999"/>
    <n v="3.0158782666225603"/>
  </r>
  <r>
    <s v="Tier 2"/>
    <s v="Medium"/>
    <s v="Low Fat"/>
    <s v="Soft Drinks"/>
    <s v="Supermarket Type3"/>
    <x v="4"/>
    <n v="2"/>
    <n v="301.43"/>
    <s v="Regular"/>
    <x v="0"/>
    <n v="27.72"/>
    <n v="14"/>
    <n v="4219.2972000000009"/>
    <n v="3.0165453342157513"/>
  </r>
  <r>
    <s v="Tier 2"/>
    <s v="Medium"/>
    <s v="Low Fat"/>
    <s v="Baking"/>
    <s v="Supermarket Type1"/>
    <x v="27"/>
    <n v="2"/>
    <n v="175.11"/>
    <s v="Essential"/>
    <x v="4"/>
    <n v="4"/>
    <n v="4"/>
    <n v="699.48"/>
    <n v="3.0168818272095335"/>
  </r>
  <r>
    <s v="Tier 2"/>
    <s v="High"/>
    <s v="High Fat"/>
    <s v="Hard Drinks"/>
    <s v="Supermarket Type2"/>
    <x v="36"/>
    <n v="3"/>
    <n v="265.89999999999998"/>
    <s v="Essential"/>
    <x v="3"/>
    <n v="7.16"/>
    <n v="1"/>
    <n v="264.97159999999997"/>
    <n v="3.0172185430463578"/>
  </r>
  <r>
    <s v="Tier 3"/>
    <s v="Small"/>
    <s v="High Fat"/>
    <s v="Starchy Food"/>
    <s v="Supermarket Type1"/>
    <x v="29"/>
    <n v="3"/>
    <n v="158.66999999999999"/>
    <s v="Luxury"/>
    <x v="3"/>
    <n v="19.850000000000001"/>
    <n v="12"/>
    <n v="1903.2384999999999"/>
    <n v="3.0172242464392185"/>
  </r>
  <r>
    <s v="Tier 3"/>
    <s v="Small"/>
    <s v="High Fat"/>
    <s v="Meat"/>
    <s v="Grocery Store"/>
    <x v="21"/>
    <n v="5"/>
    <n v="404.29"/>
    <s v="Regular"/>
    <x v="2"/>
    <n v="1.1299999999999999"/>
    <n v="18"/>
    <n v="7276.2313000000004"/>
    <n v="3.0172299536116634"/>
  </r>
  <r>
    <s v="Tier 2"/>
    <s v="High"/>
    <s v="High Fat"/>
    <s v="Snack Food"/>
    <s v="Grocery Store"/>
    <x v="13"/>
    <n v="3"/>
    <n v="232.65"/>
    <s v="Luxury"/>
    <x v="1"/>
    <n v="7.69"/>
    <n v="17"/>
    <n v="3954.1269000000002"/>
    <n v="3.0165727543917797"/>
  </r>
  <r>
    <s v="Tier 3"/>
    <s v="Medium"/>
    <s v="Low Fat"/>
    <s v="Frozen"/>
    <s v="Grocery Store"/>
    <x v="17"/>
    <n v="1"/>
    <n v="212.07"/>
    <s v="Regular"/>
    <x v="1"/>
    <n v="18.96"/>
    <n v="6"/>
    <n v="1271.6096"/>
    <n v="3.0165782493368702"/>
  </r>
  <r>
    <s v="Tier 3"/>
    <s v="Small"/>
    <s v="High Fat"/>
    <s v="Health and Hygiene"/>
    <s v="Supermarket Type1"/>
    <x v="2"/>
    <n v="1"/>
    <n v="239.54"/>
    <s v="Regular"/>
    <x v="1"/>
    <n v="25.25"/>
    <n v="7"/>
    <n v="1676.0325"/>
    <n v="3.0172470978441126"/>
  </r>
  <r>
    <s v="Tier 2"/>
    <s v="High"/>
    <s v="High Fat"/>
    <s v="Fruits and Vegetables"/>
    <s v="Grocery Store"/>
    <x v="26"/>
    <n v="2"/>
    <n v="410.53"/>
    <s v="Regular"/>
    <x v="3"/>
    <n v="20.95"/>
    <n v="12"/>
    <n v="4925.5694999999996"/>
    <n v="3.0179163901791637"/>
  </r>
  <r>
    <s v="Tier 3"/>
    <s v="Small"/>
    <s v="Low Fat"/>
    <s v="Hard Drinks"/>
    <s v="Grocery Store"/>
    <x v="10"/>
    <n v="2"/>
    <n v="215.89"/>
    <s v="Regular"/>
    <x v="2"/>
    <n v="38"/>
    <n v="4"/>
    <n v="862.93999999999994"/>
    <n v="3.0182542316627945"/>
  </r>
  <r>
    <s v="Tier 2"/>
    <s v="Small"/>
    <s v="Low Fat"/>
    <s v="Seafood"/>
    <s v="Supermarket Type1"/>
    <x v="25"/>
    <n v="1"/>
    <n v="392.91"/>
    <s v="Luxury"/>
    <x v="3"/>
    <n v="5.75"/>
    <n v="15"/>
    <n v="5892.7075000000004"/>
    <n v="3.0185922974767596"/>
  </r>
  <r>
    <s v="Tier 3"/>
    <s v="High"/>
    <s v="High Fat"/>
    <s v="Fruits and Vegetables"/>
    <s v="Supermarket Type3"/>
    <x v="5"/>
    <n v="5"/>
    <n v="190.93"/>
    <s v="Essential"/>
    <x v="4"/>
    <n v="33.799999999999997"/>
    <n v="3"/>
    <n v="572.12799999999993"/>
    <n v="3.0192627034207904"/>
  </r>
  <r>
    <s v="Tier 1"/>
    <s v="High"/>
    <s v="High Fat"/>
    <s v="Hard Drinks"/>
    <s v="Grocery Store"/>
    <x v="35"/>
    <n v="3"/>
    <n v="379.82"/>
    <s v="Luxury"/>
    <x v="4"/>
    <n v="21.91"/>
    <n v="14"/>
    <n v="5316.6990999999998"/>
    <n v="3.0186046511627906"/>
  </r>
  <r>
    <s v="Tier 1"/>
    <s v="High"/>
    <s v="High Fat"/>
    <s v="Frozen"/>
    <s v="Supermarket Type1"/>
    <x v="28"/>
    <n v="1"/>
    <n v="94.64"/>
    <s v="Essential"/>
    <x v="1"/>
    <n v="34.18"/>
    <n v="8"/>
    <n v="756.46180000000004"/>
    <n v="3.018610834164174"/>
  </r>
  <r>
    <s v="Tier 3"/>
    <s v="Small"/>
    <s v="High Fat"/>
    <s v="Soft Drinks"/>
    <s v="Supermarket Type1"/>
    <x v="5"/>
    <n v="5"/>
    <n v="479.39"/>
    <s v="Luxury"/>
    <x v="0"/>
    <n v="10.32"/>
    <n v="19"/>
    <n v="9107.5131999999994"/>
    <n v="3.0192819148936172"/>
  </r>
  <r>
    <s v="Tier 1"/>
    <s v="High"/>
    <s v="High Fat"/>
    <s v="Snack Food"/>
    <s v="Grocery Store"/>
    <x v="6"/>
    <n v="1"/>
    <n v="17.61"/>
    <s v="Luxury"/>
    <x v="2"/>
    <n v="17.809999999999999"/>
    <n v="11"/>
    <n v="192.88809999999998"/>
    <n v="3.0186232125041568"/>
  </r>
  <r>
    <s v="Tier 2"/>
    <s v="Small"/>
    <s v="Low Fat"/>
    <s v="Breads"/>
    <s v="Supermarket Type1"/>
    <x v="22"/>
    <n v="3"/>
    <n v="409.63"/>
    <s v="Regular"/>
    <x v="3"/>
    <n v="47.84"/>
    <n v="10"/>
    <n v="4095.7784000000001"/>
    <n v="3.0192947438456419"/>
  </r>
  <r>
    <s v="Tier 1"/>
    <s v="High"/>
    <s v="Low Fat"/>
    <s v="Breakfast"/>
    <s v="Supermarket Type2"/>
    <x v="35"/>
    <n v="4"/>
    <n v="398.79"/>
    <s v="Regular"/>
    <x v="4"/>
    <n v="35.33"/>
    <n v="13"/>
    <n v="5183.6233000000002"/>
    <n v="3.0193011647254577"/>
  </r>
  <r>
    <s v="Tier 1"/>
    <s v="Small"/>
    <s v="Low Fat"/>
    <s v="Starchy Food"/>
    <s v="Grocery Store"/>
    <x v="19"/>
    <n v="1"/>
    <n v="481.09"/>
    <s v="Luxury"/>
    <x v="1"/>
    <n v="20.6"/>
    <n v="8"/>
    <n v="3847.9259999999999"/>
    <n v="3.0189747003994674"/>
  </r>
  <r>
    <s v="Tier 3"/>
    <s v="High"/>
    <s v="High Fat"/>
    <s v="Canned"/>
    <s v="Supermarket Type3"/>
    <x v="31"/>
    <n v="3"/>
    <n v="464.14"/>
    <s v="Luxury"/>
    <x v="4"/>
    <n v="15.33"/>
    <n v="1"/>
    <n v="463.29329999999999"/>
    <n v="3.0196470196470195"/>
  </r>
  <r>
    <s v="Tier 2"/>
    <s v="High"/>
    <s v="Low Fat"/>
    <s v="Breads"/>
    <s v="Grocery Store"/>
    <x v="1"/>
    <n v="2"/>
    <n v="53.73"/>
    <s v="Regular"/>
    <x v="1"/>
    <n v="3.27"/>
    <n v="13"/>
    <n v="697.52269999999999"/>
    <n v="3.0196535642904729"/>
  </r>
  <r>
    <s v="Tier 2"/>
    <s v="Small"/>
    <s v="Low Fat"/>
    <s v="Health and Hygiene"/>
    <s v="Grocery Store"/>
    <x v="28"/>
    <n v="5"/>
    <n v="476.47"/>
    <s v="Luxury"/>
    <x v="2"/>
    <n v="31.72"/>
    <n v="1"/>
    <n v="475.78720000000004"/>
    <n v="3.019993335554815"/>
  </r>
  <r>
    <s v="Tier 3"/>
    <s v="High"/>
    <s v="Low Fat"/>
    <s v="Hard Drinks"/>
    <s v="Supermarket Type1"/>
    <x v="23"/>
    <n v="3"/>
    <n v="313.82"/>
    <s v="Luxury"/>
    <x v="1"/>
    <n v="17.079999999999998"/>
    <n v="19"/>
    <n v="5961.7507999999998"/>
    <n v="3.0193333333333334"/>
  </r>
  <r>
    <s v="Tier 2"/>
    <s v="Medium"/>
    <s v="Low Fat"/>
    <s v="Frozen"/>
    <s v="Grocery Store"/>
    <x v="21"/>
    <n v="3"/>
    <n v="174.22"/>
    <s v="Regular"/>
    <x v="2"/>
    <n v="19.79"/>
    <n v="15"/>
    <n v="2612.4979000000003"/>
    <n v="3.0193397799266424"/>
  </r>
  <r>
    <s v="Tier 3"/>
    <s v="Small"/>
    <s v="High Fat"/>
    <s v="Health and Hygiene"/>
    <s v="Supermarket Type3"/>
    <x v="4"/>
    <n v="5"/>
    <n v="357.92"/>
    <s v="Luxury"/>
    <x v="1"/>
    <n v="16.63"/>
    <n v="10"/>
    <n v="3578.3663000000001"/>
    <n v="3.0193462308205472"/>
  </r>
  <r>
    <s v="Tier 3"/>
    <s v="Medium"/>
    <s v="Low Fat"/>
    <s v="Canned"/>
    <s v="Supermarket Type1"/>
    <x v="15"/>
    <n v="5"/>
    <n v="289.70999999999998"/>
    <s v="Luxury"/>
    <x v="4"/>
    <n v="15.89"/>
    <n v="7"/>
    <n v="2027.1288999999997"/>
    <n v="3.0186853520186854"/>
  </r>
  <r>
    <s v="Tier 3"/>
    <s v="Small"/>
    <s v="High Fat"/>
    <s v="Dairy"/>
    <s v="Supermarket Type2"/>
    <x v="14"/>
    <n v="5"/>
    <n v="465.76"/>
    <s v="Luxury"/>
    <x v="2"/>
    <n v="44.32"/>
    <n v="8"/>
    <n v="3725.5232000000001"/>
    <n v="3.0180240320427236"/>
  </r>
  <r>
    <s v="Tier 2"/>
    <s v="Medium"/>
    <s v="High Fat"/>
    <s v="Dairy"/>
    <s v="Supermarket Type1"/>
    <x v="6"/>
    <n v="5"/>
    <n v="423.09"/>
    <s v="Luxury"/>
    <x v="4"/>
    <n v="3.27"/>
    <n v="1"/>
    <n v="422.12269999999995"/>
    <n v="3.0173622704507514"/>
  </r>
  <r>
    <s v="Tier 1"/>
    <s v="Medium"/>
    <s v="Low Fat"/>
    <s v="Soft Drinks"/>
    <s v="Supermarket Type3"/>
    <x v="36"/>
    <n v="1"/>
    <n v="248.41"/>
    <s v="Luxury"/>
    <x v="3"/>
    <n v="6.39"/>
    <n v="4"/>
    <n v="992.70389999999998"/>
    <n v="3.0167000668002673"/>
  </r>
  <r>
    <s v="Tier 2"/>
    <s v="Medium"/>
    <s v="High Fat"/>
    <s v="Dairy"/>
    <s v="Supermarket Type3"/>
    <x v="5"/>
    <n v="3"/>
    <n v="217.36"/>
    <s v="Regular"/>
    <x v="1"/>
    <n v="31.72"/>
    <n v="4"/>
    <n v="868.75720000000001"/>
    <n v="3.0173738723688608"/>
  </r>
  <r>
    <s v="Tier 2"/>
    <s v="Medium"/>
    <s v="High Fat"/>
    <s v="Other"/>
    <s v="Supermarket Type3"/>
    <x v="0"/>
    <n v="1"/>
    <n v="65.88"/>
    <s v="Luxury"/>
    <x v="1"/>
    <n v="39.47"/>
    <n v="12"/>
    <n v="789.95469999999989"/>
    <n v="3.0173796791443852"/>
  </r>
  <r>
    <s v="Tier 1"/>
    <s v="Medium"/>
    <s v="Low Fat"/>
    <s v="Hard Drinks"/>
    <s v="Supermarket Type3"/>
    <x v="28"/>
    <n v="5"/>
    <n v="193.5"/>
    <s v="Essential"/>
    <x v="1"/>
    <n v="8.26"/>
    <n v="10"/>
    <n v="1934.0826"/>
    <n v="3.0180541624874624"/>
  </r>
  <r>
    <s v="Tier 3"/>
    <s v="Small"/>
    <s v="Low Fat"/>
    <s v="Health and Hygiene"/>
    <s v="Supermarket Type3"/>
    <x v="19"/>
    <n v="4"/>
    <n v="322.19"/>
    <s v="Regular"/>
    <x v="3"/>
    <n v="23.46"/>
    <n v="11"/>
    <n v="3543.3245999999999"/>
    <n v="3.017391304347826"/>
  </r>
  <r>
    <s v="Tier 1"/>
    <s v="High"/>
    <s v="Low Fat"/>
    <s v="Household"/>
    <s v="Supermarket Type2"/>
    <x v="13"/>
    <n v="5"/>
    <n v="498"/>
    <s v="Luxury"/>
    <x v="1"/>
    <n v="21.71"/>
    <n v="19"/>
    <n v="9461.2170999999998"/>
    <n v="3.0170625627300098"/>
  </r>
  <r>
    <s v="Tier 1"/>
    <s v="High"/>
    <s v="Low Fat"/>
    <s v="Canned"/>
    <s v="Supermarket Type2"/>
    <x v="30"/>
    <n v="5"/>
    <n v="360.25"/>
    <s v="Regular"/>
    <x v="3"/>
    <n v="28.97"/>
    <n v="14"/>
    <n v="5042.7897000000003"/>
    <n v="3.0163989290495317"/>
  </r>
  <r>
    <s v="Tier 1"/>
    <s v="High"/>
    <s v="High Fat"/>
    <s v="Seafood"/>
    <s v="Supermarket Type2"/>
    <x v="30"/>
    <n v="4"/>
    <n v="111.35"/>
    <s v="Luxury"/>
    <x v="0"/>
    <n v="47.75"/>
    <n v="17"/>
    <n v="1892.4274999999998"/>
    <n v="3.0157348510210915"/>
  </r>
  <r>
    <s v="Tier 1"/>
    <s v="Small"/>
    <s v="Low Fat"/>
    <s v="Dairy"/>
    <s v="Supermarket Type2"/>
    <x v="30"/>
    <n v="1"/>
    <n v="60.23"/>
    <s v="Luxury"/>
    <x v="4"/>
    <n v="10.08"/>
    <n v="2"/>
    <n v="119.5608"/>
    <n v="3.0154052243804421"/>
  </r>
  <r>
    <s v="Tier 3"/>
    <s v="High"/>
    <s v="High Fat"/>
    <s v="Soft Drinks"/>
    <s v="Supermarket Type3"/>
    <x v="9"/>
    <n v="2"/>
    <n v="273.27"/>
    <s v="Luxury"/>
    <x v="1"/>
    <n v="40"/>
    <n v="2"/>
    <n v="545.93999999999994"/>
    <n v="3.0160804020100502"/>
  </r>
  <r>
    <s v="Tier 3"/>
    <s v="Medium"/>
    <s v="Low Fat"/>
    <s v="Meat"/>
    <s v="Supermarket Type1"/>
    <x v="18"/>
    <n v="5"/>
    <n v="288.55"/>
    <s v="Luxury"/>
    <x v="4"/>
    <n v="9.94"/>
    <n v="14"/>
    <n v="4038.7994000000003"/>
    <n v="3.01642091152815"/>
  </r>
  <r>
    <s v="Tier 3"/>
    <s v="Small"/>
    <s v="High Fat"/>
    <s v="Frozen"/>
    <s v="Supermarket Type2"/>
    <x v="14"/>
    <n v="5"/>
    <n v="166.08"/>
    <s v="Essential"/>
    <x v="3"/>
    <n v="25.2"/>
    <n v="9"/>
    <n v="1493.972"/>
    <n v="3.0157559503855178"/>
  </r>
  <r>
    <s v="Tier 3"/>
    <s v="High"/>
    <s v="High Fat"/>
    <s v="Household"/>
    <s v="Supermarket Type2"/>
    <x v="5"/>
    <n v="2"/>
    <n v="391.85"/>
    <s v="Regular"/>
    <x v="3"/>
    <n v="28.99"/>
    <n v="16"/>
    <n v="6268.8899000000001"/>
    <n v="3.0150905432595572"/>
  </r>
  <r>
    <s v="Tier 1"/>
    <s v="Medium"/>
    <s v="Low Fat"/>
    <s v="Seafood"/>
    <s v="Supermarket Type3"/>
    <x v="34"/>
    <n v="4"/>
    <n v="214.64"/>
    <s v="Regular"/>
    <x v="3"/>
    <n v="33.36"/>
    <n v="11"/>
    <n v="2360.3735999999999"/>
    <n v="3.0154310634015431"/>
  </r>
  <r>
    <s v="Tier 3"/>
    <s v="Small"/>
    <s v="High Fat"/>
    <s v="Snack Food"/>
    <s v="Supermarket Type3"/>
    <x v="13"/>
    <n v="4"/>
    <n v="123.13"/>
    <s v="Regular"/>
    <x v="1"/>
    <n v="36.33"/>
    <n v="18"/>
    <n v="2215.7033000000001"/>
    <n v="3.0151006711409396"/>
  </r>
  <r>
    <s v="Tier 1"/>
    <s v="High"/>
    <s v="Low Fat"/>
    <s v="Dairy"/>
    <s v="Grocery Store"/>
    <x v="5"/>
    <n v="5"/>
    <n v="187.87"/>
    <s v="Essential"/>
    <x v="3"/>
    <n v="17.53"/>
    <n v="4"/>
    <n v="750.65530000000001"/>
    <n v="3.0147700570661295"/>
  </r>
  <r>
    <s v="Tier 2"/>
    <s v="Medium"/>
    <s v="High Fat"/>
    <s v="Hard Drinks"/>
    <s v="Supermarket Type3"/>
    <x v="19"/>
    <n v="4"/>
    <n v="478.74"/>
    <s v="Regular"/>
    <x v="2"/>
    <n v="26.48"/>
    <n v="6"/>
    <n v="2871.7048"/>
    <n v="3.0141034251175287"/>
  </r>
  <r>
    <s v="Tier 1"/>
    <s v="High"/>
    <s v="High Fat"/>
    <s v="Health and Hygiene"/>
    <s v="Supermarket Type1"/>
    <x v="23"/>
    <n v="1"/>
    <n v="466.76"/>
    <s v="Essential"/>
    <x v="0"/>
    <n v="41.59"/>
    <n v="10"/>
    <n v="4667.0159000000003"/>
    <n v="3.0137722539469265"/>
  </r>
  <r>
    <s v="Tier 2"/>
    <s v="High"/>
    <s v="Low Fat"/>
    <s v="Household"/>
    <s v="Supermarket Type2"/>
    <x v="17"/>
    <n v="2"/>
    <n v="51.73"/>
    <s v="Luxury"/>
    <x v="2"/>
    <n v="32.950000000000003"/>
    <n v="9"/>
    <n v="464.89949999999999"/>
    <n v="3.014448924731183"/>
  </r>
  <r>
    <s v="Tier 3"/>
    <s v="Medium"/>
    <s v="High Fat"/>
    <s v="Breads"/>
    <s v="Supermarket Type3"/>
    <x v="16"/>
    <n v="5"/>
    <n v="19.86"/>
    <s v="Regular"/>
    <x v="2"/>
    <n v="32.35"/>
    <n v="8"/>
    <n v="158.20349999999999"/>
    <n v="3.0147899159663867"/>
  </r>
  <r>
    <s v="Tier 2"/>
    <s v="Small"/>
    <s v="High Fat"/>
    <s v="Starchy Food"/>
    <s v="Supermarket Type3"/>
    <x v="4"/>
    <n v="5"/>
    <n v="59.83"/>
    <s v="Luxury"/>
    <x v="4"/>
    <n v="28.66"/>
    <n v="16"/>
    <n v="956.56659999999999"/>
    <n v="3.0141223940820443"/>
  </r>
  <r>
    <s v="Tier 1"/>
    <s v="High"/>
    <s v="High Fat"/>
    <s v="Breads"/>
    <s v="Supermarket Type1"/>
    <x v="21"/>
    <n v="1"/>
    <n v="478.8"/>
    <s v="Regular"/>
    <x v="3"/>
    <n v="1.38"/>
    <n v="15"/>
    <n v="7181.0137999999997"/>
    <n v="3.0134544231416078"/>
  </r>
  <r>
    <s v="Tier 2"/>
    <s v="Medium"/>
    <s v="High Fat"/>
    <s v="Fruits and Vegetables"/>
    <s v="Supermarket Type3"/>
    <x v="3"/>
    <n v="4"/>
    <n v="56.93"/>
    <s v="Essential"/>
    <x v="0"/>
    <n v="0.35"/>
    <n v="11"/>
    <n v="625.23350000000005"/>
    <n v="3.0141318977119784"/>
  </r>
  <r>
    <s v="Tier 2"/>
    <s v="Medium"/>
    <s v="High Fat"/>
    <s v="Starchy Food"/>
    <s v="Supermarket Type2"/>
    <x v="21"/>
    <n v="4"/>
    <n v="418.19"/>
    <s v="Luxury"/>
    <x v="4"/>
    <n v="1.1599999999999999"/>
    <n v="8"/>
    <n v="3344.5315999999998"/>
    <n v="3.0138000673174017"/>
  </r>
  <r>
    <s v="Tier 1"/>
    <s v="Medium"/>
    <s v="High Fat"/>
    <s v="Hard Drinks"/>
    <s v="Supermarket Type1"/>
    <x v="9"/>
    <n v="1"/>
    <n v="279.49"/>
    <s v="Essential"/>
    <x v="2"/>
    <n v="38.97"/>
    <n v="19"/>
    <n v="5309.6997000000001"/>
    <n v="3.0134680134680134"/>
  </r>
  <r>
    <s v="Tier 1"/>
    <s v="Medium"/>
    <s v="High Fat"/>
    <s v="Meat"/>
    <s v="Supermarket Type3"/>
    <x v="33"/>
    <n v="4"/>
    <n v="212.53"/>
    <s v="Regular"/>
    <x v="2"/>
    <n v="30.13"/>
    <n v="17"/>
    <n v="3612.3113000000003"/>
    <n v="3.0141461771640281"/>
  </r>
  <r>
    <s v="Tier 1"/>
    <s v="High"/>
    <s v="Low Fat"/>
    <s v="Meat"/>
    <s v="Supermarket Type2"/>
    <x v="13"/>
    <n v="5"/>
    <n v="16.5"/>
    <s v="Regular"/>
    <x v="3"/>
    <n v="8.25"/>
    <n v="1"/>
    <n v="15.5825"/>
    <n v="3.0138140161725069"/>
  </r>
  <r>
    <s v="Tier 2"/>
    <s v="High"/>
    <s v="Low Fat"/>
    <s v="Canned"/>
    <s v="Supermarket Type3"/>
    <x v="0"/>
    <n v="1"/>
    <n v="400.35"/>
    <s v="Essential"/>
    <x v="3"/>
    <n v="20.7"/>
    <n v="7"/>
    <n v="2801.6570000000002"/>
    <n v="3.0131445904954499"/>
  </r>
  <r>
    <s v="Tier 1"/>
    <s v="High"/>
    <s v="High Fat"/>
    <s v="Dairy"/>
    <s v="Grocery Store"/>
    <x v="16"/>
    <n v="1"/>
    <n v="488.59"/>
    <s v="Essential"/>
    <x v="4"/>
    <n v="26.74"/>
    <n v="19"/>
    <n v="9282.4773999999998"/>
    <n v="3.013823331085637"/>
  </r>
  <r>
    <s v="Tier 2"/>
    <s v="Medium"/>
    <s v="High Fat"/>
    <s v="Baking"/>
    <s v="Supermarket Type3"/>
    <x v="27"/>
    <n v="1"/>
    <n v="459.77"/>
    <s v="Essential"/>
    <x v="2"/>
    <n v="40.14"/>
    <n v="15"/>
    <n v="6895.951399999999"/>
    <n v="3.0145025295109611"/>
  </r>
  <r>
    <s v="Tier 3"/>
    <s v="Medium"/>
    <s v="Low Fat"/>
    <s v="Frozen"/>
    <s v="Supermarket Type3"/>
    <x v="32"/>
    <n v="4"/>
    <n v="136.87"/>
    <s v="Essential"/>
    <x v="3"/>
    <n v="41.09"/>
    <n v="3"/>
    <n v="410.02090000000004"/>
    <n v="3.0151821862348176"/>
  </r>
  <r>
    <s v="Tier 1"/>
    <s v="Small"/>
    <s v="Low Fat"/>
    <s v="Hard Drinks"/>
    <s v="Grocery Store"/>
    <x v="13"/>
    <n v="1"/>
    <n v="494.55"/>
    <s v="Essential"/>
    <x v="0"/>
    <n v="28.57"/>
    <n v="19"/>
    <n v="9395.7357000000011"/>
    <n v="3.0148498143773201"/>
  </r>
  <r>
    <s v="Tier 3"/>
    <s v="Medium"/>
    <s v="Low Fat"/>
    <s v="Fruits and Vegetables"/>
    <s v="Supermarket Type2"/>
    <x v="3"/>
    <n v="3"/>
    <n v="256.44"/>
    <s v="Luxury"/>
    <x v="2"/>
    <n v="44.98"/>
    <n v="17"/>
    <n v="4358.9297999999999"/>
    <n v="3.0155300472653614"/>
  </r>
  <r>
    <s v="Tier 2"/>
    <s v="High"/>
    <s v="Low Fat"/>
    <s v="Meat"/>
    <s v="Grocery Store"/>
    <x v="8"/>
    <n v="1"/>
    <n v="282.44"/>
    <s v="Regular"/>
    <x v="4"/>
    <n v="37.19"/>
    <n v="11"/>
    <n v="3106.2119000000002"/>
    <n v="3.015535292131037"/>
  </r>
  <r>
    <s v="Tier 1"/>
    <s v="High"/>
    <s v="High Fat"/>
    <s v="Hard Drinks"/>
    <s v="Supermarket Type2"/>
    <x v="30"/>
    <n v="4"/>
    <n v="450.3"/>
    <s v="Regular"/>
    <x v="3"/>
    <n v="49.74"/>
    <n v="8"/>
    <n v="3601.8974000000003"/>
    <n v="3.0162162162162161"/>
  </r>
  <r>
    <s v="Tier 1"/>
    <s v="High"/>
    <s v="Low Fat"/>
    <s v="Other"/>
    <s v="Supermarket Type1"/>
    <x v="22"/>
    <n v="5"/>
    <n v="436.86"/>
    <s v="Luxury"/>
    <x v="1"/>
    <n v="42.82"/>
    <n v="15"/>
    <n v="6552.3282000000008"/>
    <n v="3.01588374450828"/>
  </r>
  <r>
    <s v="Tier 3"/>
    <s v="High"/>
    <s v="High Fat"/>
    <s v="Meat"/>
    <s v="Supermarket Type2"/>
    <x v="9"/>
    <n v="1"/>
    <n v="187.59"/>
    <s v="Luxury"/>
    <x v="0"/>
    <n v="22.47"/>
    <n v="3"/>
    <n v="561.99469999999997"/>
    <n v="3.0152129817444218"/>
  </r>
  <r>
    <s v="Tier 1"/>
    <s v="Small"/>
    <s v="High Fat"/>
    <s v="Frozen"/>
    <s v="Supermarket Type2"/>
    <x v="29"/>
    <n v="1"/>
    <n v="118.3"/>
    <s v="Essential"/>
    <x v="2"/>
    <n v="30.9"/>
    <n v="15"/>
    <n v="1773.809"/>
    <n v="3.0158944876564084"/>
  </r>
  <r>
    <s v="Tier 1"/>
    <s v="Small"/>
    <s v="High Fat"/>
    <s v="Seafood"/>
    <s v="Grocery Store"/>
    <x v="10"/>
    <n v="2"/>
    <n v="77.290000000000006"/>
    <s v="Luxury"/>
    <x v="2"/>
    <n v="0.96"/>
    <n v="4"/>
    <n v="308.1696"/>
    <n v="3.016576454668471"/>
  </r>
  <r>
    <s v="Tier 1"/>
    <s v="High"/>
    <s v="High Fat"/>
    <s v="Breads"/>
    <s v="Supermarket Type1"/>
    <x v="24"/>
    <n v="2"/>
    <n v="300.56"/>
    <s v="Essential"/>
    <x v="0"/>
    <n v="33.14"/>
    <n v="4"/>
    <n v="1201.5714"/>
    <n v="3.0169204737732658"/>
  </r>
  <r>
    <s v="Tier 3"/>
    <s v="Medium"/>
    <s v="Low Fat"/>
    <s v="Baking"/>
    <s v="Grocery Store"/>
    <x v="4"/>
    <n v="5"/>
    <n v="451.34"/>
    <s v="Luxury"/>
    <x v="0"/>
    <n v="19.91"/>
    <n v="18"/>
    <n v="8123.3190999999997"/>
    <n v="3.0172647257955316"/>
  </r>
  <r>
    <s v="Tier 1"/>
    <s v="Medium"/>
    <s v="Low Fat"/>
    <s v="Breakfast"/>
    <s v="Supermarket Type3"/>
    <x v="23"/>
    <n v="1"/>
    <n v="258.91000000000003"/>
    <s v="Essential"/>
    <x v="2"/>
    <n v="5.85"/>
    <n v="16"/>
    <n v="4141.6185000000005"/>
    <n v="3.016593294954284"/>
  </r>
  <r>
    <s v="Tier 1"/>
    <s v="Medium"/>
    <s v="High Fat"/>
    <s v="Frozen"/>
    <s v="Grocery Store"/>
    <x v="6"/>
    <n v="5"/>
    <n v="238.05"/>
    <s v="Essential"/>
    <x v="0"/>
    <n v="24.96"/>
    <n v="13"/>
    <n v="3093.8996000000002"/>
    <n v="3.0172764227642275"/>
  </r>
  <r>
    <s v="Tier 1"/>
    <s v="Small"/>
    <s v="High Fat"/>
    <s v="Baking"/>
    <s v="Grocery Store"/>
    <x v="18"/>
    <n v="2"/>
    <n v="97.78"/>
    <s v="Luxury"/>
    <x v="4"/>
    <n v="39.5"/>
    <n v="15"/>
    <n v="1466.095"/>
    <n v="3.0166045408336157"/>
  </r>
  <r>
    <s v="Tier 2"/>
    <s v="Medium"/>
    <s v="Low Fat"/>
    <s v="Starchy Food"/>
    <s v="Supermarket Type3"/>
    <x v="22"/>
    <n v="4"/>
    <n v="455.96"/>
    <s v="Luxury"/>
    <x v="4"/>
    <n v="48.62"/>
    <n v="16"/>
    <n v="7294.8462"/>
    <n v="3.0169491525423728"/>
  </r>
  <r>
    <s v="Tier 3"/>
    <s v="Small"/>
    <s v="High Fat"/>
    <s v="Seafood"/>
    <s v="Supermarket Type3"/>
    <x v="14"/>
    <n v="1"/>
    <n v="110.33"/>
    <s v="Luxury"/>
    <x v="4"/>
    <n v="33.299999999999997"/>
    <n v="6"/>
    <n v="661.31299999999999"/>
    <n v="3.0166158019667684"/>
  </r>
  <r>
    <s v="Tier 2"/>
    <s v="Small"/>
    <s v="Low Fat"/>
    <s v="Hard Drinks"/>
    <s v="Grocery Store"/>
    <x v="2"/>
    <n v="5"/>
    <n v="484.39"/>
    <s v="Essential"/>
    <x v="3"/>
    <n v="2.39"/>
    <n v="20"/>
    <n v="9686.8238999999994"/>
    <n v="3.0172998643147895"/>
  </r>
  <r>
    <s v="Tier 3"/>
    <s v="Small"/>
    <s v="High Fat"/>
    <s v="Other"/>
    <s v="Supermarket Type3"/>
    <x v="3"/>
    <n v="4"/>
    <n v="47.26"/>
    <s v="Regular"/>
    <x v="0"/>
    <n v="46.28"/>
    <n v="11"/>
    <n v="519.32280000000003"/>
    <n v="3.0166270783847979"/>
  </r>
  <r>
    <s v="Tier 2"/>
    <s v="High"/>
    <s v="High Fat"/>
    <s v="Other"/>
    <s v="Supermarket Type1"/>
    <x v="33"/>
    <n v="5"/>
    <n v="253.73"/>
    <s v="Regular"/>
    <x v="2"/>
    <n v="6.12"/>
    <n v="9"/>
    <n v="2282.6311999999998"/>
    <n v="3.0162932790224031"/>
  </r>
  <r>
    <s v="Tier 1"/>
    <s v="Small"/>
    <s v="High Fat"/>
    <s v="Breads"/>
    <s v="Supermarket Type2"/>
    <x v="23"/>
    <n v="5"/>
    <n v="340.92"/>
    <s v="Luxury"/>
    <x v="4"/>
    <n v="23.63"/>
    <n v="1"/>
    <n v="340.15629999999999"/>
    <n v="3.0156196943972837"/>
  </r>
  <r>
    <s v="Tier 1"/>
    <s v="Medium"/>
    <s v="Low Fat"/>
    <s v="Soft Drinks"/>
    <s v="Supermarket Type3"/>
    <x v="7"/>
    <n v="2"/>
    <n v="497.44"/>
    <s v="Regular"/>
    <x v="4"/>
    <n v="4.6900000000000004"/>
    <n v="10"/>
    <n v="4973.4468999999999"/>
    <n v="3.0149456521739131"/>
  </r>
  <r>
    <s v="Tier 2"/>
    <s v="Medium"/>
    <s v="High Fat"/>
    <s v="Meat"/>
    <s v="Supermarket Type2"/>
    <x v="36"/>
    <n v="5"/>
    <n v="194.69"/>
    <s v="Essential"/>
    <x v="1"/>
    <n v="32.770000000000003"/>
    <n v="9"/>
    <n v="1751.5377000000001"/>
    <n v="3.0152905198776758"/>
  </r>
  <r>
    <s v="Tier 1"/>
    <s v="High"/>
    <s v="High Fat"/>
    <s v="Starchy Food"/>
    <s v="Supermarket Type1"/>
    <x v="18"/>
    <n v="2"/>
    <n v="457.84"/>
    <s v="Essential"/>
    <x v="2"/>
    <n v="16.989999999999998"/>
    <n v="7"/>
    <n v="3204.0498999999995"/>
    <n v="3.0146159075458869"/>
  </r>
  <r>
    <s v="Tier 2"/>
    <s v="High"/>
    <s v="Low Fat"/>
    <s v="Hard Drinks"/>
    <s v="Supermarket Type1"/>
    <x v="5"/>
    <n v="1"/>
    <n v="347.76"/>
    <s v="Luxury"/>
    <x v="4"/>
    <n v="21.02"/>
    <n v="3"/>
    <n v="1042.4902"/>
    <n v="3.0149608976538591"/>
  </r>
  <r>
    <s v="Tier 2"/>
    <s v="Medium"/>
    <s v="High Fat"/>
    <s v="Fruits and Vegetables"/>
    <s v="Supermarket Type1"/>
    <x v="25"/>
    <n v="5"/>
    <n v="168.46"/>
    <s v="Luxury"/>
    <x v="0"/>
    <n v="44.26"/>
    <n v="10"/>
    <n v="1684.0426000000002"/>
    <n v="3.0156462585034012"/>
  </r>
  <r>
    <s v="Tier 2"/>
    <s v="High"/>
    <s v="Low Fat"/>
    <s v="Baking"/>
    <s v="Grocery Store"/>
    <x v="1"/>
    <n v="1"/>
    <n v="120.3"/>
    <s v="Regular"/>
    <x v="2"/>
    <n v="36.96"/>
    <n v="1"/>
    <n v="119.6696"/>
    <n v="3.0149710785981627"/>
  </r>
  <r>
    <s v="Tier 1"/>
    <s v="Medium"/>
    <s v="Low Fat"/>
    <s v="Health and Hygiene"/>
    <s v="Supermarket Type2"/>
    <x v="32"/>
    <n v="4"/>
    <n v="341.47"/>
    <s v="Essential"/>
    <x v="0"/>
    <n v="25.59"/>
    <n v="1"/>
    <n v="340.72590000000002"/>
    <n v="3.0156569094622192"/>
  </r>
  <r>
    <s v="Tier 2"/>
    <s v="Small"/>
    <s v="High Fat"/>
    <s v="Household"/>
    <s v="Supermarket Type2"/>
    <x v="23"/>
    <n v="3"/>
    <n v="120.92"/>
    <s v="Essential"/>
    <x v="0"/>
    <n v="34.630000000000003"/>
    <n v="20"/>
    <n v="2417.7463000000002"/>
    <n v="3.0153217568947905"/>
  </r>
  <r>
    <s v="Tier 1"/>
    <s v="Medium"/>
    <s v="Low Fat"/>
    <s v="Canned"/>
    <s v="Supermarket Type2"/>
    <x v="35"/>
    <n v="3"/>
    <n v="25.79"/>
    <s v="Regular"/>
    <x v="4"/>
    <n v="18.63"/>
    <n v="10"/>
    <n v="257.08629999999999"/>
    <n v="3.0153269754768393"/>
  </r>
  <r>
    <s v="Tier 2"/>
    <s v="Small"/>
    <s v="High Fat"/>
    <s v="Canned"/>
    <s v="Supermarket Type3"/>
    <x v="0"/>
    <n v="4"/>
    <n v="313.27"/>
    <s v="Regular"/>
    <x v="4"/>
    <n v="21.46"/>
    <n v="1"/>
    <n v="312.4846"/>
    <n v="3.0153321976149914"/>
  </r>
  <r>
    <s v="Tier 2"/>
    <s v="Small"/>
    <s v="High Fat"/>
    <s v="Household"/>
    <s v="Supermarket Type2"/>
    <x v="12"/>
    <n v="2"/>
    <n v="193.49"/>
    <s v="Regular"/>
    <x v="1"/>
    <n v="36.79"/>
    <n v="8"/>
    <n v="1547.2879"/>
    <n v="3.0149965916837083"/>
  </r>
  <r>
    <s v="Tier 2"/>
    <s v="High"/>
    <s v="High Fat"/>
    <s v="Household"/>
    <s v="Grocery Store"/>
    <x v="20"/>
    <n v="1"/>
    <n v="241.57"/>
    <s v="Luxury"/>
    <x v="0"/>
    <n v="44.35"/>
    <n v="8"/>
    <n v="1932.0035"/>
    <n v="3.015342652574156"/>
  </r>
  <r>
    <s v="Tier 3"/>
    <s v="Medium"/>
    <s v="Low Fat"/>
    <s v="Breakfast"/>
    <s v="Supermarket Type1"/>
    <x v="2"/>
    <n v="2"/>
    <n v="351.37"/>
    <s v="Essential"/>
    <x v="2"/>
    <n v="38.700000000000003"/>
    <n v="1"/>
    <n v="350.75700000000001"/>
    <n v="3.0160300136425646"/>
  </r>
  <r>
    <s v="Tier 1"/>
    <s v="Small"/>
    <s v="High Fat"/>
    <s v="Soft Drinks"/>
    <s v="Grocery Store"/>
    <x v="16"/>
    <n v="4"/>
    <n v="487.36"/>
    <s v="Regular"/>
    <x v="2"/>
    <n v="40.700000000000003"/>
    <n v="3"/>
    <n v="1461.4869999999999"/>
    <n v="3.0163766632548619"/>
  </r>
  <r>
    <s v="Tier 2"/>
    <s v="Small"/>
    <s v="High Fat"/>
    <s v="Hard Drinks"/>
    <s v="Grocery Store"/>
    <x v="31"/>
    <n v="2"/>
    <n v="72.069999999999993"/>
    <s v="Essential"/>
    <x v="3"/>
    <n v="15.72"/>
    <n v="10"/>
    <n v="719.85719999999992"/>
    <n v="3.0160409556313992"/>
  </r>
  <r>
    <s v="Tier 2"/>
    <s v="Small"/>
    <s v="High Fat"/>
    <s v="Meat"/>
    <s v="Supermarket Type2"/>
    <x v="32"/>
    <n v="1"/>
    <n v="209.93"/>
    <s v="Regular"/>
    <x v="3"/>
    <n v="40.520000000000003"/>
    <n v="20"/>
    <n v="4198.0052000000005"/>
    <n v="3.0163878456811197"/>
  </r>
  <r>
    <s v="Tier 3"/>
    <s v="High"/>
    <s v="Low Fat"/>
    <s v="Fruits and Vegetables"/>
    <s v="Grocery Store"/>
    <x v="28"/>
    <n v="5"/>
    <n v="106.87"/>
    <s v="Regular"/>
    <x v="0"/>
    <n v="37.54"/>
    <n v="12"/>
    <n v="1281.8154"/>
    <n v="3.0170765027322406"/>
  </r>
  <r>
    <s v="Tier 1"/>
    <s v="High"/>
    <s v="High Fat"/>
    <s v="Snack Food"/>
    <s v="Grocery Store"/>
    <x v="7"/>
    <n v="2"/>
    <n v="82.87"/>
    <s v="Regular"/>
    <x v="1"/>
    <n v="25.73"/>
    <n v="9"/>
    <n v="745.08730000000003"/>
    <n v="3.0163990433891357"/>
  </r>
  <r>
    <s v="Tier 1"/>
    <s v="Small"/>
    <s v="Low Fat"/>
    <s v="Other"/>
    <s v="Supermarket Type2"/>
    <x v="11"/>
    <n v="1"/>
    <n v="305.95999999999998"/>
    <s v="Luxury"/>
    <x v="4"/>
    <n v="47.09"/>
    <n v="20"/>
    <n v="6118.6709000000001"/>
    <n v="3.0167464114832536"/>
  </r>
  <r>
    <s v="Tier 1"/>
    <s v="Medium"/>
    <s v="High Fat"/>
    <s v="Snack Food"/>
    <s v="Grocery Store"/>
    <x v="30"/>
    <n v="3"/>
    <n v="239.2"/>
    <s v="Regular"/>
    <x v="1"/>
    <n v="45"/>
    <n v="19"/>
    <n v="4544.25"/>
    <n v="3.0174358974358975"/>
  </r>
  <r>
    <s v="Tier 3"/>
    <s v="Medium"/>
    <s v="High Fat"/>
    <s v="Baking"/>
    <s v="Grocery Store"/>
    <x v="14"/>
    <n v="2"/>
    <n v="336.07"/>
    <s v="Regular"/>
    <x v="3"/>
    <n v="45.71"/>
    <n v="4"/>
    <n v="1343.7371000000001"/>
    <n v="3.0174418604651163"/>
  </r>
  <r>
    <s v="Tier 2"/>
    <s v="High"/>
    <s v="Low Fat"/>
    <s v="Other"/>
    <s v="Supermarket Type2"/>
    <x v="8"/>
    <n v="4"/>
    <n v="404.95"/>
    <s v="Luxury"/>
    <x v="0"/>
    <n v="34.49"/>
    <n v="3"/>
    <n v="1214.1949"/>
    <n v="3.0177899418405749"/>
  </r>
  <r>
    <s v="Tier 3"/>
    <s v="Medium"/>
    <s v="Low Fat"/>
    <s v="Breads"/>
    <s v="Grocery Store"/>
    <x v="16"/>
    <n v="2"/>
    <n v="80.87"/>
    <s v="Essential"/>
    <x v="0"/>
    <n v="34.090000000000003"/>
    <n v="4"/>
    <n v="322.82089999999999"/>
    <n v="3.017453798767967"/>
  </r>
  <r>
    <s v="Tier 2"/>
    <s v="Small"/>
    <s v="Low Fat"/>
    <s v="Dairy"/>
    <s v="Supermarket Type3"/>
    <x v="26"/>
    <n v="3"/>
    <n v="267.51"/>
    <s v="Luxury"/>
    <x v="0"/>
    <n v="48.24"/>
    <n v="6"/>
    <n v="1604.5424"/>
    <n v="3.017802122560767"/>
  </r>
  <r>
    <s v="Tier 1"/>
    <s v="Small"/>
    <s v="High Fat"/>
    <s v="Baking"/>
    <s v="Supermarket Type2"/>
    <x v="17"/>
    <n v="2"/>
    <n v="24.6"/>
    <s v="Regular"/>
    <x v="3"/>
    <n v="30.46"/>
    <n v="16"/>
    <n v="392.90460000000002"/>
    <n v="3.0178082191780824"/>
  </r>
  <r>
    <s v="Tier 3"/>
    <s v="High"/>
    <s v="Low Fat"/>
    <s v="Breakfast"/>
    <s v="Supermarket Type3"/>
    <x v="23"/>
    <n v="1"/>
    <n v="352.76"/>
    <s v="Luxury"/>
    <x v="0"/>
    <n v="46.98"/>
    <n v="15"/>
    <n v="5290.8697999999995"/>
    <n v="3.0181569030489892"/>
  </r>
  <r>
    <s v="Tier 2"/>
    <s v="Medium"/>
    <s v="High Fat"/>
    <s v="Snack Food"/>
    <s v="Grocery Store"/>
    <x v="31"/>
    <n v="2"/>
    <n v="251.66"/>
    <s v="Luxury"/>
    <x v="2"/>
    <n v="48.3"/>
    <n v="20"/>
    <n v="5032.683"/>
    <n v="3.018848526387937"/>
  </r>
  <r>
    <s v="Tier 1"/>
    <s v="High"/>
    <s v="Low Fat"/>
    <s v="Health and Hygiene"/>
    <s v="Supermarket Type3"/>
    <x v="9"/>
    <n v="3"/>
    <n v="138.19"/>
    <s v="Essential"/>
    <x v="0"/>
    <n v="45.22"/>
    <n v="15"/>
    <n v="2072.3022000000001"/>
    <n v="3.0191978059650326"/>
  </r>
  <r>
    <s v="Tier 3"/>
    <s v="Small"/>
    <s v="Low Fat"/>
    <s v="Seafood"/>
    <s v="Supermarket Type3"/>
    <x v="18"/>
    <n v="3"/>
    <n v="186.18"/>
    <s v="Essential"/>
    <x v="1"/>
    <n v="44.93"/>
    <n v="5"/>
    <n v="930.34930000000008"/>
    <n v="3.0192043895747598"/>
  </r>
  <r>
    <s v="Tier 1"/>
    <s v="Small"/>
    <s v="Low Fat"/>
    <s v="Frozen"/>
    <s v="Grocery Store"/>
    <x v="34"/>
    <n v="4"/>
    <n v="298.87"/>
    <s v="Luxury"/>
    <x v="3"/>
    <n v="3.81"/>
    <n v="20"/>
    <n v="5976.4380999999994"/>
    <n v="3.0192109777015439"/>
  </r>
  <r>
    <s v="Tier 3"/>
    <s v="High"/>
    <s v="Low Fat"/>
    <s v="Canned"/>
    <s v="Supermarket Type3"/>
    <x v="33"/>
    <n v="4"/>
    <n v="239.99"/>
    <s v="Luxury"/>
    <x v="3"/>
    <n v="36.200000000000003"/>
    <n v="6"/>
    <n v="1439.3020000000001"/>
    <n v="3.0188743994509264"/>
  </r>
  <r>
    <s v="Tier 2"/>
    <s v="Medium"/>
    <s v="High Fat"/>
    <s v="Seafood"/>
    <s v="Grocery Store"/>
    <x v="26"/>
    <n v="2"/>
    <n v="211.92"/>
    <s v="Essential"/>
    <x v="0"/>
    <n v="18.68"/>
    <n v="10"/>
    <n v="2118.3867999999998"/>
    <n v="3.0185375901132852"/>
  </r>
  <r>
    <s v="Tier 2"/>
    <s v="High"/>
    <s v="Low Fat"/>
    <s v="Health and Hygiene"/>
    <s v="Grocery Store"/>
    <x v="32"/>
    <n v="2"/>
    <n v="128.96"/>
    <s v="Luxury"/>
    <x v="2"/>
    <n v="32.07"/>
    <n v="7"/>
    <n v="902.04070000000002"/>
    <n v="3.0188873626373627"/>
  </r>
  <r>
    <s v="Tier 3"/>
    <s v="Small"/>
    <s v="Low Fat"/>
    <s v="Baking"/>
    <s v="Grocery Store"/>
    <x v="27"/>
    <n v="4"/>
    <n v="104.1"/>
    <s v="Regular"/>
    <x v="4"/>
    <n v="2.04"/>
    <n v="16"/>
    <n v="1664.6204"/>
    <n v="3.0192373754723461"/>
  </r>
  <r>
    <s v="Tier 2"/>
    <s v="Medium"/>
    <s v="High Fat"/>
    <s v="Fruits and Vegetables"/>
    <s v="Grocery Store"/>
    <x v="6"/>
    <n v="2"/>
    <n v="267.19"/>
    <s v="Luxury"/>
    <x v="0"/>
    <n v="40.25"/>
    <n v="15"/>
    <n v="4007.2525000000001"/>
    <n v="3.0189003436426116"/>
  </r>
  <r>
    <s v="Tier 2"/>
    <s v="Small"/>
    <s v="Low Fat"/>
    <s v="Canned"/>
    <s v="Grocery Store"/>
    <x v="12"/>
    <n v="5"/>
    <n v="483.48"/>
    <s v="Essential"/>
    <x v="4"/>
    <n v="36.18"/>
    <n v="9"/>
    <n v="4350.6817999999994"/>
    <n v="3.0192506015812994"/>
  </r>
  <r>
    <s v="Tier 3"/>
    <s v="Medium"/>
    <s v="High Fat"/>
    <s v="Health and Hygiene"/>
    <s v="Supermarket Type3"/>
    <x v="8"/>
    <n v="3"/>
    <n v="152.09"/>
    <s v="Essential"/>
    <x v="3"/>
    <n v="43.39"/>
    <n v="10"/>
    <n v="1520.3339000000001"/>
    <n v="3.0185694635488307"/>
  </r>
  <r>
    <s v="Tier 3"/>
    <s v="Small"/>
    <s v="High Fat"/>
    <s v="Meat"/>
    <s v="Supermarket Type2"/>
    <x v="22"/>
    <n v="1"/>
    <n v="104.17"/>
    <s v="Luxury"/>
    <x v="1"/>
    <n v="18.46"/>
    <n v="16"/>
    <n v="1665.9046000000001"/>
    <n v="3.0185758513931891"/>
  </r>
  <r>
    <s v="Tier 3"/>
    <s v="High"/>
    <s v="Low Fat"/>
    <s v="Meat"/>
    <s v="Supermarket Type3"/>
    <x v="13"/>
    <n v="2"/>
    <n v="405.95"/>
    <s v="Luxury"/>
    <x v="4"/>
    <n v="48.13"/>
    <n v="8"/>
    <n v="3247.0812999999998"/>
    <n v="3.0192704748795594"/>
  </r>
  <r>
    <s v="Tier 3"/>
    <s v="Small"/>
    <s v="Low Fat"/>
    <s v="Starchy Food"/>
    <s v="Supermarket Type3"/>
    <x v="13"/>
    <n v="4"/>
    <n v="302.99"/>
    <s v="Regular"/>
    <x v="2"/>
    <n v="33.299999999999997"/>
    <n v="11"/>
    <n v="3332.2230000000004"/>
    <n v="3.0196213425129086"/>
  </r>
  <r>
    <s v="Tier 3"/>
    <s v="Small"/>
    <s v="Low Fat"/>
    <s v="Household"/>
    <s v="Supermarket Type2"/>
    <x v="26"/>
    <n v="5"/>
    <n v="442.52"/>
    <s v="Regular"/>
    <x v="2"/>
    <n v="39.32"/>
    <n v="5"/>
    <n v="2211.9931999999999"/>
    <n v="3.0192837465564737"/>
  </r>
  <r>
    <s v="Tier 1"/>
    <s v="Medium"/>
    <s v="High Fat"/>
    <s v="Canned"/>
    <s v="Supermarket Type3"/>
    <x v="36"/>
    <n v="2"/>
    <n v="119.79"/>
    <s v="Luxury"/>
    <x v="3"/>
    <n v="34.08"/>
    <n v="12"/>
    <n v="1436.8208"/>
    <n v="3.018601446779194"/>
  </r>
  <r>
    <s v="Tier 2"/>
    <s v="Small"/>
    <s v="Low Fat"/>
    <s v="Seafood"/>
    <s v="Grocery Store"/>
    <x v="14"/>
    <n v="3"/>
    <n v="72.13"/>
    <s v="Regular"/>
    <x v="3"/>
    <n v="18.079999999999998"/>
    <n v="12"/>
    <n v="864.74079999999992"/>
    <n v="3.0189524465885595"/>
  </r>
  <r>
    <s v="Tier 3"/>
    <s v="Medium"/>
    <s v="High Fat"/>
    <s v="Snack Food"/>
    <s v="Supermarket Type2"/>
    <x v="29"/>
    <n v="1"/>
    <n v="44.71"/>
    <s v="Essential"/>
    <x v="0"/>
    <n v="6.87"/>
    <n v="5"/>
    <n v="222.61870000000002"/>
    <n v="3.0189589796621856"/>
  </r>
  <r>
    <s v="Tier 2"/>
    <s v="Medium"/>
    <s v="Low Fat"/>
    <s v="Other"/>
    <s v="Supermarket Type2"/>
    <x v="31"/>
    <n v="5"/>
    <n v="75.52"/>
    <s v="Essential"/>
    <x v="3"/>
    <n v="48.44"/>
    <n v="14"/>
    <n v="1056.7644"/>
    <n v="3.0196551724137932"/>
  </r>
  <r>
    <s v="Tier 2"/>
    <s v="High"/>
    <s v="Low Fat"/>
    <s v="Starchy Food"/>
    <s v="Supermarket Type2"/>
    <x v="31"/>
    <n v="1"/>
    <n v="439.42"/>
    <s v="Essential"/>
    <x v="3"/>
    <n v="41.43"/>
    <n v="12"/>
    <n v="5272.4543000000003"/>
    <n v="3.0189720593308036"/>
  </r>
  <r>
    <s v="Tier 1"/>
    <s v="Small"/>
    <s v="Low Fat"/>
    <s v="Starchy Food"/>
    <s v="Grocery Store"/>
    <x v="6"/>
    <n v="3"/>
    <n v="384.04"/>
    <s v="Essential"/>
    <x v="0"/>
    <n v="2.58"/>
    <n v="20"/>
    <n v="7679.8258000000005"/>
    <n v="3.0196687370600412"/>
  </r>
  <r>
    <s v="Tier 3"/>
    <s v="Medium"/>
    <s v="High Fat"/>
    <s v="Frozen"/>
    <s v="Supermarket Type2"/>
    <x v="28"/>
    <n v="4"/>
    <n v="415.93"/>
    <s v="Regular"/>
    <x v="4"/>
    <n v="19.16"/>
    <n v="18"/>
    <n v="7485.9315999999999"/>
    <n v="3.0196755264066275"/>
  </r>
  <r>
    <s v="Tier 3"/>
    <s v="Small"/>
    <s v="High Fat"/>
    <s v="Soft Drinks"/>
    <s v="Grocery Store"/>
    <x v="12"/>
    <n v="1"/>
    <n v="427.14"/>
    <s v="Luxury"/>
    <x v="4"/>
    <n v="32.92"/>
    <n v="15"/>
    <n v="6406.4291999999996"/>
    <n v="3.0193370165745854"/>
  </r>
  <r>
    <s v="Tier 3"/>
    <s v="Medium"/>
    <s v="Low Fat"/>
    <s v="Soft Drinks"/>
    <s v="Supermarket Type1"/>
    <x v="10"/>
    <n v="1"/>
    <n v="88.94"/>
    <s v="Regular"/>
    <x v="1"/>
    <n v="40.9"/>
    <n v="1"/>
    <n v="88.349000000000004"/>
    <n v="3.0200345423143351"/>
  </r>
  <r>
    <s v="Tier 2"/>
    <s v="Medium"/>
    <s v="Low Fat"/>
    <s v="Frozen"/>
    <s v="Supermarket Type1"/>
    <x v="13"/>
    <n v="5"/>
    <n v="216.47"/>
    <s v="Luxury"/>
    <x v="1"/>
    <n v="37.270000000000003"/>
    <n v="12"/>
    <n v="2597.0126999999998"/>
    <n v="3.0207325501036628"/>
  </r>
  <r>
    <s v="Tier 1"/>
    <s v="Medium"/>
    <s v="Low Fat"/>
    <s v="Breakfast"/>
    <s v="Grocery Store"/>
    <x v="8"/>
    <n v="4"/>
    <n v="82.79"/>
    <s v="Regular"/>
    <x v="1"/>
    <n v="22.93"/>
    <n v="11"/>
    <n v="909.91930000000002"/>
    <n v="3.020048392671967"/>
  </r>
  <r>
    <s v="Tier 1"/>
    <s v="High"/>
    <s v="High Fat"/>
    <s v="Health and Hygiene"/>
    <s v="Grocery Store"/>
    <x v="22"/>
    <n v="2"/>
    <n v="275.07"/>
    <s v="Essential"/>
    <x v="1"/>
    <n v="48.4"/>
    <n v="3"/>
    <n v="824.69400000000007"/>
    <n v="3.0197095435684647"/>
  </r>
  <r>
    <s v="Tier 2"/>
    <s v="High"/>
    <s v="Low Fat"/>
    <s v="Baking"/>
    <s v="Grocery Store"/>
    <x v="9"/>
    <n v="3"/>
    <n v="95.88"/>
    <s v="Regular"/>
    <x v="1"/>
    <n v="47.39"/>
    <n v="1"/>
    <n v="95.353899999999996"/>
    <n v="3.0200622621930129"/>
  </r>
  <r>
    <s v="Tier 1"/>
    <s v="High"/>
    <s v="High Fat"/>
    <s v="Seafood"/>
    <s v="Supermarket Type2"/>
    <x v="4"/>
    <n v="5"/>
    <n v="252.94"/>
    <s v="Essential"/>
    <x v="2"/>
    <n v="41.97"/>
    <n v="19"/>
    <n v="4805.2797"/>
    <n v="3.0200692041522492"/>
  </r>
  <r>
    <s v="Tier 3"/>
    <s v="Small"/>
    <s v="Low Fat"/>
    <s v="Frozen"/>
    <s v="Supermarket Type1"/>
    <x v="20"/>
    <n v="3"/>
    <n v="483.7"/>
    <s v="Regular"/>
    <x v="3"/>
    <n v="47.77"/>
    <n v="19"/>
    <n v="9189.7776999999987"/>
    <n v="3.0193838698511595"/>
  </r>
  <r>
    <s v="Tier 1"/>
    <s v="Medium"/>
    <s v="High Fat"/>
    <s v="Health and Hygiene"/>
    <s v="Supermarket Type3"/>
    <x v="3"/>
    <n v="3"/>
    <n v="281.48"/>
    <s v="Essential"/>
    <x v="4"/>
    <n v="27.53"/>
    <n v="20"/>
    <n v="5628.8753000000006"/>
    <n v="3.0193905817174516"/>
  </r>
  <r>
    <s v="Tier 2"/>
    <s v="High"/>
    <s v="Low Fat"/>
    <s v="Health and Hygiene"/>
    <s v="Supermarket Type3"/>
    <x v="16"/>
    <n v="2"/>
    <n v="77.09"/>
    <s v="Essential"/>
    <x v="4"/>
    <n v="20.12"/>
    <n v="15"/>
    <n v="1155.5512000000001"/>
    <n v="3.0193972982334603"/>
  </r>
  <r>
    <s v="Tier 2"/>
    <s v="High"/>
    <s v="Low Fat"/>
    <s v="Other"/>
    <s v="Supermarket Type2"/>
    <x v="2"/>
    <n v="1"/>
    <n v="392.66"/>
    <s v="Essential"/>
    <x v="3"/>
    <n v="19.57"/>
    <n v="16"/>
    <n v="6281.7557000000006"/>
    <n v="3.0197505197505197"/>
  </r>
  <r>
    <s v="Tier 1"/>
    <s v="Small"/>
    <s v="Low Fat"/>
    <s v="Canned"/>
    <s v="Supermarket Type2"/>
    <x v="11"/>
    <n v="1"/>
    <n v="359.23"/>
    <s v="Regular"/>
    <x v="2"/>
    <n v="39.22"/>
    <n v="4"/>
    <n v="1436.3122000000001"/>
    <n v="3.0204506065857886"/>
  </r>
  <r>
    <s v="Tier 3"/>
    <s v="Medium"/>
    <s v="Low Fat"/>
    <s v="Breads"/>
    <s v="Supermarket Type3"/>
    <x v="37"/>
    <n v="4"/>
    <n v="445.97"/>
    <s v="Essential"/>
    <x v="0"/>
    <n v="37.19"/>
    <n v="4"/>
    <n v="1783.2519000000002"/>
    <n v="3.0211511789181693"/>
  </r>
  <r>
    <s v="Tier 3"/>
    <s v="Medium"/>
    <s v="High Fat"/>
    <s v="Snack Food"/>
    <s v="Supermarket Type3"/>
    <x v="17"/>
    <n v="5"/>
    <n v="157.31"/>
    <s v="Essential"/>
    <x v="1"/>
    <n v="21.12"/>
    <n v="7"/>
    <n v="1100.3812"/>
    <n v="3.0208116545265349"/>
  </r>
  <r>
    <s v="Tier 3"/>
    <s v="Medium"/>
    <s v="High Fat"/>
    <s v="Seafood"/>
    <s v="Supermarket Type2"/>
    <x v="11"/>
    <n v="2"/>
    <n v="435.1"/>
    <s v="Luxury"/>
    <x v="4"/>
    <n v="45.24"/>
    <n v="7"/>
    <n v="3045.1524000000004"/>
    <n v="3.0201249132546844"/>
  </r>
  <r>
    <s v="Tier 2"/>
    <s v="Medium"/>
    <s v="Low Fat"/>
    <s v="Health and Hygiene"/>
    <s v="Grocery Store"/>
    <x v="21"/>
    <n v="5"/>
    <n v="384.14"/>
    <s v="Regular"/>
    <x v="3"/>
    <n v="16.57"/>
    <n v="20"/>
    <n v="7681.9656999999988"/>
    <n v="3.0204790003471018"/>
  </r>
  <r>
    <s v="Tier 3"/>
    <s v="Medium"/>
    <s v="High Fat"/>
    <s v="Household"/>
    <s v="Supermarket Type2"/>
    <x v="23"/>
    <n v="4"/>
    <n v="29.16"/>
    <s v="Luxury"/>
    <x v="2"/>
    <n v="11.42"/>
    <n v="9"/>
    <n v="261.55419999999998"/>
    <n v="3.0197916666666669"/>
  </r>
  <r>
    <s v="Tier 2"/>
    <s v="Medium"/>
    <s v="High Fat"/>
    <s v="Other"/>
    <s v="Supermarket Type1"/>
    <x v="34"/>
    <n v="2"/>
    <n v="151.30000000000001"/>
    <s v="Essential"/>
    <x v="3"/>
    <n v="5.29"/>
    <n v="4"/>
    <n v="604.25290000000007"/>
    <n v="3.0194511983327543"/>
  </r>
  <r>
    <s v="Tier 3"/>
    <s v="High"/>
    <s v="High Fat"/>
    <s v="Baking"/>
    <s v="Supermarket Type1"/>
    <x v="1"/>
    <n v="5"/>
    <n v="279.47000000000003"/>
    <s v="Regular"/>
    <x v="4"/>
    <n v="6.45"/>
    <n v="4"/>
    <n v="1116.9445000000001"/>
    <n v="3.0198054204308549"/>
  </r>
  <r>
    <s v="Tier 2"/>
    <s v="Medium"/>
    <s v="High Fat"/>
    <s v="Breakfast"/>
    <s v="Supermarket Type3"/>
    <x v="23"/>
    <n v="1"/>
    <n v="296.41000000000003"/>
    <s v="Regular"/>
    <x v="1"/>
    <n v="8.83"/>
    <n v="14"/>
    <n v="4148.828300000001"/>
    <n v="3.0191171359054572"/>
  </r>
  <r>
    <s v="Tier 3"/>
    <s v="High"/>
    <s v="High Fat"/>
    <s v="Fruits and Vegetables"/>
    <s v="Supermarket Type1"/>
    <x v="8"/>
    <n v="4"/>
    <n v="419.71"/>
    <s v="Essential"/>
    <x v="3"/>
    <n v="39.270000000000003"/>
    <n v="15"/>
    <n v="6295.0427"/>
    <n v="3.0198191933240612"/>
  </r>
  <r>
    <s v="Tier 3"/>
    <s v="Medium"/>
    <s v="Low Fat"/>
    <s v="Baking"/>
    <s v="Grocery Store"/>
    <x v="26"/>
    <n v="1"/>
    <n v="175.36"/>
    <s v="Essential"/>
    <x v="3"/>
    <n v="0.1"/>
    <n v="7"/>
    <n v="1226.521"/>
    <n v="3.0194782608695654"/>
  </r>
  <r>
    <s v="Tier 3"/>
    <s v="High"/>
    <s v="High Fat"/>
    <s v="Breakfast"/>
    <s v="Supermarket Type1"/>
    <x v="10"/>
    <n v="1"/>
    <n v="350.45"/>
    <s v="Essential"/>
    <x v="3"/>
    <n v="36.29"/>
    <n v="1"/>
    <n v="349.81290000000001"/>
    <n v="3.0201809324982603"/>
  </r>
  <r>
    <s v="Tier 1"/>
    <s v="High"/>
    <s v="Low Fat"/>
    <s v="Breads"/>
    <s v="Supermarket Type3"/>
    <x v="31"/>
    <n v="3"/>
    <n v="323.3"/>
    <s v="Luxury"/>
    <x v="3"/>
    <n v="39.229999999999997"/>
    <n v="4"/>
    <n v="1292.5923"/>
    <n v="3.0208840932822834"/>
  </r>
  <r>
    <s v="Tier 2"/>
    <s v="Medium"/>
    <s v="Low Fat"/>
    <s v="Fruits and Vegetables"/>
    <s v="Supermarket Type2"/>
    <x v="6"/>
    <n v="1"/>
    <n v="192.75"/>
    <s v="Regular"/>
    <x v="3"/>
    <n v="1.35"/>
    <n v="14"/>
    <n v="2697.5135"/>
    <n v="3.0208913649025071"/>
  </r>
  <r>
    <s v="Tier 3"/>
    <s v="Medium"/>
    <s v="Low Fat"/>
    <s v="Health and Hygiene"/>
    <s v="Supermarket Type2"/>
    <x v="19"/>
    <n v="5"/>
    <n v="180.34"/>
    <s v="Essential"/>
    <x v="3"/>
    <n v="47.47"/>
    <n v="9"/>
    <n v="1622.5346999999999"/>
    <n v="3.0215952629745733"/>
  </r>
  <r>
    <s v="Tier 1"/>
    <s v="Small"/>
    <s v="Low Fat"/>
    <s v="Other"/>
    <s v="Supermarket Type1"/>
    <x v="19"/>
    <n v="2"/>
    <n v="71.63"/>
    <s v="Luxury"/>
    <x v="4"/>
    <n v="39.11"/>
    <n v="1"/>
    <n v="71.02109999999999"/>
    <n v="3.0209059233449476"/>
  </r>
  <r>
    <s v="Tier 2"/>
    <s v="High"/>
    <s v="Low Fat"/>
    <s v="Fruits and Vegetables"/>
    <s v="Supermarket Type1"/>
    <x v="28"/>
    <n v="4"/>
    <n v="229.27"/>
    <s v="Essential"/>
    <x v="1"/>
    <n v="13.93"/>
    <n v="11"/>
    <n v="2521.1093000000001"/>
    <n v="3.0212617636807249"/>
  </r>
  <r>
    <s v="Tier 2"/>
    <s v="High"/>
    <s v="Low Fat"/>
    <s v="Other"/>
    <s v="Supermarket Type1"/>
    <x v="29"/>
    <n v="3"/>
    <n v="155.65"/>
    <s v="Regular"/>
    <x v="4"/>
    <n v="13.26"/>
    <n v="2"/>
    <n v="310.43260000000004"/>
    <n v="3.0209205020920504"/>
  </r>
  <r>
    <s v="Tier 1"/>
    <s v="Medium"/>
    <s v="High Fat"/>
    <s v="Fruits and Vegetables"/>
    <s v="Supermarket Type3"/>
    <x v="24"/>
    <n v="4"/>
    <n v="327.64999999999998"/>
    <s v="Regular"/>
    <x v="3"/>
    <n v="12.82"/>
    <n v="15"/>
    <n v="4913.8782000000001"/>
    <n v="3.0209277990931289"/>
  </r>
  <r>
    <s v="Tier 2"/>
    <s v="Small"/>
    <s v="Low Fat"/>
    <s v="Frozen"/>
    <s v="Supermarket Type1"/>
    <x v="10"/>
    <n v="3"/>
    <n v="134.38999999999999"/>
    <s v="Luxury"/>
    <x v="0"/>
    <n v="39.83"/>
    <n v="6"/>
    <n v="805.73829999999987"/>
    <n v="3.0205861828332172"/>
  </r>
  <r>
    <s v="Tier 2"/>
    <s v="Medium"/>
    <s v="Low Fat"/>
    <s v="Frozen"/>
    <s v="Supermarket Type3"/>
    <x v="18"/>
    <n v="3"/>
    <n v="453.53"/>
    <s v="Essential"/>
    <x v="2"/>
    <n v="6.8"/>
    <n v="11"/>
    <n v="4987.8980000000001"/>
    <n v="3.0205933682373471"/>
  </r>
  <r>
    <s v="Tier 2"/>
    <s v="High"/>
    <s v="High Fat"/>
    <s v="Canned"/>
    <s v="Supermarket Type3"/>
    <x v="23"/>
    <n v="4"/>
    <n v="435.31"/>
    <s v="Regular"/>
    <x v="1"/>
    <n v="29.61"/>
    <n v="5"/>
    <n v="2175.8461000000002"/>
    <n v="3.0206005586592179"/>
  </r>
  <r>
    <s v="Tier 3"/>
    <s v="High"/>
    <s v="Low Fat"/>
    <s v="Fruits and Vegetables"/>
    <s v="Supermarket Type3"/>
    <x v="32"/>
    <n v="4"/>
    <n v="152.88"/>
    <s v="Essential"/>
    <x v="3"/>
    <n v="38.49"/>
    <n v="1"/>
    <n v="152.26489999999998"/>
    <n v="3.0202584701362207"/>
  </r>
  <r>
    <s v="Tier 3"/>
    <s v="High"/>
    <s v="Low Fat"/>
    <s v="Breads"/>
    <s v="Grocery Store"/>
    <x v="21"/>
    <n v="1"/>
    <n v="351.65"/>
    <s v="Luxury"/>
    <x v="2"/>
    <n v="22.67"/>
    <n v="5"/>
    <n v="1757.4766999999999"/>
    <n v="3.0199161425576522"/>
  </r>
  <r>
    <s v="Tier 2"/>
    <s v="Small"/>
    <s v="High Fat"/>
    <s v="Seafood"/>
    <s v="Supermarket Type2"/>
    <x v="37"/>
    <n v="4"/>
    <n v="384.97"/>
    <s v="Essential"/>
    <x v="2"/>
    <n v="39.630000000000003"/>
    <n v="4"/>
    <n v="1539.2763000000002"/>
    <n v="3.020622160083887"/>
  </r>
  <r>
    <s v="Tier 3"/>
    <s v="High"/>
    <s v="Low Fat"/>
    <s v="Other"/>
    <s v="Supermarket Type1"/>
    <x v="10"/>
    <n v="5"/>
    <n v="357.45"/>
    <s v="Essential"/>
    <x v="4"/>
    <n v="2.4900000000000002"/>
    <n v="14"/>
    <n v="5003.3249000000005"/>
    <n v="3.0202797202797202"/>
  </r>
  <r>
    <s v="Tier 1"/>
    <s v="Small"/>
    <s v="Low Fat"/>
    <s v="Breads"/>
    <s v="Supermarket Type3"/>
    <x v="1"/>
    <n v="2"/>
    <n v="345.65"/>
    <s v="Regular"/>
    <x v="2"/>
    <n v="17.03"/>
    <n v="18"/>
    <n v="6220.8702999999996"/>
    <n v="3.0195872682756209"/>
  </r>
  <r>
    <s v="Tier 3"/>
    <s v="Medium"/>
    <s v="High Fat"/>
    <s v="Starchy Food"/>
    <s v="Supermarket Type1"/>
    <x v="28"/>
    <n v="3"/>
    <n v="141"/>
    <s v="Luxury"/>
    <x v="0"/>
    <n v="39.28"/>
    <n v="6"/>
    <n v="845.39279999999997"/>
    <n v="3.0199440167949616"/>
  </r>
  <r>
    <s v="Tier 2"/>
    <s v="High"/>
    <s v="Low Fat"/>
    <s v="Health and Hygiene"/>
    <s v="Supermarket Type3"/>
    <x v="34"/>
    <n v="2"/>
    <n v="137.77000000000001"/>
    <s v="Luxury"/>
    <x v="2"/>
    <n v="20.93"/>
    <n v="2"/>
    <n v="274.74930000000001"/>
    <n v="3.0199509975498775"/>
  </r>
  <r>
    <s v="Tier 2"/>
    <s v="Small"/>
    <s v="High Fat"/>
    <s v="Soft Drinks"/>
    <s v="Supermarket Type3"/>
    <x v="26"/>
    <n v="4"/>
    <n v="286.33999999999997"/>
    <s v="Essential"/>
    <x v="0"/>
    <n v="41.81"/>
    <n v="4"/>
    <n v="1144.7781"/>
    <n v="3.0203081232492996"/>
  </r>
  <r>
    <s v="Tier 2"/>
    <s v="Small"/>
    <s v="High Fat"/>
    <s v="Canned"/>
    <s v="Grocery Store"/>
    <x v="17"/>
    <n v="4"/>
    <n v="265.56"/>
    <s v="Luxury"/>
    <x v="4"/>
    <n v="22.36"/>
    <n v="2"/>
    <n v="530.34360000000004"/>
    <n v="3.0199649737302976"/>
  </r>
  <r>
    <s v="Tier 2"/>
    <s v="Medium"/>
    <s v="High Fat"/>
    <s v="Snack Food"/>
    <s v="Supermarket Type3"/>
    <x v="18"/>
    <n v="4"/>
    <n v="295.94"/>
    <s v="Essential"/>
    <x v="2"/>
    <n v="18.100000000000001"/>
    <n v="12"/>
    <n v="3550.4609999999998"/>
    <n v="3.0196215837421163"/>
  </r>
  <r>
    <s v="Tier 3"/>
    <s v="Medium"/>
    <s v="High Fat"/>
    <s v="Health and Hygiene"/>
    <s v="Supermarket Type2"/>
    <x v="36"/>
    <n v="3"/>
    <n v="94.74"/>
    <s v="Regular"/>
    <x v="4"/>
    <n v="18.600000000000001"/>
    <n v="18"/>
    <n v="1704.5059999999999"/>
    <n v="3.0192779530318963"/>
  </r>
  <r>
    <s v="Tier 3"/>
    <s v="Medium"/>
    <s v="High Fat"/>
    <s v="Snack Food"/>
    <s v="Grocery Store"/>
    <x v="18"/>
    <n v="2"/>
    <n v="101.24"/>
    <s v="Regular"/>
    <x v="1"/>
    <n v="37.03"/>
    <n v="11"/>
    <n v="1113.0102999999999"/>
    <n v="3.0192847124824684"/>
  </r>
  <r>
    <s v="Tier 2"/>
    <s v="Medium"/>
    <s v="High Fat"/>
    <s v="Frozen"/>
    <s v="Supermarket Type3"/>
    <x v="29"/>
    <n v="4"/>
    <n v="30.18"/>
    <s v="Luxury"/>
    <x v="4"/>
    <n v="36.049999999999997"/>
    <n v="6"/>
    <n v="180.44049999999999"/>
    <n v="3.0196422307962116"/>
  </r>
  <r>
    <s v="Tier 3"/>
    <s v="Small"/>
    <s v="Low Fat"/>
    <s v="Frozen"/>
    <s v="Grocery Store"/>
    <x v="18"/>
    <n v="5"/>
    <n v="134.72"/>
    <s v="Luxury"/>
    <x v="1"/>
    <n v="47.35"/>
    <n v="9"/>
    <n v="1211.9535000000001"/>
    <n v="3.0192982456140349"/>
  </r>
  <r>
    <s v="Tier 2"/>
    <s v="High"/>
    <s v="Low Fat"/>
    <s v="Seafood"/>
    <s v="Supermarket Type1"/>
    <x v="36"/>
    <n v="5"/>
    <n v="308.86"/>
    <s v="Regular"/>
    <x v="0"/>
    <n v="25.79"/>
    <n v="5"/>
    <n v="1543.5579000000002"/>
    <n v="3.0186030186030184"/>
  </r>
  <r>
    <s v="Tier 2"/>
    <s v="Medium"/>
    <s v="High Fat"/>
    <s v="Breakfast"/>
    <s v="Grocery Store"/>
    <x v="18"/>
    <n v="2"/>
    <n v="187.53"/>
    <s v="Regular"/>
    <x v="1"/>
    <n v="22.48"/>
    <n v="6"/>
    <n v="1124.4048"/>
    <n v="3.0179073033707864"/>
  </r>
  <r>
    <s v="Tier 3"/>
    <s v="Small"/>
    <s v="Low Fat"/>
    <s v="Other"/>
    <s v="Grocery Store"/>
    <x v="1"/>
    <n v="2"/>
    <n v="121.67"/>
    <s v="Essential"/>
    <x v="1"/>
    <n v="25.4"/>
    <n v="2"/>
    <n v="242.59399999999999"/>
    <n v="3.0182648401826486"/>
  </r>
  <r>
    <s v="Tier 3"/>
    <s v="High"/>
    <s v="Low Fat"/>
    <s v="Hard Drinks"/>
    <s v="Supermarket Type1"/>
    <x v="28"/>
    <n v="4"/>
    <n v="165.94"/>
    <s v="Essential"/>
    <x v="4"/>
    <n v="4.76"/>
    <n v="15"/>
    <n v="2488.1475999999998"/>
    <n v="3.0186226282501756"/>
  </r>
  <r>
    <s v="Tier 3"/>
    <s v="Small"/>
    <s v="High Fat"/>
    <s v="Canned"/>
    <s v="Supermarket Type3"/>
    <x v="15"/>
    <n v="4"/>
    <n v="267.02999999999997"/>
    <s v="Essential"/>
    <x v="0"/>
    <n v="6.6"/>
    <n v="10"/>
    <n v="2669.3659999999995"/>
    <n v="3.0182776801405975"/>
  </r>
  <r>
    <s v="Tier 1"/>
    <s v="High"/>
    <s v="Low Fat"/>
    <s v="Baking"/>
    <s v="Supermarket Type1"/>
    <x v="15"/>
    <n v="5"/>
    <n v="457.48"/>
    <s v="Luxury"/>
    <x v="2"/>
    <n v="27.28"/>
    <n v="11"/>
    <n v="5031.5528000000004"/>
    <n v="3.0179324894514767"/>
  </r>
  <r>
    <s v="Tier 2"/>
    <s v="Medium"/>
    <s v="Low Fat"/>
    <s v="Breakfast"/>
    <s v="Supermarket Type2"/>
    <x v="35"/>
    <n v="2"/>
    <n v="176.01"/>
    <s v="Regular"/>
    <x v="1"/>
    <n v="28.4"/>
    <n v="8"/>
    <n v="1407.364"/>
    <n v="3.0172353148083011"/>
  </r>
  <r>
    <s v="Tier 1"/>
    <s v="Medium"/>
    <s v="Low Fat"/>
    <s v="Soft Drinks"/>
    <s v="Supermarket Type1"/>
    <x v="29"/>
    <n v="4"/>
    <n v="142.38999999999999"/>
    <s v="Essential"/>
    <x v="4"/>
    <n v="2.41"/>
    <n v="20"/>
    <n v="2846.8240999999998"/>
    <n v="3.0175932441942295"/>
  </r>
  <r>
    <s v="Tier 2"/>
    <s v="Small"/>
    <s v="Low Fat"/>
    <s v="Baking"/>
    <s v="Supermarket Type2"/>
    <x v="23"/>
    <n v="5"/>
    <n v="201.25"/>
    <s v="Essential"/>
    <x v="4"/>
    <n v="23.57"/>
    <n v="10"/>
    <n v="2011.7357"/>
    <n v="3.0172474480816613"/>
  </r>
  <r>
    <s v="Tier 3"/>
    <s v="Small"/>
    <s v="High Fat"/>
    <s v="Household"/>
    <s v="Supermarket Type2"/>
    <x v="22"/>
    <n v="5"/>
    <n v="469.41"/>
    <s v="Luxury"/>
    <x v="0"/>
    <n v="29.13"/>
    <n v="6"/>
    <n v="2815.7512999999999"/>
    <n v="3.0165492957746478"/>
  </r>
  <r>
    <s v="Tier 3"/>
    <s v="Small"/>
    <s v="Low Fat"/>
    <s v="Baking"/>
    <s v="Supermarket Type2"/>
    <x v="17"/>
    <n v="3"/>
    <n v="459.38"/>
    <s v="Luxury"/>
    <x v="0"/>
    <n v="21.22"/>
    <n v="17"/>
    <n v="7808.6722"/>
    <n v="3.0158506516379004"/>
  </r>
  <r>
    <s v="Tier 1"/>
    <s v="Small"/>
    <s v="High Fat"/>
    <s v="Fruits and Vegetables"/>
    <s v="Grocery Store"/>
    <x v="14"/>
    <n v="4"/>
    <n v="220.61"/>
    <s v="Luxury"/>
    <x v="3"/>
    <n v="35.94"/>
    <n v="10"/>
    <n v="2205.4594000000002"/>
    <n v="3.0158562367864694"/>
  </r>
  <r>
    <s v="Tier 2"/>
    <s v="Medium"/>
    <s v="High Fat"/>
    <s v="Starchy Food"/>
    <s v="Supermarket Type3"/>
    <x v="17"/>
    <n v="2"/>
    <n v="386.63"/>
    <s v="Regular"/>
    <x v="3"/>
    <n v="47.89"/>
    <n v="13"/>
    <n v="5025.6688999999997"/>
    <n v="3.0155093408530136"/>
  </r>
  <r>
    <s v="Tier 3"/>
    <s v="Small"/>
    <s v="Low Fat"/>
    <s v="Starchy Food"/>
    <s v="Supermarket Type1"/>
    <x v="34"/>
    <n v="5"/>
    <n v="207.55"/>
    <s v="Essential"/>
    <x v="4"/>
    <n v="45.14"/>
    <n v="1"/>
    <n v="207.00140000000002"/>
    <n v="3.0158674188998589"/>
  </r>
  <r>
    <s v="Tier 2"/>
    <s v="Small"/>
    <s v="Low Fat"/>
    <s v="Health and Hygiene"/>
    <s v="Supermarket Type1"/>
    <x v="35"/>
    <n v="2"/>
    <n v="428.79"/>
    <s v="Regular"/>
    <x v="4"/>
    <n v="43.97"/>
    <n v="1"/>
    <n v="428.22970000000004"/>
    <n v="3.015167548500882"/>
  </r>
  <r>
    <s v="Tier 3"/>
    <s v="Medium"/>
    <s v="Low Fat"/>
    <s v="Frozen"/>
    <s v="Supermarket Type2"/>
    <x v="20"/>
    <n v="2"/>
    <n v="490.42"/>
    <s v="Essential"/>
    <x v="4"/>
    <n v="32.11"/>
    <n v="12"/>
    <n v="5884.3611000000001"/>
    <n v="3.0155257586450248"/>
  </r>
  <r>
    <s v="Tier 1"/>
    <s v="Medium"/>
    <s v="Low Fat"/>
    <s v="Breads"/>
    <s v="Supermarket Type1"/>
    <x v="31"/>
    <n v="3"/>
    <n v="15.8"/>
    <s v="Luxury"/>
    <x v="0"/>
    <n v="24.3"/>
    <n v="19"/>
    <n v="299.44299999999998"/>
    <n v="3.0158842216731379"/>
  </r>
  <r>
    <s v="Tier 1"/>
    <s v="Small"/>
    <s v="High Fat"/>
    <s v="Hard Drinks"/>
    <s v="Grocery Store"/>
    <x v="0"/>
    <n v="5"/>
    <n v="488.82"/>
    <s v="Luxury"/>
    <x v="4"/>
    <n v="40.26"/>
    <n v="5"/>
    <n v="2443.5025999999998"/>
    <n v="3.0158898305084745"/>
  </r>
  <r>
    <s v="Tier 3"/>
    <s v="Small"/>
    <s v="High Fat"/>
    <s v="Other"/>
    <s v="Supermarket Type1"/>
    <x v="28"/>
    <n v="3"/>
    <n v="454.09"/>
    <s v="Regular"/>
    <x v="3"/>
    <n v="12.11"/>
    <n v="20"/>
    <n v="9080.9210999999996"/>
    <n v="3.0151889791593076"/>
  </r>
  <r>
    <s v="Tier 2"/>
    <s v="Small"/>
    <s v="Low Fat"/>
    <s v="Canned"/>
    <s v="Supermarket Type1"/>
    <x v="6"/>
    <n v="1"/>
    <n v="133.51"/>
    <s v="Luxury"/>
    <x v="1"/>
    <n v="49.39"/>
    <n v="17"/>
    <n v="2269.1639"/>
    <n v="3.0151943462897526"/>
  </r>
  <r>
    <s v="Tier 1"/>
    <s v="Medium"/>
    <s v="High Fat"/>
    <s v="Baking"/>
    <s v="Supermarket Type3"/>
    <x v="10"/>
    <n v="4"/>
    <n v="477.77"/>
    <s v="Luxury"/>
    <x v="2"/>
    <n v="31.54"/>
    <n v="15"/>
    <n v="7165.8653999999997"/>
    <n v="3.0159066808059385"/>
  </r>
  <r>
    <s v="Tier 2"/>
    <s v="High"/>
    <s v="High Fat"/>
    <s v="Seafood"/>
    <s v="Supermarket Type3"/>
    <x v="32"/>
    <n v="4"/>
    <n v="102.98"/>
    <s v="Luxury"/>
    <x v="3"/>
    <n v="23.51"/>
    <n v="8"/>
    <n v="823.07510000000002"/>
    <n v="3.0155586987270158"/>
  </r>
  <r>
    <s v="Tier 2"/>
    <s v="Medium"/>
    <s v="Low Fat"/>
    <s v="Canned"/>
    <s v="Grocery Store"/>
    <x v="31"/>
    <n v="4"/>
    <n v="42.22"/>
    <s v="Regular"/>
    <x v="4"/>
    <n v="36.979999999999997"/>
    <n v="8"/>
    <n v="337.12979999999999"/>
    <n v="3.0152104704633889"/>
  </r>
  <r>
    <s v="Tier 2"/>
    <s v="Medium"/>
    <s v="High Fat"/>
    <s v="Meat"/>
    <s v="Supermarket Type1"/>
    <x v="36"/>
    <n v="1"/>
    <n v="358.87"/>
    <s v="Luxury"/>
    <x v="2"/>
    <n v="38.36"/>
    <n v="12"/>
    <n v="4305.8236000000006"/>
    <n v="3.0148619957537157"/>
  </r>
  <r>
    <s v="Tier 1"/>
    <s v="Small"/>
    <s v="Low Fat"/>
    <s v="Household"/>
    <s v="Grocery Store"/>
    <x v="9"/>
    <n v="2"/>
    <n v="484.98"/>
    <s v="Regular"/>
    <x v="4"/>
    <n v="2.65"/>
    <n v="13"/>
    <n v="6303.7664999999997"/>
    <n v="3.015575221238938"/>
  </r>
  <r>
    <s v="Tier 1"/>
    <s v="Medium"/>
    <s v="Low Fat"/>
    <s v="Seafood"/>
    <s v="Supermarket Type1"/>
    <x v="12"/>
    <n v="2"/>
    <n v="156.79"/>
    <s v="Regular"/>
    <x v="0"/>
    <n v="46.45"/>
    <n v="9"/>
    <n v="1410.5744999999999"/>
    <n v="3.0159348441926346"/>
  </r>
  <r>
    <s v="Tier 2"/>
    <s v="Medium"/>
    <s v="High Fat"/>
    <s v="Soft Drinks"/>
    <s v="Supermarket Type1"/>
    <x v="16"/>
    <n v="4"/>
    <n v="114.88"/>
    <s v="Luxury"/>
    <x v="0"/>
    <n v="2.2999999999999998"/>
    <n v="16"/>
    <n v="1837.1029999999998"/>
    <n v="3.0162947219270282"/>
  </r>
  <r>
    <s v="Tier 1"/>
    <s v="High"/>
    <s v="Low Fat"/>
    <s v="Seafood"/>
    <s v="Supermarket Type3"/>
    <x v="32"/>
    <n v="5"/>
    <n v="495.32"/>
    <s v="Regular"/>
    <x v="2"/>
    <n v="12.96"/>
    <n v="3"/>
    <n v="1485.0896"/>
    <n v="3.0159461374911412"/>
  </r>
  <r>
    <s v="Tier 2"/>
    <s v="Medium"/>
    <s v="Low Fat"/>
    <s v="Household"/>
    <s v="Supermarket Type2"/>
    <x v="0"/>
    <n v="3"/>
    <n v="436.07"/>
    <s v="Luxury"/>
    <x v="4"/>
    <n v="18.95"/>
    <n v="11"/>
    <n v="4795.9594999999999"/>
    <n v="3.0152428216944345"/>
  </r>
  <r>
    <s v="Tier 3"/>
    <s v="Small"/>
    <s v="Low Fat"/>
    <s v="Other"/>
    <s v="Grocery Store"/>
    <x v="4"/>
    <n v="3"/>
    <n v="313.39"/>
    <s v="Regular"/>
    <x v="1"/>
    <n v="8.32"/>
    <n v="19"/>
    <n v="5953.4931999999999"/>
    <n v="3.0152482269503547"/>
  </r>
  <r>
    <s v="Tier 1"/>
    <s v="Medium"/>
    <s v="High Fat"/>
    <s v="Meat"/>
    <s v="Grocery Store"/>
    <x v="19"/>
    <n v="5"/>
    <n v="421.73"/>
    <s v="Regular"/>
    <x v="0"/>
    <n v="42.07"/>
    <n v="16"/>
    <n v="6747.1007"/>
    <n v="3.0152536360411495"/>
  </r>
  <r>
    <s v="Tier 1"/>
    <s v="High"/>
    <s v="High Fat"/>
    <s v="Breakfast"/>
    <s v="Supermarket Type2"/>
    <x v="9"/>
    <n v="3"/>
    <n v="314.57"/>
    <s v="Essential"/>
    <x v="4"/>
    <n v="2.39"/>
    <n v="3"/>
    <n v="942.73390000000006"/>
    <n v="3.0145493257629523"/>
  </r>
  <r>
    <s v="Tier 1"/>
    <s v="Medium"/>
    <s v="High Fat"/>
    <s v="Starchy Food"/>
    <s v="Grocery Store"/>
    <x v="9"/>
    <n v="5"/>
    <n v="160"/>
    <s v="Essential"/>
    <x v="1"/>
    <n v="6.62"/>
    <n v="5"/>
    <n v="799.06619999999998"/>
    <n v="3.0145544905928294"/>
  </r>
  <r>
    <s v="Tier 1"/>
    <s v="High"/>
    <s v="Low Fat"/>
    <s v="Breakfast"/>
    <s v="Supermarket Type2"/>
    <x v="29"/>
    <n v="1"/>
    <n v="438.43"/>
    <s v="Regular"/>
    <x v="4"/>
    <n v="23.87"/>
    <n v="10"/>
    <n v="4383.5387000000001"/>
    <n v="3.0138494318181817"/>
  </r>
  <r>
    <s v="Tier 2"/>
    <s v="Small"/>
    <s v="High Fat"/>
    <s v="Snack Food"/>
    <s v="Supermarket Type2"/>
    <x v="0"/>
    <n v="5"/>
    <n v="153.22"/>
    <s v="Luxury"/>
    <x v="0"/>
    <n v="34.29"/>
    <n v="15"/>
    <n v="2297.6429000000003"/>
    <n v="3.0145648312611013"/>
  </r>
  <r>
    <s v="Tier 1"/>
    <s v="High"/>
    <s v="Low Fat"/>
    <s v="Household"/>
    <s v="Supermarket Type1"/>
    <x v="29"/>
    <n v="5"/>
    <n v="444.82"/>
    <s v="Essential"/>
    <x v="0"/>
    <n v="42.81"/>
    <n v="15"/>
    <n v="6671.7281000000003"/>
    <n v="3.0138592750533051"/>
  </r>
  <r>
    <s v="Tier 3"/>
    <s v="Medium"/>
    <s v="Low Fat"/>
    <s v="Hard Drinks"/>
    <s v="Supermarket Type1"/>
    <x v="6"/>
    <n v="3"/>
    <n v="469.02"/>
    <s v="Luxury"/>
    <x v="4"/>
    <n v="45.45"/>
    <n v="14"/>
    <n v="6565.7344999999996"/>
    <n v="3.0131532172058302"/>
  </r>
  <r>
    <s v="Tier 1"/>
    <s v="High"/>
    <s v="High Fat"/>
    <s v="Hard Drinks"/>
    <s v="Supermarket Type2"/>
    <x v="22"/>
    <n v="5"/>
    <n v="145.6"/>
    <s v="Luxury"/>
    <x v="1"/>
    <n v="29.25"/>
    <n v="9"/>
    <n v="1309.6924999999999"/>
    <n v="3.013157894736842"/>
  </r>
  <r>
    <s v="Tier 2"/>
    <s v="Small"/>
    <s v="Low Fat"/>
    <s v="Seafood"/>
    <s v="Supermarket Type1"/>
    <x v="1"/>
    <n v="2"/>
    <n v="297.93"/>
    <s v="Regular"/>
    <x v="2"/>
    <n v="14"/>
    <n v="19"/>
    <n v="5659.81"/>
    <n v="3.0124510850231236"/>
  </r>
  <r>
    <s v="Tier 2"/>
    <s v="Medium"/>
    <s v="High Fat"/>
    <s v="Seafood"/>
    <s v="Supermarket Type2"/>
    <x v="4"/>
    <n v="2"/>
    <n v="336.04"/>
    <s v="Regular"/>
    <x v="4"/>
    <n v="12.92"/>
    <n v="12"/>
    <n v="4031.6092000000003"/>
    <n v="3.012811387900356"/>
  </r>
  <r>
    <s v="Tier 1"/>
    <s v="Medium"/>
    <s v="Low Fat"/>
    <s v="Baking"/>
    <s v="Supermarket Type2"/>
    <x v="15"/>
    <n v="2"/>
    <n v="232.69"/>
    <s v="Essential"/>
    <x v="0"/>
    <n v="4.1399999999999997"/>
    <n v="14"/>
    <n v="3256.7013999999999"/>
    <n v="3.0131719473122107"/>
  </r>
  <r>
    <s v="Tier 2"/>
    <s v="High"/>
    <s v="Low Fat"/>
    <s v="Frozen"/>
    <s v="Grocery Store"/>
    <x v="17"/>
    <n v="1"/>
    <n v="46.8"/>
    <s v="Luxury"/>
    <x v="4"/>
    <n v="31.73"/>
    <n v="4"/>
    <n v="186.51729999999998"/>
    <n v="3.0135327635327633"/>
  </r>
  <r>
    <s v="Tier 2"/>
    <s v="Medium"/>
    <s v="Low Fat"/>
    <s v="Starchy Food"/>
    <s v="Supermarket Type2"/>
    <x v="36"/>
    <n v="1"/>
    <n v="177.41"/>
    <s v="Regular"/>
    <x v="3"/>
    <n v="34.75"/>
    <n v="13"/>
    <n v="2305.6774999999998"/>
    <n v="3.0142500890630566"/>
  </r>
  <r>
    <s v="Tier 1"/>
    <s v="High"/>
    <s v="Low Fat"/>
    <s v="Hard Drinks"/>
    <s v="Grocery Store"/>
    <x v="33"/>
    <n v="1"/>
    <n v="194.44"/>
    <s v="Regular"/>
    <x v="4"/>
    <n v="44.12"/>
    <n v="5"/>
    <n v="971.64120000000003"/>
    <n v="3.0149679258731292"/>
  </r>
  <r>
    <s v="Tier 2"/>
    <s v="High"/>
    <s v="High Fat"/>
    <s v="Soft Drinks"/>
    <s v="Supermarket Type1"/>
    <x v="7"/>
    <n v="4"/>
    <n v="109.96"/>
    <s v="Regular"/>
    <x v="2"/>
    <n v="26.84"/>
    <n v="19"/>
    <n v="2088.5083999999997"/>
    <n v="3.0156862745098039"/>
  </r>
  <r>
    <s v="Tier 2"/>
    <s v="Small"/>
    <s v="High Fat"/>
    <s v="Starchy Food"/>
    <s v="Supermarket Type2"/>
    <x v="5"/>
    <n v="4"/>
    <n v="314.14"/>
    <s v="Luxury"/>
    <x v="1"/>
    <n v="43.07"/>
    <n v="15"/>
    <n v="4711.5306999999993"/>
    <n v="3.0153352353780312"/>
  </r>
  <r>
    <s v="Tier 2"/>
    <s v="High"/>
    <s v="High Fat"/>
    <s v="Breads"/>
    <s v="Supermarket Type1"/>
    <x v="24"/>
    <n v="3"/>
    <n v="233.46"/>
    <s v="Luxury"/>
    <x v="3"/>
    <n v="36.25"/>
    <n v="5"/>
    <n v="1166.6624999999999"/>
    <n v="3.0149839457723866"/>
  </r>
  <r>
    <s v="Tier 1"/>
    <s v="Small"/>
    <s v="High Fat"/>
    <s v="Breakfast"/>
    <s v="Supermarket Type3"/>
    <x v="4"/>
    <n v="1"/>
    <n v="275.79000000000002"/>
    <s v="Luxury"/>
    <x v="2"/>
    <n v="4.0199999999999996"/>
    <n v="2"/>
    <n v="550.62020000000007"/>
    <n v="3.0149892933618845"/>
  </r>
  <r>
    <s v="Tier 1"/>
    <s v="High"/>
    <s v="High Fat"/>
    <s v="Baking"/>
    <s v="Supermarket Type2"/>
    <x v="10"/>
    <n v="2"/>
    <n v="262.11"/>
    <s v="Luxury"/>
    <x v="0"/>
    <n v="36.53"/>
    <n v="14"/>
    <n v="3668.9052999999999"/>
    <n v="3.0157086754730456"/>
  </r>
  <r>
    <s v="Tier 1"/>
    <s v="Small"/>
    <s v="Low Fat"/>
    <s v="Other"/>
    <s v="Supermarket Type3"/>
    <x v="3"/>
    <n v="5"/>
    <n v="494.19"/>
    <s v="Essential"/>
    <x v="2"/>
    <n v="43.91"/>
    <n v="11"/>
    <n v="5435.5290999999997"/>
    <n v="3.0160714285714287"/>
  </r>
  <r>
    <s v="Tier 3"/>
    <s v="Medium"/>
    <s v="High Fat"/>
    <s v="Frozen"/>
    <s v="Supermarket Type1"/>
    <x v="35"/>
    <n v="5"/>
    <n v="384.62"/>
    <s v="Regular"/>
    <x v="0"/>
    <n v="15.05"/>
    <n v="18"/>
    <n v="6922.3104999999996"/>
    <n v="3.0153626295105393"/>
  </r>
  <r>
    <s v="Tier 3"/>
    <s v="High"/>
    <s v="High Fat"/>
    <s v="Canned"/>
    <s v="Supermarket Type3"/>
    <x v="0"/>
    <n v="4"/>
    <n v="225.76"/>
    <s v="Luxury"/>
    <x v="3"/>
    <n v="41.95"/>
    <n v="13"/>
    <n v="2934.2995000000001"/>
    <n v="3.0146533238027162"/>
  </r>
  <r>
    <s v="Tier 1"/>
    <s v="Medium"/>
    <s v="High Fat"/>
    <s v="Health and Hygiene"/>
    <s v="Grocery Store"/>
    <x v="20"/>
    <n v="3"/>
    <n v="291.5"/>
    <s v="Essential"/>
    <x v="1"/>
    <n v="43.19"/>
    <n v="9"/>
    <n v="2622.9319"/>
    <n v="3.0143010368251697"/>
  </r>
  <r>
    <s v="Tier 3"/>
    <s v="High"/>
    <s v="Low Fat"/>
    <s v="Canned"/>
    <s v="Supermarket Type2"/>
    <x v="0"/>
    <n v="5"/>
    <n v="484.29"/>
    <s v="Regular"/>
    <x v="1"/>
    <n v="39.18"/>
    <n v="12"/>
    <n v="5810.8718000000008"/>
    <n v="3.0143061516452074"/>
  </r>
  <r>
    <s v="Tier 2"/>
    <s v="Small"/>
    <s v="High Fat"/>
    <s v="Meat"/>
    <s v="Supermarket Type3"/>
    <x v="25"/>
    <n v="1"/>
    <n v="281.68"/>
    <s v="Luxury"/>
    <x v="2"/>
    <n v="40.54"/>
    <n v="12"/>
    <n v="3379.5654"/>
    <n v="3.0135957066189625"/>
  </r>
  <r>
    <s v="Tier 1"/>
    <s v="High"/>
    <s v="High Fat"/>
    <s v="Starchy Food"/>
    <s v="Supermarket Type1"/>
    <x v="20"/>
    <n v="4"/>
    <n v="444.95"/>
    <s v="Luxury"/>
    <x v="0"/>
    <n v="16.239999999999998"/>
    <n v="4"/>
    <n v="1778.9623999999999"/>
    <n v="3.0143163922691483"/>
  </r>
  <r>
    <s v="Tier 1"/>
    <s v="High"/>
    <s v="High Fat"/>
    <s v="Starchy Food"/>
    <s v="Supermarket Type3"/>
    <x v="19"/>
    <n v="1"/>
    <n v="452.97"/>
    <s v="Luxury"/>
    <x v="3"/>
    <n v="46.45"/>
    <n v="3"/>
    <n v="1358.3745000000001"/>
    <n v="3.0139634801288935"/>
  </r>
  <r>
    <s v="Tier 1"/>
    <s v="Medium"/>
    <s v="Low Fat"/>
    <s v="Fruits and Vegetables"/>
    <s v="Supermarket Type2"/>
    <x v="19"/>
    <n v="5"/>
    <n v="91.03"/>
    <s v="Essential"/>
    <x v="4"/>
    <n v="13.36"/>
    <n v="3"/>
    <n v="272.22360000000003"/>
    <n v="3.0146848137535818"/>
  </r>
  <r>
    <s v="Tier 3"/>
    <s v="Small"/>
    <s v="Low Fat"/>
    <s v="Breakfast"/>
    <s v="Grocery Store"/>
    <x v="6"/>
    <n v="4"/>
    <n v="80.150000000000006"/>
    <s v="Luxury"/>
    <x v="3"/>
    <n v="17.510000000000002"/>
    <n v="1"/>
    <n v="79.325100000000006"/>
    <n v="3.0139734862056611"/>
  </r>
  <r>
    <s v="Tier 3"/>
    <s v="Medium"/>
    <s v="High Fat"/>
    <s v="Baking"/>
    <s v="Supermarket Type3"/>
    <x v="18"/>
    <n v="3"/>
    <n v="213.66"/>
    <s v="Regular"/>
    <x v="4"/>
    <n v="42.05"/>
    <n v="17"/>
    <n v="3631.6405"/>
    <n v="3.013620071684588"/>
  </r>
  <r>
    <s v="Tier 2"/>
    <s v="High"/>
    <s v="Low Fat"/>
    <s v="Breakfast"/>
    <s v="Supermarket Type2"/>
    <x v="1"/>
    <n v="5"/>
    <n v="83.01"/>
    <s v="Luxury"/>
    <x v="0"/>
    <n v="42.82"/>
    <n v="1"/>
    <n v="82.438200000000009"/>
    <n v="3.0136249551810685"/>
  </r>
  <r>
    <s v="Tier 2"/>
    <s v="High"/>
    <s v="Low Fat"/>
    <s v="Breads"/>
    <s v="Grocery Store"/>
    <x v="10"/>
    <n v="5"/>
    <n v="350.61"/>
    <s v="Essential"/>
    <x v="4"/>
    <n v="49"/>
    <n v="16"/>
    <n v="5609.25"/>
    <n v="3.0129124820659969"/>
  </r>
  <r>
    <s v="Tier 3"/>
    <s v="Small"/>
    <s v="High Fat"/>
    <s v="Household"/>
    <s v="Supermarket Type2"/>
    <x v="10"/>
    <n v="2"/>
    <n v="282.2"/>
    <s v="Regular"/>
    <x v="0"/>
    <n v="44.1"/>
    <n v="17"/>
    <n v="4796.8409999999994"/>
    <n v="3.0121994976677433"/>
  </r>
  <r>
    <s v="Tier 1"/>
    <s v="Small"/>
    <s v="Low Fat"/>
    <s v="Frozen"/>
    <s v="Supermarket Type3"/>
    <x v="5"/>
    <n v="1"/>
    <n v="196.83"/>
    <s v="Luxury"/>
    <x v="0"/>
    <n v="25.57"/>
    <n v="2"/>
    <n v="392.91570000000002"/>
    <n v="3.012562814070352"/>
  </r>
  <r>
    <s v="Tier 3"/>
    <s v="Medium"/>
    <s v="High Fat"/>
    <s v="Breakfast"/>
    <s v="Supermarket Type1"/>
    <x v="6"/>
    <n v="5"/>
    <n v="228.93"/>
    <s v="Essential"/>
    <x v="4"/>
    <n v="22.76"/>
    <n v="18"/>
    <n v="4119.9675999999999"/>
    <n v="3.0132854578096948"/>
  </r>
  <r>
    <s v="Tier 1"/>
    <s v="High"/>
    <s v="Low Fat"/>
    <s v="Other"/>
    <s v="Supermarket Type2"/>
    <x v="5"/>
    <n v="5"/>
    <n v="141.22"/>
    <s v="Regular"/>
    <x v="1"/>
    <n v="1.18"/>
    <n v="6"/>
    <n v="846.33179999999993"/>
    <n v="3.0125718390804597"/>
  </r>
  <r>
    <s v="Tier 2"/>
    <s v="High"/>
    <s v="High Fat"/>
    <s v="Meat"/>
    <s v="Grocery Store"/>
    <x v="31"/>
    <n v="4"/>
    <n v="454.47"/>
    <s v="Regular"/>
    <x v="1"/>
    <n v="10.050000000000001"/>
    <n v="16"/>
    <n v="7270.6205"/>
    <n v="3.0118577075098814"/>
  </r>
  <r>
    <s v="Tier 3"/>
    <s v="High"/>
    <s v="High Fat"/>
    <s v="Canned"/>
    <s v="Grocery Store"/>
    <x v="18"/>
    <n v="5"/>
    <n v="219.28"/>
    <s v="Essential"/>
    <x v="3"/>
    <n v="29.21"/>
    <n v="12"/>
    <n v="2630.6521000000002"/>
    <n v="3.0115025161754132"/>
  </r>
  <r>
    <s v="Tier 2"/>
    <s v="High"/>
    <s v="High Fat"/>
    <s v="Starchy Food"/>
    <s v="Supermarket Type1"/>
    <x v="34"/>
    <n v="1"/>
    <n v="414.12"/>
    <s v="Luxury"/>
    <x v="0"/>
    <n v="15.27"/>
    <n v="18"/>
    <n v="7453.3126999999995"/>
    <n v="3.0107874865156417"/>
  </r>
  <r>
    <s v="Tier 1"/>
    <s v="Medium"/>
    <s v="High Fat"/>
    <s v="Dairy"/>
    <s v="Grocery Store"/>
    <x v="16"/>
    <n v="4"/>
    <n v="32.11"/>
    <s v="Regular"/>
    <x v="0"/>
    <n v="44.17"/>
    <n v="8"/>
    <n v="256.32170000000002"/>
    <n v="3.0115107913669066"/>
  </r>
  <r>
    <s v="Tier 2"/>
    <s v="High"/>
    <s v="Low Fat"/>
    <s v="Seafood"/>
    <s v="Supermarket Type2"/>
    <x v="16"/>
    <n v="5"/>
    <n v="443.33"/>
    <s v="Luxury"/>
    <x v="4"/>
    <n v="17.899999999999999"/>
    <n v="2"/>
    <n v="885.83899999999994"/>
    <n v="3.0111550917596257"/>
  </r>
  <r>
    <s v="Tier 2"/>
    <s v="Medium"/>
    <s v="High Fat"/>
    <s v="Health and Hygiene"/>
    <s v="Supermarket Type1"/>
    <x v="1"/>
    <n v="3"/>
    <n v="321.70999999999998"/>
    <s v="Essential"/>
    <x v="1"/>
    <n v="43.95"/>
    <n v="1"/>
    <n v="321.14949999999999"/>
    <n v="3.0104391648668107"/>
  </r>
  <r>
    <s v="Tier 3"/>
    <s v="Small"/>
    <s v="High Fat"/>
    <s v="Hard Drinks"/>
    <s v="Supermarket Type2"/>
    <x v="9"/>
    <n v="2"/>
    <n v="260.69"/>
    <s v="Luxury"/>
    <x v="3"/>
    <n v="36.799999999999997"/>
    <n v="5"/>
    <n v="1302.818"/>
    <n v="3.0104429240187254"/>
  </r>
  <r>
    <s v="Tier 2"/>
    <s v="High"/>
    <s v="High Fat"/>
    <s v="Frozen"/>
    <s v="Supermarket Type2"/>
    <x v="8"/>
    <n v="5"/>
    <n v="203.66"/>
    <s v="Luxury"/>
    <x v="0"/>
    <n v="42.75"/>
    <n v="18"/>
    <n v="3665.3074999999999"/>
    <n v="3.010806916426513"/>
  </r>
  <r>
    <s v="Tier 3"/>
    <s v="Small"/>
    <s v="Low Fat"/>
    <s v="Snack Food"/>
    <s v="Supermarket Type2"/>
    <x v="21"/>
    <n v="5"/>
    <n v="17.670000000000002"/>
    <s v="Essential"/>
    <x v="0"/>
    <n v="48.99"/>
    <n v="5"/>
    <n v="87.839900000000014"/>
    <n v="3.01009009009009"/>
  </r>
  <r>
    <s v="Tier 1"/>
    <s v="Small"/>
    <s v="High Fat"/>
    <s v="Baking"/>
    <s v="Supermarket Type3"/>
    <x v="21"/>
    <n v="1"/>
    <n v="80.430000000000007"/>
    <s v="Essential"/>
    <x v="4"/>
    <n v="45.96"/>
    <n v="3"/>
    <n v="240.74960000000002"/>
    <n v="3.0093727469358327"/>
  </r>
  <r>
    <s v="Tier 2"/>
    <s v="Small"/>
    <s v="High Fat"/>
    <s v="Dairy"/>
    <s v="Grocery Store"/>
    <x v="2"/>
    <n v="5"/>
    <n v="272.33"/>
    <s v="Essential"/>
    <x v="3"/>
    <n v="16.72"/>
    <n v="8"/>
    <n v="2177.8071999999997"/>
    <n v="3.0100973674720519"/>
  </r>
  <r>
    <s v="Tier 2"/>
    <s v="Small"/>
    <s v="Low Fat"/>
    <s v="Seafood"/>
    <s v="Supermarket Type3"/>
    <x v="2"/>
    <n v="2"/>
    <n v="16.46"/>
    <s v="Luxury"/>
    <x v="3"/>
    <n v="15.49"/>
    <n v="13"/>
    <n v="213.13490000000002"/>
    <n v="3.0093795093795093"/>
  </r>
  <r>
    <s v="Tier 2"/>
    <s v="Medium"/>
    <s v="Low Fat"/>
    <s v="Seafood"/>
    <s v="Grocery Store"/>
    <x v="12"/>
    <n v="5"/>
    <n v="66.95"/>
    <s v="Regular"/>
    <x v="4"/>
    <n v="15.49"/>
    <n v="16"/>
    <n v="1070.3549"/>
    <n v="3.0097437748105378"/>
  </r>
  <r>
    <s v="Tier 3"/>
    <s v="Small"/>
    <s v="High Fat"/>
    <s v="Health and Hygiene"/>
    <s v="Supermarket Type3"/>
    <x v="35"/>
    <n v="3"/>
    <n v="394.19"/>
    <s v="Regular"/>
    <x v="3"/>
    <n v="9.08"/>
    <n v="17"/>
    <n v="6700.3207999999995"/>
    <n v="3.0090252707581229"/>
  </r>
  <r>
    <s v="Tier 3"/>
    <s v="Medium"/>
    <s v="High Fat"/>
    <s v="Fruits and Vegetables"/>
    <s v="Supermarket Type1"/>
    <x v="10"/>
    <n v="5"/>
    <n v="160.49"/>
    <s v="Essential"/>
    <x v="4"/>
    <n v="24.31"/>
    <n v="5"/>
    <n v="801.69310000000007"/>
    <n v="3.0090285301552906"/>
  </r>
  <r>
    <s v="Tier 1"/>
    <s v="Small"/>
    <s v="High Fat"/>
    <s v="Meat"/>
    <s v="Supermarket Type1"/>
    <x v="1"/>
    <n v="1"/>
    <n v="116"/>
    <s v="Luxury"/>
    <x v="2"/>
    <n v="17.95"/>
    <n v="19"/>
    <n v="2203.1795000000002"/>
    <n v="3.0083092485549132"/>
  </r>
  <r>
    <s v="Tier 2"/>
    <s v="High"/>
    <s v="Low Fat"/>
    <s v="Hard Drinks"/>
    <s v="Grocery Store"/>
    <x v="26"/>
    <n v="4"/>
    <n v="240.06"/>
    <s v="Essential"/>
    <x v="1"/>
    <n v="11.07"/>
    <n v="12"/>
    <n v="2879.8307000000004"/>
    <n v="3.0090350560173471"/>
  </r>
  <r>
    <s v="Tier 1"/>
    <s v="Medium"/>
    <s v="Low Fat"/>
    <s v="Dairy"/>
    <s v="Supermarket Type2"/>
    <x v="36"/>
    <n v="2"/>
    <n v="44.35"/>
    <s v="Essential"/>
    <x v="2"/>
    <n v="2.6"/>
    <n v="18"/>
    <n v="797.32600000000002"/>
    <n v="3.0086767895878523"/>
  </r>
  <r>
    <s v="Tier 1"/>
    <s v="Medium"/>
    <s v="Low Fat"/>
    <s v="Breakfast"/>
    <s v="Supermarket Type2"/>
    <x v="14"/>
    <n v="4"/>
    <n v="334.35"/>
    <s v="Essential"/>
    <x v="3"/>
    <n v="33.49"/>
    <n v="13"/>
    <n v="4345.8849"/>
    <n v="3.0090415913200723"/>
  </r>
  <r>
    <s v="Tier 1"/>
    <s v="Medium"/>
    <s v="Low Fat"/>
    <s v="Other"/>
    <s v="Supermarket Type3"/>
    <x v="18"/>
    <n v="5"/>
    <n v="359.09"/>
    <s v="Luxury"/>
    <x v="4"/>
    <n v="5.37"/>
    <n v="17"/>
    <n v="6103.5837000000001"/>
    <n v="3.008683068017366"/>
  </r>
  <r>
    <s v="Tier 3"/>
    <s v="Small"/>
    <s v="Low Fat"/>
    <s v="Baking"/>
    <s v="Supermarket Type1"/>
    <x v="14"/>
    <n v="4"/>
    <n v="111.95"/>
    <s v="Luxury"/>
    <x v="3"/>
    <n v="17.260000000000002"/>
    <n v="6"/>
    <n v="670.87260000000003"/>
    <n v="3.0079623597538907"/>
  </r>
  <r>
    <s v="Tier 2"/>
    <s v="Medium"/>
    <s v="Low Fat"/>
    <s v="Baking"/>
    <s v="Supermarket Type1"/>
    <x v="15"/>
    <n v="1"/>
    <n v="47.75"/>
    <s v="Luxury"/>
    <x v="0"/>
    <n v="47.68"/>
    <n v="17"/>
    <n v="811.22680000000003"/>
    <n v="3.0076031860970311"/>
  </r>
  <r>
    <s v="Tier 2"/>
    <s v="Medium"/>
    <s v="Low Fat"/>
    <s v="Soft Drinks"/>
    <s v="Grocery Store"/>
    <x v="33"/>
    <n v="4"/>
    <n v="262.95999999999998"/>
    <s v="Regular"/>
    <x v="2"/>
    <n v="19.149999999999999"/>
    <n v="16"/>
    <n v="4206.5514999999996"/>
    <n v="3.0083303151032235"/>
  </r>
  <r>
    <s v="Tier 1"/>
    <s v="High"/>
    <s v="Low Fat"/>
    <s v="Fruits and Vegetables"/>
    <s v="Grocery Store"/>
    <x v="20"/>
    <n v="4"/>
    <n v="220.73"/>
    <s v="Regular"/>
    <x v="1"/>
    <n v="24.12"/>
    <n v="17"/>
    <n v="3751.6511999999998"/>
    <n v="3.0079710144927536"/>
  </r>
  <r>
    <s v="Tier 3"/>
    <s v="Small"/>
    <s v="High Fat"/>
    <s v="Household"/>
    <s v="Supermarket Type3"/>
    <x v="13"/>
    <n v="2"/>
    <n v="215.06"/>
    <s v="Essential"/>
    <x v="4"/>
    <n v="4.2699999999999996"/>
    <n v="8"/>
    <n v="1719.5227"/>
    <n v="3.0076114534251541"/>
  </r>
  <r>
    <s v="Tier 3"/>
    <s v="Small"/>
    <s v="High Fat"/>
    <s v="Health and Hygiene"/>
    <s v="Supermarket Type1"/>
    <x v="16"/>
    <n v="4"/>
    <n v="322.20999999999998"/>
    <s v="Regular"/>
    <x v="0"/>
    <n v="40.67"/>
    <n v="12"/>
    <n v="3865.9266999999995"/>
    <n v="3.0079767947788252"/>
  </r>
  <r>
    <s v="Tier 1"/>
    <s v="Medium"/>
    <s v="High Fat"/>
    <s v="Canned"/>
    <s v="Grocery Store"/>
    <x v="26"/>
    <n v="1"/>
    <n v="143.85"/>
    <s v="Regular"/>
    <x v="3"/>
    <n v="27.51"/>
    <n v="3"/>
    <n v="430.82509999999996"/>
    <n v="3.0076169749727963"/>
  </r>
  <r>
    <s v="Tier 2"/>
    <s v="Small"/>
    <s v="High Fat"/>
    <s v="Frozen"/>
    <s v="Supermarket Type3"/>
    <x v="19"/>
    <n v="2"/>
    <n v="498.75"/>
    <s v="Regular"/>
    <x v="3"/>
    <n v="40.83"/>
    <n v="10"/>
    <n v="4986.9083000000001"/>
    <n v="3.008345428156749"/>
  </r>
  <r>
    <s v="Tier 2"/>
    <s v="Small"/>
    <s v="Low Fat"/>
    <s v="Dairy"/>
    <s v="Supermarket Type1"/>
    <x v="37"/>
    <n v="5"/>
    <n v="70.72"/>
    <s v="Essential"/>
    <x v="2"/>
    <n v="23.31"/>
    <n v="14"/>
    <n v="989.31309999999996"/>
    <n v="3.0087114337568059"/>
  </r>
  <r>
    <s v="Tier 3"/>
    <s v="High"/>
    <s v="Low Fat"/>
    <s v="Snack Food"/>
    <s v="Supermarket Type3"/>
    <x v="36"/>
    <n v="5"/>
    <n v="43.27"/>
    <s v="Essential"/>
    <x v="2"/>
    <n v="43.75"/>
    <n v="12"/>
    <n v="518.67750000000001"/>
    <n v="3.0079883805374004"/>
  </r>
  <r>
    <s v="Tier 3"/>
    <s v="Small"/>
    <s v="High Fat"/>
    <s v="Breads"/>
    <s v="Supermarket Type3"/>
    <x v="16"/>
    <n v="2"/>
    <n v="439.39"/>
    <s v="Regular"/>
    <x v="3"/>
    <n v="5.43"/>
    <n v="6"/>
    <n v="2635.3942999999999"/>
    <n v="3.0072648020341446"/>
  </r>
  <r>
    <s v="Tier 3"/>
    <s v="High"/>
    <s v="Low Fat"/>
    <s v="Snack Food"/>
    <s v="Supermarket Type1"/>
    <x v="0"/>
    <n v="4"/>
    <n v="124.71"/>
    <s v="Luxury"/>
    <x v="1"/>
    <n v="1.88"/>
    <n v="14"/>
    <n v="1744.9587999999999"/>
    <n v="3.0076308139534884"/>
  </r>
  <r>
    <s v="Tier 1"/>
    <s v="High"/>
    <s v="Low Fat"/>
    <s v="Soft Drinks"/>
    <s v="Supermarket Type1"/>
    <x v="36"/>
    <n v="5"/>
    <n v="359.57"/>
    <s v="Luxury"/>
    <x v="2"/>
    <n v="8.94"/>
    <n v="9"/>
    <n v="3235.2194"/>
    <n v="3.0072700836059614"/>
  </r>
  <r>
    <s v="Tier 1"/>
    <s v="Small"/>
    <s v="High Fat"/>
    <s v="Canned"/>
    <s v="Supermarket Type2"/>
    <x v="30"/>
    <n v="5"/>
    <n v="445.43"/>
    <s v="Regular"/>
    <x v="2"/>
    <n v="20.45"/>
    <n v="17"/>
    <n v="7571.5145000000002"/>
    <n v="3.0065454545454546"/>
  </r>
  <r>
    <s v="Tier 2"/>
    <s v="Medium"/>
    <s v="High Fat"/>
    <s v="Snack Food"/>
    <s v="Supermarket Type1"/>
    <x v="21"/>
    <n v="3"/>
    <n v="326.77"/>
    <s v="Luxury"/>
    <x v="2"/>
    <n v="35.520000000000003"/>
    <n v="18"/>
    <n v="5881.2151999999996"/>
    <n v="3.0058202982902875"/>
  </r>
  <r>
    <s v="Tier 2"/>
    <s v="Small"/>
    <s v="Low Fat"/>
    <s v="Fruits and Vegetables"/>
    <s v="Grocery Store"/>
    <x v="5"/>
    <n v="2"/>
    <n v="334"/>
    <s v="Essential"/>
    <x v="2"/>
    <n v="1.7"/>
    <n v="15"/>
    <n v="5009.0169999999998"/>
    <n v="3.0058224163027658"/>
  </r>
  <r>
    <s v="Tier 2"/>
    <s v="Small"/>
    <s v="High Fat"/>
    <s v="Soft Drinks"/>
    <s v="Supermarket Type2"/>
    <x v="3"/>
    <n v="1"/>
    <n v="219.65"/>
    <s v="Essential"/>
    <x v="2"/>
    <n v="29.87"/>
    <n v="3"/>
    <n v="658.2487000000001"/>
    <n v="3.0061885693483799"/>
  </r>
  <r>
    <s v="Tier 3"/>
    <s v="High"/>
    <s v="Low Fat"/>
    <s v="Seafood"/>
    <s v="Supermarket Type1"/>
    <x v="16"/>
    <n v="1"/>
    <n v="162.25"/>
    <s v="Regular"/>
    <x v="1"/>
    <n v="9.3800000000000008"/>
    <n v="19"/>
    <n v="3081.8438000000001"/>
    <n v="3.0069191551347414"/>
  </r>
  <r>
    <s v="Tier 3"/>
    <s v="Medium"/>
    <s v="Low Fat"/>
    <s v="Health and Hygiene"/>
    <s v="Supermarket Type1"/>
    <x v="17"/>
    <n v="3"/>
    <n v="249.97"/>
    <s v="Luxury"/>
    <x v="3"/>
    <n v="30.33"/>
    <n v="8"/>
    <n v="1999.0633"/>
    <n v="3.0076502732240438"/>
  </r>
  <r>
    <s v="Tier 2"/>
    <s v="High"/>
    <s v="Low Fat"/>
    <s v="Starchy Food"/>
    <s v="Supermarket Type1"/>
    <x v="16"/>
    <n v="1"/>
    <n v="395.98"/>
    <s v="Regular"/>
    <x v="2"/>
    <n v="35.299999999999997"/>
    <n v="6"/>
    <n v="2375.2330000000002"/>
    <n v="3.0076530612244898"/>
  </r>
  <r>
    <s v="Tier 1"/>
    <s v="High"/>
    <s v="Low Fat"/>
    <s v="Snack Food"/>
    <s v="Supermarket Type3"/>
    <x v="35"/>
    <n v="4"/>
    <n v="24.83"/>
    <s v="Luxury"/>
    <x v="1"/>
    <n v="37.840000000000003"/>
    <n v="20"/>
    <n v="495.97839999999997"/>
    <n v="3.008384979948961"/>
  </r>
  <r>
    <s v="Tier 2"/>
    <s v="High"/>
    <s v="High Fat"/>
    <s v="Hard Drinks"/>
    <s v="Grocery Store"/>
    <x v="36"/>
    <n v="4"/>
    <n v="231.23"/>
    <s v="Luxury"/>
    <x v="3"/>
    <n v="36.14"/>
    <n v="17"/>
    <n v="3930.2713999999996"/>
    <n v="3.0080233406272794"/>
  </r>
  <r>
    <s v="Tier 2"/>
    <s v="Medium"/>
    <s v="Low Fat"/>
    <s v="Other"/>
    <s v="Grocery Store"/>
    <x v="14"/>
    <n v="3"/>
    <n v="474.69"/>
    <s v="Luxury"/>
    <x v="2"/>
    <n v="37.36"/>
    <n v="7"/>
    <n v="3322.2035999999998"/>
    <n v="3.0076614374315942"/>
  </r>
  <r>
    <s v="Tier 2"/>
    <s v="High"/>
    <s v="High Fat"/>
    <s v="Breads"/>
    <s v="Supermarket Type2"/>
    <x v="35"/>
    <n v="4"/>
    <n v="178.33"/>
    <s v="Regular"/>
    <x v="4"/>
    <n v="1.64"/>
    <n v="7"/>
    <n v="1247.3264000000001"/>
    <n v="3.0076642335766421"/>
  </r>
  <r>
    <s v="Tier 3"/>
    <s v="High"/>
    <s v="Low Fat"/>
    <s v="Health and Hygiene"/>
    <s v="Grocery Store"/>
    <x v="2"/>
    <n v="3"/>
    <n v="272.99"/>
    <s v="Regular"/>
    <x v="1"/>
    <n v="13.89"/>
    <n v="3"/>
    <n v="818.10890000000006"/>
    <n v="3.0073019350127783"/>
  </r>
  <r>
    <s v="Tier 3"/>
    <s v="Medium"/>
    <s v="High Fat"/>
    <s v="Other"/>
    <s v="Grocery Store"/>
    <x v="24"/>
    <n v="1"/>
    <n v="176.04"/>
    <s v="Regular"/>
    <x v="4"/>
    <n v="4.1900000000000004"/>
    <n v="12"/>
    <n v="2111.5219000000002"/>
    <n v="3.0073046018991967"/>
  </r>
  <r>
    <s v="Tier 3"/>
    <s v="Small"/>
    <s v="High Fat"/>
    <s v="Health and Hygiene"/>
    <s v="Supermarket Type2"/>
    <x v="27"/>
    <n v="1"/>
    <n v="376.19"/>
    <s v="Regular"/>
    <x v="4"/>
    <n v="48.29"/>
    <n v="12"/>
    <n v="4513.7628999999997"/>
    <n v="3.0080379978078189"/>
  </r>
  <r>
    <s v="Tier 3"/>
    <s v="Medium"/>
    <s v="Low Fat"/>
    <s v="Seafood"/>
    <s v="Supermarket Type1"/>
    <x v="22"/>
    <n v="4"/>
    <n v="385.1"/>
    <s v="Regular"/>
    <x v="4"/>
    <n v="4.0999999999999996"/>
    <n v="3"/>
    <n v="1154.3410000000001"/>
    <n v="3.0087719298245612"/>
  </r>
  <r>
    <s v="Tier 1"/>
    <s v="Small"/>
    <s v="Low Fat"/>
    <s v="Breakfast"/>
    <s v="Supermarket Type2"/>
    <x v="0"/>
    <n v="4"/>
    <n v="301.79000000000002"/>
    <s v="Luxury"/>
    <x v="1"/>
    <n v="13.66"/>
    <n v="11"/>
    <n v="3318.8265999999999"/>
    <n v="3.0084095063985377"/>
  </r>
  <r>
    <s v="Tier 2"/>
    <s v="Medium"/>
    <s v="High Fat"/>
    <s v="Other"/>
    <s v="Supermarket Type3"/>
    <x v="8"/>
    <n v="4"/>
    <n v="10.31"/>
    <s v="Regular"/>
    <x v="1"/>
    <n v="49.46"/>
    <n v="14"/>
    <n v="143.83459999999999"/>
    <n v="3.0080468178493049"/>
  </r>
  <r>
    <s v="Tier 3"/>
    <s v="Small"/>
    <s v="High Fat"/>
    <s v="Seafood"/>
    <s v="Grocery Store"/>
    <x v="36"/>
    <n v="5"/>
    <n v="109.11"/>
    <s v="Essential"/>
    <x v="3"/>
    <n v="40.909999999999997"/>
    <n v="13"/>
    <n v="1417.8391000000001"/>
    <n v="3.0076838638858399"/>
  </r>
  <r>
    <s v="Tier 1"/>
    <s v="Small"/>
    <s v="High Fat"/>
    <s v="Starchy Food"/>
    <s v="Grocery Store"/>
    <x v="25"/>
    <n v="5"/>
    <n v="456.92"/>
    <s v="Luxury"/>
    <x v="3"/>
    <n v="8.31"/>
    <n v="2"/>
    <n v="912.92309999999998"/>
    <n v="3.0069546120058566"/>
  </r>
  <r>
    <s v="Tier 1"/>
    <s v="Small"/>
    <s v="Low Fat"/>
    <s v="Seafood"/>
    <s v="Grocery Store"/>
    <x v="18"/>
    <n v="2"/>
    <n v="101.8"/>
    <s v="Luxury"/>
    <x v="1"/>
    <n v="26.1"/>
    <n v="20"/>
    <n v="2035.261"/>
    <n v="3.0062248260710365"/>
  </r>
  <r>
    <s v="Tier 3"/>
    <s v="Small"/>
    <s v="Low Fat"/>
    <s v="Frozen"/>
    <s v="Supermarket Type1"/>
    <x v="25"/>
    <n v="2"/>
    <n v="242.77"/>
    <s v="Luxury"/>
    <x v="1"/>
    <n v="7.35"/>
    <n v="17"/>
    <n v="4126.1635000000006"/>
    <n v="3.0065934065934066"/>
  </r>
  <r>
    <s v="Tier 3"/>
    <s v="Small"/>
    <s v="High Fat"/>
    <s v="Household"/>
    <s v="Supermarket Type3"/>
    <x v="28"/>
    <n v="1"/>
    <n v="305.32"/>
    <s v="Regular"/>
    <x v="4"/>
    <n v="22.04"/>
    <n v="13"/>
    <n v="3968.3804"/>
    <n v="3.0069622572370833"/>
  </r>
  <r>
    <s v="Tier 1"/>
    <s v="High"/>
    <s v="High Fat"/>
    <s v="Meat"/>
    <s v="Supermarket Type1"/>
    <x v="7"/>
    <n v="1"/>
    <n v="196.7"/>
    <s v="Regular"/>
    <x v="0"/>
    <n v="23.23"/>
    <n v="8"/>
    <n v="1572.8322999999998"/>
    <n v="3.0076979472140764"/>
  </r>
  <r>
    <s v="Tier 1"/>
    <s v="Medium"/>
    <s v="Low Fat"/>
    <s v="Soft Drinks"/>
    <s v="Supermarket Type3"/>
    <x v="4"/>
    <n v="5"/>
    <n v="204.14"/>
    <s v="Luxury"/>
    <x v="1"/>
    <n v="39.06"/>
    <n v="18"/>
    <n v="3673.9105999999997"/>
    <n v="3.0084341767510083"/>
  </r>
  <r>
    <s v="Tier 2"/>
    <s v="Medium"/>
    <s v="Low Fat"/>
    <s v="Starchy Food"/>
    <s v="Supermarket Type2"/>
    <x v="15"/>
    <n v="1"/>
    <n v="305.81"/>
    <s v="Luxury"/>
    <x v="0"/>
    <n v="40.11"/>
    <n v="17"/>
    <n v="5198.1711000000005"/>
    <n v="3.0077035950110051"/>
  </r>
  <r>
    <s v="Tier 2"/>
    <s v="High"/>
    <s v="High Fat"/>
    <s v="Breakfast"/>
    <s v="Supermarket Type3"/>
    <x v="5"/>
    <n v="2"/>
    <n v="254.95"/>
    <s v="Luxury"/>
    <x v="1"/>
    <n v="41.19"/>
    <n v="4"/>
    <n v="1019.2118999999999"/>
    <n v="3.0084403669724771"/>
  </r>
  <r>
    <s v="Tier 3"/>
    <s v="High"/>
    <s v="Low Fat"/>
    <s v="Household"/>
    <s v="Grocery Store"/>
    <x v="0"/>
    <n v="2"/>
    <n v="179.19"/>
    <s v="Regular"/>
    <x v="3"/>
    <n v="31.78"/>
    <n v="11"/>
    <n v="1970.4078"/>
    <n v="3.0088105726872247"/>
  </r>
  <r>
    <s v="Tier 3"/>
    <s v="Small"/>
    <s v="High Fat"/>
    <s v="Starchy Food"/>
    <s v="Supermarket Type3"/>
    <x v="14"/>
    <n v="3"/>
    <n v="178.95"/>
    <s v="Luxury"/>
    <x v="2"/>
    <n v="22.34"/>
    <n v="8"/>
    <n v="1430.8234"/>
    <n v="3.0091810503121557"/>
  </r>
  <r>
    <s v="Tier 1"/>
    <s v="Medium"/>
    <s v="Low Fat"/>
    <s v="Canned"/>
    <s v="Supermarket Type2"/>
    <x v="32"/>
    <n v="1"/>
    <n v="391.49"/>
    <s v="Luxury"/>
    <x v="1"/>
    <n v="7.99"/>
    <n v="3"/>
    <n v="1173.5499"/>
    <n v="3.0091844232182221"/>
  </r>
  <r>
    <s v="Tier 2"/>
    <s v="Medium"/>
    <s v="Low Fat"/>
    <s v="Fruits and Vegetables"/>
    <s v="Supermarket Type1"/>
    <x v="4"/>
    <n v="3"/>
    <n v="231.74"/>
    <s v="Essential"/>
    <x v="0"/>
    <n v="10.87"/>
    <n v="7"/>
    <n v="1621.2887000000001"/>
    <n v="3.0099228224917312"/>
  </r>
  <r>
    <s v="Tier 2"/>
    <s v="High"/>
    <s v="High Fat"/>
    <s v="Starchy Food"/>
    <s v="Supermarket Type1"/>
    <x v="15"/>
    <n v="3"/>
    <n v="178.4"/>
    <s v="Luxury"/>
    <x v="1"/>
    <n v="43.33"/>
    <n v="4"/>
    <n v="713.03330000000005"/>
    <n v="3.0099264705882351"/>
  </r>
  <r>
    <s v="Tier 2"/>
    <s v="Medium"/>
    <s v="Low Fat"/>
    <s v="Seafood"/>
    <s v="Grocery Store"/>
    <x v="21"/>
    <n v="3"/>
    <n v="165.03"/>
    <s v="Essential"/>
    <x v="4"/>
    <n v="28.63"/>
    <n v="3"/>
    <n v="494.37630000000001"/>
    <n v="3.00993012136815"/>
  </r>
  <r>
    <s v="Tier 2"/>
    <s v="High"/>
    <s v="Low Fat"/>
    <s v="Soft Drinks"/>
    <s v="Grocery Store"/>
    <x v="16"/>
    <n v="2"/>
    <n v="199.48"/>
    <s v="Regular"/>
    <x v="1"/>
    <n v="32.130000000000003"/>
    <n v="15"/>
    <n v="2991.5212999999999"/>
    <n v="3.0099337748344372"/>
  </r>
  <r>
    <s v="Tier 3"/>
    <s v="High"/>
    <s v="High Fat"/>
    <s v="Household"/>
    <s v="Supermarket Type2"/>
    <x v="26"/>
    <n v="4"/>
    <n v="106.6"/>
    <s v="Luxury"/>
    <x v="0"/>
    <n v="24.23"/>
    <n v="18"/>
    <n v="1918.0422999999998"/>
    <n v="3.0103054839896943"/>
  </r>
  <r>
    <s v="Tier 2"/>
    <s v="Small"/>
    <s v="Low Fat"/>
    <s v="Household"/>
    <s v="Grocery Store"/>
    <x v="19"/>
    <n v="2"/>
    <n v="198.35"/>
    <s v="Luxury"/>
    <x v="3"/>
    <n v="49.12"/>
    <n v="5"/>
    <n v="991.24120000000005"/>
    <n v="3.009941089837997"/>
  </r>
  <r>
    <s v="Tier 2"/>
    <s v="High"/>
    <s v="High Fat"/>
    <s v="Fruits and Vegetables"/>
    <s v="Supermarket Type3"/>
    <x v="17"/>
    <n v="1"/>
    <n v="365.52"/>
    <s v="Essential"/>
    <x v="1"/>
    <n v="6.08"/>
    <n v="5"/>
    <n v="1826.6607999999999"/>
    <n v="3.0103130755064456"/>
  </r>
  <r>
    <s v="Tier 3"/>
    <s v="High"/>
    <s v="Low Fat"/>
    <s v="Breakfast"/>
    <s v="Supermarket Type1"/>
    <x v="33"/>
    <n v="2"/>
    <n v="117.29"/>
    <s v="Essential"/>
    <x v="1"/>
    <n v="47.83"/>
    <n v="14"/>
    <n v="1641.5383000000002"/>
    <n v="3.0110537951363301"/>
  </r>
  <r>
    <s v="Tier 3"/>
    <s v="Medium"/>
    <s v="High Fat"/>
    <s v="Meat"/>
    <s v="Supermarket Type2"/>
    <x v="16"/>
    <n v="4"/>
    <n v="437.67"/>
    <s v="Luxury"/>
    <x v="4"/>
    <n v="30.76"/>
    <n v="13"/>
    <n v="5689.0176000000001"/>
    <n v="3.0114264651677112"/>
  </r>
  <r>
    <s v="Tier 2"/>
    <s v="Medium"/>
    <s v="High Fat"/>
    <s v="Dairy"/>
    <s v="Grocery Store"/>
    <x v="18"/>
    <n v="2"/>
    <n v="132.38"/>
    <s v="Regular"/>
    <x v="2"/>
    <n v="40.72"/>
    <n v="19"/>
    <n v="2514.6271999999999"/>
    <n v="3.0110619469026547"/>
  </r>
  <r>
    <s v="Tier 3"/>
    <s v="Small"/>
    <s v="Low Fat"/>
    <s v="Household"/>
    <s v="Supermarket Type1"/>
    <x v="3"/>
    <n v="2"/>
    <n v="300.26"/>
    <s v="Essential"/>
    <x v="4"/>
    <n v="37.89"/>
    <n v="2"/>
    <n v="599.89890000000003"/>
    <n v="3.0114348948727407"/>
  </r>
  <r>
    <s v="Tier 1"/>
    <s v="Small"/>
    <s v="Low Fat"/>
    <s v="Breakfast"/>
    <s v="Supermarket Type1"/>
    <x v="13"/>
    <n v="2"/>
    <n v="177.3"/>
    <s v="Luxury"/>
    <x v="3"/>
    <n v="34.159999999999997"/>
    <n v="11"/>
    <n v="1949.6416000000002"/>
    <n v="3.0118081180811807"/>
  </r>
  <r>
    <s v="Tier 1"/>
    <s v="High"/>
    <s v="Low Fat"/>
    <s v="Canned"/>
    <s v="Supermarket Type3"/>
    <x v="5"/>
    <n v="5"/>
    <n v="126.89"/>
    <s v="Essential"/>
    <x v="1"/>
    <n v="29.72"/>
    <n v="5"/>
    <n v="633.74720000000002"/>
    <n v="3.0121816168327795"/>
  </r>
  <r>
    <s v="Tier 1"/>
    <s v="High"/>
    <s v="High Fat"/>
    <s v="Canned"/>
    <s v="Supermarket Type1"/>
    <x v="5"/>
    <n v="4"/>
    <n v="318.07"/>
    <s v="Regular"/>
    <x v="2"/>
    <n v="22.31"/>
    <n v="17"/>
    <n v="5406.4130999999998"/>
    <n v="3.011447562776957"/>
  </r>
  <r>
    <s v="Tier 2"/>
    <s v="Small"/>
    <s v="Low Fat"/>
    <s v="Baking"/>
    <s v="Supermarket Type1"/>
    <x v="6"/>
    <n v="5"/>
    <n v="252.05"/>
    <s v="Luxury"/>
    <x v="2"/>
    <n v="45.1"/>
    <n v="15"/>
    <n v="3780.201"/>
    <n v="3.0110823790173624"/>
  </r>
  <r>
    <s v="Tier 1"/>
    <s v="High"/>
    <s v="High Fat"/>
    <s v="Other"/>
    <s v="Supermarket Type1"/>
    <x v="19"/>
    <n v="2"/>
    <n v="41.7"/>
    <s v="Luxury"/>
    <x v="2"/>
    <n v="5.14"/>
    <n v="5"/>
    <n v="207.5514"/>
    <n v="3.0103473762010347"/>
  </r>
  <r>
    <s v="Tier 1"/>
    <s v="High"/>
    <s v="Low Fat"/>
    <s v="Other"/>
    <s v="Supermarket Type2"/>
    <x v="20"/>
    <n v="5"/>
    <n v="339.77"/>
    <s v="Essential"/>
    <x v="1"/>
    <n v="21.99"/>
    <n v="17"/>
    <n v="5775.3099000000002"/>
    <n v="3.0107208872458409"/>
  </r>
  <r>
    <s v="Tier 1"/>
    <s v="High"/>
    <s v="Low Fat"/>
    <s v="Hard Drinks"/>
    <s v="Grocery Store"/>
    <x v="10"/>
    <n v="1"/>
    <n v="128.6"/>
    <s v="Luxury"/>
    <x v="1"/>
    <n v="39.18"/>
    <n v="14"/>
    <n v="1799.7918"/>
    <n v="3.0099852071005917"/>
  </r>
  <r>
    <s v="Tier 1"/>
    <s v="Small"/>
    <s v="Low Fat"/>
    <s v="Meat"/>
    <s v="Supermarket Type3"/>
    <x v="15"/>
    <n v="4"/>
    <n v="379.1"/>
    <s v="Regular"/>
    <x v="2"/>
    <n v="35.22"/>
    <n v="17"/>
    <n v="6444.052200000001"/>
    <n v="3.0107288198298185"/>
  </r>
  <r>
    <s v="Tier 1"/>
    <s v="High"/>
    <s v="Low Fat"/>
    <s v="Meat"/>
    <s v="Supermarket Type3"/>
    <x v="18"/>
    <n v="2"/>
    <n v="483.77"/>
    <s v="Luxury"/>
    <x v="1"/>
    <n v="5.61"/>
    <n v="18"/>
    <n v="8706.9161000000004"/>
    <n v="3.0103626943005182"/>
  </r>
  <r>
    <s v="Tier 3"/>
    <s v="Medium"/>
    <s v="High Fat"/>
    <s v="Meat"/>
    <s v="Supermarket Type1"/>
    <x v="26"/>
    <n v="3"/>
    <n v="497.26"/>
    <s v="Regular"/>
    <x v="4"/>
    <n v="46.79"/>
    <n v="2"/>
    <n v="993.98789999999997"/>
    <n v="3.0107367641614218"/>
  </r>
  <r>
    <s v="Tier 1"/>
    <s v="High"/>
    <s v="High Fat"/>
    <s v="Snack Food"/>
    <s v="Grocery Store"/>
    <x v="2"/>
    <n v="5"/>
    <n v="480.64"/>
    <s v="Essential"/>
    <x v="2"/>
    <n v="33.979999999999997"/>
    <n v="18"/>
    <n v="8650.8598000000002"/>
    <n v="3.0107407407407409"/>
  </r>
  <r>
    <s v="Tier 1"/>
    <s v="High"/>
    <s v="High Fat"/>
    <s v="Canned"/>
    <s v="Supermarket Type2"/>
    <x v="4"/>
    <n v="5"/>
    <n v="283.52"/>
    <s v="Luxury"/>
    <x v="4"/>
    <n v="7.71"/>
    <n v="6"/>
    <n v="1700.1970999999999"/>
    <n v="3.0100037050759543"/>
  </r>
  <r>
    <s v="Tier 2"/>
    <s v="High"/>
    <s v="High Fat"/>
    <s v="Hard Drinks"/>
    <s v="Supermarket Type1"/>
    <x v="8"/>
    <n v="4"/>
    <n v="366.24"/>
    <s v="Luxury"/>
    <x v="2"/>
    <n v="40.799999999999997"/>
    <n v="3"/>
    <n v="1098.1279999999999"/>
    <n v="3.0092661230541142"/>
  </r>
  <r>
    <s v="Tier 3"/>
    <s v="High"/>
    <s v="Low Fat"/>
    <s v="Breakfast"/>
    <s v="Supermarket Type3"/>
    <x v="29"/>
    <n v="3"/>
    <n v="312.25"/>
    <s v="Luxury"/>
    <x v="1"/>
    <n v="16.29"/>
    <n v="20"/>
    <n v="6244.1629000000003"/>
    <n v="3.0088987764182424"/>
  </r>
  <r>
    <s v="Tier 2"/>
    <s v="Small"/>
    <s v="High Fat"/>
    <s v="Fruits and Vegetables"/>
    <s v="Supermarket Type3"/>
    <x v="25"/>
    <n v="1"/>
    <n v="386.48"/>
    <s v="Essential"/>
    <x v="2"/>
    <n v="7.74"/>
    <n v="2"/>
    <n v="772.03740000000005"/>
    <n v="3.0089020771513355"/>
  </r>
  <r>
    <s v="Tier 3"/>
    <s v="High"/>
    <s v="Low Fat"/>
    <s v="Health and Hygiene"/>
    <s v="Supermarket Type3"/>
    <x v="22"/>
    <n v="5"/>
    <n v="341.25"/>
    <s v="Regular"/>
    <x v="2"/>
    <n v="23.19"/>
    <n v="19"/>
    <n v="6482.9818999999998"/>
    <n v="3.0096474953617811"/>
  </r>
  <r>
    <s v="Tier 1"/>
    <s v="Medium"/>
    <s v="High Fat"/>
    <s v="Breads"/>
    <s v="Supermarket Type2"/>
    <x v="37"/>
    <n v="4"/>
    <n v="30.54"/>
    <s v="Regular"/>
    <x v="2"/>
    <n v="28.27"/>
    <n v="2"/>
    <n v="60.362699999999997"/>
    <n v="3.0089086859688194"/>
  </r>
  <r>
    <s v="Tier 3"/>
    <s v="Small"/>
    <s v="Low Fat"/>
    <s v="Seafood"/>
    <s v="Supermarket Type1"/>
    <x v="20"/>
    <n v="2"/>
    <n v="446.63"/>
    <s v="Regular"/>
    <x v="2"/>
    <n v="3.17"/>
    <n v="10"/>
    <n v="4465.3316999999997"/>
    <n v="3.0085406609728929"/>
  </r>
  <r>
    <s v="Tier 2"/>
    <s v="High"/>
    <s v="High Fat"/>
    <s v="Frozen"/>
    <s v="Supermarket Type2"/>
    <x v="2"/>
    <n v="1"/>
    <n v="386.49"/>
    <s v="Regular"/>
    <x v="1"/>
    <n v="45.57"/>
    <n v="19"/>
    <n v="7342.7657000000008"/>
    <n v="3.0089153046062407"/>
  </r>
  <r>
    <s v="Tier 2"/>
    <s v="High"/>
    <s v="Low Fat"/>
    <s v="Canned"/>
    <s v="Supermarket Type1"/>
    <x v="4"/>
    <n v="3"/>
    <n v="180.19"/>
    <s v="Luxury"/>
    <x v="3"/>
    <n v="16.670000000000002"/>
    <n v="14"/>
    <n v="2521.8267000000001"/>
    <n v="3.0096618357487923"/>
  </r>
  <r>
    <s v="Tier 1"/>
    <s v="Small"/>
    <s v="High Fat"/>
    <s v="Soft Drinks"/>
    <s v="Supermarket Type2"/>
    <x v="19"/>
    <n v="2"/>
    <n v="414.88"/>
    <s v="Essential"/>
    <x v="2"/>
    <n v="29.72"/>
    <n v="11"/>
    <n v="4562.9772000000003"/>
    <n v="3.0096654275092938"/>
  </r>
  <r>
    <s v="Tier 1"/>
    <s v="Medium"/>
    <s v="Low Fat"/>
    <s v="Health and Hygiene"/>
    <s v="Supermarket Type2"/>
    <x v="4"/>
    <n v="1"/>
    <n v="310.06"/>
    <s v="Essential"/>
    <x v="1"/>
    <n v="26.98"/>
    <n v="14"/>
    <n v="4340.1098000000002"/>
    <n v="3.0100409074005205"/>
  </r>
  <r>
    <s v="Tier 2"/>
    <s v="Medium"/>
    <s v="High Fat"/>
    <s v="Baking"/>
    <s v="Supermarket Type1"/>
    <x v="12"/>
    <n v="5"/>
    <n v="341.22"/>
    <s v="Essential"/>
    <x v="2"/>
    <n v="26.19"/>
    <n v="3"/>
    <n v="1022.9219000000001"/>
    <n v="3.0107886904761907"/>
  </r>
  <r>
    <s v="Tier 1"/>
    <s v="High"/>
    <s v="Low Fat"/>
    <s v="Frozen"/>
    <s v="Supermarket Type2"/>
    <x v="35"/>
    <n v="4"/>
    <n v="252.13"/>
    <s v="Luxury"/>
    <x v="2"/>
    <n v="38.340000000000003"/>
    <n v="8"/>
    <n v="2016.4233999999999"/>
    <n v="3.010048381094157"/>
  </r>
  <r>
    <s v="Tier 2"/>
    <s v="Medium"/>
    <s v="Low Fat"/>
    <s v="Meat"/>
    <s v="Grocery Store"/>
    <x v="0"/>
    <n v="3"/>
    <n v="266.7"/>
    <s v="Essential"/>
    <x v="3"/>
    <n v="24.35"/>
    <n v="10"/>
    <n v="2666.2435"/>
    <n v="3.0096798212956068"/>
  </r>
  <r>
    <s v="Tier 2"/>
    <s v="Small"/>
    <s v="High Fat"/>
    <s v="Health and Hygiene"/>
    <s v="Grocery Store"/>
    <x v="31"/>
    <n v="2"/>
    <n v="396.92"/>
    <s v="Luxury"/>
    <x v="3"/>
    <n v="23.95"/>
    <n v="9"/>
    <n v="3571.5195000000003"/>
    <n v="3.0096834264432029"/>
  </r>
  <r>
    <s v="Tier 3"/>
    <s v="High"/>
    <s v="Low Fat"/>
    <s v="Breakfast"/>
    <s v="Supermarket Type1"/>
    <x v="36"/>
    <n v="1"/>
    <n v="323.08"/>
    <s v="Regular"/>
    <x v="2"/>
    <n v="40.82"/>
    <n v="6"/>
    <n v="1937.8882000000001"/>
    <n v="3.0100596125186287"/>
  </r>
  <r>
    <s v="Tier 3"/>
    <s v="Small"/>
    <s v="Low Fat"/>
    <s v="Breakfast"/>
    <s v="Supermarket Type3"/>
    <x v="2"/>
    <n v="4"/>
    <n v="487.18"/>
    <s v="Luxury"/>
    <x v="1"/>
    <n v="6.47"/>
    <n v="12"/>
    <n v="5845.2246999999998"/>
    <n v="3.010808796123742"/>
  </r>
  <r>
    <s v="Tier 3"/>
    <s v="Small"/>
    <s v="Low Fat"/>
    <s v="Starchy Food"/>
    <s v="Supermarket Type3"/>
    <x v="9"/>
    <n v="5"/>
    <n v="498.89"/>
    <s v="Luxury"/>
    <x v="4"/>
    <n v="2.31"/>
    <n v="18"/>
    <n v="8979.0431000000008"/>
    <n v="3.0104399701715137"/>
  </r>
  <r>
    <s v="Tier 2"/>
    <s v="Medium"/>
    <s v="Low Fat"/>
    <s v="Breads"/>
    <s v="Supermarket Type2"/>
    <x v="7"/>
    <n v="1"/>
    <n v="143.29"/>
    <s v="Essential"/>
    <x v="3"/>
    <n v="43.3"/>
    <n v="7"/>
    <n v="1002.463"/>
    <n v="3.0096978739276388"/>
  </r>
  <r>
    <s v="Tier 3"/>
    <s v="Small"/>
    <s v="Low Fat"/>
    <s v="Meat"/>
    <s v="Supermarket Type3"/>
    <x v="26"/>
    <n v="3"/>
    <n v="421.77"/>
    <s v="Regular"/>
    <x v="2"/>
    <n v="18.940000000000001"/>
    <n v="6"/>
    <n v="2529.8094000000001"/>
    <n v="3.0104477611940297"/>
  </r>
  <r>
    <s v="Tier 3"/>
    <s v="High"/>
    <s v="Low Fat"/>
    <s v="Starchy Food"/>
    <s v="Supermarket Type3"/>
    <x v="15"/>
    <n v="2"/>
    <n v="286.18"/>
    <s v="Luxury"/>
    <x v="0"/>
    <n v="49.84"/>
    <n v="5"/>
    <n v="1430.3984"/>
    <n v="3.0104516610675627"/>
  </r>
  <r>
    <s v="Tier 2"/>
    <s v="Small"/>
    <s v="High Fat"/>
    <s v="Fruits and Vegetables"/>
    <s v="Supermarket Type3"/>
    <x v="31"/>
    <n v="2"/>
    <n v="282.31"/>
    <s v="Regular"/>
    <x v="4"/>
    <n v="7.75"/>
    <n v="19"/>
    <n v="5362.9675000000007"/>
    <n v="3.0108289768483942"/>
  </r>
  <r>
    <s v="Tier 1"/>
    <s v="High"/>
    <s v="High Fat"/>
    <s v="Snack Food"/>
    <s v="Supermarket Type3"/>
    <x v="30"/>
    <n v="5"/>
    <n v="344.94"/>
    <s v="Regular"/>
    <x v="0"/>
    <n v="35.229999999999997"/>
    <n v="19"/>
    <n v="6553.2122999999992"/>
    <n v="3.0112065745237206"/>
  </r>
  <r>
    <s v="Tier 1"/>
    <s v="High"/>
    <s v="High Fat"/>
    <s v="Breads"/>
    <s v="Supermarket Type1"/>
    <x v="17"/>
    <n v="2"/>
    <n v="37.86"/>
    <s v="Regular"/>
    <x v="3"/>
    <n v="36.51"/>
    <n v="20"/>
    <n v="756.56510000000003"/>
    <n v="3.0104633781763828"/>
  </r>
  <r>
    <s v="Tier 1"/>
    <s v="Small"/>
    <s v="Low Fat"/>
    <s v="Household"/>
    <s v="Supermarket Type1"/>
    <x v="31"/>
    <n v="1"/>
    <n v="380.15"/>
    <s v="Essential"/>
    <x v="2"/>
    <n v="22.3"/>
    <n v="8"/>
    <n v="3040.4229999999998"/>
    <n v="3.0108411214953272"/>
  </r>
  <r>
    <s v="Tier 1"/>
    <s v="Medium"/>
    <s v="High Fat"/>
    <s v="Fruits and Vegetables"/>
    <s v="Supermarket Type2"/>
    <x v="26"/>
    <n v="1"/>
    <n v="19.03"/>
    <s v="Essential"/>
    <x v="1"/>
    <n v="49"/>
    <n v="16"/>
    <n v="303.97000000000003"/>
    <n v="3.0115931189229617"/>
  </r>
  <r>
    <s v="Tier 3"/>
    <s v="High"/>
    <s v="Low Fat"/>
    <s v="Fruits and Vegetables"/>
    <s v="Supermarket Type2"/>
    <x v="11"/>
    <n v="2"/>
    <n v="46.89"/>
    <s v="Regular"/>
    <x v="3"/>
    <n v="0.21"/>
    <n v="19"/>
    <n v="889.91210000000001"/>
    <n v="3.0123456790123457"/>
  </r>
  <r>
    <s v="Tier 2"/>
    <s v="Small"/>
    <s v="High Fat"/>
    <s v="Starchy Food"/>
    <s v="Supermarket Type2"/>
    <x v="12"/>
    <n v="5"/>
    <n v="314.01"/>
    <s v="Regular"/>
    <x v="0"/>
    <n v="2.2200000000000002"/>
    <n v="8"/>
    <n v="2511.1021999999998"/>
    <n v="3.0127245508982035"/>
  </r>
  <r>
    <s v="Tier 3"/>
    <s v="Medium"/>
    <s v="High Fat"/>
    <s v="Meat"/>
    <s v="Grocery Store"/>
    <x v="1"/>
    <n v="4"/>
    <n v="201.03"/>
    <s v="Luxury"/>
    <x v="1"/>
    <n v="19.36"/>
    <n v="6"/>
    <n v="1205.3736000000001"/>
    <n v="3.0119805316360915"/>
  </r>
  <r>
    <s v="Tier 1"/>
    <s v="Small"/>
    <s v="High Fat"/>
    <s v="Breads"/>
    <s v="Supermarket Type3"/>
    <x v="11"/>
    <n v="4"/>
    <n v="473.27"/>
    <s v="Essential"/>
    <x v="0"/>
    <n v="49.86"/>
    <n v="17"/>
    <n v="8045.0886"/>
    <n v="3.0116104868913856"/>
  </r>
  <r>
    <s v="Tier 3"/>
    <s v="High"/>
    <s v="High Fat"/>
    <s v="Dairy"/>
    <s v="Supermarket Type2"/>
    <x v="30"/>
    <n v="2"/>
    <n v="222.41"/>
    <s v="Essential"/>
    <x v="3"/>
    <n v="2.19"/>
    <n v="16"/>
    <n v="3557.5819000000001"/>
    <n v="3.0112401648557512"/>
  </r>
  <r>
    <s v="Tier 1"/>
    <s v="High"/>
    <s v="Low Fat"/>
    <s v="Seafood"/>
    <s v="Supermarket Type2"/>
    <x v="6"/>
    <n v="1"/>
    <n v="322.8"/>
    <s v="Regular"/>
    <x v="3"/>
    <n v="21.19"/>
    <n v="9"/>
    <n v="2904.4119000000001"/>
    <n v="3.0116191904047978"/>
  </r>
  <r>
    <s v="Tier 1"/>
    <s v="Medium"/>
    <s v="Low Fat"/>
    <s v="Health and Hygiene"/>
    <s v="Supermarket Type2"/>
    <x v="18"/>
    <n v="4"/>
    <n v="117.28"/>
    <s v="Regular"/>
    <x v="2"/>
    <n v="4.0999999999999996"/>
    <n v="6"/>
    <n v="702.72100000000012"/>
    <n v="3.0123734533183351"/>
  </r>
  <r>
    <s v="Tier 1"/>
    <s v="High"/>
    <s v="Low Fat"/>
    <s v="Other"/>
    <s v="Supermarket Type2"/>
    <x v="32"/>
    <n v="2"/>
    <n v="51.23"/>
    <s v="Luxury"/>
    <x v="4"/>
    <n v="14.22"/>
    <n v="7"/>
    <n v="357.75219999999996"/>
    <n v="3.0120030007501875"/>
  </r>
  <r>
    <s v="Tier 1"/>
    <s v="High"/>
    <s v="Low Fat"/>
    <s v="Other"/>
    <s v="Supermarket Type1"/>
    <x v="21"/>
    <n v="2"/>
    <n v="78.22"/>
    <s v="Luxury"/>
    <x v="0"/>
    <n v="5.96"/>
    <n v="1"/>
    <n v="77.279600000000002"/>
    <n v="3.0123827392120077"/>
  </r>
  <r>
    <s v="Tier 3"/>
    <s v="Small"/>
    <s v="Low Fat"/>
    <s v="Dairy"/>
    <s v="Grocery Store"/>
    <x v="9"/>
    <n v="2"/>
    <n v="200.76"/>
    <s v="Essential"/>
    <x v="2"/>
    <n v="43.31"/>
    <n v="4"/>
    <n v="802.47309999999993"/>
    <n v="3.0127627627627627"/>
  </r>
  <r>
    <s v="Tier 2"/>
    <s v="Medium"/>
    <s v="Low Fat"/>
    <s v="Starchy Food"/>
    <s v="Supermarket Type3"/>
    <x v="17"/>
    <n v="5"/>
    <n v="473.38"/>
    <s v="Luxury"/>
    <x v="1"/>
    <n v="19.350000000000001"/>
    <n v="13"/>
    <n v="6153.1334999999999"/>
    <n v="3.0131430717236198"/>
  </r>
  <r>
    <s v="Tier 1"/>
    <s v="Medium"/>
    <s v="Low Fat"/>
    <s v="Frozen"/>
    <s v="Grocery Store"/>
    <x v="15"/>
    <n v="3"/>
    <n v="397.25"/>
    <s v="Essential"/>
    <x v="4"/>
    <n v="28.17"/>
    <n v="1"/>
    <n v="396.5317"/>
    <n v="3.0123966942148761"/>
  </r>
  <r>
    <s v="Tier 1"/>
    <s v="High"/>
    <s v="Low Fat"/>
    <s v="Meat"/>
    <s v="Grocery Store"/>
    <x v="2"/>
    <n v="3"/>
    <n v="492.68"/>
    <s v="Luxury"/>
    <x v="0"/>
    <n v="38.090000000000003"/>
    <n v="10"/>
    <n v="4926.1809000000003"/>
    <n v="3.0124013528748592"/>
  </r>
  <r>
    <s v="Tier 2"/>
    <s v="Small"/>
    <s v="High Fat"/>
    <s v="Baking"/>
    <s v="Supermarket Type3"/>
    <x v="21"/>
    <n v="5"/>
    <n v="10.28"/>
    <s v="Luxury"/>
    <x v="0"/>
    <n v="5.75"/>
    <n v="20"/>
    <n v="204.6575"/>
    <n v="3.0124060150375942"/>
  </r>
  <r>
    <s v="Tier 1"/>
    <s v="Medium"/>
    <s v="High Fat"/>
    <s v="Household"/>
    <s v="Grocery Store"/>
    <x v="13"/>
    <n v="4"/>
    <n v="279.44"/>
    <s v="Regular"/>
    <x v="1"/>
    <n v="7.88"/>
    <n v="11"/>
    <n v="3072.9187999999999"/>
    <n v="3.01165851823994"/>
  </r>
  <r>
    <s v="Tier 3"/>
    <s v="Medium"/>
    <s v="Low Fat"/>
    <s v="Seafood"/>
    <s v="Supermarket Type1"/>
    <x v="35"/>
    <n v="5"/>
    <n v="296.17"/>
    <s v="Luxury"/>
    <x v="3"/>
    <n v="17.010000000000002"/>
    <n v="11"/>
    <n v="3257.0401000000002"/>
    <n v="3.0112866817155757"/>
  </r>
  <r>
    <s v="Tier 2"/>
    <s v="High"/>
    <s v="High Fat"/>
    <s v="Meat"/>
    <s v="Supermarket Type2"/>
    <x v="14"/>
    <n v="5"/>
    <n v="111.08"/>
    <s v="Regular"/>
    <x v="0"/>
    <n v="46.03"/>
    <n v="14"/>
    <n v="1554.5802999999999"/>
    <n v="3.0105382009785471"/>
  </r>
  <r>
    <s v="Tier 2"/>
    <s v="High"/>
    <s v="Low Fat"/>
    <s v="Dairy"/>
    <s v="Supermarket Type3"/>
    <x v="1"/>
    <n v="4"/>
    <n v="304.67"/>
    <s v="Regular"/>
    <x v="3"/>
    <n v="11.92"/>
    <n v="1"/>
    <n v="303.78919999999999"/>
    <n v="3.009789156626506"/>
  </r>
  <r>
    <s v="Tier 3"/>
    <s v="Small"/>
    <s v="High Fat"/>
    <s v="Starchy Food"/>
    <s v="Supermarket Type2"/>
    <x v="25"/>
    <n v="5"/>
    <n v="33.44"/>
    <s v="Luxury"/>
    <x v="4"/>
    <n v="28.67"/>
    <n v="6"/>
    <n v="199.92669999999998"/>
    <n v="3.0094161958568737"/>
  </r>
  <r>
    <s v="Tier 3"/>
    <s v="Small"/>
    <s v="Low Fat"/>
    <s v="Baking"/>
    <s v="Supermarket Type2"/>
    <x v="19"/>
    <n v="2"/>
    <n v="185.84"/>
    <s v="Essential"/>
    <x v="3"/>
    <n v="35.15"/>
    <n v="18"/>
    <n v="3344.4715000000001"/>
    <n v="3.0086661642803314"/>
  </r>
  <r>
    <s v="Tier 1"/>
    <s v="High"/>
    <s v="Low Fat"/>
    <s v="Dairy"/>
    <s v="Supermarket Type3"/>
    <x v="9"/>
    <n v="5"/>
    <n v="77.459999999999994"/>
    <s v="Luxury"/>
    <x v="3"/>
    <n v="38.24"/>
    <n v="9"/>
    <n v="696.52239999999995"/>
    <n v="3.0090463626083679"/>
  </r>
  <r>
    <s v="Tier 1"/>
    <s v="Medium"/>
    <s v="High Fat"/>
    <s v="Hard Drinks"/>
    <s v="Supermarket Type1"/>
    <x v="27"/>
    <n v="5"/>
    <n v="97.55"/>
    <s v="Luxury"/>
    <x v="4"/>
    <n v="40.75"/>
    <n v="12"/>
    <n v="1170.0074999999999"/>
    <n v="3.0082956259426847"/>
  </r>
  <r>
    <s v="Tier 2"/>
    <s v="Small"/>
    <s v="Low Fat"/>
    <s v="Hard Drinks"/>
    <s v="Supermarket Type1"/>
    <x v="28"/>
    <n v="2"/>
    <n v="349.42"/>
    <s v="Luxury"/>
    <x v="0"/>
    <n v="44.64"/>
    <n v="16"/>
    <n v="5590.1664000000001"/>
    <n v="3.00754432289702"/>
  </r>
  <r>
    <s v="Tier 3"/>
    <s v="Small"/>
    <s v="High Fat"/>
    <s v="Breakfast"/>
    <s v="Grocery Store"/>
    <x v="14"/>
    <n v="5"/>
    <n v="46.93"/>
    <s v="Regular"/>
    <x v="2"/>
    <n v="18.22"/>
    <n v="8"/>
    <n v="374.62220000000002"/>
    <n v="3.0079245283018867"/>
  </r>
  <r>
    <s v="Tier 2"/>
    <s v="High"/>
    <s v="Low Fat"/>
    <s v="Meat"/>
    <s v="Supermarket Type2"/>
    <x v="5"/>
    <n v="2"/>
    <n v="461.13"/>
    <s v="Luxury"/>
    <x v="4"/>
    <n v="15.51"/>
    <n v="2"/>
    <n v="921.41509999999994"/>
    <n v="3.0071725179312949"/>
  </r>
  <r>
    <s v="Tier 1"/>
    <s v="Small"/>
    <s v="Low Fat"/>
    <s v="Meat"/>
    <s v="Supermarket Type1"/>
    <x v="11"/>
    <n v="1"/>
    <n v="464.41"/>
    <s v="Essential"/>
    <x v="4"/>
    <n v="42.45"/>
    <n v="20"/>
    <n v="9287.6244999999999"/>
    <n v="3.0075528700906347"/>
  </r>
  <r>
    <s v="Tier 3"/>
    <s v="High"/>
    <s v="High Fat"/>
    <s v="Canned"/>
    <s v="Grocery Store"/>
    <x v="22"/>
    <n v="1"/>
    <n v="480.13"/>
    <s v="Luxury"/>
    <x v="4"/>
    <n v="43.04"/>
    <n v="12"/>
    <n v="5760.9903999999997"/>
    <n v="3.0083112958065734"/>
  </r>
  <r>
    <s v="Tier 3"/>
    <s v="Medium"/>
    <s v="Low Fat"/>
    <s v="Other"/>
    <s v="Grocery Store"/>
    <x v="31"/>
    <n v="5"/>
    <n v="297.33999999999997"/>
    <s v="Regular"/>
    <x v="0"/>
    <n v="39.270000000000003"/>
    <n v="3"/>
    <n v="891.41269999999997"/>
    <n v="3.0090702947845807"/>
  </r>
  <r>
    <s v="Tier 1"/>
    <s v="High"/>
    <s v="High Fat"/>
    <s v="Breads"/>
    <s v="Supermarket Type3"/>
    <x v="7"/>
    <n v="2"/>
    <n v="175.05"/>
    <s v="Essential"/>
    <x v="4"/>
    <n v="41.95"/>
    <n v="5"/>
    <n v="874.66949999999997"/>
    <n v="3.0083175803402646"/>
  </r>
  <r>
    <s v="Tier 1"/>
    <s v="High"/>
    <s v="High Fat"/>
    <s v="Starchy Food"/>
    <s v="Supermarket Type3"/>
    <x v="24"/>
    <n v="2"/>
    <n v="167.44"/>
    <s v="Regular"/>
    <x v="2"/>
    <n v="29.64"/>
    <n v="13"/>
    <n v="2176.0164"/>
    <n v="3.008698940998487"/>
  </r>
  <r>
    <s v="Tier 1"/>
    <s v="High"/>
    <s v="Low Fat"/>
    <s v="Baking"/>
    <s v="Grocery Store"/>
    <x v="15"/>
    <n v="4"/>
    <n v="264.38"/>
    <s v="Luxury"/>
    <x v="4"/>
    <n v="13.04"/>
    <n v="18"/>
    <n v="4757.9704000000002"/>
    <n v="3.0090805902383657"/>
  </r>
  <r>
    <s v="Tier 1"/>
    <s v="High"/>
    <s v="High Fat"/>
    <s v="Soft Drinks"/>
    <s v="Supermarket Type1"/>
    <x v="24"/>
    <n v="3"/>
    <n v="184.03"/>
    <s v="Regular"/>
    <x v="2"/>
    <n v="37.93"/>
    <n v="4"/>
    <n v="735.49929999999995"/>
    <n v="3.0087055261165783"/>
  </r>
  <r>
    <s v="Tier 3"/>
    <s v="High"/>
    <s v="Low Fat"/>
    <s v="Health and Hygiene"/>
    <s v="Supermarket Type1"/>
    <x v="20"/>
    <n v="2"/>
    <n v="315.23"/>
    <s v="Regular"/>
    <x v="0"/>
    <n v="35.159999999999997"/>
    <n v="5"/>
    <n v="1575.5016000000001"/>
    <n v="3.0087088224157514"/>
  </r>
  <r>
    <s v="Tier 1"/>
    <s v="Small"/>
    <s v="High Fat"/>
    <s v="Household"/>
    <s v="Supermarket Type2"/>
    <x v="13"/>
    <n v="4"/>
    <n v="281.10000000000002"/>
    <s v="Essential"/>
    <x v="0"/>
    <n v="28.66"/>
    <n v="18"/>
    <n v="5059.0866000000005"/>
    <n v="3.0090909090909093"/>
  </r>
  <r>
    <s v="Tier 3"/>
    <s v="Medium"/>
    <s v="High Fat"/>
    <s v="Seafood"/>
    <s v="Supermarket Type1"/>
    <x v="29"/>
    <n v="1"/>
    <n v="284"/>
    <s v="Essential"/>
    <x v="0"/>
    <n v="26.7"/>
    <n v="3"/>
    <n v="851.26700000000005"/>
    <n v="3.008715422508526"/>
  </r>
  <r>
    <s v="Tier 3"/>
    <s v="High"/>
    <s v="Low Fat"/>
    <s v="Starchy Food"/>
    <s v="Supermarket Type2"/>
    <x v="11"/>
    <n v="1"/>
    <n v="62.94"/>
    <s v="Luxury"/>
    <x v="4"/>
    <n v="9.86"/>
    <n v="11"/>
    <n v="691.43859999999995"/>
    <n v="3.0094768764215316"/>
  </r>
  <r>
    <s v="Tier 1"/>
    <s v="High"/>
    <s v="Low Fat"/>
    <s v="Fruits and Vegetables"/>
    <s v="Grocery Store"/>
    <x v="32"/>
    <n v="4"/>
    <n v="243.4"/>
    <s v="Essential"/>
    <x v="3"/>
    <n v="4.03"/>
    <n v="6"/>
    <n v="1459.4403"/>
    <n v="3.0102389078498293"/>
  </r>
  <r>
    <s v="Tier 3"/>
    <s v="Small"/>
    <s v="High Fat"/>
    <s v="Health and Hygiene"/>
    <s v="Supermarket Type3"/>
    <x v="0"/>
    <n v="1"/>
    <n v="191.67"/>
    <s v="Essential"/>
    <x v="2"/>
    <n v="5.23"/>
    <n v="1"/>
    <n v="190.72229999999999"/>
    <n v="3.0098634294385431"/>
  </r>
  <r>
    <s v="Tier 2"/>
    <s v="High"/>
    <s v="Low Fat"/>
    <s v="Household"/>
    <s v="Grocery Store"/>
    <x v="6"/>
    <n v="5"/>
    <n v="407.89"/>
    <s v="Regular"/>
    <x v="1"/>
    <n v="20.13"/>
    <n v="4"/>
    <n v="1630.7612999999999"/>
    <n v="3.0106261859582544"/>
  </r>
  <r>
    <s v="Tier 2"/>
    <s v="Small"/>
    <s v="Low Fat"/>
    <s v="Soft Drinks"/>
    <s v="Grocery Store"/>
    <x v="9"/>
    <n v="4"/>
    <n v="363.01"/>
    <s v="Regular"/>
    <x v="1"/>
    <n v="23.84"/>
    <n v="9"/>
    <n v="3266.3284000000003"/>
    <n v="3.0098709187547454"/>
  </r>
  <r>
    <s v="Tier 2"/>
    <s v="Small"/>
    <s v="Low Fat"/>
    <s v="Baking"/>
    <s v="Grocery Store"/>
    <x v="2"/>
    <n v="4"/>
    <n v="19.07"/>
    <s v="Essential"/>
    <x v="1"/>
    <n v="24.18"/>
    <n v="10"/>
    <n v="189.9418"/>
    <n v="3.009494872768705"/>
  </r>
  <r>
    <s v="Tier 2"/>
    <s v="High"/>
    <s v="Low Fat"/>
    <s v="Other"/>
    <s v="Grocery Store"/>
    <x v="8"/>
    <n v="4"/>
    <n v="100.93"/>
    <s v="Regular"/>
    <x v="3"/>
    <n v="9.0399999999999991"/>
    <n v="1"/>
    <n v="100.02040000000001"/>
    <n v="3.0091185410334345"/>
  </r>
  <r>
    <s v="Tier 3"/>
    <s v="Small"/>
    <s v="High Fat"/>
    <s v="Canned"/>
    <s v="Supermarket Type2"/>
    <x v="17"/>
    <n v="3"/>
    <n v="122.32"/>
    <s v="Essential"/>
    <x v="3"/>
    <n v="46.11"/>
    <n v="12"/>
    <n v="1467.3010999999999"/>
    <n v="3.0087419232231092"/>
  </r>
  <r>
    <s v="Tier 1"/>
    <s v="High"/>
    <s v="Low Fat"/>
    <s v="Dairy"/>
    <s v="Grocery Store"/>
    <x v="17"/>
    <n v="2"/>
    <n v="406.74"/>
    <s v="Luxury"/>
    <x v="0"/>
    <n v="28.77"/>
    <n v="10"/>
    <n v="4066.6876999999999"/>
    <n v="3.0087452471482892"/>
  </r>
  <r>
    <s v="Tier 1"/>
    <s v="Small"/>
    <s v="High Fat"/>
    <s v="Soft Drinks"/>
    <s v="Supermarket Type2"/>
    <x v="37"/>
    <n v="4"/>
    <n v="75.069999999999993"/>
    <s v="Luxury"/>
    <x v="2"/>
    <n v="13.46"/>
    <n v="18"/>
    <n v="1350.3945999999999"/>
    <n v="3.00912894636744"/>
  </r>
  <r>
    <s v="Tier 3"/>
    <s v="Small"/>
    <s v="High Fat"/>
    <s v="Starchy Food"/>
    <s v="Grocery Store"/>
    <x v="28"/>
    <n v="1"/>
    <n v="318.11"/>
    <s v="Regular"/>
    <x v="2"/>
    <n v="15.84"/>
    <n v="7"/>
    <n v="2225.9283999999998"/>
    <n v="3.0087519025875191"/>
  </r>
  <r>
    <s v="Tier 3"/>
    <s v="Medium"/>
    <s v="High Fat"/>
    <s v="Hard Drinks"/>
    <s v="Supermarket Type3"/>
    <x v="4"/>
    <n v="5"/>
    <n v="232.63"/>
    <s v="Luxury"/>
    <x v="2"/>
    <n v="32.409999999999997"/>
    <n v="14"/>
    <n v="3256.1440999999995"/>
    <n v="3.0095165588123334"/>
  </r>
  <r>
    <s v="Tier 2"/>
    <s v="Medium"/>
    <s v="High Fat"/>
    <s v="Dairy"/>
    <s v="Grocery Store"/>
    <x v="28"/>
    <n v="3"/>
    <n v="314.2"/>
    <s v="Regular"/>
    <x v="0"/>
    <n v="39.04"/>
    <n v="5"/>
    <n v="1570.3904"/>
    <n v="3.0087585681645086"/>
  </r>
  <r>
    <s v="Tier 3"/>
    <s v="Medium"/>
    <s v="Low Fat"/>
    <s v="Health and Hygiene"/>
    <s v="Supermarket Type3"/>
    <x v="30"/>
    <n v="1"/>
    <n v="324.44"/>
    <s v="Luxury"/>
    <x v="4"/>
    <n v="0.31"/>
    <n v="7"/>
    <n v="2270.0830999999998"/>
    <n v="3.0087619047619047"/>
  </r>
  <r>
    <s v="Tier 2"/>
    <s v="High"/>
    <s v="Low Fat"/>
    <s v="Breakfast"/>
    <s v="Supermarket Type1"/>
    <x v="33"/>
    <n v="1"/>
    <n v="380.13"/>
    <s v="Luxury"/>
    <x v="3"/>
    <n v="40.369999999999997"/>
    <n v="12"/>
    <n v="4560.9636999999993"/>
    <n v="3.0095274390243905"/>
  </r>
  <r>
    <s v="Tier 3"/>
    <s v="Small"/>
    <s v="High Fat"/>
    <s v="Breakfast"/>
    <s v="Grocery Store"/>
    <x v="32"/>
    <n v="3"/>
    <n v="485.84"/>
    <s v="Regular"/>
    <x v="2"/>
    <n v="3.23"/>
    <n v="3"/>
    <n v="1456.5523000000001"/>
    <n v="3.0102935569958063"/>
  </r>
  <r>
    <s v="Tier 1"/>
    <s v="Small"/>
    <s v="Low Fat"/>
    <s v="Meat"/>
    <s v="Supermarket Type3"/>
    <x v="2"/>
    <n v="3"/>
    <n v="256.52999999999997"/>
    <s v="Essential"/>
    <x v="4"/>
    <n v="20.41"/>
    <n v="5"/>
    <n v="1281.8540999999998"/>
    <n v="3.0102974828375286"/>
  </r>
  <r>
    <s v="Tier 1"/>
    <s v="Medium"/>
    <s v="High Fat"/>
    <s v="Meat"/>
    <s v="Supermarket Type2"/>
    <x v="7"/>
    <n v="1"/>
    <n v="241.94"/>
    <s v="Essential"/>
    <x v="2"/>
    <n v="28.79"/>
    <n v="2"/>
    <n v="483.16789999999997"/>
    <n v="3.0103014116749334"/>
  </r>
  <r>
    <s v="Tier 3"/>
    <s v="Medium"/>
    <s v="High Fat"/>
    <s v="Starchy Food"/>
    <s v="Supermarket Type1"/>
    <x v="28"/>
    <n v="4"/>
    <n v="132.26"/>
    <s v="Essential"/>
    <x v="1"/>
    <n v="29.38"/>
    <n v="4"/>
    <n v="528.3338"/>
    <n v="3.0110687022900762"/>
  </r>
  <r>
    <s v="Tier 1"/>
    <s v="High"/>
    <s v="High Fat"/>
    <s v="Snack Food"/>
    <s v="Supermarket Type2"/>
    <x v="2"/>
    <n v="2"/>
    <n v="129.77000000000001"/>
    <s v="Regular"/>
    <x v="3"/>
    <n v="43.25"/>
    <n v="20"/>
    <n v="2594.8325"/>
    <n v="3.0106911034746084"/>
  </r>
  <r>
    <s v="Tier 1"/>
    <s v="High"/>
    <s v="High Fat"/>
    <s v="Breakfast"/>
    <s v="Supermarket Type3"/>
    <x v="2"/>
    <n v="4"/>
    <n v="117.22"/>
    <s v="Luxury"/>
    <x v="0"/>
    <n v="10.96"/>
    <n v="4"/>
    <n v="467.9896"/>
    <n v="3.0110771581359819"/>
  </r>
  <r>
    <s v="Tier 1"/>
    <s v="High"/>
    <s v="High Fat"/>
    <s v="Meat"/>
    <s v="Supermarket Type2"/>
    <x v="21"/>
    <n v="3"/>
    <n v="397.01"/>
    <s v="Luxury"/>
    <x v="4"/>
    <n v="45.22"/>
    <n v="1"/>
    <n v="396.4622"/>
    <n v="3.0106992739778371"/>
  </r>
  <r>
    <s v="Tier 3"/>
    <s v="Medium"/>
    <s v="Low Fat"/>
    <s v="Hard Drinks"/>
    <s v="Grocery Store"/>
    <x v="30"/>
    <n v="3"/>
    <n v="283.69"/>
    <s v="Luxury"/>
    <x v="0"/>
    <n v="26.13"/>
    <n v="2"/>
    <n v="566.6413"/>
    <n v="3.0107033639143732"/>
  </r>
  <r>
    <s v="Tier 3"/>
    <s v="High"/>
    <s v="High Fat"/>
    <s v="Dairy"/>
    <s v="Supermarket Type3"/>
    <x v="1"/>
    <n v="5"/>
    <n v="498.7"/>
    <s v="Regular"/>
    <x v="1"/>
    <n v="8.73"/>
    <n v="14"/>
    <n v="6980.8873000000003"/>
    <n v="3.0107074569789676"/>
  </r>
  <r>
    <s v="Tier 3"/>
    <s v="Medium"/>
    <s v="Low Fat"/>
    <s v="Canned"/>
    <s v="Supermarket Type2"/>
    <x v="14"/>
    <n v="1"/>
    <n v="368.18"/>
    <s v="Luxury"/>
    <x v="2"/>
    <n v="23.56"/>
    <n v="4"/>
    <n v="1471.9556"/>
    <n v="3.0099464422341238"/>
  </r>
  <r>
    <s v="Tier 1"/>
    <s v="Medium"/>
    <s v="Low Fat"/>
    <s v="Breads"/>
    <s v="Grocery Store"/>
    <x v="16"/>
    <n v="2"/>
    <n v="281.26"/>
    <s v="Essential"/>
    <x v="0"/>
    <n v="32.76"/>
    <n v="13"/>
    <n v="3655.7076000000002"/>
    <n v="3.0107156525066974"/>
  </r>
  <r>
    <s v="Tier 3"/>
    <s v="Medium"/>
    <s v="High Fat"/>
    <s v="Seafood"/>
    <s v="Supermarket Type2"/>
    <x v="37"/>
    <n v="3"/>
    <n v="266.83999999999997"/>
    <s v="Regular"/>
    <x v="4"/>
    <n v="19.97"/>
    <n v="4"/>
    <n v="1066.5596999999998"/>
    <n v="3.011102603369066"/>
  </r>
  <r>
    <s v="Tier 1"/>
    <s v="Small"/>
    <s v="High Fat"/>
    <s v="Breads"/>
    <s v="Supermarket Type3"/>
    <x v="21"/>
    <n v="3"/>
    <n v="110.8"/>
    <s v="Luxury"/>
    <x v="1"/>
    <n v="45.97"/>
    <n v="4"/>
    <n v="442.65969999999999"/>
    <n v="3.0111068556108771"/>
  </r>
  <r>
    <s v="Tier 2"/>
    <s v="Small"/>
    <s v="High Fat"/>
    <s v="Other"/>
    <s v="Grocery Store"/>
    <x v="36"/>
    <n v="4"/>
    <n v="426.66"/>
    <s v="Essential"/>
    <x v="2"/>
    <n v="16.399999999999999"/>
    <n v="11"/>
    <n v="4692.424"/>
    <n v="3.0111111111111111"/>
  </r>
  <r>
    <s v="Tier 1"/>
    <s v="Small"/>
    <s v="Low Fat"/>
    <s v="Breads"/>
    <s v="Supermarket Type2"/>
    <x v="25"/>
    <n v="5"/>
    <n v="259.06"/>
    <s v="Luxury"/>
    <x v="0"/>
    <n v="0.72"/>
    <n v="3"/>
    <n v="776.18720000000008"/>
    <n v="3.0107320812571867"/>
  </r>
  <r>
    <s v="Tier 1"/>
    <s v="Medium"/>
    <s v="Low Fat"/>
    <s v="Breads"/>
    <s v="Supermarket Type1"/>
    <x v="19"/>
    <n v="5"/>
    <n v="455.35"/>
    <s v="Regular"/>
    <x v="2"/>
    <n v="40.08"/>
    <n v="20"/>
    <n v="9106.4007999999994"/>
    <n v="3.0099693251533743"/>
  </r>
  <r>
    <s v="Tier 2"/>
    <s v="Medium"/>
    <s v="Low Fat"/>
    <s v="Meat"/>
    <s v="Supermarket Type3"/>
    <x v="25"/>
    <n v="4"/>
    <n v="88.45"/>
    <s v="Regular"/>
    <x v="3"/>
    <n v="49.7"/>
    <n v="15"/>
    <n v="1326.2470000000001"/>
    <n v="3.0092059838895282"/>
  </r>
  <r>
    <s v="Tier 2"/>
    <s v="Small"/>
    <s v="High Fat"/>
    <s v="Seafood"/>
    <s v="Grocery Store"/>
    <x v="7"/>
    <n v="3"/>
    <n v="178.94"/>
    <s v="Essential"/>
    <x v="4"/>
    <n v="2.91"/>
    <n v="19"/>
    <n v="3398.8891000000003"/>
    <n v="3.0088257866462009"/>
  </r>
  <r>
    <s v="Tier 2"/>
    <s v="Small"/>
    <s v="Low Fat"/>
    <s v="Meat"/>
    <s v="Grocery Store"/>
    <x v="33"/>
    <n v="5"/>
    <n v="270.64"/>
    <s v="Regular"/>
    <x v="3"/>
    <n v="42.78"/>
    <n v="14"/>
    <n v="3788.3878"/>
    <n v="3.0088291746641076"/>
  </r>
  <r>
    <s v="Tier 3"/>
    <s v="Small"/>
    <s v="Low Fat"/>
    <s v="Household"/>
    <s v="Supermarket Type3"/>
    <x v="33"/>
    <n v="3"/>
    <n v="157.25"/>
    <s v="Luxury"/>
    <x v="1"/>
    <n v="33.65"/>
    <n v="12"/>
    <n v="1886.3364999999999"/>
    <n v="3.0080645161290325"/>
  </r>
  <r>
    <s v="Tier 2"/>
    <s v="Small"/>
    <s v="Low Fat"/>
    <s v="Breakfast"/>
    <s v="Grocery Store"/>
    <x v="19"/>
    <n v="4"/>
    <n v="324.93"/>
    <s v="Regular"/>
    <x v="0"/>
    <n v="2.73"/>
    <n v="7"/>
    <n v="2273.5373000000004"/>
    <n v="3.0080676142912024"/>
  </r>
  <r>
    <s v="Tier 2"/>
    <s v="Small"/>
    <s v="Low Fat"/>
    <s v="Breads"/>
    <s v="Supermarket Type1"/>
    <x v="2"/>
    <n v="4"/>
    <n v="350.73"/>
    <s v="Regular"/>
    <x v="0"/>
    <n v="37.159999999999997"/>
    <n v="20"/>
    <n v="7013.9716000000008"/>
    <n v="3.0076863950807073"/>
  </r>
  <r>
    <s v="Tier 3"/>
    <s v="Small"/>
    <s v="High Fat"/>
    <s v="Soft Drinks"/>
    <s v="Grocery Store"/>
    <x v="13"/>
    <n v="4"/>
    <n v="424.53"/>
    <s v="Essential"/>
    <x v="1"/>
    <n v="41.37"/>
    <n v="8"/>
    <n v="3395.6536999999998"/>
    <n v="3.0073048827374085"/>
  </r>
  <r>
    <s v="Tier 3"/>
    <s v="High"/>
    <s v="Low Fat"/>
    <s v="Meat"/>
    <s v="Supermarket Type3"/>
    <x v="16"/>
    <n v="4"/>
    <n v="276.99"/>
    <s v="Essential"/>
    <x v="0"/>
    <n v="16.850000000000001"/>
    <n v="2"/>
    <n v="553.14850000000001"/>
    <n v="3.0069230769230768"/>
  </r>
  <r>
    <s v="Tier 1"/>
    <s v="Small"/>
    <s v="Low Fat"/>
    <s v="Meat"/>
    <s v="Supermarket Type3"/>
    <x v="13"/>
    <n v="2"/>
    <n v="207.89"/>
    <s v="Regular"/>
    <x v="2"/>
    <n v="16.8"/>
    <n v="15"/>
    <n v="3117.518"/>
    <n v="3.0065409772989611"/>
  </r>
  <r>
    <s v="Tier 2"/>
    <s v="Medium"/>
    <s v="High Fat"/>
    <s v="Meat"/>
    <s v="Grocery Store"/>
    <x v="5"/>
    <n v="5"/>
    <n v="370.32"/>
    <s v="Regular"/>
    <x v="1"/>
    <n v="6.58"/>
    <n v="4"/>
    <n v="1480.3458000000001"/>
    <n v="3.0069284064665127"/>
  </r>
  <r>
    <s v="Tier 2"/>
    <s v="Medium"/>
    <s v="Low Fat"/>
    <s v="Canned"/>
    <s v="Grocery Store"/>
    <x v="12"/>
    <n v="3"/>
    <n v="42.93"/>
    <s v="Luxury"/>
    <x v="3"/>
    <n v="28.75"/>
    <n v="1"/>
    <n v="42.217500000000001"/>
    <n v="3.0061609549480171"/>
  </r>
  <r>
    <s v="Tier 1"/>
    <s v="Small"/>
    <s v="High Fat"/>
    <s v="Health and Hygiene"/>
    <s v="Supermarket Type2"/>
    <x v="17"/>
    <n v="2"/>
    <n v="340.36"/>
    <s v="Luxury"/>
    <x v="1"/>
    <n v="5.4"/>
    <n v="13"/>
    <n v="4423.7340000000004"/>
    <n v="3.0061633281972266"/>
  </r>
  <r>
    <s v="Tier 2"/>
    <s v="Medium"/>
    <s v="Low Fat"/>
    <s v="Hard Drinks"/>
    <s v="Supermarket Type2"/>
    <x v="1"/>
    <n v="3"/>
    <n v="136.46"/>
    <s v="Regular"/>
    <x v="1"/>
    <n v="4.3499999999999996"/>
    <n v="6"/>
    <n v="817.80349999999999"/>
    <n v="3.0065510597302505"/>
  </r>
  <r>
    <s v="Tier 2"/>
    <s v="Medium"/>
    <s v="High Fat"/>
    <s v="Canned"/>
    <s v="Grocery Store"/>
    <x v="16"/>
    <n v="1"/>
    <n v="155.32"/>
    <s v="Regular"/>
    <x v="3"/>
    <n v="37.770000000000003"/>
    <n v="19"/>
    <n v="2950.4576999999999"/>
    <n v="3.0065535851966074"/>
  </r>
  <r>
    <s v="Tier 3"/>
    <s v="Medium"/>
    <s v="Low Fat"/>
    <s v="Household"/>
    <s v="Supermarket Type1"/>
    <x v="7"/>
    <n v="2"/>
    <n v="215.06"/>
    <s v="Essential"/>
    <x v="0"/>
    <n v="26.47"/>
    <n v="15"/>
    <n v="3225.1647000000003"/>
    <n v="3.0073274199768609"/>
  </r>
  <r>
    <s v="Tier 1"/>
    <s v="Small"/>
    <s v="High Fat"/>
    <s v="Snack Food"/>
    <s v="Grocery Store"/>
    <x v="9"/>
    <n v="4"/>
    <n v="179.18"/>
    <s v="Luxury"/>
    <x v="3"/>
    <n v="16.88"/>
    <n v="15"/>
    <n v="2686.8688000000002"/>
    <n v="3.007716049382716"/>
  </r>
  <r>
    <s v="Tier 3"/>
    <s v="Medium"/>
    <s v="High Fat"/>
    <s v="Hard Drinks"/>
    <s v="Supermarket Type2"/>
    <x v="14"/>
    <n v="2"/>
    <n v="331.03"/>
    <s v="Luxury"/>
    <x v="0"/>
    <n v="25.36"/>
    <n v="8"/>
    <n v="2647.4935999999998"/>
    <n v="3.0073330760324199"/>
  </r>
  <r>
    <s v="Tier 2"/>
    <s v="High"/>
    <s v="Low Fat"/>
    <s v="Seafood"/>
    <s v="Supermarket Type3"/>
    <x v="0"/>
    <n v="1"/>
    <n v="43.45"/>
    <s v="Essential"/>
    <x v="0"/>
    <n v="10.11"/>
    <n v="12"/>
    <n v="520.50110000000006"/>
    <n v="3.0077220077220077"/>
  </r>
  <r>
    <s v="Tier 1"/>
    <s v="High"/>
    <s v="Low Fat"/>
    <s v="Soft Drinks"/>
    <s v="Grocery Store"/>
    <x v="6"/>
    <n v="2"/>
    <n v="435.69"/>
    <s v="Regular"/>
    <x v="3"/>
    <n v="40.26"/>
    <n v="20"/>
    <n v="8713.2025999999987"/>
    <n v="3.0084974893781382"/>
  </r>
  <r>
    <s v="Tier 2"/>
    <s v="Medium"/>
    <s v="High Fat"/>
    <s v="Frozen"/>
    <s v="Supermarket Type1"/>
    <x v="27"/>
    <n v="1"/>
    <n v="451.09"/>
    <s v="Essential"/>
    <x v="3"/>
    <n v="42.3"/>
    <n v="14"/>
    <n v="6314.6829999999991"/>
    <n v="3.0088871715610508"/>
  </r>
  <r>
    <s v="Tier 2"/>
    <s v="Small"/>
    <s v="High Fat"/>
    <s v="Frozen"/>
    <s v="Grocery Store"/>
    <x v="14"/>
    <n v="5"/>
    <n v="173.66"/>
    <s v="Essential"/>
    <x v="2"/>
    <n v="8.83"/>
    <n v="1"/>
    <n v="172.7483"/>
    <n v="3.0096637031310398"/>
  </r>
  <r>
    <s v="Tier 1"/>
    <s v="High"/>
    <s v="High Fat"/>
    <s v="Soft Drinks"/>
    <s v="Supermarket Type2"/>
    <x v="17"/>
    <n v="2"/>
    <n v="401.34"/>
    <s v="Luxury"/>
    <x v="3"/>
    <n v="22.3"/>
    <n v="6"/>
    <n v="2407.2629999999999"/>
    <n v="3.0088940448569219"/>
  </r>
  <r>
    <s v="Tier 2"/>
    <s v="High"/>
    <s v="Low Fat"/>
    <s v="Fruits and Vegetables"/>
    <s v="Supermarket Type3"/>
    <x v="17"/>
    <n v="3"/>
    <n v="307.49"/>
    <s v="Regular"/>
    <x v="2"/>
    <n v="22.15"/>
    <n v="2"/>
    <n v="614.20150000000001"/>
    <n v="3.0092843326885879"/>
  </r>
  <r>
    <s v="Tier 2"/>
    <s v="Medium"/>
    <s v="Low Fat"/>
    <s v="Dairy"/>
    <s v="Supermarket Type3"/>
    <x v="9"/>
    <n v="3"/>
    <n v="111.36"/>
    <s v="Luxury"/>
    <x v="2"/>
    <n v="37.15"/>
    <n v="11"/>
    <n v="1224.3315"/>
    <n v="3.0092879256965945"/>
  </r>
  <r>
    <s v="Tier 1"/>
    <s v="Medium"/>
    <s v="High Fat"/>
    <s v="Canned"/>
    <s v="Supermarket Type1"/>
    <x v="30"/>
    <n v="3"/>
    <n v="394.94"/>
    <s v="Essential"/>
    <x v="4"/>
    <n v="20.03"/>
    <n v="7"/>
    <n v="2763.7802999999999"/>
    <n v="3.0092915214866434"/>
  </r>
  <r>
    <s v="Tier 2"/>
    <s v="High"/>
    <s v="High Fat"/>
    <s v="Hard Drinks"/>
    <s v="Supermarket Type1"/>
    <x v="33"/>
    <n v="3"/>
    <n v="172.52"/>
    <s v="Essential"/>
    <x v="0"/>
    <n v="37.07"/>
    <n v="20"/>
    <n v="3449.7707"/>
    <n v="3.0092951200619673"/>
  </r>
  <r>
    <s v="Tier 1"/>
    <s v="High"/>
    <s v="Low Fat"/>
    <s v="Hard Drinks"/>
    <s v="Supermarket Type2"/>
    <x v="13"/>
    <n v="5"/>
    <n v="176.14"/>
    <s v="Regular"/>
    <x v="2"/>
    <n v="15.59"/>
    <n v="9"/>
    <n v="1584.4158999999997"/>
    <n v="3.0092987214258038"/>
  </r>
  <r>
    <s v="Tier 2"/>
    <s v="High"/>
    <s v="High Fat"/>
    <s v="Health and Hygiene"/>
    <s v="Supermarket Type1"/>
    <x v="20"/>
    <n v="3"/>
    <n v="83.92"/>
    <s v="Regular"/>
    <x v="4"/>
    <n v="47.73"/>
    <n v="8"/>
    <n v="670.83730000000003"/>
    <n v="3.0085271317829458"/>
  </r>
  <r>
    <s v="Tier 2"/>
    <s v="Medium"/>
    <s v="High Fat"/>
    <s v="Soft Drinks"/>
    <s v="Supermarket Type1"/>
    <x v="2"/>
    <n v="1"/>
    <n v="412.81"/>
    <s v="Luxury"/>
    <x v="1"/>
    <n v="33.369999999999997"/>
    <n v="1"/>
    <n v="412.14370000000002"/>
    <n v="3.0085304381543234"/>
  </r>
  <r>
    <s v="Tier 2"/>
    <s v="Medium"/>
    <s v="High Fat"/>
    <s v="Household"/>
    <s v="Supermarket Type1"/>
    <x v="28"/>
    <n v="1"/>
    <n v="380.67"/>
    <s v="Essential"/>
    <x v="1"/>
    <n v="37.619999999999997"/>
    <n v="20"/>
    <n v="7612.7762000000002"/>
    <n v="3.009309542280838"/>
  </r>
  <r>
    <s v="Tier 1"/>
    <s v="Small"/>
    <s v="High Fat"/>
    <s v="Other"/>
    <s v="Supermarket Type2"/>
    <x v="10"/>
    <n v="1"/>
    <n v="127.22"/>
    <s v="Luxury"/>
    <x v="4"/>
    <n v="46.85"/>
    <n v="17"/>
    <n v="2162.2084999999997"/>
    <n v="3.0100892510671322"/>
  </r>
  <r>
    <s v="Tier 1"/>
    <s v="Small"/>
    <s v="Low Fat"/>
    <s v="Starchy Food"/>
    <s v="Supermarket Type1"/>
    <x v="4"/>
    <n v="5"/>
    <n v="465.71"/>
    <s v="Essential"/>
    <x v="1"/>
    <n v="28.01"/>
    <n v="13"/>
    <n v="6053.5100999999995"/>
    <n v="3.0108695652173911"/>
  </r>
  <r>
    <s v="Tier 2"/>
    <s v="Medium"/>
    <s v="High Fat"/>
    <s v="Hard Drinks"/>
    <s v="Supermarket Type2"/>
    <x v="24"/>
    <n v="4"/>
    <n v="215.28"/>
    <s v="Essential"/>
    <x v="2"/>
    <n v="45.11"/>
    <n v="17"/>
    <n v="3659.2111000000004"/>
    <n v="3.0100970873786408"/>
  </r>
  <r>
    <s v="Tier 1"/>
    <s v="Medium"/>
    <s v="High Fat"/>
    <s v="Snack Food"/>
    <s v="Supermarket Type1"/>
    <x v="6"/>
    <n v="2"/>
    <n v="75.44"/>
    <s v="Luxury"/>
    <x v="4"/>
    <n v="26.15"/>
    <n v="8"/>
    <n v="602.78149999999994"/>
    <n v="3.0097125097125099"/>
  </r>
  <r>
    <s v="Tier 2"/>
    <s v="High"/>
    <s v="Low Fat"/>
    <s v="Other"/>
    <s v="Supermarket Type3"/>
    <x v="13"/>
    <n v="2"/>
    <n v="415.44"/>
    <s v="Regular"/>
    <x v="2"/>
    <n v="14.75"/>
    <n v="2"/>
    <n v="830.02750000000003"/>
    <n v="3.0101049358725223"/>
  </r>
  <r>
    <s v="Tier 3"/>
    <s v="Medium"/>
    <s v="High Fat"/>
    <s v="Other"/>
    <s v="Supermarket Type1"/>
    <x v="6"/>
    <n v="3"/>
    <n v="495.89"/>
    <s v="Luxury"/>
    <x v="2"/>
    <n v="45"/>
    <n v="20"/>
    <n v="9917.25"/>
    <n v="3.0104976671850698"/>
  </r>
  <r>
    <s v="Tier 1"/>
    <s v="Small"/>
    <s v="High Fat"/>
    <s v="Snack Food"/>
    <s v="Supermarket Type3"/>
    <x v="25"/>
    <n v="5"/>
    <n v="221.51"/>
    <s v="Essential"/>
    <x v="1"/>
    <n v="37.950000000000003"/>
    <n v="10"/>
    <n v="2214.4794999999999"/>
    <n v="3.0105017502917151"/>
  </r>
  <r>
    <s v="Tier 2"/>
    <s v="Small"/>
    <s v="Low Fat"/>
    <s v="Meat"/>
    <s v="Grocery Store"/>
    <x v="26"/>
    <n v="3"/>
    <n v="444.32"/>
    <s v="Luxury"/>
    <x v="1"/>
    <n v="1.1399999999999999"/>
    <n v="16"/>
    <n v="7108.1314000000002"/>
    <n v="3.0097276264591439"/>
  </r>
  <r>
    <s v="Tier 3"/>
    <s v="Small"/>
    <s v="High Fat"/>
    <s v="Health and Hygiene"/>
    <s v="Supermarket Type1"/>
    <x v="3"/>
    <n v="4"/>
    <n v="321.06"/>
    <s v="Luxury"/>
    <x v="2"/>
    <n v="34.43"/>
    <n v="4"/>
    <n v="1283.5843"/>
    <n v="3.0097314130011679"/>
  </r>
  <r>
    <s v="Tier 2"/>
    <s v="Small"/>
    <s v="High Fat"/>
    <s v="Seafood"/>
    <s v="Supermarket Type2"/>
    <x v="2"/>
    <n v="3"/>
    <n v="325.27"/>
    <s v="Essential"/>
    <x v="4"/>
    <n v="49.28"/>
    <n v="3"/>
    <n v="975.30279999999993"/>
    <n v="3.0093457943925235"/>
  </r>
  <r>
    <s v="Tier 3"/>
    <s v="High"/>
    <s v="High Fat"/>
    <s v="Soft Drinks"/>
    <s v="Supermarket Type2"/>
    <x v="25"/>
    <n v="5"/>
    <n v="291.02"/>
    <s v="Essential"/>
    <x v="4"/>
    <n v="13.24"/>
    <n v="6"/>
    <n v="1745.2523999999999"/>
    <n v="3.0093494351382937"/>
  </r>
  <r>
    <s v="Tier 1"/>
    <s v="Small"/>
    <s v="High Fat"/>
    <s v="Fruits and Vegetables"/>
    <s v="Supermarket Type3"/>
    <x v="10"/>
    <n v="4"/>
    <n v="403.81"/>
    <s v="Essential"/>
    <x v="3"/>
    <n v="38.89"/>
    <n v="2"/>
    <n v="807.00890000000004"/>
    <n v="3.0085736554949336"/>
  </r>
  <r>
    <s v="Tier 2"/>
    <s v="Medium"/>
    <s v="Low Fat"/>
    <s v="Frozen"/>
    <s v="Supermarket Type3"/>
    <x v="10"/>
    <n v="2"/>
    <n v="191.72"/>
    <s v="Essential"/>
    <x v="3"/>
    <n v="29.43"/>
    <n v="19"/>
    <n v="3641.9742999999999"/>
    <n v="3.0081871345029239"/>
  </r>
  <r>
    <s v="Tier 1"/>
    <s v="Medium"/>
    <s v="Low Fat"/>
    <s v="Household"/>
    <s v="Grocery Store"/>
    <x v="29"/>
    <n v="2"/>
    <n v="394.6"/>
    <s v="Regular"/>
    <x v="3"/>
    <n v="9.7200000000000006"/>
    <n v="19"/>
    <n v="7496.4972000000007"/>
    <n v="3.0085803432137284"/>
  </r>
  <r>
    <s v="Tier 1"/>
    <s v="Small"/>
    <s v="Low Fat"/>
    <s v="Dairy"/>
    <s v="Supermarket Type1"/>
    <x v="7"/>
    <n v="3"/>
    <n v="333.35"/>
    <s v="Luxury"/>
    <x v="0"/>
    <n v="22.47"/>
    <n v="1"/>
    <n v="332.57470000000001"/>
    <n v="3.0089738587592665"/>
  </r>
  <r>
    <s v="Tier 2"/>
    <s v="High"/>
    <s v="High Fat"/>
    <s v="Other"/>
    <s v="Supermarket Type3"/>
    <x v="22"/>
    <n v="4"/>
    <n v="46.04"/>
    <s v="Luxury"/>
    <x v="3"/>
    <n v="16.739999999999998"/>
    <n v="19"/>
    <n v="873.92740000000003"/>
    <n v="3.008977361436378"/>
  </r>
  <r>
    <s v="Tier 1"/>
    <s v="Small"/>
    <s v="Low Fat"/>
    <s v="Canned"/>
    <s v="Supermarket Type1"/>
    <x v="30"/>
    <n v="1"/>
    <n v="389.71"/>
    <s v="Luxury"/>
    <x v="2"/>
    <n v="49.49"/>
    <n v="5"/>
    <n v="1948.0448999999999"/>
    <n v="3.0085903943771966"/>
  </r>
  <r>
    <s v="Tier 1"/>
    <s v="High"/>
    <s v="High Fat"/>
    <s v="Other"/>
    <s v="Supermarket Type3"/>
    <x v="1"/>
    <n v="3"/>
    <n v="143.79"/>
    <s v="Regular"/>
    <x v="2"/>
    <n v="48.1"/>
    <n v="16"/>
    <n v="2300.1210000000001"/>
    <n v="3.0093749999999999"/>
  </r>
  <r>
    <s v="Tier 2"/>
    <s v="Small"/>
    <s v="High Fat"/>
    <s v="Fruits and Vegetables"/>
    <s v="Supermarket Type1"/>
    <x v="23"/>
    <n v="2"/>
    <n v="44.09"/>
    <s v="Luxury"/>
    <x v="0"/>
    <n v="31.61"/>
    <n v="1"/>
    <n v="43.406100000000002"/>
    <n v="3.0093786635404456"/>
  </r>
  <r>
    <s v="Tier 2"/>
    <s v="Medium"/>
    <s v="Low Fat"/>
    <s v="Snack Food"/>
    <s v="Grocery Store"/>
    <x v="5"/>
    <n v="2"/>
    <n v="228.35"/>
    <s v="Luxury"/>
    <x v="1"/>
    <n v="21.9"/>
    <n v="13"/>
    <n v="2967.7689999999998"/>
    <n v="3.0097732603596561"/>
  </r>
  <r>
    <s v="Tier 3"/>
    <s v="High"/>
    <s v="High Fat"/>
    <s v="Breads"/>
    <s v="Supermarket Type1"/>
    <x v="14"/>
    <n v="2"/>
    <n v="141.06"/>
    <s v="Essential"/>
    <x v="1"/>
    <n v="18.190000000000001"/>
    <n v="17"/>
    <n v="2397.2019"/>
    <n v="3.0101681658193193"/>
  </r>
  <r>
    <s v="Tier 3"/>
    <s v="High"/>
    <s v="Low Fat"/>
    <s v="Snack Food"/>
    <s v="Supermarket Type3"/>
    <x v="3"/>
    <n v="1"/>
    <n v="268.57"/>
    <s v="Essential"/>
    <x v="3"/>
    <n v="34.07"/>
    <n v="15"/>
    <n v="4027.8906999999999"/>
    <n v="3.01056338028169"/>
  </r>
  <r>
    <s v="Tier 2"/>
    <s v="Small"/>
    <s v="High Fat"/>
    <s v="Other"/>
    <s v="Supermarket Type3"/>
    <x v="25"/>
    <n v="4"/>
    <n v="263.20999999999998"/>
    <s v="Essential"/>
    <x v="4"/>
    <n v="32.99"/>
    <n v="16"/>
    <n v="4210.6898999999994"/>
    <n v="3.0113502935420744"/>
  </r>
  <r>
    <s v="Tier 3"/>
    <s v="High"/>
    <s v="Low Fat"/>
    <s v="Seafood"/>
    <s v="Supermarket Type1"/>
    <x v="15"/>
    <n v="2"/>
    <n v="184.68"/>
    <s v="Luxury"/>
    <x v="1"/>
    <n v="43.55"/>
    <n v="1"/>
    <n v="184.1155"/>
    <n v="3.0109631949882538"/>
  </r>
  <r>
    <s v="Tier 2"/>
    <s v="Small"/>
    <s v="Low Fat"/>
    <s v="Dairy"/>
    <s v="Grocery Store"/>
    <x v="35"/>
    <n v="5"/>
    <n v="38.799999999999997"/>
    <s v="Luxury"/>
    <x v="1"/>
    <n v="29.14"/>
    <n v="14"/>
    <n v="542.49139999999989"/>
    <n v="3.0113591852722288"/>
  </r>
  <r>
    <s v="Tier 2"/>
    <s v="Medium"/>
    <s v="Low Fat"/>
    <s v="Meat"/>
    <s v="Grocery Store"/>
    <x v="18"/>
    <n v="1"/>
    <n v="369.4"/>
    <s v="Regular"/>
    <x v="3"/>
    <n v="6.26"/>
    <n v="12"/>
    <n v="4431.8625999999995"/>
    <n v="3.0105799373040751"/>
  </r>
  <r>
    <s v="Tier 3"/>
    <s v="Small"/>
    <s v="High Fat"/>
    <s v="Breakfast"/>
    <s v="Supermarket Type2"/>
    <x v="10"/>
    <n v="3"/>
    <n v="425.5"/>
    <s v="Essential"/>
    <x v="0"/>
    <n v="24.7"/>
    <n v="15"/>
    <n v="6381.7470000000003"/>
    <n v="3.0113680909447273"/>
  </r>
  <r>
    <s v="Tier 3"/>
    <s v="Small"/>
    <s v="High Fat"/>
    <s v="Dairy"/>
    <s v="Supermarket Type3"/>
    <x v="17"/>
    <n v="2"/>
    <n v="12.36"/>
    <s v="Essential"/>
    <x v="4"/>
    <n v="39.409999999999997"/>
    <n v="11"/>
    <n v="135.35409999999999"/>
    <n v="3.0113725490196077"/>
  </r>
  <r>
    <s v="Tier 2"/>
    <s v="Small"/>
    <s v="Low Fat"/>
    <s v="Snack Food"/>
    <s v="Grocery Store"/>
    <x v="3"/>
    <n v="3"/>
    <n v="429.2"/>
    <s v="Essential"/>
    <x v="2"/>
    <n v="35.590000000000003"/>
    <n v="9"/>
    <n v="3862.1558999999997"/>
    <n v="3.0117693213024714"/>
  </r>
  <r>
    <s v="Tier 2"/>
    <s v="High"/>
    <s v="Low Fat"/>
    <s v="Canned"/>
    <s v="Supermarket Type2"/>
    <x v="28"/>
    <n v="5"/>
    <n v="317.06"/>
    <s v="Regular"/>
    <x v="4"/>
    <n v="24.18"/>
    <n v="15"/>
    <n v="4755.1417999999994"/>
    <n v="3.0117739403453689"/>
  </r>
  <r>
    <s v="Tier 2"/>
    <s v="Medium"/>
    <s v="High Fat"/>
    <s v="Soft Drinks"/>
    <s v="Supermarket Type3"/>
    <x v="25"/>
    <n v="4"/>
    <n v="477.51"/>
    <s v="Essential"/>
    <x v="2"/>
    <n v="8.89"/>
    <n v="11"/>
    <n v="5251.6988999999994"/>
    <n v="3.0109933254809578"/>
  </r>
  <r>
    <s v="Tier 1"/>
    <s v="High"/>
    <s v="Low Fat"/>
    <s v="Fruits and Vegetables"/>
    <s v="Supermarket Type2"/>
    <x v="6"/>
    <n v="1"/>
    <n v="307.08999999999997"/>
    <s v="Essential"/>
    <x v="1"/>
    <n v="37.08"/>
    <n v="12"/>
    <n v="3684.4508000000001"/>
    <n v="3.0106048703849173"/>
  </r>
  <r>
    <s v="Tier 1"/>
    <s v="Medium"/>
    <s v="Low Fat"/>
    <s v="Baking"/>
    <s v="Grocery Store"/>
    <x v="23"/>
    <n v="4"/>
    <n v="431.05"/>
    <s v="Essential"/>
    <x v="0"/>
    <n v="43.05"/>
    <n v="3"/>
    <n v="1292.5805"/>
    <n v="3.01139489194499"/>
  </r>
  <r>
    <s v="Tier 2"/>
    <s v="Small"/>
    <s v="Low Fat"/>
    <s v="Other"/>
    <s v="Supermarket Type1"/>
    <x v="15"/>
    <n v="4"/>
    <n v="312.45999999999998"/>
    <s v="Luxury"/>
    <x v="3"/>
    <n v="43.07"/>
    <n v="1"/>
    <n v="311.89069999999998"/>
    <n v="3.0110062893081762"/>
  </r>
  <r>
    <s v="Tier 1"/>
    <s v="Small"/>
    <s v="High Fat"/>
    <s v="Frozen"/>
    <s v="Supermarket Type3"/>
    <x v="18"/>
    <n v="4"/>
    <n v="410.83"/>
    <s v="Luxury"/>
    <x v="2"/>
    <n v="8.58"/>
    <n v="2"/>
    <n v="820.74579999999992"/>
    <n v="3.0106173810460088"/>
  </r>
  <r>
    <s v="Tier 3"/>
    <s v="Medium"/>
    <s v="High Fat"/>
    <s v="Fruits and Vegetables"/>
    <s v="Supermarket Type2"/>
    <x v="13"/>
    <n v="5"/>
    <n v="331.32"/>
    <s v="Essential"/>
    <x v="1"/>
    <n v="29.84"/>
    <n v="1"/>
    <n v="330.61840000000001"/>
    <n v="3.010228166797797"/>
  </r>
  <r>
    <s v="Tier 1"/>
    <s v="Small"/>
    <s v="Low Fat"/>
    <s v="Snack Food"/>
    <s v="Grocery Store"/>
    <x v="22"/>
    <n v="3"/>
    <n v="81.66"/>
    <s v="Regular"/>
    <x v="3"/>
    <n v="32.92"/>
    <n v="1"/>
    <n v="80.989199999999997"/>
    <n v="3.0094451003541911"/>
  </r>
  <r>
    <s v="Tier 2"/>
    <s v="Small"/>
    <s v="High Fat"/>
    <s v="Snack Food"/>
    <s v="Supermarket Type1"/>
    <x v="21"/>
    <n v="4"/>
    <n v="403.55"/>
    <s v="Luxury"/>
    <x v="4"/>
    <n v="47.04"/>
    <n v="12"/>
    <n v="4842.0704000000005"/>
    <n v="3.0094488188976376"/>
  </r>
  <r>
    <s v="Tier 2"/>
    <s v="High"/>
    <s v="High Fat"/>
    <s v="Breakfast"/>
    <s v="Supermarket Type2"/>
    <x v="24"/>
    <n v="1"/>
    <n v="384.21"/>
    <s v="Essential"/>
    <x v="1"/>
    <n v="49.63"/>
    <n v="6"/>
    <n v="2304.7562999999996"/>
    <n v="3.0090586845214653"/>
  </r>
  <r>
    <s v="Tier 1"/>
    <s v="Medium"/>
    <s v="Low Fat"/>
    <s v="Breads"/>
    <s v="Supermarket Type1"/>
    <x v="26"/>
    <n v="1"/>
    <n v="364.25"/>
    <s v="Essential"/>
    <x v="4"/>
    <n v="8.3000000000000007"/>
    <n v="9"/>
    <n v="3277.3330000000001"/>
    <n v="3.0098502758077226"/>
  </r>
  <r>
    <s v="Tier 3"/>
    <s v="Medium"/>
    <s v="Low Fat"/>
    <s v="Health and Hygiene"/>
    <s v="Supermarket Type3"/>
    <x v="17"/>
    <n v="4"/>
    <n v="315.7"/>
    <s v="Regular"/>
    <x v="3"/>
    <n v="18.71"/>
    <n v="19"/>
    <n v="5997.4871000000003"/>
    <n v="3.0106424911312573"/>
  </r>
  <r>
    <s v="Tier 2"/>
    <s v="High"/>
    <s v="Low Fat"/>
    <s v="Other"/>
    <s v="Supermarket Type2"/>
    <x v="30"/>
    <n v="5"/>
    <n v="17.53"/>
    <s v="Regular"/>
    <x v="0"/>
    <n v="29.57"/>
    <n v="17"/>
    <n v="297.3057"/>
    <n v="3.0102523659305995"/>
  </r>
  <r>
    <s v="Tier 2"/>
    <s v="Medium"/>
    <s v="High Fat"/>
    <s v="Frozen"/>
    <s v="Supermarket Type3"/>
    <x v="20"/>
    <n v="2"/>
    <n v="458.39"/>
    <s v="Luxury"/>
    <x v="1"/>
    <n v="12.51"/>
    <n v="6"/>
    <n v="2749.4651000000003"/>
    <n v="3.0094674556213019"/>
  </r>
  <r>
    <s v="Tier 1"/>
    <s v="High"/>
    <s v="High Fat"/>
    <s v="Fruits and Vegetables"/>
    <s v="Supermarket Type2"/>
    <x v="29"/>
    <n v="4"/>
    <n v="491.76"/>
    <s v="Luxury"/>
    <x v="0"/>
    <n v="47.85"/>
    <n v="14"/>
    <n v="6884.1184999999996"/>
    <n v="3.0098658247829517"/>
  </r>
  <r>
    <s v="Tier 2"/>
    <s v="Medium"/>
    <s v="High Fat"/>
    <s v="Canned"/>
    <s v="Supermarket Type3"/>
    <x v="9"/>
    <n v="2"/>
    <n v="121.02"/>
    <s v="Essential"/>
    <x v="4"/>
    <n v="32.64"/>
    <n v="19"/>
    <n v="2298.7064"/>
    <n v="3.0094749309119622"/>
  </r>
  <r>
    <s v="Tier 3"/>
    <s v="High"/>
    <s v="High Fat"/>
    <s v="Health and Hygiene"/>
    <s v="Supermarket Type2"/>
    <x v="8"/>
    <n v="2"/>
    <n v="139.53"/>
    <s v="Essential"/>
    <x v="3"/>
    <n v="5.31"/>
    <n v="10"/>
    <n v="1394.3531"/>
    <n v="3.0098736176935228"/>
  </r>
  <r>
    <s v="Tier 3"/>
    <s v="Small"/>
    <s v="Low Fat"/>
    <s v="Other"/>
    <s v="Supermarket Type2"/>
    <x v="33"/>
    <n v="2"/>
    <n v="357.42"/>
    <s v="Luxury"/>
    <x v="2"/>
    <n v="10.81"/>
    <n v="4"/>
    <n v="1428.7881"/>
    <n v="3.010272619517977"/>
  </r>
  <r>
    <s v="Tier 2"/>
    <s v="Small"/>
    <s v="Low Fat"/>
    <s v="Hard Drinks"/>
    <s v="Grocery Store"/>
    <x v="7"/>
    <n v="4"/>
    <n v="143.58000000000001"/>
    <s v="Essential"/>
    <x v="3"/>
    <n v="13.23"/>
    <n v="20"/>
    <n v="2870.7323000000006"/>
    <n v="3.0106719367588934"/>
  </r>
  <r>
    <s v="Tier 2"/>
    <s v="High"/>
    <s v="High Fat"/>
    <s v="Fruits and Vegetables"/>
    <s v="Supermarket Type2"/>
    <x v="5"/>
    <n v="2"/>
    <n v="135.03"/>
    <s v="Regular"/>
    <x v="0"/>
    <n v="9.98"/>
    <n v="8"/>
    <n v="1079.3398"/>
    <n v="3.0102807433768288"/>
  </r>
  <r>
    <s v="Tier 2"/>
    <s v="High"/>
    <s v="Low Fat"/>
    <s v="Snack Food"/>
    <s v="Supermarket Type3"/>
    <x v="16"/>
    <n v="4"/>
    <n v="91.75"/>
    <s v="Luxury"/>
    <x v="0"/>
    <n v="18.68"/>
    <n v="6"/>
    <n v="549.68679999999995"/>
    <n v="3.0106803797468356"/>
  </r>
  <r>
    <s v="Tier 3"/>
    <s v="Small"/>
    <s v="Low Fat"/>
    <s v="Breakfast"/>
    <s v="Grocery Store"/>
    <x v="14"/>
    <n v="1"/>
    <n v="278.85000000000002"/>
    <s v="Regular"/>
    <x v="0"/>
    <n v="21.66"/>
    <n v="8"/>
    <n v="2230.0166000000004"/>
    <n v="3.0102888800949743"/>
  </r>
  <r>
    <s v="Tier 3"/>
    <s v="High"/>
    <s v="Low Fat"/>
    <s v="Baking"/>
    <s v="Supermarket Type3"/>
    <x v="22"/>
    <n v="5"/>
    <n v="25.87"/>
    <s v="Essential"/>
    <x v="1"/>
    <n v="20.38"/>
    <n v="5"/>
    <n v="128.5538"/>
    <n v="3.0110847189231986"/>
  </r>
  <r>
    <s v="Tier 2"/>
    <s v="Medium"/>
    <s v="Low Fat"/>
    <s v="Frozen"/>
    <s v="Supermarket Type3"/>
    <x v="37"/>
    <n v="4"/>
    <n v="127.04"/>
    <s v="Regular"/>
    <x v="4"/>
    <n v="4.57"/>
    <n v="11"/>
    <n v="1396.4857"/>
    <n v="3.0102970297029703"/>
  </r>
  <r>
    <s v="Tier 3"/>
    <s v="Small"/>
    <s v="Low Fat"/>
    <s v="Starchy Food"/>
    <s v="Supermarket Type2"/>
    <x v="28"/>
    <n v="2"/>
    <n v="215.7"/>
    <s v="Regular"/>
    <x v="4"/>
    <n v="47.69"/>
    <n v="12"/>
    <n v="2587.8768999999998"/>
    <n v="3.0099049128367672"/>
  </r>
  <r>
    <s v="Tier 2"/>
    <s v="High"/>
    <s v="High Fat"/>
    <s v="Breakfast"/>
    <s v="Supermarket Type1"/>
    <x v="34"/>
    <n v="2"/>
    <n v="266.89999999999998"/>
    <s v="Essential"/>
    <x v="3"/>
    <n v="40.619999999999997"/>
    <n v="14"/>
    <n v="3736.0061999999994"/>
    <n v="3.0103051922314705"/>
  </r>
  <r>
    <s v="Tier 3"/>
    <s v="High"/>
    <s v="Low Fat"/>
    <s v="Hard Drinks"/>
    <s v="Supermarket Type3"/>
    <x v="3"/>
    <n v="3"/>
    <n v="172.49"/>
    <s v="Regular"/>
    <x v="2"/>
    <n v="10.55"/>
    <n v="12"/>
    <n v="2068.9855000000002"/>
    <n v="3.0107057890563045"/>
  </r>
  <r>
    <s v="Tier 3"/>
    <s v="Medium"/>
    <s v="High Fat"/>
    <s v="Frozen"/>
    <s v="Supermarket Type1"/>
    <x v="21"/>
    <n v="2"/>
    <n v="134.47"/>
    <s v="Regular"/>
    <x v="0"/>
    <n v="21.22"/>
    <n v="10"/>
    <n v="1343.9122"/>
    <n v="3.0107100357001189"/>
  </r>
  <r>
    <s v="Tier 2"/>
    <s v="High"/>
    <s v="Low Fat"/>
    <s v="Hard Drinks"/>
    <s v="Supermarket Type1"/>
    <x v="9"/>
    <n v="4"/>
    <n v="302.39999999999998"/>
    <s v="Essential"/>
    <x v="1"/>
    <n v="12.19"/>
    <n v="15"/>
    <n v="4535.1219000000001"/>
    <n v="3.0111111111111111"/>
  </r>
  <r>
    <s v="Tier 3"/>
    <s v="High"/>
    <s v="Low Fat"/>
    <s v="Breakfast"/>
    <s v="Supermarket Type2"/>
    <x v="19"/>
    <n v="4"/>
    <n v="112.07"/>
    <s v="Regular"/>
    <x v="2"/>
    <n v="11.63"/>
    <n v="19"/>
    <n v="2128.4463000000001"/>
    <n v="3.0107185391028186"/>
  </r>
  <r>
    <s v="Tier 3"/>
    <s v="Small"/>
    <s v="Low Fat"/>
    <s v="Starchy Food"/>
    <s v="Supermarket Type1"/>
    <x v="7"/>
    <n v="4"/>
    <n v="205.47"/>
    <s v="Luxury"/>
    <x v="0"/>
    <n v="48.46"/>
    <n v="16"/>
    <n v="3287.0045999999998"/>
    <n v="3.0103256552819699"/>
  </r>
  <r>
    <s v="Tier 2"/>
    <s v="High"/>
    <s v="Low Fat"/>
    <s v="Frozen"/>
    <s v="Supermarket Type1"/>
    <x v="9"/>
    <n v="3"/>
    <n v="204.08"/>
    <s v="Essential"/>
    <x v="4"/>
    <n v="14.97"/>
    <n v="18"/>
    <n v="3672.5897"/>
    <n v="3.009932459276917"/>
  </r>
  <r>
    <s v="Tier 3"/>
    <s v="Small"/>
    <s v="Low Fat"/>
    <s v="Health and Hygiene"/>
    <s v="Supermarket Type1"/>
    <x v="5"/>
    <n v="3"/>
    <n v="212.03"/>
    <s v="Luxury"/>
    <x v="3"/>
    <n v="33.909999999999997"/>
    <n v="3"/>
    <n v="635.42910000000006"/>
    <n v="3.0099364069952306"/>
  </r>
  <r>
    <s v="Tier 3"/>
    <s v="Small"/>
    <s v="Low Fat"/>
    <s v="Other"/>
    <s v="Grocery Store"/>
    <x v="27"/>
    <n v="5"/>
    <n v="237.57"/>
    <s v="Regular"/>
    <x v="3"/>
    <n v="17.37"/>
    <n v="14"/>
    <n v="3325.1536999999998"/>
    <n v="3.0099403578528827"/>
  </r>
  <r>
    <s v="Tier 3"/>
    <s v="Small"/>
    <s v="High Fat"/>
    <s v="Baking"/>
    <s v="Grocery Store"/>
    <x v="14"/>
    <n v="1"/>
    <n v="262.39"/>
    <s v="Luxury"/>
    <x v="1"/>
    <n v="17.48"/>
    <n v="2"/>
    <n v="523.95479999999998"/>
    <n v="3.0091487669053301"/>
  </r>
  <r>
    <s v="Tier 1"/>
    <s v="High"/>
    <s v="Low Fat"/>
    <s v="Breakfast"/>
    <s v="Grocery Store"/>
    <x v="20"/>
    <n v="1"/>
    <n v="470.59"/>
    <s v="Essential"/>
    <x v="3"/>
    <n v="4.34"/>
    <n v="16"/>
    <n v="7528.4833999999992"/>
    <n v="3.0099482690011938"/>
  </r>
  <r>
    <s v="Tier 3"/>
    <s v="Small"/>
    <s v="Low Fat"/>
    <s v="Starchy Food"/>
    <s v="Grocery Store"/>
    <x v="3"/>
    <n v="2"/>
    <n v="121.1"/>
    <s v="Luxury"/>
    <x v="4"/>
    <n v="38.65"/>
    <n v="19"/>
    <n v="2300.2865000000002"/>
    <n v="3.010748407643312"/>
  </r>
  <r>
    <s v="Tier 1"/>
    <s v="Medium"/>
    <s v="Low Fat"/>
    <s v="Baking"/>
    <s v="Grocery Store"/>
    <x v="19"/>
    <n v="1"/>
    <n v="332.3"/>
    <s v="Luxury"/>
    <x v="4"/>
    <n v="39.68"/>
    <n v="6"/>
    <n v="1993.1968000000002"/>
    <n v="3.0111509358821187"/>
  </r>
  <r>
    <s v="Tier 3"/>
    <s v="High"/>
    <s v="Low Fat"/>
    <s v="Hard Drinks"/>
    <s v="Supermarket Type1"/>
    <x v="6"/>
    <n v="1"/>
    <n v="497.17"/>
    <s v="Luxury"/>
    <x v="0"/>
    <n v="3.74"/>
    <n v="10"/>
    <n v="4970.7374"/>
    <n v="3.0119521912350598"/>
  </r>
  <r>
    <s v="Tier 2"/>
    <s v="High"/>
    <s v="Low Fat"/>
    <s v="Snack Food"/>
    <s v="Supermarket Type2"/>
    <x v="32"/>
    <n v="3"/>
    <n v="211.1"/>
    <s v="Essential"/>
    <x v="0"/>
    <n v="1.17"/>
    <n v="5"/>
    <n v="1054.5117"/>
    <n v="3.0127540852929453"/>
  </r>
  <r>
    <s v="Tier 1"/>
    <s v="High"/>
    <s v="Low Fat"/>
    <s v="Frozen"/>
    <s v="Supermarket Type3"/>
    <x v="4"/>
    <n v="2"/>
    <n v="184.57"/>
    <s v="Luxury"/>
    <x v="2"/>
    <n v="16.48"/>
    <n v="20"/>
    <n v="3690.5647999999997"/>
    <n v="3.0127591706539074"/>
  </r>
  <r>
    <s v="Tier 2"/>
    <s v="Medium"/>
    <s v="Low Fat"/>
    <s v="Seafood"/>
    <s v="Supermarket Type2"/>
    <x v="31"/>
    <n v="3"/>
    <n v="173.82"/>
    <s v="Luxury"/>
    <x v="0"/>
    <n v="27.36"/>
    <n v="2"/>
    <n v="346.91359999999997"/>
    <n v="3.0131631431990429"/>
  </r>
  <r>
    <s v="Tier 1"/>
    <s v="Medium"/>
    <s v="High Fat"/>
    <s v="Breakfast"/>
    <s v="Supermarket Type2"/>
    <x v="7"/>
    <n v="1"/>
    <n v="309.26"/>
    <s v="Regular"/>
    <x v="2"/>
    <n v="21.77"/>
    <n v="11"/>
    <n v="3401.0776999999998"/>
    <n v="3.0131683958499602"/>
  </r>
  <r>
    <s v="Tier 3"/>
    <s v="Small"/>
    <s v="Low Fat"/>
    <s v="Frozen"/>
    <s v="Supermarket Type1"/>
    <x v="34"/>
    <n v="4"/>
    <n v="384.93"/>
    <s v="Luxury"/>
    <x v="1"/>
    <n v="1.74"/>
    <n v="19"/>
    <n v="7312.6873999999998"/>
    <n v="3.0139720558882237"/>
  </r>
  <r>
    <s v="Tier 2"/>
    <s v="Small"/>
    <s v="High Fat"/>
    <s v="Other"/>
    <s v="Grocery Store"/>
    <x v="11"/>
    <n v="3"/>
    <n v="199.49"/>
    <s v="Luxury"/>
    <x v="2"/>
    <n v="30.83"/>
    <n v="1"/>
    <n v="198.79830000000001"/>
    <n v="3.0135782747603832"/>
  </r>
  <r>
    <s v="Tier 2"/>
    <s v="High"/>
    <s v="Low Fat"/>
    <s v="Snack Food"/>
    <s v="Grocery Store"/>
    <x v="21"/>
    <n v="3"/>
    <n v="284.85000000000002"/>
    <s v="Luxury"/>
    <x v="3"/>
    <n v="40.67"/>
    <n v="4"/>
    <n v="1138.8067000000001"/>
    <n v="3.0135836995605274"/>
  </r>
  <r>
    <s v="Tier 3"/>
    <s v="Small"/>
    <s v="Low Fat"/>
    <s v="Breads"/>
    <s v="Supermarket Type2"/>
    <x v="17"/>
    <n v="5"/>
    <n v="294.8"/>
    <s v="Essential"/>
    <x v="1"/>
    <n v="29.79"/>
    <n v="9"/>
    <n v="2652.4979000000003"/>
    <n v="3.0135891286970424"/>
  </r>
  <r>
    <s v="Tier 3"/>
    <s v="Medium"/>
    <s v="High Fat"/>
    <s v="Dairy"/>
    <s v="Supermarket Type1"/>
    <x v="34"/>
    <n v="2"/>
    <n v="497.79"/>
    <s v="Luxury"/>
    <x v="4"/>
    <n v="42.33"/>
    <n v="20"/>
    <n v="9955.2233000000015"/>
    <n v="3.012794882047181"/>
  </r>
  <r>
    <s v="Tier 1"/>
    <s v="Small"/>
    <s v="High Fat"/>
    <s v="Breakfast"/>
    <s v="Grocery Store"/>
    <x v="11"/>
    <n v="2"/>
    <n v="373.72"/>
    <s v="Regular"/>
    <x v="1"/>
    <n v="36.5"/>
    <n v="8"/>
    <n v="2989.125"/>
    <n v="3.0131999999999999"/>
  </r>
  <r>
    <s v="Tier 2"/>
    <s v="High"/>
    <s v="High Fat"/>
    <s v="Household"/>
    <s v="Grocery Store"/>
    <x v="20"/>
    <n v="4"/>
    <n v="17.850000000000001"/>
    <s v="Regular"/>
    <x v="4"/>
    <n v="20.37"/>
    <n v="7"/>
    <n v="124.15370000000001"/>
    <n v="3.0136054421768708"/>
  </r>
  <r>
    <s v="Tier 1"/>
    <s v="Medium"/>
    <s v="High Fat"/>
    <s v="Other"/>
    <s v="Supermarket Type1"/>
    <x v="3"/>
    <n v="3"/>
    <n v="29.55"/>
    <s v="Essential"/>
    <x v="3"/>
    <n v="4.93"/>
    <n v="17"/>
    <n v="501.39930000000004"/>
    <n v="3.0132105684547636"/>
  </r>
  <r>
    <s v="Tier 1"/>
    <s v="Medium"/>
    <s v="Low Fat"/>
    <s v="Fruits and Vegetables"/>
    <s v="Supermarket Type2"/>
    <x v="20"/>
    <n v="1"/>
    <n v="390.6"/>
    <s v="Regular"/>
    <x v="1"/>
    <n v="41.23"/>
    <n v="9"/>
    <n v="3514.8123000000001"/>
    <n v="3.0132158590308369"/>
  </r>
  <r>
    <s v="Tier 2"/>
    <s v="High"/>
    <s v="High Fat"/>
    <s v="Frozen"/>
    <s v="Supermarket Type1"/>
    <x v="4"/>
    <n v="3"/>
    <n v="212.67"/>
    <s v="Regular"/>
    <x v="4"/>
    <n v="17.77"/>
    <n v="3"/>
    <n v="637.18769999999995"/>
    <n v="3.0140224358974357"/>
  </r>
  <r>
    <s v="Tier 1"/>
    <s v="Small"/>
    <s v="Low Fat"/>
    <s v="Soft Drinks"/>
    <s v="Supermarket Type3"/>
    <x v="11"/>
    <n v="4"/>
    <n v="354.35"/>
    <s v="Regular"/>
    <x v="3"/>
    <n v="38.6"/>
    <n v="16"/>
    <n v="5668.9860000000008"/>
    <n v="3.0140280561122244"/>
  </r>
  <r>
    <s v="Tier 2"/>
    <s v="High"/>
    <s v="High Fat"/>
    <s v="Meat"/>
    <s v="Grocery Store"/>
    <x v="4"/>
    <n v="1"/>
    <n v="161.15"/>
    <s v="Regular"/>
    <x v="2"/>
    <n v="6.57"/>
    <n v="4"/>
    <n v="643.66570000000002"/>
    <n v="3.0136327185244589"/>
  </r>
  <r>
    <s v="Tier 2"/>
    <s v="Small"/>
    <s v="Low Fat"/>
    <s v="Household"/>
    <s v="Supermarket Type2"/>
    <x v="25"/>
    <n v="3"/>
    <n v="112.51"/>
    <s v="Luxury"/>
    <x v="2"/>
    <n v="1.0900000000000001"/>
    <n v="10"/>
    <n v="1124.1109000000001"/>
    <n v="3.0144404332129966"/>
  </r>
  <r>
    <s v="Tier 3"/>
    <s v="Small"/>
    <s v="High Fat"/>
    <s v="Dairy"/>
    <s v="Supermarket Type3"/>
    <x v="36"/>
    <n v="2"/>
    <n v="212.92"/>
    <s v="Regular"/>
    <x v="3"/>
    <n v="31.91"/>
    <n v="10"/>
    <n v="2128.5191"/>
    <n v="3.014446227929374"/>
  </r>
  <r>
    <s v="Tier 1"/>
    <s v="Small"/>
    <s v="Low Fat"/>
    <s v="Soft Drinks"/>
    <s v="Supermarket Type1"/>
    <x v="9"/>
    <n v="2"/>
    <n v="25.52"/>
    <s v="Essential"/>
    <x v="3"/>
    <n v="42.69"/>
    <n v="9"/>
    <n v="229.1069"/>
    <n v="3.0148534725010037"/>
  </r>
  <r>
    <s v="Tier 1"/>
    <s v="Small"/>
    <s v="High Fat"/>
    <s v="Health and Hygiene"/>
    <s v="Grocery Store"/>
    <x v="16"/>
    <n v="5"/>
    <n v="464.75"/>
    <s v="Regular"/>
    <x v="4"/>
    <n v="14.19"/>
    <n v="14"/>
    <n v="6505.6418999999996"/>
    <n v="3.0152610441767069"/>
  </r>
  <r>
    <s v="Tier 2"/>
    <s v="Small"/>
    <s v="Low Fat"/>
    <s v="Household"/>
    <s v="Supermarket Type1"/>
    <x v="14"/>
    <n v="2"/>
    <n v="211.63"/>
    <s v="Luxury"/>
    <x v="0"/>
    <n v="40.97"/>
    <n v="18"/>
    <n v="3808.7497000000003"/>
    <n v="3.0144636400160709"/>
  </r>
  <r>
    <s v="Tier 3"/>
    <s v="High"/>
    <s v="High Fat"/>
    <s v="Health and Hygiene"/>
    <s v="Supermarket Type1"/>
    <x v="19"/>
    <n v="2"/>
    <n v="258.38"/>
    <s v="Essential"/>
    <x v="4"/>
    <n v="34.75"/>
    <n v="7"/>
    <n v="1808.0074999999999"/>
    <n v="3.014871382636656"/>
  </r>
  <r>
    <s v="Tier 1"/>
    <s v="High"/>
    <s v="High Fat"/>
    <s v="Frozen"/>
    <s v="Grocery Store"/>
    <x v="24"/>
    <n v="2"/>
    <n v="122.63"/>
    <s v="Luxury"/>
    <x v="4"/>
    <n v="1.23"/>
    <n v="5"/>
    <n v="612.16229999999996"/>
    <n v="3.0152794531564133"/>
  </r>
  <r>
    <s v="Tier 1"/>
    <s v="High"/>
    <s v="Low Fat"/>
    <s v="Fruits and Vegetables"/>
    <s v="Supermarket Type1"/>
    <x v="14"/>
    <n v="3"/>
    <n v="25.42"/>
    <s v="Regular"/>
    <x v="0"/>
    <n v="3.1"/>
    <n v="19"/>
    <n v="482.01100000000002"/>
    <n v="3.0156878519710379"/>
  </r>
  <r>
    <s v="Tier 1"/>
    <s v="High"/>
    <s v="Low Fat"/>
    <s v="Breads"/>
    <s v="Supermarket Type2"/>
    <x v="16"/>
    <n v="3"/>
    <n v="161.75"/>
    <s v="Luxury"/>
    <x v="4"/>
    <n v="39.07"/>
    <n v="13"/>
    <n v="2102.1406999999999"/>
    <n v="3.0156941649899398"/>
  </r>
  <r>
    <s v="Tier 1"/>
    <s v="High"/>
    <s v="High Fat"/>
    <s v="Other"/>
    <s v="Supermarket Type1"/>
    <x v="22"/>
    <n v="4"/>
    <n v="277.67"/>
    <s v="Luxury"/>
    <x v="2"/>
    <n v="34.24"/>
    <n v="1"/>
    <n v="277.01240000000001"/>
    <n v="3.0157004830917873"/>
  </r>
  <r>
    <s v="Tier 1"/>
    <s v="Medium"/>
    <s v="Low Fat"/>
    <s v="Frozen"/>
    <s v="Supermarket Type1"/>
    <x v="37"/>
    <n v="1"/>
    <n v="207.19"/>
    <s v="Essential"/>
    <x v="4"/>
    <n v="16.63"/>
    <n v="3"/>
    <n v="620.73629999999991"/>
    <n v="3.0153040676600886"/>
  </r>
  <r>
    <s v="Tier 2"/>
    <s v="Medium"/>
    <s v="High Fat"/>
    <s v="Fruits and Vegetables"/>
    <s v="Supermarket Type1"/>
    <x v="20"/>
    <n v="4"/>
    <n v="60.72"/>
    <s v="Regular"/>
    <x v="1"/>
    <n v="39.22"/>
    <n v="1"/>
    <n v="60.112200000000001"/>
    <n v="3.0161160354552781"/>
  </r>
  <r>
    <s v="Tier 3"/>
    <s v="Small"/>
    <s v="High Fat"/>
    <s v="Frozen"/>
    <s v="Supermarket Type3"/>
    <x v="0"/>
    <n v="1"/>
    <n v="372.91"/>
    <s v="Essential"/>
    <x v="0"/>
    <n v="3.57"/>
    <n v="8"/>
    <n v="2982.3157000000001"/>
    <n v="3.0157194679564689"/>
  </r>
  <r>
    <s v="Tier 2"/>
    <s v="High"/>
    <s v="Low Fat"/>
    <s v="Dairy"/>
    <s v="Supermarket Type2"/>
    <x v="23"/>
    <n v="4"/>
    <n v="22.02"/>
    <s v="Luxury"/>
    <x v="2"/>
    <n v="33.92"/>
    <n v="13"/>
    <n v="285.5992"/>
    <n v="3.0165322580645162"/>
  </r>
  <r>
    <s v="Tier 2"/>
    <s v="Small"/>
    <s v="High Fat"/>
    <s v="Canned"/>
    <s v="Grocery Store"/>
    <x v="18"/>
    <n v="4"/>
    <n v="171.61"/>
    <s v="Luxury"/>
    <x v="3"/>
    <n v="42.73"/>
    <n v="17"/>
    <n v="2916.7973000000002"/>
    <n v="3.0161355385235984"/>
  </r>
  <r>
    <s v="Tier 1"/>
    <s v="Small"/>
    <s v="Low Fat"/>
    <s v="Dairy"/>
    <s v="Supermarket Type3"/>
    <x v="16"/>
    <n v="3"/>
    <n v="200.32"/>
    <s v="Essential"/>
    <x v="3"/>
    <n v="1.72"/>
    <n v="9"/>
    <n v="1801.8971999999999"/>
    <n v="3.0157384987893461"/>
  </r>
  <r>
    <s v="Tier 2"/>
    <s v="Medium"/>
    <s v="High Fat"/>
    <s v="Meat"/>
    <s v="Supermarket Type1"/>
    <x v="18"/>
    <n v="1"/>
    <n v="81.97"/>
    <s v="Regular"/>
    <x v="2"/>
    <n v="4.34"/>
    <n v="19"/>
    <n v="1556.4734000000001"/>
    <n v="3.0157448526443278"/>
  </r>
  <r>
    <s v="Tier 1"/>
    <s v="Small"/>
    <s v="High Fat"/>
    <s v="Dairy"/>
    <s v="Supermarket Type2"/>
    <x v="26"/>
    <n v="3"/>
    <n v="449.23"/>
    <s v="Luxury"/>
    <x v="0"/>
    <n v="3.59"/>
    <n v="15"/>
    <n v="6737.4859000000006"/>
    <n v="3.0165589660743133"/>
  </r>
  <r>
    <s v="Tier 1"/>
    <s v="Small"/>
    <s v="High Fat"/>
    <s v="Frozen"/>
    <s v="Supermarket Type1"/>
    <x v="21"/>
    <n v="5"/>
    <n v="492.75"/>
    <s v="Essential"/>
    <x v="0"/>
    <n v="10.210000000000001"/>
    <n v="12"/>
    <n v="5912.1021000000001"/>
    <n v="3.0165656565656565"/>
  </r>
  <r>
    <s v="Tier 1"/>
    <s v="High"/>
    <s v="High Fat"/>
    <s v="Canned"/>
    <s v="Grocery Store"/>
    <x v="30"/>
    <n v="1"/>
    <n v="195.07"/>
    <s v="Regular"/>
    <x v="3"/>
    <n v="27.28"/>
    <n v="11"/>
    <n v="2145.0428000000002"/>
    <n v="3.0157639450282945"/>
  </r>
  <r>
    <s v="Tier 2"/>
    <s v="Small"/>
    <s v="High Fat"/>
    <s v="Household"/>
    <s v="Grocery Store"/>
    <x v="7"/>
    <n v="3"/>
    <n v="343.93"/>
    <s v="Luxury"/>
    <x v="2"/>
    <n v="3.38"/>
    <n v="11"/>
    <n v="3782.2638000000002"/>
    <n v="3.0165790537808328"/>
  </r>
  <r>
    <s v="Tier 3"/>
    <s v="Small"/>
    <s v="Low Fat"/>
    <s v="Household"/>
    <s v="Supermarket Type1"/>
    <x v="9"/>
    <n v="3"/>
    <n v="307.33999999999997"/>
    <s v="Luxury"/>
    <x v="4"/>
    <n v="29.22"/>
    <n v="18"/>
    <n v="5531.4121999999998"/>
    <n v="3.0165857605177995"/>
  </r>
  <r>
    <s v="Tier 3"/>
    <s v="Small"/>
    <s v="High Fat"/>
    <s v="Health and Hygiene"/>
    <s v="Supermarket Type3"/>
    <x v="11"/>
    <n v="1"/>
    <n v="398.69"/>
    <s v="Luxury"/>
    <x v="4"/>
    <n v="0.42"/>
    <n v="12"/>
    <n v="4783.2842000000001"/>
    <n v="3.0165924726831244"/>
  </r>
  <r>
    <s v="Tier 1"/>
    <s v="High"/>
    <s v="High Fat"/>
    <s v="Snack Food"/>
    <s v="Supermarket Type2"/>
    <x v="33"/>
    <n v="4"/>
    <n v="315.60000000000002"/>
    <s v="Luxury"/>
    <x v="0"/>
    <n v="30.53"/>
    <n v="10"/>
    <n v="3155.3053"/>
    <n v="3.0174089068825909"/>
  </r>
  <r>
    <s v="Tier 3"/>
    <s v="Medium"/>
    <s v="Low Fat"/>
    <s v="Canned"/>
    <s v="Supermarket Type2"/>
    <x v="6"/>
    <n v="1"/>
    <n v="54.19"/>
    <s v="Luxury"/>
    <x v="0"/>
    <n v="0.4"/>
    <n v="15"/>
    <n v="811.85399999999993"/>
    <n v="3.0170109356014581"/>
  </r>
  <r>
    <s v="Tier 3"/>
    <s v="Small"/>
    <s v="Low Fat"/>
    <s v="Other"/>
    <s v="Supermarket Type1"/>
    <x v="28"/>
    <n v="1"/>
    <n v="253.9"/>
    <s v="Regular"/>
    <x v="2"/>
    <n v="20.100000000000001"/>
    <n v="17"/>
    <n v="4315.5010000000002"/>
    <n v="3.0178282009724473"/>
  </r>
  <r>
    <s v="Tier 1"/>
    <s v="High"/>
    <s v="Low Fat"/>
    <s v="Breads"/>
    <s v="Supermarket Type1"/>
    <x v="5"/>
    <n v="2"/>
    <n v="326.47000000000003"/>
    <s v="Luxury"/>
    <x v="0"/>
    <n v="9.85"/>
    <n v="12"/>
    <n v="3916.7385000000004"/>
    <n v="3.0186461289014996"/>
  </r>
  <r>
    <s v="Tier 1"/>
    <s v="Small"/>
    <s v="High Fat"/>
    <s v="Health and Hygiene"/>
    <s v="Supermarket Type2"/>
    <x v="31"/>
    <n v="5"/>
    <n v="323.5"/>
    <s v="Regular"/>
    <x v="1"/>
    <n v="45.03"/>
    <n v="9"/>
    <n v="2910.9503"/>
    <n v="3.019059205190592"/>
  </r>
  <r>
    <s v="Tier 3"/>
    <s v="Medium"/>
    <s v="Low Fat"/>
    <s v="Other"/>
    <s v="Supermarket Type1"/>
    <x v="27"/>
    <n v="2"/>
    <n v="23.45"/>
    <s v="Regular"/>
    <x v="0"/>
    <n v="9.86"/>
    <n v="19"/>
    <n v="444.64859999999999"/>
    <n v="3.0182555780933065"/>
  </r>
  <r>
    <s v="Tier 2"/>
    <s v="Medium"/>
    <s v="High Fat"/>
    <s v="Canned"/>
    <s v="Grocery Store"/>
    <x v="15"/>
    <n v="2"/>
    <n v="48.35"/>
    <s v="Regular"/>
    <x v="2"/>
    <n v="29.54"/>
    <n v="5"/>
    <n v="241.0454"/>
    <n v="3.018668831168831"/>
  </r>
  <r>
    <s v="Tier 3"/>
    <s v="Medium"/>
    <s v="Low Fat"/>
    <s v="Starchy Food"/>
    <s v="Grocery Store"/>
    <x v="28"/>
    <n v="3"/>
    <n v="93.92"/>
    <s v="Luxury"/>
    <x v="2"/>
    <n v="12.9"/>
    <n v="19"/>
    <n v="1783.6089999999999"/>
    <n v="3.0190824198132358"/>
  </r>
  <r>
    <s v="Tier 1"/>
    <s v="Small"/>
    <s v="Low Fat"/>
    <s v="Seafood"/>
    <s v="Grocery Store"/>
    <x v="9"/>
    <n v="3"/>
    <n v="217.42"/>
    <s v="Regular"/>
    <x v="2"/>
    <n v="3.89"/>
    <n v="16"/>
    <n v="3477.7588999999998"/>
    <n v="3.0190901705930138"/>
  </r>
  <r>
    <s v="Tier 1"/>
    <s v="Small"/>
    <s v="High Fat"/>
    <s v="Health and Hygiene"/>
    <s v="Supermarket Type2"/>
    <x v="35"/>
    <n v="1"/>
    <n v="306.82"/>
    <s v="Luxury"/>
    <x v="3"/>
    <n v="26.65"/>
    <n v="18"/>
    <n v="5522.0264999999999"/>
    <n v="3.0190979276716781"/>
  </r>
  <r>
    <s v="Tier 1"/>
    <s v="Small"/>
    <s v="Low Fat"/>
    <s v="Health and Hygiene"/>
    <s v="Grocery Store"/>
    <x v="18"/>
    <n v="1"/>
    <n v="474.74"/>
    <s v="Regular"/>
    <x v="1"/>
    <n v="13.38"/>
    <n v="8"/>
    <n v="3797.0538000000001"/>
    <n v="3.019918699186992"/>
  </r>
  <r>
    <s v="Tier 3"/>
    <s v="High"/>
    <s v="High Fat"/>
    <s v="Starchy Food"/>
    <s v="Supermarket Type2"/>
    <x v="31"/>
    <n v="5"/>
    <n v="144.5"/>
    <s v="Regular"/>
    <x v="1"/>
    <n v="11.42"/>
    <n v="9"/>
    <n v="1299.6142"/>
    <n v="3.0207401382675885"/>
  </r>
  <r>
    <s v="Tier 1"/>
    <s v="Small"/>
    <s v="High Fat"/>
    <s v="Breads"/>
    <s v="Supermarket Type2"/>
    <x v="32"/>
    <n v="1"/>
    <n v="203.05"/>
    <s v="Luxury"/>
    <x v="2"/>
    <n v="19"/>
    <n v="10"/>
    <n v="2029.69"/>
    <n v="3.0199349064279901"/>
  </r>
  <r>
    <s v="Tier 3"/>
    <s v="Medium"/>
    <s v="High Fat"/>
    <s v="Starchy Food"/>
    <s v="Supermarket Type1"/>
    <x v="31"/>
    <n v="4"/>
    <n v="374.21"/>
    <s v="Luxury"/>
    <x v="3"/>
    <n v="42.39"/>
    <n v="12"/>
    <n v="4489.9438999999993"/>
    <n v="3.0207570207570207"/>
  </r>
  <r>
    <s v="Tier 1"/>
    <s v="Small"/>
    <s v="High Fat"/>
    <s v="Starchy Food"/>
    <s v="Supermarket Type3"/>
    <x v="16"/>
    <n v="4"/>
    <n v="50.92"/>
    <s v="Regular"/>
    <x v="4"/>
    <n v="30.68"/>
    <n v="16"/>
    <n v="814.02679999999998"/>
    <n v="3.0203583061889252"/>
  </r>
  <r>
    <s v="Tier 2"/>
    <s v="High"/>
    <s v="High Fat"/>
    <s v="Fruits and Vegetables"/>
    <s v="Supermarket Type2"/>
    <x v="29"/>
    <n v="2"/>
    <n v="278.77999999999997"/>
    <s v="Luxury"/>
    <x v="3"/>
    <n v="20.010000000000002"/>
    <n v="18"/>
    <n v="5017.2400999999991"/>
    <n v="3.0199592668024442"/>
  </r>
  <r>
    <s v="Tier 2"/>
    <s v="Small"/>
    <s v="Low Fat"/>
    <s v="Canned"/>
    <s v="Grocery Store"/>
    <x v="21"/>
    <n v="3"/>
    <n v="454.08"/>
    <s v="Luxury"/>
    <x v="3"/>
    <n v="17.809999999999999"/>
    <n v="4"/>
    <n v="1815.4981"/>
    <n v="3.0203748981255094"/>
  </r>
  <r>
    <s v="Tier 3"/>
    <s v="Small"/>
    <s v="Low Fat"/>
    <s v="Canned"/>
    <s v="Supermarket Type2"/>
    <x v="33"/>
    <n v="4"/>
    <n v="184.72"/>
    <s v="Essential"/>
    <x v="4"/>
    <n v="2.34"/>
    <n v="15"/>
    <n v="2769.8234000000002"/>
    <n v="3.0203832042397063"/>
  </r>
  <r>
    <s v="Tier 1"/>
    <s v="High"/>
    <s v="Low Fat"/>
    <s v="Health and Hygiene"/>
    <s v="Grocery Store"/>
    <x v="15"/>
    <n v="4"/>
    <n v="156.16"/>
    <s v="Regular"/>
    <x v="3"/>
    <n v="21.84"/>
    <n v="5"/>
    <n v="780.01839999999993"/>
    <n v="3.019983686786297"/>
  </r>
  <r>
    <s v="Tier 1"/>
    <s v="High"/>
    <s v="Low Fat"/>
    <s v="Frozen"/>
    <s v="Supermarket Type1"/>
    <x v="20"/>
    <n v="4"/>
    <n v="54.43"/>
    <s v="Regular"/>
    <x v="0"/>
    <n v="22.81"/>
    <n v="16"/>
    <n v="870.10810000000004"/>
    <n v="3.0195838433292534"/>
  </r>
  <r>
    <s v="Tier 1"/>
    <s v="High"/>
    <s v="Low Fat"/>
    <s v="Health and Hygiene"/>
    <s v="Grocery Store"/>
    <x v="10"/>
    <n v="2"/>
    <n v="414.03"/>
    <s v="Essential"/>
    <x v="2"/>
    <n v="22.93"/>
    <n v="5"/>
    <n v="2069.3792999999996"/>
    <n v="3.0191836734693878"/>
  </r>
  <r>
    <s v="Tier 2"/>
    <s v="Small"/>
    <s v="High Fat"/>
    <s v="Household"/>
    <s v="Supermarket Type2"/>
    <x v="13"/>
    <n v="1"/>
    <n v="40.04"/>
    <s v="Regular"/>
    <x v="1"/>
    <n v="26.85"/>
    <n v="17"/>
    <n v="679.94849999999997"/>
    <n v="3.0195998366680277"/>
  </r>
  <r>
    <s v="Tier 3"/>
    <s v="Medium"/>
    <s v="High Fat"/>
    <s v="Fruits and Vegetables"/>
    <s v="Supermarket Type2"/>
    <x v="11"/>
    <n v="4"/>
    <n v="56.76"/>
    <s v="Essential"/>
    <x v="2"/>
    <n v="9.49"/>
    <n v="12"/>
    <n v="680.21490000000006"/>
    <n v="3.0204248366013071"/>
  </r>
  <r>
    <s v="Tier 3"/>
    <s v="Medium"/>
    <s v="High Fat"/>
    <s v="Hard Drinks"/>
    <s v="Supermarket Type3"/>
    <x v="15"/>
    <n v="5"/>
    <n v="177.34"/>
    <s v="Essential"/>
    <x v="3"/>
    <n v="49.2"/>
    <n v="7"/>
    <n v="1240.8720000000001"/>
    <n v="3.020024519820188"/>
  </r>
  <r>
    <s v="Tier 3"/>
    <s v="High"/>
    <s v="High Fat"/>
    <s v="Snack Food"/>
    <s v="Supermarket Type1"/>
    <x v="31"/>
    <n v="1"/>
    <n v="426.27"/>
    <s v="Regular"/>
    <x v="2"/>
    <n v="26.01"/>
    <n v="18"/>
    <n v="7672.1201000000001"/>
    <n v="3.0192150449713817"/>
  </r>
  <r>
    <s v="Tier 1"/>
    <s v="Small"/>
    <s v="High Fat"/>
    <s v="Breakfast"/>
    <s v="Supermarket Type1"/>
    <x v="21"/>
    <n v="3"/>
    <n v="347.55"/>
    <s v="Luxury"/>
    <x v="0"/>
    <n v="9.58"/>
    <n v="5"/>
    <n v="1736.8458000000001"/>
    <n v="3.0200408997955011"/>
  </r>
  <r>
    <s v="Tier 1"/>
    <s v="Small"/>
    <s v="High Fat"/>
    <s v="Frozen"/>
    <s v="Grocery Store"/>
    <x v="3"/>
    <n v="2"/>
    <n v="151.32"/>
    <s v="Essential"/>
    <x v="2"/>
    <n v="42.88"/>
    <n v="6"/>
    <n v="907.34879999999998"/>
    <n v="3.0200490998363341"/>
  </r>
  <r>
    <s v="Tier 1"/>
    <s v="High"/>
    <s v="Low Fat"/>
    <s v="Snack Food"/>
    <s v="Grocery Store"/>
    <x v="1"/>
    <n v="2"/>
    <n v="457.53"/>
    <s v="Luxury"/>
    <x v="2"/>
    <n v="9.64"/>
    <n v="20"/>
    <n v="9149.6963999999989"/>
    <n v="3.0204666393778141"/>
  </r>
  <r>
    <s v="Tier 3"/>
    <s v="High"/>
    <s v="High Fat"/>
    <s v="Fruits and Vegetables"/>
    <s v="Grocery Store"/>
    <x v="30"/>
    <n v="2"/>
    <n v="117.26"/>
    <s v="Regular"/>
    <x v="3"/>
    <n v="31.56"/>
    <n v="18"/>
    <n v="2109.9956000000002"/>
    <n v="3.020884520884521"/>
  </r>
  <r>
    <s v="Tier 3"/>
    <s v="High"/>
    <s v="Low Fat"/>
    <s v="Dairy"/>
    <s v="Supermarket Type1"/>
    <x v="9"/>
    <n v="4"/>
    <n v="491.62"/>
    <s v="Regular"/>
    <x v="1"/>
    <n v="22.22"/>
    <n v="7"/>
    <n v="3440.5622000000003"/>
    <n v="3.0213027447767309"/>
  </r>
  <r>
    <s v="Tier 2"/>
    <s v="Small"/>
    <s v="Low Fat"/>
    <s v="Starchy Food"/>
    <s v="Supermarket Type3"/>
    <x v="37"/>
    <n v="1"/>
    <n v="201.51"/>
    <s v="Essential"/>
    <x v="2"/>
    <n v="31.52"/>
    <n v="6"/>
    <n v="1208.3751999999999"/>
    <n v="3.0209016393442623"/>
  </r>
  <r>
    <s v="Tier 2"/>
    <s v="High"/>
    <s v="Low Fat"/>
    <s v="Canned"/>
    <s v="Supermarket Type1"/>
    <x v="29"/>
    <n v="2"/>
    <n v="41.6"/>
    <s v="Regular"/>
    <x v="2"/>
    <n v="43.19"/>
    <n v="12"/>
    <n v="498.63190000000003"/>
    <n v="3.0217302173021729"/>
  </r>
  <r>
    <s v="Tier 2"/>
    <s v="High"/>
    <s v="Low Fat"/>
    <s v="Canned"/>
    <s v="Supermarket Type1"/>
    <x v="10"/>
    <n v="2"/>
    <n v="194.19"/>
    <s v="Essential"/>
    <x v="3"/>
    <n v="45.29"/>
    <n v="4"/>
    <n v="776.21289999999999"/>
    <n v="3.0221493027071369"/>
  </r>
  <r>
    <s v="Tier 3"/>
    <s v="Medium"/>
    <s v="High Fat"/>
    <s v="Breakfast"/>
    <s v="Supermarket Type1"/>
    <x v="15"/>
    <n v="4"/>
    <n v="341.93"/>
    <s v="Luxury"/>
    <x v="4"/>
    <n v="15.94"/>
    <n v="12"/>
    <n v="4102.3193999999994"/>
    <n v="3.0225687320475996"/>
  </r>
  <r>
    <s v="Tier 3"/>
    <s v="High"/>
    <s v="High Fat"/>
    <s v="Household"/>
    <s v="Supermarket Type1"/>
    <x v="3"/>
    <n v="4"/>
    <n v="44.32"/>
    <s v="Regular"/>
    <x v="3"/>
    <n v="19.55"/>
    <n v="15"/>
    <n v="663.99549999999999"/>
    <n v="3.0221674876847291"/>
  </r>
  <r>
    <s v="Tier 1"/>
    <s v="Small"/>
    <s v="Low Fat"/>
    <s v="Snack Food"/>
    <s v="Supermarket Type1"/>
    <x v="20"/>
    <n v="2"/>
    <n v="29.52"/>
    <s v="Regular"/>
    <x v="4"/>
    <n v="11.11"/>
    <n v="10"/>
    <n v="294.31110000000001"/>
    <n v="3.0217659137577"/>
  </r>
  <r>
    <s v="Tier 2"/>
    <s v="Small"/>
    <s v="High Fat"/>
    <s v="Starchy Food"/>
    <s v="Grocery Store"/>
    <x v="16"/>
    <n v="2"/>
    <n v="277.13"/>
    <s v="Regular"/>
    <x v="4"/>
    <n v="30.02"/>
    <n v="18"/>
    <n v="4987.6401999999998"/>
    <n v="3.0221857025472474"/>
  </r>
  <r>
    <s v="Tier 1"/>
    <s v="High"/>
    <s v="Low Fat"/>
    <s v="Canned"/>
    <s v="Supermarket Type1"/>
    <x v="26"/>
    <n v="2"/>
    <n v="367.93"/>
    <s v="Regular"/>
    <x v="3"/>
    <n v="46.11"/>
    <n v="17"/>
    <n v="6254.2711000000008"/>
    <n v="3.0226058364159476"/>
  </r>
  <r>
    <s v="Tier 2"/>
    <s v="High"/>
    <s v="High Fat"/>
    <s v="Baking"/>
    <s v="Supermarket Type1"/>
    <x v="33"/>
    <n v="3"/>
    <n v="360.39"/>
    <s v="Luxury"/>
    <x v="4"/>
    <n v="2.81"/>
    <n v="2"/>
    <n v="719.80809999999997"/>
    <n v="3.0230263157894739"/>
  </r>
  <r>
    <s v="Tier 3"/>
    <s v="High"/>
    <s v="High Fat"/>
    <s v="Household"/>
    <s v="Supermarket Type3"/>
    <x v="28"/>
    <n v="4"/>
    <n v="259.88"/>
    <s v="Essential"/>
    <x v="1"/>
    <n v="2.08"/>
    <n v="10"/>
    <n v="2597.8208"/>
    <n v="3.0230357877416703"/>
  </r>
  <r>
    <s v="Tier 3"/>
    <s v="Small"/>
    <s v="High Fat"/>
    <s v="Breakfast"/>
    <s v="Supermarket Type3"/>
    <x v="35"/>
    <n v="3"/>
    <n v="345.67"/>
    <s v="Luxury"/>
    <x v="1"/>
    <n v="27.91"/>
    <n v="1"/>
    <n v="344.94910000000004"/>
    <n v="3.022633744855967"/>
  </r>
  <r>
    <s v="Tier 1"/>
    <s v="High"/>
    <s v="High Fat"/>
    <s v="Fruits and Vegetables"/>
    <s v="Supermarket Type2"/>
    <x v="11"/>
    <n v="5"/>
    <n v="170.63"/>
    <s v="Regular"/>
    <x v="2"/>
    <n v="9.61"/>
    <n v="15"/>
    <n v="2558.5461"/>
    <n v="3.0226430629888843"/>
  </r>
  <r>
    <s v="Tier 2"/>
    <s v="Small"/>
    <s v="High Fat"/>
    <s v="Dairy"/>
    <s v="Supermarket Type1"/>
    <x v="37"/>
    <n v="5"/>
    <n v="329.29"/>
    <s v="Regular"/>
    <x v="1"/>
    <n v="38.159999999999997"/>
    <n v="10"/>
    <n v="3292.2816000000003"/>
    <n v="3.021828665568369"/>
  </r>
  <r>
    <s v="Tier 2"/>
    <s v="High"/>
    <s v="High Fat"/>
    <s v="Other"/>
    <s v="Supermarket Type3"/>
    <x v="1"/>
    <n v="4"/>
    <n v="426.07"/>
    <s v="Regular"/>
    <x v="1"/>
    <n v="19.47"/>
    <n v="18"/>
    <n v="7668.4547000000002"/>
    <n v="3.0210135970333747"/>
  </r>
  <r>
    <s v="Tier 2"/>
    <s v="Small"/>
    <s v="Low Fat"/>
    <s v="Soft Drinks"/>
    <s v="Supermarket Type2"/>
    <x v="36"/>
    <n v="3"/>
    <n v="410.52"/>
    <s v="Essential"/>
    <x v="4"/>
    <n v="23.53"/>
    <n v="18"/>
    <n v="7388.5953"/>
    <n v="3.0206100577081614"/>
  </r>
  <r>
    <s v="Tier 2"/>
    <s v="Small"/>
    <s v="Low Fat"/>
    <s v="Frozen"/>
    <s v="Supermarket Type1"/>
    <x v="23"/>
    <n v="1"/>
    <n v="486.61"/>
    <s v="Essential"/>
    <x v="4"/>
    <n v="1.57"/>
    <n v="20"/>
    <n v="9731.2157000000007"/>
    <n v="3.0206185567010309"/>
  </r>
  <r>
    <s v="Tier 3"/>
    <s v="Small"/>
    <s v="High Fat"/>
    <s v="Baking"/>
    <s v="Supermarket Type3"/>
    <x v="32"/>
    <n v="2"/>
    <n v="185.06"/>
    <s v="Essential"/>
    <x v="4"/>
    <n v="31.17"/>
    <n v="15"/>
    <n v="2775.2117000000003"/>
    <n v="3.0214521452145213"/>
  </r>
  <r>
    <s v="Tier 2"/>
    <s v="Small"/>
    <s v="Low Fat"/>
    <s v="Breakfast"/>
    <s v="Supermarket Type1"/>
    <x v="29"/>
    <n v="4"/>
    <n v="132.47999999999999"/>
    <s v="Luxury"/>
    <x v="3"/>
    <n v="28.07"/>
    <n v="6"/>
    <n v="794.16069999999991"/>
    <n v="3.0218737102765165"/>
  </r>
  <r>
    <s v="Tier 2"/>
    <s v="Medium"/>
    <s v="Low Fat"/>
    <s v="Meat"/>
    <s v="Supermarket Type1"/>
    <x v="35"/>
    <n v="2"/>
    <n v="264.01"/>
    <s v="Essential"/>
    <x v="2"/>
    <n v="6.61"/>
    <n v="20"/>
    <n v="5279.2660999999998"/>
    <n v="3.0214698596201486"/>
  </r>
  <r>
    <s v="Tier 1"/>
    <s v="Small"/>
    <s v="High Fat"/>
    <s v="Health and Hygiene"/>
    <s v="Supermarket Type2"/>
    <x v="27"/>
    <n v="5"/>
    <n v="52.15"/>
    <s v="Essential"/>
    <x v="3"/>
    <n v="36.299999999999997"/>
    <n v="3"/>
    <n v="155.81299999999999"/>
    <n v="3.0218917802560927"/>
  </r>
  <r>
    <s v="Tier 3"/>
    <s v="Small"/>
    <s v="High Fat"/>
    <s v="Breads"/>
    <s v="Supermarket Type3"/>
    <x v="23"/>
    <n v="4"/>
    <n v="89.14"/>
    <s v="Essential"/>
    <x v="4"/>
    <n v="24.07"/>
    <n v="6"/>
    <n v="534.08069999999998"/>
    <n v="3.0210743801652891"/>
  </r>
  <r>
    <s v="Tier 3"/>
    <s v="High"/>
    <s v="Low Fat"/>
    <s v="Fruits and Vegetables"/>
    <s v="Supermarket Type3"/>
    <x v="22"/>
    <n v="3"/>
    <n v="14.35"/>
    <s v="Luxury"/>
    <x v="1"/>
    <n v="18.32"/>
    <n v="3"/>
    <n v="42.233199999999997"/>
    <n v="3.0206696982224059"/>
  </r>
  <r>
    <s v="Tier 3"/>
    <s v="Small"/>
    <s v="Low Fat"/>
    <s v="Dairy"/>
    <s v="Supermarket Type2"/>
    <x v="34"/>
    <n v="3"/>
    <n v="258.43"/>
    <s v="Luxury"/>
    <x v="4"/>
    <n v="46.83"/>
    <n v="12"/>
    <n v="3100.6282999999999"/>
    <n v="3.0206782464846982"/>
  </r>
  <r>
    <s v="Tier 2"/>
    <s v="Small"/>
    <s v="Low Fat"/>
    <s v="Fruits and Vegetables"/>
    <s v="Grocery Store"/>
    <x v="5"/>
    <n v="1"/>
    <n v="477.82"/>
    <s v="Regular"/>
    <x v="4"/>
    <n v="49.98"/>
    <n v="4"/>
    <n v="1910.7798"/>
    <n v="3.0206868018204385"/>
  </r>
  <r>
    <s v="Tier 3"/>
    <s v="High"/>
    <s v="High Fat"/>
    <s v="Baking"/>
    <s v="Grocery Store"/>
    <x v="28"/>
    <n v="1"/>
    <n v="366.94"/>
    <s v="Regular"/>
    <x v="2"/>
    <n v="45.15"/>
    <n v="2"/>
    <n v="733.33150000000001"/>
    <n v="3.0215231788079469"/>
  </r>
  <r>
    <s v="Tier 2"/>
    <s v="High"/>
    <s v="High Fat"/>
    <s v="Breads"/>
    <s v="Supermarket Type3"/>
    <x v="26"/>
    <n v="1"/>
    <n v="28.58"/>
    <s v="Luxury"/>
    <x v="2"/>
    <n v="37.590000000000003"/>
    <n v="20"/>
    <n v="570.97589999999991"/>
    <n v="3.022360248447205"/>
  </r>
  <r>
    <s v="Tier 2"/>
    <s v="Medium"/>
    <s v="Low Fat"/>
    <s v="Frozen"/>
    <s v="Grocery Store"/>
    <x v="23"/>
    <n v="4"/>
    <n v="288.37"/>
    <s v="Luxury"/>
    <x v="1"/>
    <n v="35.72"/>
    <n v="20"/>
    <n v="5766.7572"/>
    <n v="3.0231980115990056"/>
  </r>
  <r>
    <s v="Tier 1"/>
    <s v="Medium"/>
    <s v="Low Fat"/>
    <s v="Meat"/>
    <s v="Grocery Store"/>
    <x v="23"/>
    <n v="4"/>
    <n v="130.81"/>
    <s v="Essential"/>
    <x v="1"/>
    <n v="36.56"/>
    <n v="20"/>
    <n v="2615.5655999999999"/>
    <n v="3.022793203481144"/>
  </r>
  <r>
    <s v="Tier 2"/>
    <s v="Medium"/>
    <s v="Low Fat"/>
    <s v="Fruits and Vegetables"/>
    <s v="Supermarket Type1"/>
    <x v="19"/>
    <n v="3"/>
    <n v="174.76"/>
    <s v="Essential"/>
    <x v="3"/>
    <n v="14.74"/>
    <n v="5"/>
    <n v="872.9473999999999"/>
    <n v="3.0223880597014925"/>
  </r>
  <r>
    <s v="Tier 3"/>
    <s v="Medium"/>
    <s v="High Fat"/>
    <s v="Breakfast"/>
    <s v="Grocery Store"/>
    <x v="34"/>
    <n v="2"/>
    <n v="412.43"/>
    <s v="Regular"/>
    <x v="3"/>
    <n v="26.33"/>
    <n v="11"/>
    <n v="4535.9933000000001"/>
    <n v="3.0223973454997926"/>
  </r>
  <r>
    <s v="Tier 2"/>
    <s v="High"/>
    <s v="High Fat"/>
    <s v="Frozen"/>
    <s v="Supermarket Type3"/>
    <x v="28"/>
    <n v="2"/>
    <n v="485.2"/>
    <s v="Essential"/>
    <x v="2"/>
    <n v="29.49"/>
    <n v="11"/>
    <n v="5336.4948999999997"/>
    <n v="3.0228215767634854"/>
  </r>
  <r>
    <s v="Tier 2"/>
    <s v="High"/>
    <s v="Low Fat"/>
    <s v="Frozen"/>
    <s v="Grocery Store"/>
    <x v="24"/>
    <n v="1"/>
    <n v="439.28"/>
    <s v="Regular"/>
    <x v="1"/>
    <n v="18.02"/>
    <n v="9"/>
    <n v="3952.7001999999993"/>
    <n v="3.0232461602324614"/>
  </r>
  <r>
    <s v="Tier 1"/>
    <s v="Small"/>
    <s v="High Fat"/>
    <s v="Breakfast"/>
    <s v="Supermarket Type2"/>
    <x v="24"/>
    <n v="3"/>
    <n v="29.49"/>
    <s v="Regular"/>
    <x v="0"/>
    <n v="4.78"/>
    <n v="2"/>
    <n v="58.027799999999999"/>
    <n v="3.0240863787375414"/>
  </r>
  <r>
    <s v="Tier 3"/>
    <s v="Small"/>
    <s v="High Fat"/>
    <s v="Canned"/>
    <s v="Supermarket Type2"/>
    <x v="7"/>
    <n v="2"/>
    <n v="153.69999999999999"/>
    <s v="Essential"/>
    <x v="0"/>
    <n v="23.35"/>
    <n v="4"/>
    <n v="614.0335"/>
    <n v="3.0240963855421685"/>
  </r>
  <r>
    <s v="Tier 2"/>
    <s v="High"/>
    <s v="Low Fat"/>
    <s v="Meat"/>
    <s v="Supermarket Type1"/>
    <x v="10"/>
    <n v="4"/>
    <n v="455.54"/>
    <s v="Essential"/>
    <x v="2"/>
    <n v="41.77"/>
    <n v="2"/>
    <n v="910.49770000000001"/>
    <n v="3.0245220282626768"/>
  </r>
  <r>
    <s v="Tier 1"/>
    <s v="High"/>
    <s v="Low Fat"/>
    <s v="Seafood"/>
    <s v="Supermarket Type3"/>
    <x v="14"/>
    <n v="5"/>
    <n v="33.520000000000003"/>
    <s v="Luxury"/>
    <x v="1"/>
    <n v="17.75"/>
    <n v="19"/>
    <n v="636.05750000000012"/>
    <n v="3.024116424116424"/>
  </r>
  <r>
    <s v="Tier 1"/>
    <s v="Medium"/>
    <s v="High Fat"/>
    <s v="Fruits and Vegetables"/>
    <s v="Supermarket Type1"/>
    <x v="17"/>
    <n v="4"/>
    <n v="419.02"/>
    <s v="Luxury"/>
    <x v="3"/>
    <n v="40.200000000000003"/>
    <n v="4"/>
    <n v="1675.482"/>
    <n v="3.0232945091514143"/>
  </r>
  <r>
    <s v="Tier 3"/>
    <s v="High"/>
    <s v="Low Fat"/>
    <s v="Breads"/>
    <s v="Supermarket Type2"/>
    <x v="16"/>
    <n v="5"/>
    <n v="216.28"/>
    <s v="Regular"/>
    <x v="0"/>
    <n v="8.09"/>
    <n v="14"/>
    <n v="3027.0009"/>
    <n v="3.0228880565959217"/>
  </r>
  <r>
    <s v="Tier 2"/>
    <s v="High"/>
    <s v="Low Fat"/>
    <s v="Starchy Food"/>
    <s v="Supermarket Type2"/>
    <x v="13"/>
    <n v="5"/>
    <n v="486.52"/>
    <s v="Essential"/>
    <x v="0"/>
    <n v="1.99"/>
    <n v="3"/>
    <n v="1458.5799"/>
    <n v="3.0220649458784345"/>
  </r>
  <r>
    <s v="Tier 1"/>
    <s v="Small"/>
    <s v="High Fat"/>
    <s v="Household"/>
    <s v="Supermarket Type1"/>
    <x v="18"/>
    <n v="4"/>
    <n v="24.48"/>
    <s v="Essential"/>
    <x v="3"/>
    <n v="35.130000000000003"/>
    <n v="20"/>
    <n v="488.9513"/>
    <n v="3.0212411495210327"/>
  </r>
  <r>
    <s v="Tier 1"/>
    <s v="High"/>
    <s v="High Fat"/>
    <s v="Meat"/>
    <s v="Supermarket Type3"/>
    <x v="33"/>
    <n v="2"/>
    <n v="65.94"/>
    <s v="Regular"/>
    <x v="1"/>
    <n v="40.98"/>
    <n v="3"/>
    <n v="197.22979999999998"/>
    <n v="3.0208333333333335"/>
  </r>
  <r>
    <s v="Tier 3"/>
    <s v="High"/>
    <s v="Low Fat"/>
    <s v="Soft Drinks"/>
    <s v="Grocery Store"/>
    <x v="25"/>
    <n v="2"/>
    <n v="318.58"/>
    <s v="Regular"/>
    <x v="3"/>
    <n v="35.96"/>
    <n v="13"/>
    <n v="4140.8995999999997"/>
    <n v="3.0212588578574406"/>
  </r>
  <r>
    <s v="Tier 3"/>
    <s v="Small"/>
    <s v="High Fat"/>
    <s v="Seafood"/>
    <s v="Supermarket Type3"/>
    <x v="15"/>
    <n v="5"/>
    <n v="193.8"/>
    <s v="Essential"/>
    <x v="1"/>
    <n v="24.37"/>
    <n v="16"/>
    <n v="3100.0437000000002"/>
    <n v="3.0216847372810673"/>
  </r>
  <r>
    <s v="Tier 3"/>
    <s v="High"/>
    <s v="High Fat"/>
    <s v="Seafood"/>
    <s v="Supermarket Type1"/>
    <x v="6"/>
    <n v="2"/>
    <n v="359.6"/>
    <s v="Luxury"/>
    <x v="3"/>
    <n v="48.9"/>
    <n v="3"/>
    <n v="1078.2890000000002"/>
    <n v="3.0208594075928246"/>
  </r>
  <r>
    <s v="Tier 1"/>
    <s v="High"/>
    <s v="Low Fat"/>
    <s v="Health and Hygiene"/>
    <s v="Supermarket Type1"/>
    <x v="1"/>
    <n v="1"/>
    <n v="348.18"/>
    <s v="Regular"/>
    <x v="2"/>
    <n v="37.31"/>
    <n v="12"/>
    <n v="4177.5330999999996"/>
    <n v="3.0212854757929883"/>
  </r>
  <r>
    <s v="Tier 3"/>
    <s v="Medium"/>
    <s v="High Fat"/>
    <s v="Other"/>
    <s v="Supermarket Type3"/>
    <x v="13"/>
    <n v="1"/>
    <n v="105.01"/>
    <s v="Essential"/>
    <x v="0"/>
    <n v="30.8"/>
    <n v="12"/>
    <n v="1259.4280000000001"/>
    <n v="3.0221294363256783"/>
  </r>
  <r>
    <s v="Tier 1"/>
    <s v="Medium"/>
    <s v="Low Fat"/>
    <s v="Meat"/>
    <s v="Supermarket Type1"/>
    <x v="5"/>
    <n v="3"/>
    <n v="244.41"/>
    <s v="Regular"/>
    <x v="2"/>
    <n v="23.63"/>
    <n v="7"/>
    <n v="1710.1062999999999"/>
    <n v="3.0229741019214704"/>
  </r>
  <r>
    <s v="Tier 3"/>
    <s v="High"/>
    <s v="High Fat"/>
    <s v="Starchy Food"/>
    <s v="Supermarket Type1"/>
    <x v="25"/>
    <n v="1"/>
    <n v="311.75"/>
    <s v="Regular"/>
    <x v="0"/>
    <n v="41.71"/>
    <n v="15"/>
    <n v="4675.6670999999997"/>
    <n v="3.0229837024655244"/>
  </r>
  <r>
    <s v="Tier 3"/>
    <s v="Small"/>
    <s v="Low Fat"/>
    <s v="Baking"/>
    <s v="Supermarket Type3"/>
    <x v="17"/>
    <n v="1"/>
    <n v="261.41000000000003"/>
    <s v="Regular"/>
    <x v="1"/>
    <n v="20.62"/>
    <n v="13"/>
    <n v="3397.5362000000005"/>
    <n v="3.0238294314381271"/>
  </r>
  <r>
    <s v="Tier 1"/>
    <s v="Medium"/>
    <s v="High Fat"/>
    <s v="Dairy"/>
    <s v="Supermarket Type1"/>
    <x v="4"/>
    <n v="3"/>
    <n v="153.86000000000001"/>
    <s v="Regular"/>
    <x v="1"/>
    <n v="21.74"/>
    <n v="16"/>
    <n v="2460.9774000000002"/>
    <n v="3.024675867837725"/>
  </r>
  <r>
    <s v="Tier 2"/>
    <s v="High"/>
    <s v="High Fat"/>
    <s v="Hard Drinks"/>
    <s v="Grocery Store"/>
    <x v="9"/>
    <n v="1"/>
    <n v="92.89"/>
    <s v="Luxury"/>
    <x v="2"/>
    <n v="11.15"/>
    <n v="10"/>
    <n v="928.01149999999996"/>
    <n v="3.0246861924686193"/>
  </r>
  <r>
    <s v="Tier 1"/>
    <s v="Small"/>
    <s v="Low Fat"/>
    <s v="Canned"/>
    <s v="Grocery Store"/>
    <x v="28"/>
    <n v="1"/>
    <n v="16.100000000000001"/>
    <s v="Regular"/>
    <x v="3"/>
    <n v="48.27"/>
    <n v="10"/>
    <n v="160.48269999999999"/>
    <n v="3.0255336961071579"/>
  </r>
  <r>
    <s v="Tier 1"/>
    <s v="Small"/>
    <s v="High Fat"/>
    <s v="Dairy"/>
    <s v="Supermarket Type2"/>
    <x v="18"/>
    <n v="3"/>
    <n v="334.56"/>
    <s v="Essential"/>
    <x v="0"/>
    <n v="28.88"/>
    <n v="2"/>
    <n v="668.40880000000004"/>
    <n v="3.0263819095477387"/>
  </r>
  <r>
    <s v="Tier 1"/>
    <s v="Small"/>
    <s v="Low Fat"/>
    <s v="Other"/>
    <s v="Supermarket Type1"/>
    <x v="33"/>
    <n v="2"/>
    <n v="488.07"/>
    <s v="Regular"/>
    <x v="2"/>
    <n v="36.11"/>
    <n v="15"/>
    <n v="7320.4111000000003"/>
    <n v="3.0263929618768328"/>
  </r>
  <r>
    <s v="Tier 1"/>
    <s v="Medium"/>
    <s v="Low Fat"/>
    <s v="Household"/>
    <s v="Supermarket Type1"/>
    <x v="33"/>
    <n v="5"/>
    <n v="209.07"/>
    <s v="Regular"/>
    <x v="1"/>
    <n v="8.4"/>
    <n v="18"/>
    <n v="3762.3439999999996"/>
    <n v="3.0268231349538977"/>
  </r>
  <r>
    <s v="Tier 1"/>
    <s v="Medium"/>
    <s v="High Fat"/>
    <s v="Health and Hygiene"/>
    <s v="Supermarket Type1"/>
    <x v="24"/>
    <n v="5"/>
    <n v="286.41000000000003"/>
    <s v="Essential"/>
    <x v="3"/>
    <n v="46.04"/>
    <n v="12"/>
    <n v="3436.3804"/>
    <n v="3.0259958071278827"/>
  </r>
  <r>
    <s v="Tier 3"/>
    <s v="Small"/>
    <s v="High Fat"/>
    <s v="Other"/>
    <s v="Supermarket Type1"/>
    <x v="26"/>
    <n v="2"/>
    <n v="371.52"/>
    <s v="Essential"/>
    <x v="4"/>
    <n v="43.41"/>
    <n v="13"/>
    <n v="4829.1941000000006"/>
    <n v="3.0251677852348995"/>
  </r>
  <r>
    <s v="Tier 1"/>
    <s v="Medium"/>
    <s v="Low Fat"/>
    <s v="Breads"/>
    <s v="Supermarket Type2"/>
    <x v="21"/>
    <n v="2"/>
    <n v="177.66"/>
    <s v="Regular"/>
    <x v="2"/>
    <n v="20.25"/>
    <n v="17"/>
    <n v="3019.4224999999997"/>
    <n v="3.0255979857322703"/>
  </r>
  <r>
    <s v="Tier 2"/>
    <s v="Small"/>
    <s v="Low Fat"/>
    <s v="Soft Drinks"/>
    <s v="Supermarket Type3"/>
    <x v="10"/>
    <n v="3"/>
    <n v="390.36"/>
    <s v="Luxury"/>
    <x v="0"/>
    <n v="3.13"/>
    <n v="10"/>
    <n v="3902.6313000000005"/>
    <n v="3.0260285474391266"/>
  </r>
  <r>
    <s v="Tier 2"/>
    <s v="High"/>
    <s v="Low Fat"/>
    <s v="Hard Drinks"/>
    <s v="Grocery Store"/>
    <x v="11"/>
    <n v="4"/>
    <n v="163.68"/>
    <s v="Essential"/>
    <x v="2"/>
    <n v="3.19"/>
    <n v="5"/>
    <n v="817.43190000000004"/>
    <n v="3.0260394792104157"/>
  </r>
  <r>
    <s v="Tier 2"/>
    <s v="Small"/>
    <s v="High Fat"/>
    <s v="Canned"/>
    <s v="Grocery Store"/>
    <x v="12"/>
    <n v="5"/>
    <n v="89.46"/>
    <s v="Luxury"/>
    <x v="1"/>
    <n v="48.75"/>
    <n v="9"/>
    <n v="804.62749999999994"/>
    <n v="3.0256302521008402"/>
  </r>
  <r>
    <s v="Tier 2"/>
    <s v="High"/>
    <s v="Low Fat"/>
    <s v="Other"/>
    <s v="Supermarket Type1"/>
    <x v="3"/>
    <n v="5"/>
    <n v="312.68"/>
    <s v="Essential"/>
    <x v="4"/>
    <n v="7.96"/>
    <n v="2"/>
    <n v="624.43960000000004"/>
    <n v="3.0248003362757463"/>
  </r>
  <r>
    <s v="Tier 3"/>
    <s v="Medium"/>
    <s v="Low Fat"/>
    <s v="Meat"/>
    <s v="Supermarket Type2"/>
    <x v="0"/>
    <n v="1"/>
    <n v="267.74"/>
    <s v="Regular"/>
    <x v="0"/>
    <n v="5.52"/>
    <n v="10"/>
    <n v="2676.4551999999999"/>
    <n v="3.0239697224558451"/>
  </r>
  <r>
    <s v="Tier 1"/>
    <s v="High"/>
    <s v="Low Fat"/>
    <s v="Baking"/>
    <s v="Supermarket Type3"/>
    <x v="32"/>
    <n v="5"/>
    <n v="86.6"/>
    <s v="Essential"/>
    <x v="0"/>
    <n v="34.54"/>
    <n v="8"/>
    <n v="692.1454"/>
    <n v="3.0248212031973076"/>
  </r>
  <r>
    <s v="Tier 1"/>
    <s v="Medium"/>
    <s v="High Fat"/>
    <s v="Canned"/>
    <s v="Supermarket Type3"/>
    <x v="28"/>
    <n v="5"/>
    <n v="110.76"/>
    <s v="Luxury"/>
    <x v="1"/>
    <n v="14.88"/>
    <n v="2"/>
    <n v="220.6688"/>
    <n v="3.0239898989898988"/>
  </r>
  <r>
    <s v="Tier 3"/>
    <s v="Medium"/>
    <s v="Low Fat"/>
    <s v="Fruits and Vegetables"/>
    <s v="Supermarket Type1"/>
    <x v="15"/>
    <n v="4"/>
    <n v="449.51"/>
    <s v="Luxury"/>
    <x v="0"/>
    <n v="19.579999999999998"/>
    <n v="18"/>
    <n v="8090.3758000000007"/>
    <n v="3.0231578947368423"/>
  </r>
  <r>
    <s v="Tier 2"/>
    <s v="Medium"/>
    <s v="High Fat"/>
    <s v="Meat"/>
    <s v="Supermarket Type2"/>
    <x v="26"/>
    <n v="3"/>
    <n v="445.3"/>
    <s v="Regular"/>
    <x v="3"/>
    <n v="9.75"/>
    <n v="9"/>
    <n v="4006.7975000000001"/>
    <n v="3.0227464195450717"/>
  </r>
  <r>
    <s v="Tier 1"/>
    <s v="Medium"/>
    <s v="Low Fat"/>
    <s v="Starchy Food"/>
    <s v="Supermarket Type2"/>
    <x v="21"/>
    <n v="1"/>
    <n v="230.03"/>
    <s v="Essential"/>
    <x v="2"/>
    <n v="44.75"/>
    <n v="9"/>
    <n v="2069.7175000000002"/>
    <n v="3.0227560050568898"/>
  </r>
  <r>
    <s v="Tier 3"/>
    <s v="High"/>
    <s v="Low Fat"/>
    <s v="Meat"/>
    <s v="Grocery Store"/>
    <x v="28"/>
    <n v="3"/>
    <n v="291.92"/>
    <s v="Regular"/>
    <x v="2"/>
    <n v="9"/>
    <n v="16"/>
    <n v="4669.8100000000004"/>
    <n v="3.0236087689713322"/>
  </r>
  <r>
    <s v="Tier 2"/>
    <s v="High"/>
    <s v="Low Fat"/>
    <s v="Breads"/>
    <s v="Supermarket Type1"/>
    <x v="36"/>
    <n v="2"/>
    <n v="337.41"/>
    <s v="Regular"/>
    <x v="3"/>
    <n v="15.7"/>
    <n v="13"/>
    <n v="4385.4870000000001"/>
    <n v="3.0236187262758332"/>
  </r>
  <r>
    <s v="Tier 3"/>
    <s v="Small"/>
    <s v="Low Fat"/>
    <s v="Breakfast"/>
    <s v="Supermarket Type2"/>
    <x v="0"/>
    <n v="5"/>
    <n v="393.71"/>
    <s v="Luxury"/>
    <x v="2"/>
    <n v="22.92"/>
    <n v="13"/>
    <n v="5117.4591999999993"/>
    <n v="3.0240506329113925"/>
  </r>
  <r>
    <s v="Tier 2"/>
    <s v="Small"/>
    <s v="Low Fat"/>
    <s v="Baking"/>
    <s v="Supermarket Type1"/>
    <x v="33"/>
    <n v="1"/>
    <n v="125.48"/>
    <s v="Luxury"/>
    <x v="1"/>
    <n v="32.92"/>
    <n v="12"/>
    <n v="1505.0891999999999"/>
    <n v="3.0232165470662729"/>
  </r>
  <r>
    <s v="Tier 3"/>
    <s v="Small"/>
    <s v="Low Fat"/>
    <s v="Frozen"/>
    <s v="Supermarket Type3"/>
    <x v="13"/>
    <n v="2"/>
    <n v="480.26"/>
    <s v="Luxury"/>
    <x v="3"/>
    <n v="1.17"/>
    <n v="19"/>
    <n v="9123.9516999999996"/>
    <n v="3.0240709459459461"/>
  </r>
  <r>
    <s v="Tier 2"/>
    <s v="Medium"/>
    <s v="Low Fat"/>
    <s v="Snack Food"/>
    <s v="Grocery Store"/>
    <x v="20"/>
    <n v="1"/>
    <n v="173.05"/>
    <s v="Regular"/>
    <x v="1"/>
    <n v="45.11"/>
    <n v="9"/>
    <n v="1556.9011"/>
    <n v="3.0245035910435152"/>
  </r>
  <r>
    <s v="Tier 1"/>
    <s v="Small"/>
    <s v="Low Fat"/>
    <s v="Fruits and Vegetables"/>
    <s v="Supermarket Type1"/>
    <x v="12"/>
    <n v="2"/>
    <n v="198.87"/>
    <s v="Regular"/>
    <x v="4"/>
    <n v="32.799999999999997"/>
    <n v="13"/>
    <n v="2584.6379999999999"/>
    <n v="3.0253592561284868"/>
  </r>
  <r>
    <s v="Tier 1"/>
    <s v="Small"/>
    <s v="High Fat"/>
    <s v="Dairy"/>
    <s v="Supermarket Type3"/>
    <x v="17"/>
    <n v="5"/>
    <n v="376.97"/>
    <s v="Regular"/>
    <x v="0"/>
    <n v="49.71"/>
    <n v="15"/>
    <n v="5654.0470999999998"/>
    <n v="3.0257928118393234"/>
  </r>
  <r>
    <s v="Tier 2"/>
    <s v="High"/>
    <s v="Low Fat"/>
    <s v="Baking"/>
    <s v="Grocery Store"/>
    <x v="2"/>
    <n v="1"/>
    <n v="76.38"/>
    <s v="Regular"/>
    <x v="0"/>
    <n v="21.87"/>
    <n v="20"/>
    <n v="1526.8186999999998"/>
    <n v="3.0249576988155669"/>
  </r>
  <r>
    <s v="Tier 2"/>
    <s v="Medium"/>
    <s v="Low Fat"/>
    <s v="Snack Food"/>
    <s v="Supermarket Type3"/>
    <x v="37"/>
    <n v="2"/>
    <n v="459.6"/>
    <s v="Luxury"/>
    <x v="0"/>
    <n v="29.41"/>
    <n v="1"/>
    <n v="458.89410000000004"/>
    <n v="3.025814642403724"/>
  </r>
  <r>
    <s v="Tier 1"/>
    <s v="High"/>
    <s v="Low Fat"/>
    <s v="Household"/>
    <s v="Supermarket Type1"/>
    <x v="30"/>
    <n v="3"/>
    <n v="180.94"/>
    <s v="Luxury"/>
    <x v="3"/>
    <n v="3.76"/>
    <n v="12"/>
    <n v="2170.3175999999999"/>
    <n v="3.0262489415749365"/>
  </r>
  <r>
    <s v="Tier 3"/>
    <s v="Small"/>
    <s v="Low Fat"/>
    <s v="Soft Drinks"/>
    <s v="Supermarket Type2"/>
    <x v="21"/>
    <n v="3"/>
    <n v="51.53"/>
    <s v="Regular"/>
    <x v="1"/>
    <n v="47.04"/>
    <n v="14"/>
    <n v="720.89040000000011"/>
    <n v="3.026260059296908"/>
  </r>
  <r>
    <s v="Tier 1"/>
    <s v="High"/>
    <s v="High Fat"/>
    <s v="Household"/>
    <s v="Grocery Store"/>
    <x v="31"/>
    <n v="2"/>
    <n v="111.05"/>
    <s v="Luxury"/>
    <x v="3"/>
    <n v="47.64"/>
    <n v="8"/>
    <n v="887.87639999999999"/>
    <n v="3.0262711864406779"/>
  </r>
  <r>
    <s v="Tier 1"/>
    <s v="High"/>
    <s v="Low Fat"/>
    <s v="Hard Drinks"/>
    <s v="Supermarket Type3"/>
    <x v="24"/>
    <n v="3"/>
    <n v="46.2"/>
    <s v="Regular"/>
    <x v="2"/>
    <n v="15.95"/>
    <n v="16"/>
    <n v="738.35950000000003"/>
    <n v="3.0267062314540061"/>
  </r>
  <r>
    <s v="Tier 1"/>
    <s v="High"/>
    <s v="Low Fat"/>
    <s v="Other"/>
    <s v="Grocery Store"/>
    <x v="6"/>
    <n v="1"/>
    <n v="174.73"/>
    <s v="Regular"/>
    <x v="3"/>
    <n v="17.73"/>
    <n v="2"/>
    <n v="348.63729999999998"/>
    <n v="3.0267175572519083"/>
  </r>
  <r>
    <s v="Tier 2"/>
    <s v="High"/>
    <s v="High Fat"/>
    <s v="Canned"/>
    <s v="Grocery Store"/>
    <x v="36"/>
    <n v="4"/>
    <n v="44.81"/>
    <s v="Luxury"/>
    <x v="3"/>
    <n v="4.3"/>
    <n v="8"/>
    <n v="357.52300000000002"/>
    <n v="3.027577428935087"/>
  </r>
  <r>
    <s v="Tier 1"/>
    <s v="Small"/>
    <s v="Low Fat"/>
    <s v="Snack Food"/>
    <s v="Supermarket Type1"/>
    <x v="7"/>
    <n v="1"/>
    <n v="37.97"/>
    <s v="Essential"/>
    <x v="4"/>
    <n v="11.22"/>
    <n v="14"/>
    <n v="530.69219999999996"/>
    <n v="3.027164685908319"/>
  </r>
  <r>
    <s v="Tier 1"/>
    <s v="Medium"/>
    <s v="Low Fat"/>
    <s v="Breads"/>
    <s v="Grocery Store"/>
    <x v="33"/>
    <n v="2"/>
    <n v="241.36"/>
    <s v="Regular"/>
    <x v="3"/>
    <n v="21.34"/>
    <n v="8"/>
    <n v="1930.0934000000002"/>
    <n v="3.0280254777070064"/>
  </r>
  <r>
    <s v="Tier 2"/>
    <s v="Medium"/>
    <s v="High Fat"/>
    <s v="Health and Hygiene"/>
    <s v="Supermarket Type1"/>
    <x v="31"/>
    <n v="3"/>
    <n v="364.34"/>
    <s v="Essential"/>
    <x v="4"/>
    <n v="12.18"/>
    <n v="6"/>
    <n v="2185.1617999999999"/>
    <n v="3.0284621920135937"/>
  </r>
  <r>
    <s v="Tier 1"/>
    <s v="Small"/>
    <s v="Low Fat"/>
    <s v="Starchy Food"/>
    <s v="Supermarket Type1"/>
    <x v="27"/>
    <n v="5"/>
    <n v="444.72"/>
    <s v="Luxury"/>
    <x v="3"/>
    <n v="34.15"/>
    <n v="8"/>
    <n v="3557.1015000000002"/>
    <n v="3.0284742881427964"/>
  </r>
  <r>
    <s v="Tier 3"/>
    <s v="High"/>
    <s v="High Fat"/>
    <s v="Frozen"/>
    <s v="Supermarket Type1"/>
    <x v="18"/>
    <n v="4"/>
    <n v="217.26"/>
    <s v="Luxury"/>
    <x v="0"/>
    <n v="27.18"/>
    <n v="8"/>
    <n v="1737.3517999999999"/>
    <n v="3.0276360544217686"/>
  </r>
  <r>
    <s v="Tier 1"/>
    <s v="Small"/>
    <s v="High Fat"/>
    <s v="Baking"/>
    <s v="Supermarket Type2"/>
    <x v="27"/>
    <n v="2"/>
    <n v="271.27"/>
    <s v="Luxury"/>
    <x v="4"/>
    <n v="36.200000000000003"/>
    <n v="18"/>
    <n v="4882.2219999999998"/>
    <n v="3.0272224585282856"/>
  </r>
  <r>
    <s v="Tier 2"/>
    <s v="Medium"/>
    <s v="High Fat"/>
    <s v="Baking"/>
    <s v="Supermarket Type2"/>
    <x v="37"/>
    <n v="5"/>
    <n v="271.13"/>
    <s v="Luxury"/>
    <x v="3"/>
    <n v="27.55"/>
    <n v="14"/>
    <n v="3795.0954999999999"/>
    <n v="3.027659574468085"/>
  </r>
  <r>
    <s v="Tier 3"/>
    <s v="High"/>
    <s v="High Fat"/>
    <s v="Other"/>
    <s v="Supermarket Type3"/>
    <x v="5"/>
    <n v="5"/>
    <n v="35.33"/>
    <s v="Essential"/>
    <x v="4"/>
    <n v="4.91"/>
    <n v="2"/>
    <n v="69.709099999999992"/>
    <n v="3.0268199233716473"/>
  </r>
  <r>
    <s v="Tier 3"/>
    <s v="Small"/>
    <s v="Low Fat"/>
    <s v="Hard Drinks"/>
    <s v="Supermarket Type3"/>
    <x v="16"/>
    <n v="2"/>
    <n v="328.06"/>
    <s v="Regular"/>
    <x v="3"/>
    <n v="10.99"/>
    <n v="4"/>
    <n v="1311.3498999999999"/>
    <n v="3.0259795570698467"/>
  </r>
  <r>
    <s v="Tier 3"/>
    <s v="Small"/>
    <s v="Low Fat"/>
    <s v="Fruits and Vegetables"/>
    <s v="Supermarket Type1"/>
    <x v="6"/>
    <n v="3"/>
    <n v="182.06"/>
    <s v="Regular"/>
    <x v="1"/>
    <n v="47.79"/>
    <n v="8"/>
    <n v="1455.9579000000001"/>
    <n v="3.0264167021729866"/>
  </r>
  <r>
    <s v="Tier 3"/>
    <s v="High"/>
    <s v="Low Fat"/>
    <s v="Canned"/>
    <s v="Grocery Store"/>
    <x v="31"/>
    <n v="4"/>
    <n v="164.6"/>
    <s v="Luxury"/>
    <x v="0"/>
    <n v="29.09"/>
    <n v="14"/>
    <n v="2303.6909000000001"/>
    <n v="3.0264279624893438"/>
  </r>
  <r>
    <s v="Tier 1"/>
    <s v="High"/>
    <s v="High Fat"/>
    <s v="Fruits and Vegetables"/>
    <s v="Supermarket Type3"/>
    <x v="8"/>
    <n v="5"/>
    <n v="442.19"/>
    <s v="Regular"/>
    <x v="4"/>
    <n v="36.5"/>
    <n v="13"/>
    <n v="5747.835"/>
    <n v="3.0260127931769722"/>
  </r>
  <r>
    <s v="Tier 2"/>
    <s v="Small"/>
    <s v="High Fat"/>
    <s v="Snack Food"/>
    <s v="Supermarket Type2"/>
    <x v="10"/>
    <n v="4"/>
    <n v="428.98"/>
    <s v="Regular"/>
    <x v="0"/>
    <n v="28.32"/>
    <n v="11"/>
    <n v="4718.0632000000005"/>
    <n v="3.0251706484641638"/>
  </r>
  <r>
    <s v="Tier 2"/>
    <s v="Small"/>
    <s v="High Fat"/>
    <s v="Seafood"/>
    <s v="Supermarket Type1"/>
    <x v="17"/>
    <n v="1"/>
    <n v="44.82"/>
    <s v="Luxury"/>
    <x v="3"/>
    <n v="2.08"/>
    <n v="5"/>
    <n v="223.1208"/>
    <n v="3.0247545881348699"/>
  </r>
  <r>
    <s v="Tier 1"/>
    <s v="Medium"/>
    <s v="Low Fat"/>
    <s v="Breads"/>
    <s v="Supermarket Type1"/>
    <x v="27"/>
    <n v="2"/>
    <n v="365.31"/>
    <s v="Luxury"/>
    <x v="4"/>
    <n v="34.700000000000003"/>
    <n v="13"/>
    <n v="4748.3769999999995"/>
    <n v="3.0256191289496157"/>
  </r>
  <r>
    <s v="Tier 1"/>
    <s v="Small"/>
    <s v="High Fat"/>
    <s v="Seafood"/>
    <s v="Supermarket Type3"/>
    <x v="2"/>
    <n v="4"/>
    <n v="346.44"/>
    <s v="Essential"/>
    <x v="4"/>
    <n v="9.4499999999999993"/>
    <n v="6"/>
    <n v="2077.7345"/>
    <n v="3.0260572404955148"/>
  </r>
  <r>
    <s v="Tier 2"/>
    <s v="High"/>
    <s v="High Fat"/>
    <s v="Seafood"/>
    <s v="Grocery Store"/>
    <x v="24"/>
    <n v="1"/>
    <n v="14.11"/>
    <s v="Luxury"/>
    <x v="2"/>
    <n v="4.47"/>
    <n v="18"/>
    <n v="253.0247"/>
    <n v="3.0256410256410255"/>
  </r>
  <r>
    <s v="Tier 1"/>
    <s v="Small"/>
    <s v="High Fat"/>
    <s v="Fruits and Vegetables"/>
    <s v="Supermarket Type3"/>
    <x v="20"/>
    <n v="3"/>
    <n v="353.38"/>
    <s v="Essential"/>
    <x v="3"/>
    <n v="1.65"/>
    <n v="3"/>
    <n v="1059.1564999999998"/>
    <n v="3.0265070542967081"/>
  </r>
  <r>
    <s v="Tier 1"/>
    <s v="Medium"/>
    <s v="Low Fat"/>
    <s v="Canned"/>
    <s v="Supermarket Type2"/>
    <x v="32"/>
    <n v="5"/>
    <n v="295.69"/>
    <s v="Essential"/>
    <x v="0"/>
    <n v="33.299999999999997"/>
    <n v="4"/>
    <n v="1182.0930000000001"/>
    <n v="3.0265183917878526"/>
  </r>
  <r>
    <s v="Tier 1"/>
    <s v="Medium"/>
    <s v="Low Fat"/>
    <s v="Breads"/>
    <s v="Supermarket Type3"/>
    <x v="30"/>
    <n v="1"/>
    <n v="301.79000000000002"/>
    <s v="Luxury"/>
    <x v="3"/>
    <n v="1.17"/>
    <n v="16"/>
    <n v="4827.6517000000003"/>
    <n v="3.025673940949936"/>
  </r>
  <r>
    <s v="Tier 1"/>
    <s v="Small"/>
    <s v="Low Fat"/>
    <s v="Other"/>
    <s v="Supermarket Type1"/>
    <x v="24"/>
    <n v="1"/>
    <n v="365.6"/>
    <s v="Essential"/>
    <x v="2"/>
    <n v="28.25"/>
    <n v="15"/>
    <n v="5483.2825000000003"/>
    <n v="3.0265410958904111"/>
  </r>
  <r>
    <s v="Tier 1"/>
    <s v="Small"/>
    <s v="Low Fat"/>
    <s v="Baking"/>
    <s v="Grocery Store"/>
    <x v="22"/>
    <n v="1"/>
    <n v="84.38"/>
    <s v="Regular"/>
    <x v="4"/>
    <n v="39.99"/>
    <n v="3"/>
    <n v="252.53989999999999"/>
    <n v="3.0274089935760173"/>
  </r>
  <r>
    <s v="Tier 3"/>
    <s v="Small"/>
    <s v="Low Fat"/>
    <s v="Other"/>
    <s v="Supermarket Type2"/>
    <x v="20"/>
    <n v="1"/>
    <n v="477.72"/>
    <s v="Regular"/>
    <x v="1"/>
    <n v="47.89"/>
    <n v="3"/>
    <n v="1432.6389000000001"/>
    <n v="3.0282776349614395"/>
  </r>
  <r>
    <s v="Tier 2"/>
    <s v="Medium"/>
    <s v="Low Fat"/>
    <s v="Household"/>
    <s v="Supermarket Type1"/>
    <x v="31"/>
    <n v="2"/>
    <n v="208.79"/>
    <s v="Essential"/>
    <x v="1"/>
    <n v="2.2000000000000002"/>
    <n v="13"/>
    <n v="2713.2919999999999"/>
    <n v="3.0291470210030003"/>
  </r>
  <r>
    <s v="Tier 3"/>
    <s v="Small"/>
    <s v="High Fat"/>
    <s v="Breakfast"/>
    <s v="Supermarket Type2"/>
    <x v="7"/>
    <n v="2"/>
    <n v="389.07"/>
    <s v="Essential"/>
    <x v="3"/>
    <n v="37.08"/>
    <n v="7"/>
    <n v="2722.8607999999999"/>
    <n v="3.0295883361921097"/>
  </r>
  <r>
    <s v="Tier 3"/>
    <s v="Medium"/>
    <s v="High Fat"/>
    <s v="Fruits and Vegetables"/>
    <s v="Supermarket Type1"/>
    <x v="4"/>
    <n v="3"/>
    <n v="364"/>
    <s v="Essential"/>
    <x v="4"/>
    <n v="1.38"/>
    <n v="7"/>
    <n v="2547.0138000000002"/>
    <n v="3.03003003003003"/>
  </r>
  <r>
    <s v="Tier 2"/>
    <s v="Small"/>
    <s v="Low Fat"/>
    <s v="Other"/>
    <s v="Grocery Store"/>
    <x v="26"/>
    <n v="5"/>
    <n v="216.52"/>
    <s v="Regular"/>
    <x v="3"/>
    <n v="38.68"/>
    <n v="3"/>
    <n v="648.94680000000005"/>
    <n v="3.0300429184549356"/>
  </r>
  <r>
    <s v="Tier 1"/>
    <s v="Medium"/>
    <s v="High Fat"/>
    <s v="Starchy Food"/>
    <s v="Supermarket Type1"/>
    <x v="2"/>
    <n v="3"/>
    <n v="236.89"/>
    <s v="Regular"/>
    <x v="1"/>
    <n v="8.57"/>
    <n v="19"/>
    <n v="4499.9956999999995"/>
    <n v="3.0291970802919708"/>
  </r>
  <r>
    <s v="Tier 1"/>
    <s v="Medium"/>
    <s v="High Fat"/>
    <s v="Breads"/>
    <s v="Supermarket Type1"/>
    <x v="25"/>
    <n v="2"/>
    <n v="469.52"/>
    <s v="Regular"/>
    <x v="3"/>
    <n v="36.01"/>
    <n v="19"/>
    <n v="8920.2400999999991"/>
    <n v="3.029209621993127"/>
  </r>
  <r>
    <s v="Tier 2"/>
    <s v="High"/>
    <s v="High Fat"/>
    <s v="Starchy Food"/>
    <s v="Supermarket Type1"/>
    <x v="6"/>
    <n v="2"/>
    <n v="390.53"/>
    <s v="Essential"/>
    <x v="1"/>
    <n v="23.4"/>
    <n v="18"/>
    <n v="7028.7739999999994"/>
    <n v="3.0296519123334766"/>
  </r>
  <r>
    <s v="Tier 1"/>
    <s v="Medium"/>
    <s v="High Fat"/>
    <s v="Fruits and Vegetables"/>
    <s v="Grocery Store"/>
    <x v="0"/>
    <n v="5"/>
    <n v="361.07"/>
    <s v="Regular"/>
    <x v="2"/>
    <n v="14.99"/>
    <n v="12"/>
    <n v="4331.9899000000005"/>
    <n v="3.0300945829750643"/>
  </r>
  <r>
    <s v="Tier 2"/>
    <s v="Medium"/>
    <s v="Low Fat"/>
    <s v="Soft Drinks"/>
    <s v="Supermarket Type1"/>
    <x v="21"/>
    <n v="4"/>
    <n v="28.34"/>
    <s v="Essential"/>
    <x v="1"/>
    <n v="38.47"/>
    <n v="3"/>
    <n v="84.404699999999991"/>
    <n v="3.029247311827957"/>
  </r>
  <r>
    <s v="Tier 1"/>
    <s v="Small"/>
    <s v="Low Fat"/>
    <s v="Health and Hygiene"/>
    <s v="Supermarket Type2"/>
    <x v="10"/>
    <n v="3"/>
    <n v="448.14"/>
    <s v="Essential"/>
    <x v="1"/>
    <n v="24.47"/>
    <n v="1"/>
    <n v="447.38470000000001"/>
    <n v="3.0288296041308089"/>
  </r>
  <r>
    <s v="Tier 2"/>
    <s v="Small"/>
    <s v="Low Fat"/>
    <s v="Seafood"/>
    <s v="Grocery Store"/>
    <x v="10"/>
    <n v="5"/>
    <n v="216.48"/>
    <s v="Regular"/>
    <x v="0"/>
    <n v="1.77"/>
    <n v="2"/>
    <n v="431.97769999999997"/>
    <n v="3.028842014636246"/>
  </r>
  <r>
    <s v="Tier 2"/>
    <s v="High"/>
    <s v="High Fat"/>
    <s v="Household"/>
    <s v="Supermarket Type2"/>
    <x v="15"/>
    <n v="3"/>
    <n v="455.63"/>
    <s v="Regular"/>
    <x v="3"/>
    <n v="39.020000000000003"/>
    <n v="13"/>
    <n v="5922.5801999999994"/>
    <n v="3.0279931093884582"/>
  </r>
  <r>
    <s v="Tier 2"/>
    <s v="Medium"/>
    <s v="Low Fat"/>
    <s v="Snack Food"/>
    <s v="Supermarket Type2"/>
    <x v="34"/>
    <n v="4"/>
    <n v="30.63"/>
    <s v="Luxury"/>
    <x v="1"/>
    <n v="18.73"/>
    <n v="14"/>
    <n v="428.00729999999999"/>
    <n v="3.0280051701852648"/>
  </r>
  <r>
    <s v="Tier 2"/>
    <s v="Medium"/>
    <s v="High Fat"/>
    <s v="Dairy"/>
    <s v="Supermarket Type3"/>
    <x v="18"/>
    <n v="3"/>
    <n v="105.45"/>
    <s v="Essential"/>
    <x v="1"/>
    <n v="9.2100000000000009"/>
    <n v="20"/>
    <n v="2108.0920999999998"/>
    <n v="3.0275862068965518"/>
  </r>
  <r>
    <s v="Tier 3"/>
    <s v="High"/>
    <s v="High Fat"/>
    <s v="Frozen"/>
    <s v="Supermarket Type2"/>
    <x v="29"/>
    <n v="5"/>
    <n v="125.6"/>
    <s v="Luxury"/>
    <x v="0"/>
    <n v="9.39"/>
    <n v="11"/>
    <n v="1380.6939"/>
    <n v="3.0275981026304444"/>
  </r>
  <r>
    <s v="Tier 3"/>
    <s v="Medium"/>
    <s v="Low Fat"/>
    <s v="Baking"/>
    <s v="Supermarket Type1"/>
    <x v="17"/>
    <n v="4"/>
    <n v="460.79"/>
    <s v="Essential"/>
    <x v="4"/>
    <n v="44.22"/>
    <n v="8"/>
    <n v="3685.7622000000001"/>
    <n v="3.0267471958584986"/>
  </r>
  <r>
    <s v="Tier 1"/>
    <s v="High"/>
    <s v="High Fat"/>
    <s v="Canned"/>
    <s v="Grocery Store"/>
    <x v="19"/>
    <n v="1"/>
    <n v="173.36"/>
    <s v="Essential"/>
    <x v="1"/>
    <n v="49.72"/>
    <n v="16"/>
    <n v="2773.2572"/>
    <n v="3.0263271471730686"/>
  </r>
  <r>
    <s v="Tier 2"/>
    <s v="Small"/>
    <s v="Low Fat"/>
    <s v="Frozen"/>
    <s v="Grocery Store"/>
    <x v="28"/>
    <n v="4"/>
    <n v="411.44"/>
    <s v="Essential"/>
    <x v="1"/>
    <n v="30.03"/>
    <n v="13"/>
    <n v="5348.0203000000001"/>
    <n v="3.0272020725388602"/>
  </r>
  <r>
    <s v="Tier 3"/>
    <s v="High"/>
    <s v="High Fat"/>
    <s v="Starchy Food"/>
    <s v="Supermarket Type3"/>
    <x v="30"/>
    <n v="2"/>
    <n v="276.69"/>
    <s v="Essential"/>
    <x v="0"/>
    <n v="42.46"/>
    <n v="5"/>
    <n v="1382.8746000000001"/>
    <n v="3.0267818574514038"/>
  </r>
  <r>
    <s v="Tier 1"/>
    <s v="High"/>
    <s v="Low Fat"/>
    <s v="Hard Drinks"/>
    <s v="Supermarket Type2"/>
    <x v="28"/>
    <n v="5"/>
    <n v="305.18"/>
    <s v="Luxury"/>
    <x v="4"/>
    <n v="45.67"/>
    <n v="17"/>
    <n v="5187.5167000000001"/>
    <n v="3.0272255834053587"/>
  </r>
  <r>
    <s v="Tier 3"/>
    <s v="High"/>
    <s v="Low Fat"/>
    <s v="Other"/>
    <s v="Supermarket Type2"/>
    <x v="13"/>
    <n v="1"/>
    <n v="427.25"/>
    <s v="Regular"/>
    <x v="3"/>
    <n v="14.19"/>
    <n v="13"/>
    <n v="5553.3918999999996"/>
    <n v="3.0263726761781236"/>
  </r>
  <r>
    <s v="Tier 2"/>
    <s v="Medium"/>
    <s v="High Fat"/>
    <s v="Starchy Food"/>
    <s v="Grocery Store"/>
    <x v="21"/>
    <n v="4"/>
    <n v="133.30000000000001"/>
    <s v="Essential"/>
    <x v="0"/>
    <n v="23"/>
    <n v="3"/>
    <n v="399.13000000000005"/>
    <n v="3.027249134948097"/>
  </r>
  <r>
    <s v="Tier 3"/>
    <s v="Small"/>
    <s v="Low Fat"/>
    <s v="Other"/>
    <s v="Grocery Store"/>
    <x v="27"/>
    <n v="3"/>
    <n v="298.35000000000002"/>
    <s v="Regular"/>
    <x v="2"/>
    <n v="42.1"/>
    <n v="10"/>
    <n v="2982.9209999999998"/>
    <n v="3.0268282128948507"/>
  </r>
  <r>
    <s v="Tier 2"/>
    <s v="Small"/>
    <s v="Low Fat"/>
    <s v="Breads"/>
    <s v="Grocery Store"/>
    <x v="20"/>
    <n v="2"/>
    <n v="181.84"/>
    <s v="Regular"/>
    <x v="4"/>
    <n v="38.869999999999997"/>
    <n v="20"/>
    <n v="3636.1887000000002"/>
    <n v="3.0268398268398267"/>
  </r>
  <r>
    <s v="Tier 2"/>
    <s v="Small"/>
    <s v="Low Fat"/>
    <s v="Snack Food"/>
    <s v="Supermarket Type2"/>
    <x v="23"/>
    <n v="1"/>
    <n v="60.82"/>
    <s v="Luxury"/>
    <x v="0"/>
    <n v="46.62"/>
    <n v="7"/>
    <n v="425.20620000000002"/>
    <n v="3.0272845387613687"/>
  </r>
  <r>
    <s v="Tier 1"/>
    <s v="Medium"/>
    <s v="Low Fat"/>
    <s v="Breads"/>
    <s v="Supermarket Type1"/>
    <x v="3"/>
    <n v="1"/>
    <n v="478.1"/>
    <s v="Regular"/>
    <x v="4"/>
    <n v="25.3"/>
    <n v="12"/>
    <n v="5736.4530000000004"/>
    <n v="3.0281629116117852"/>
  </r>
  <r>
    <s v="Tier 2"/>
    <s v="Small"/>
    <s v="High Fat"/>
    <s v="Hard Drinks"/>
    <s v="Supermarket Type3"/>
    <x v="34"/>
    <n v="1"/>
    <n v="354.48"/>
    <s v="Luxury"/>
    <x v="1"/>
    <n v="34.72"/>
    <n v="10"/>
    <n v="3544.1472000000003"/>
    <n v="3.0290420459471177"/>
  </r>
  <r>
    <s v="Tier 3"/>
    <s v="Small"/>
    <s v="Low Fat"/>
    <s v="Soft Drinks"/>
    <s v="Supermarket Type2"/>
    <x v="6"/>
    <n v="1"/>
    <n v="133.96"/>
    <s v="Luxury"/>
    <x v="2"/>
    <n v="32.130000000000003"/>
    <n v="15"/>
    <n v="2008.7213000000002"/>
    <n v="3.0299219427580226"/>
  </r>
  <r>
    <s v="Tier 3"/>
    <s v="Small"/>
    <s v="Low Fat"/>
    <s v="Other"/>
    <s v="Supermarket Type1"/>
    <x v="34"/>
    <n v="3"/>
    <n v="378.67"/>
    <s v="Essential"/>
    <x v="0"/>
    <n v="30.21"/>
    <n v="7"/>
    <n v="2649.9920999999999"/>
    <n v="3.0308026030368764"/>
  </r>
  <r>
    <s v="Tier 2"/>
    <s v="High"/>
    <s v="Low Fat"/>
    <s v="Household"/>
    <s v="Supermarket Type1"/>
    <x v="6"/>
    <n v="1"/>
    <n v="64.319999999999993"/>
    <s v="Luxury"/>
    <x v="4"/>
    <n v="29.07"/>
    <n v="9"/>
    <n v="578.1706999999999"/>
    <n v="3.0308159722222223"/>
  </r>
  <r>
    <s v="Tier 1"/>
    <s v="Small"/>
    <s v="Low Fat"/>
    <s v="Meat"/>
    <s v="Supermarket Type1"/>
    <x v="12"/>
    <n v="5"/>
    <n v="130.58000000000001"/>
    <s v="Essential"/>
    <x v="3"/>
    <n v="43.01"/>
    <n v="16"/>
    <n v="2088.7101000000002"/>
    <n v="3.0316977854971774"/>
  </r>
  <r>
    <s v="Tier 2"/>
    <s v="Medium"/>
    <s v="Low Fat"/>
    <s v="Canned"/>
    <s v="Supermarket Type1"/>
    <x v="13"/>
    <n v="3"/>
    <n v="141.38999999999999"/>
    <s v="Regular"/>
    <x v="3"/>
    <n v="39.28"/>
    <n v="9"/>
    <n v="1271.9027999999998"/>
    <n v="3.0308427454387488"/>
  </r>
  <r>
    <s v="Tier 2"/>
    <s v="Medium"/>
    <s v="High Fat"/>
    <s v="Household"/>
    <s v="Supermarket Type1"/>
    <x v="22"/>
    <n v="2"/>
    <n v="141.47999999999999"/>
    <s v="Regular"/>
    <x v="1"/>
    <n v="38.68"/>
    <n v="12"/>
    <n v="1697.1467999999998"/>
    <n v="3.0308561495002171"/>
  </r>
  <r>
    <s v="Tier 1"/>
    <s v="Medium"/>
    <s v="Low Fat"/>
    <s v="Meat"/>
    <s v="Supermarket Type1"/>
    <x v="0"/>
    <n v="1"/>
    <n v="377.25"/>
    <s v="Essential"/>
    <x v="3"/>
    <n v="2.8"/>
    <n v="4"/>
    <n v="1508.028"/>
    <n v="3.031304347826087"/>
  </r>
  <r>
    <s v="Tier 3"/>
    <s v="Medium"/>
    <s v="Low Fat"/>
    <s v="Other"/>
    <s v="Grocery Store"/>
    <x v="32"/>
    <n v="5"/>
    <n v="22.31"/>
    <s v="Luxury"/>
    <x v="3"/>
    <n v="12.56"/>
    <n v="8"/>
    <n v="177.60559999999998"/>
    <n v="3.0321879077859939"/>
  </r>
  <r>
    <s v="Tier 1"/>
    <s v="Small"/>
    <s v="Low Fat"/>
    <s v="Hard Drinks"/>
    <s v="Supermarket Type2"/>
    <x v="25"/>
    <n v="3"/>
    <n v="361.16"/>
    <s v="Luxury"/>
    <x v="1"/>
    <n v="42.19"/>
    <n v="3"/>
    <n v="1082.9019000000001"/>
    <n v="3.0313315926892952"/>
  </r>
  <r>
    <s v="Tier 1"/>
    <s v="Small"/>
    <s v="Low Fat"/>
    <s v="Health and Hygiene"/>
    <s v="Supermarket Type2"/>
    <x v="2"/>
    <n v="1"/>
    <n v="480.19"/>
    <s v="Essential"/>
    <x v="3"/>
    <n v="47.18"/>
    <n v="19"/>
    <n v="9123.0817999999999"/>
    <n v="3.0313452329124946"/>
  </r>
  <r>
    <s v="Tier 1"/>
    <s v="High"/>
    <s v="Low Fat"/>
    <s v="Household"/>
    <s v="Supermarket Type1"/>
    <x v="36"/>
    <n v="3"/>
    <n v="258.63"/>
    <s v="Essential"/>
    <x v="0"/>
    <n v="39.21"/>
    <n v="2"/>
    <n v="516.65210000000002"/>
    <n v="3.0322299651567945"/>
  </r>
  <r>
    <s v="Tier 1"/>
    <s v="Small"/>
    <s v="Low Fat"/>
    <s v="Dairy"/>
    <s v="Grocery Store"/>
    <x v="17"/>
    <n v="4"/>
    <n v="303.88"/>
    <s v="Essential"/>
    <x v="2"/>
    <n v="5.43"/>
    <n v="8"/>
    <n v="2430.0942999999997"/>
    <n v="3.032244008714597"/>
  </r>
  <r>
    <s v="Tier 1"/>
    <s v="Small"/>
    <s v="Low Fat"/>
    <s v="Other"/>
    <s v="Supermarket Type2"/>
    <x v="37"/>
    <n v="2"/>
    <n v="16.75"/>
    <s v="Essential"/>
    <x v="0"/>
    <n v="22.57"/>
    <n v="11"/>
    <n v="183.47569999999999"/>
    <n v="3.0318221447253704"/>
  </r>
  <r>
    <s v="Tier 2"/>
    <s v="High"/>
    <s v="High Fat"/>
    <s v="Breads"/>
    <s v="Supermarket Type1"/>
    <x v="8"/>
    <n v="4"/>
    <n v="133.12"/>
    <s v="Regular"/>
    <x v="0"/>
    <n v="7.06"/>
    <n v="3"/>
    <n v="398.43060000000003"/>
    <n v="3.0322721325774094"/>
  </r>
  <r>
    <s v="Tier 1"/>
    <s v="High"/>
    <s v="High Fat"/>
    <s v="Dairy"/>
    <s v="Supermarket Type2"/>
    <x v="32"/>
    <n v="3"/>
    <n v="367.29"/>
    <s v="Regular"/>
    <x v="3"/>
    <n v="1.27"/>
    <n v="6"/>
    <n v="2202.7527000000005"/>
    <n v="3.0318499127399652"/>
  </r>
  <r>
    <s v="Tier 1"/>
    <s v="Small"/>
    <s v="High Fat"/>
    <s v="Soft Drinks"/>
    <s v="Grocery Store"/>
    <x v="0"/>
    <n v="5"/>
    <n v="300.02999999999997"/>
    <s v="Essential"/>
    <x v="3"/>
    <n v="4.72"/>
    <n v="12"/>
    <n v="3599.4071999999996"/>
    <n v="3.0318638149279789"/>
  </r>
  <r>
    <s v="Tier 2"/>
    <s v="High"/>
    <s v="High Fat"/>
    <s v="Household"/>
    <s v="Supermarket Type1"/>
    <x v="21"/>
    <n v="2"/>
    <n v="301.23"/>
    <s v="Regular"/>
    <x v="3"/>
    <n v="33.82"/>
    <n v="16"/>
    <n v="4819.0182000000004"/>
    <n v="3.0310043668122271"/>
  </r>
  <r>
    <s v="Tier 1"/>
    <s v="Small"/>
    <s v="Low Fat"/>
    <s v="Other"/>
    <s v="Grocery Store"/>
    <x v="28"/>
    <n v="1"/>
    <n v="315.94"/>
    <s v="Essential"/>
    <x v="0"/>
    <n v="44.86"/>
    <n v="1"/>
    <n v="315.3886"/>
    <n v="3.0314547837483619"/>
  </r>
  <r>
    <s v="Tier 3"/>
    <s v="High"/>
    <s v="High Fat"/>
    <s v="Health and Hygiene"/>
    <s v="Grocery Store"/>
    <x v="15"/>
    <n v="1"/>
    <n v="39.69"/>
    <s v="Essential"/>
    <x v="1"/>
    <n v="11.87"/>
    <n v="10"/>
    <n v="396.01869999999997"/>
    <n v="3.0323426573426575"/>
  </r>
  <r>
    <s v="Tier 2"/>
    <s v="High"/>
    <s v="High Fat"/>
    <s v="Hard Drinks"/>
    <s v="Supermarket Type2"/>
    <x v="23"/>
    <n v="4"/>
    <n v="264.02999999999997"/>
    <s v="Essential"/>
    <x v="1"/>
    <n v="15.45"/>
    <n v="8"/>
    <n v="2111.3944999999999"/>
    <n v="3.0332313073895936"/>
  </r>
  <r>
    <s v="Tier 3"/>
    <s v="Small"/>
    <s v="Low Fat"/>
    <s v="Baking"/>
    <s v="Supermarket Type3"/>
    <x v="16"/>
    <n v="5"/>
    <n v="429.28"/>
    <s v="Regular"/>
    <x v="4"/>
    <n v="23"/>
    <n v="17"/>
    <n v="7296.9899999999989"/>
    <n v="3.0328083989501313"/>
  </r>
  <r>
    <s v="Tier 3"/>
    <s v="Small"/>
    <s v="Low Fat"/>
    <s v="Meat"/>
    <s v="Supermarket Type1"/>
    <x v="36"/>
    <n v="3"/>
    <n v="211.94"/>
    <s v="Essential"/>
    <x v="3"/>
    <n v="25.93"/>
    <n v="4"/>
    <n v="847.01930000000004"/>
    <n v="3.0319474835886213"/>
  </r>
  <r>
    <s v="Tier 1"/>
    <s v="Medium"/>
    <s v="Low Fat"/>
    <s v="Fruits and Vegetables"/>
    <s v="Supermarket Type3"/>
    <x v="6"/>
    <n v="4"/>
    <n v="145.54"/>
    <s v="Regular"/>
    <x v="3"/>
    <n v="36.75"/>
    <n v="13"/>
    <n v="1891.3875"/>
    <n v="3.0319614711033274"/>
  </r>
  <r>
    <s v="Tier 3"/>
    <s v="Small"/>
    <s v="Low Fat"/>
    <s v="Dairy"/>
    <s v="Supermarket Type3"/>
    <x v="37"/>
    <n v="4"/>
    <n v="300.19"/>
    <s v="Essential"/>
    <x v="0"/>
    <n v="37.299999999999997"/>
    <n v="9"/>
    <n v="2701.0830000000001"/>
    <n v="3.0315374507227331"/>
  </r>
  <r>
    <s v="Tier 1"/>
    <s v="Medium"/>
    <s v="Low Fat"/>
    <s v="Breakfast"/>
    <s v="Supermarket Type3"/>
    <x v="31"/>
    <n v="1"/>
    <n v="375.19"/>
    <s v="Luxury"/>
    <x v="3"/>
    <n v="40.61"/>
    <n v="7"/>
    <n v="2625.7361000000001"/>
    <n v="3.0311130587204205"/>
  </r>
  <r>
    <s v="Tier 1"/>
    <s v="High"/>
    <s v="High Fat"/>
    <s v="Starchy Food"/>
    <s v="Supermarket Type3"/>
    <x v="12"/>
    <n v="1"/>
    <n v="122"/>
    <s v="Regular"/>
    <x v="2"/>
    <n v="41.76"/>
    <n v="1"/>
    <n v="121.41759999999999"/>
    <n v="3.0320035072336693"/>
  </r>
  <r>
    <s v="Tier 1"/>
    <s v="High"/>
    <s v="Low Fat"/>
    <s v="Meat"/>
    <s v="Supermarket Type1"/>
    <x v="1"/>
    <n v="5"/>
    <n v="100.85"/>
    <s v="Regular"/>
    <x v="1"/>
    <n v="47.92"/>
    <n v="15"/>
    <n v="1512.2292"/>
    <n v="3.0328947368421053"/>
  </r>
  <r>
    <s v="Tier 3"/>
    <s v="High"/>
    <s v="Low Fat"/>
    <s v="Frozen"/>
    <s v="Supermarket Type3"/>
    <x v="9"/>
    <n v="3"/>
    <n v="273.44"/>
    <s v="Essential"/>
    <x v="3"/>
    <n v="11.24"/>
    <n v="17"/>
    <n v="4647.5923999999995"/>
    <n v="3.0320315928038615"/>
  </r>
  <r>
    <s v="Tier 3"/>
    <s v="High"/>
    <s v="High Fat"/>
    <s v="Other"/>
    <s v="Supermarket Type3"/>
    <x v="15"/>
    <n v="3"/>
    <n v="58.01"/>
    <s v="Essential"/>
    <x v="0"/>
    <n v="16.21"/>
    <n v="7"/>
    <n v="405.2321"/>
    <n v="3.0320456540825287"/>
  </r>
  <r>
    <s v="Tier 3"/>
    <s v="Small"/>
    <s v="High Fat"/>
    <s v="Health and Hygiene"/>
    <s v="Supermarket Type1"/>
    <x v="28"/>
    <n v="4"/>
    <n v="185.3"/>
    <s v="Regular"/>
    <x v="3"/>
    <n v="11.96"/>
    <n v="20"/>
    <n v="3705.1196"/>
    <n v="3.0320597277119017"/>
  </r>
  <r>
    <s v="Tier 1"/>
    <s v="Medium"/>
    <s v="High Fat"/>
    <s v="Household"/>
    <s v="Supermarket Type3"/>
    <x v="29"/>
    <n v="5"/>
    <n v="332.87"/>
    <s v="Luxury"/>
    <x v="3"/>
    <n v="18.149999999999999"/>
    <n v="1"/>
    <n v="332.05150000000003"/>
    <n v="3.031634446397188"/>
  </r>
  <r>
    <s v="Tier 3"/>
    <s v="Small"/>
    <s v="Low Fat"/>
    <s v="Hard Drinks"/>
    <s v="Supermarket Type3"/>
    <x v="18"/>
    <n v="2"/>
    <n v="406.38"/>
    <s v="Essential"/>
    <x v="3"/>
    <n v="19.13"/>
    <n v="17"/>
    <n v="6907.6513000000004"/>
    <n v="3.0307692307692307"/>
  </r>
  <r>
    <s v="Tier 1"/>
    <s v="High"/>
    <s v="High Fat"/>
    <s v="Frozen"/>
    <s v="Grocery Store"/>
    <x v="28"/>
    <n v="2"/>
    <n v="357.47"/>
    <s v="Luxury"/>
    <x v="2"/>
    <n v="9.4"/>
    <n v="18"/>
    <n v="6433.554000000001"/>
    <n v="3.0312225153913808"/>
  </r>
  <r>
    <s v="Tier 1"/>
    <s v="Small"/>
    <s v="High Fat"/>
    <s v="Hard Drinks"/>
    <s v="Supermarket Type2"/>
    <x v="5"/>
    <n v="3"/>
    <n v="58.13"/>
    <s v="Essential"/>
    <x v="2"/>
    <n v="2.56"/>
    <n v="9"/>
    <n v="522.19560000000013"/>
    <n v="3.0316761988561374"/>
  </r>
  <r>
    <s v="Tier 3"/>
    <s v="Medium"/>
    <s v="High Fat"/>
    <s v="Snack Food"/>
    <s v="Supermarket Type1"/>
    <x v="5"/>
    <n v="5"/>
    <n v="10.75"/>
    <s v="Regular"/>
    <x v="2"/>
    <n v="8.4"/>
    <n v="16"/>
    <n v="171.084"/>
    <n v="3.0316901408450705"/>
  </r>
  <r>
    <s v="Tier 2"/>
    <s v="Medium"/>
    <s v="Low Fat"/>
    <s v="Seafood"/>
    <s v="Grocery Store"/>
    <x v="19"/>
    <n v="2"/>
    <n v="450.17"/>
    <s v="Essential"/>
    <x v="3"/>
    <n v="40.82"/>
    <n v="4"/>
    <n v="1800.0882000000001"/>
    <n v="3.0308234258036109"/>
  </r>
  <r>
    <s v="Tier 1"/>
    <s v="Small"/>
    <s v="Low Fat"/>
    <s v="Baking"/>
    <s v="Grocery Store"/>
    <x v="3"/>
    <n v="5"/>
    <n v="153.76"/>
    <s v="Regular"/>
    <x v="1"/>
    <n v="27.21"/>
    <n v="3"/>
    <n v="460.5521"/>
    <n v="3.0312775330396478"/>
  </r>
  <r>
    <s v="Tier 3"/>
    <s v="Medium"/>
    <s v="Low Fat"/>
    <s v="Snack Food"/>
    <s v="Supermarket Type2"/>
    <x v="3"/>
    <n v="4"/>
    <n v="227.23"/>
    <s v="Essential"/>
    <x v="0"/>
    <n v="49.49"/>
    <n v="13"/>
    <n v="2953.4848999999999"/>
    <n v="3.030409872190392"/>
  </r>
  <r>
    <s v="Tier 2"/>
    <s v="Medium"/>
    <s v="Low Fat"/>
    <s v="Health and Hygiene"/>
    <s v="Supermarket Type1"/>
    <x v="31"/>
    <n v="5"/>
    <n v="78.81"/>
    <s v="Luxury"/>
    <x v="3"/>
    <n v="38.92"/>
    <n v="11"/>
    <n v="866.29920000000004"/>
    <n v="3.0299823633156966"/>
  </r>
  <r>
    <s v="Tier 2"/>
    <s v="Medium"/>
    <s v="High Fat"/>
    <s v="Health and Hygiene"/>
    <s v="Supermarket Type3"/>
    <x v="16"/>
    <n v="1"/>
    <n v="99.12"/>
    <s v="Luxury"/>
    <x v="1"/>
    <n v="33.21"/>
    <n v="7"/>
    <n v="693.1721"/>
    <n v="3.0291133656815172"/>
  </r>
  <r>
    <s v="Tier 3"/>
    <s v="Small"/>
    <s v="Low Fat"/>
    <s v="Canned"/>
    <s v="Supermarket Type2"/>
    <x v="14"/>
    <n v="5"/>
    <n v="459.41"/>
    <s v="Essential"/>
    <x v="0"/>
    <n v="34.29"/>
    <n v="7"/>
    <n v="3215.2129000000004"/>
    <n v="3.0300088261253308"/>
  </r>
  <r>
    <s v="Tier 3"/>
    <s v="High"/>
    <s v="Low Fat"/>
    <s v="Other"/>
    <s v="Grocery Store"/>
    <x v="13"/>
    <n v="4"/>
    <n v="366.27"/>
    <s v="Luxury"/>
    <x v="3"/>
    <n v="33.32"/>
    <n v="20"/>
    <n v="7324.7331999999997"/>
    <n v="3.0291390728476819"/>
  </r>
  <r>
    <s v="Tier 3"/>
    <s v="High"/>
    <s v="High Fat"/>
    <s v="Snack Food"/>
    <s v="Supermarket Type3"/>
    <x v="31"/>
    <n v="3"/>
    <n v="159.30000000000001"/>
    <s v="Regular"/>
    <x v="1"/>
    <n v="29.12"/>
    <n v="12"/>
    <n v="1910.8912"/>
    <n v="3.0287102473498235"/>
  </r>
  <r>
    <s v="Tier 3"/>
    <s v="High"/>
    <s v="Low Fat"/>
    <s v="Dairy"/>
    <s v="Supermarket Type2"/>
    <x v="25"/>
    <n v="2"/>
    <n v="171.57"/>
    <s v="Essential"/>
    <x v="4"/>
    <n v="27.46"/>
    <n v="6"/>
    <n v="1028.6946"/>
    <n v="3.0287229341581972"/>
  </r>
  <r>
    <s v="Tier 3"/>
    <s v="High"/>
    <s v="High Fat"/>
    <s v="Breads"/>
    <s v="Supermarket Type3"/>
    <x v="11"/>
    <n v="3"/>
    <n v="456.47"/>
    <s v="Regular"/>
    <x v="1"/>
    <n v="5.95"/>
    <n v="15"/>
    <n v="6846.1095000000005"/>
    <n v="3.0291777188328912"/>
  </r>
  <r>
    <s v="Tier 2"/>
    <s v="Small"/>
    <s v="Low Fat"/>
    <s v="Canned"/>
    <s v="Grocery Store"/>
    <x v="1"/>
    <n v="2"/>
    <n v="178.42"/>
    <s v="Essential"/>
    <x v="2"/>
    <n v="6.93"/>
    <n v="5"/>
    <n v="891.16929999999991"/>
    <n v="3.0291906236178683"/>
  </r>
  <r>
    <s v="Tier 1"/>
    <s v="Medium"/>
    <s v="Low Fat"/>
    <s v="Fruits and Vegetables"/>
    <s v="Supermarket Type3"/>
    <x v="7"/>
    <n v="3"/>
    <n v="110.36"/>
    <s v="Essential"/>
    <x v="3"/>
    <n v="26.31"/>
    <n v="20"/>
    <n v="2206.4630999999999"/>
    <n v="3.0296460176991151"/>
  </r>
  <r>
    <s v="Tier 3"/>
    <s v="Medium"/>
    <s v="Low Fat"/>
    <s v="Starchy Food"/>
    <s v="Supermarket Type3"/>
    <x v="29"/>
    <n v="5"/>
    <n v="259.95"/>
    <s v="Regular"/>
    <x v="3"/>
    <n v="49.28"/>
    <n v="20"/>
    <n v="5198.4928"/>
    <n v="3.0296591412129259"/>
  </r>
  <r>
    <s v="Tier 1"/>
    <s v="Medium"/>
    <s v="Low Fat"/>
    <s v="Household"/>
    <s v="Supermarket Type2"/>
    <x v="9"/>
    <n v="4"/>
    <n v="65.540000000000006"/>
    <s v="Regular"/>
    <x v="4"/>
    <n v="11.8"/>
    <n v="12"/>
    <n v="785.59800000000007"/>
    <n v="3.0287865367581932"/>
  </r>
  <r>
    <s v="Tier 3"/>
    <s v="Small"/>
    <s v="High Fat"/>
    <s v="Health and Hygiene"/>
    <s v="Supermarket Type3"/>
    <x v="5"/>
    <n v="1"/>
    <n v="152.35"/>
    <s v="Luxury"/>
    <x v="2"/>
    <n v="49.8"/>
    <n v="13"/>
    <n v="1980.048"/>
    <n v="3.0283562250775367"/>
  </r>
  <r>
    <s v="Tier 3"/>
    <s v="High"/>
    <s v="High Fat"/>
    <s v="Baking"/>
    <s v="Grocery Store"/>
    <x v="5"/>
    <n v="5"/>
    <n v="187.43"/>
    <s v="Essential"/>
    <x v="0"/>
    <n v="2.86"/>
    <n v="12"/>
    <n v="2248.1886"/>
    <n v="3.0292553191489362"/>
  </r>
  <r>
    <s v="Tier 3"/>
    <s v="Medium"/>
    <s v="High Fat"/>
    <s v="Fruits and Vegetables"/>
    <s v="Supermarket Type2"/>
    <x v="24"/>
    <n v="1"/>
    <n v="356.28"/>
    <s v="Luxury"/>
    <x v="2"/>
    <n v="4.7300000000000004"/>
    <n v="15"/>
    <n v="5343.2473"/>
    <n v="3.0283813747228381"/>
  </r>
  <r>
    <s v="Tier 2"/>
    <s v="High"/>
    <s v="Low Fat"/>
    <s v="Other"/>
    <s v="Grocery Store"/>
    <x v="29"/>
    <n v="3"/>
    <n v="329.27"/>
    <s v="Luxury"/>
    <x v="4"/>
    <n v="35"/>
    <n v="6"/>
    <n v="1974.9699999999998"/>
    <n v="3.0292812777284825"/>
  </r>
  <r>
    <s v="Tier 2"/>
    <s v="High"/>
    <s v="High Fat"/>
    <s v="Breads"/>
    <s v="Supermarket Type1"/>
    <x v="25"/>
    <n v="2"/>
    <n v="54.35"/>
    <s v="Regular"/>
    <x v="2"/>
    <n v="4.1900000000000004"/>
    <n v="8"/>
    <n v="433.84190000000001"/>
    <n v="3.0292942743009319"/>
  </r>
  <r>
    <s v="Tier 3"/>
    <s v="Small"/>
    <s v="Low Fat"/>
    <s v="Snack Food"/>
    <s v="Supermarket Type2"/>
    <x v="28"/>
    <n v="2"/>
    <n v="447.14"/>
    <s v="Regular"/>
    <x v="3"/>
    <n v="9.93"/>
    <n v="6"/>
    <n v="2681.9393"/>
    <n v="3.0297513321492007"/>
  </r>
  <r>
    <s v="Tier 2"/>
    <s v="High"/>
    <s v="High Fat"/>
    <s v="Health and Hygiene"/>
    <s v="Supermarket Type1"/>
    <x v="23"/>
    <n v="4"/>
    <n v="141.33000000000001"/>
    <s v="Regular"/>
    <x v="1"/>
    <n v="31.03"/>
    <n v="20"/>
    <n v="2825.9103000000005"/>
    <n v="3.0302087960906263"/>
  </r>
  <r>
    <s v="Tier 1"/>
    <s v="Small"/>
    <s v="Low Fat"/>
    <s v="Hard Drinks"/>
    <s v="Supermarket Type1"/>
    <x v="24"/>
    <n v="4"/>
    <n v="499.68"/>
    <s v="Luxury"/>
    <x v="4"/>
    <n v="41.33"/>
    <n v="2"/>
    <n v="998.77330000000006"/>
    <n v="3.0297777777777779"/>
  </r>
  <r>
    <s v="Tier 2"/>
    <s v="High"/>
    <s v="Low Fat"/>
    <s v="Breads"/>
    <s v="Supermarket Type1"/>
    <x v="24"/>
    <n v="2"/>
    <n v="281.16000000000003"/>
    <s v="Essential"/>
    <x v="1"/>
    <n v="5.65"/>
    <n v="15"/>
    <n v="4216.4565000000002"/>
    <n v="3.0293463761671853"/>
  </r>
  <r>
    <s v="Tier 3"/>
    <s v="Medium"/>
    <s v="Low Fat"/>
    <s v="Frozen"/>
    <s v="Supermarket Type1"/>
    <x v="20"/>
    <n v="2"/>
    <n v="39.17"/>
    <s v="Essential"/>
    <x v="1"/>
    <n v="21.39"/>
    <n v="4"/>
    <n v="155.8939"/>
    <n v="3.0298042704626336"/>
  </r>
  <r>
    <s v="Tier 2"/>
    <s v="Medium"/>
    <s v="High Fat"/>
    <s v="Hard Drinks"/>
    <s v="Grocery Store"/>
    <x v="32"/>
    <n v="3"/>
    <n v="299.58999999999997"/>
    <s v="Regular"/>
    <x v="0"/>
    <n v="38.51"/>
    <n v="18"/>
    <n v="5392.0051000000003"/>
    <n v="3.0302625723186472"/>
  </r>
  <r>
    <s v="Tier 1"/>
    <s v="High"/>
    <s v="High Fat"/>
    <s v="Snack Food"/>
    <s v="Grocery Store"/>
    <x v="19"/>
    <n v="5"/>
    <n v="331.61"/>
    <s v="Luxury"/>
    <x v="1"/>
    <n v="38.49"/>
    <n v="1"/>
    <n v="330.99490000000003"/>
    <n v="3.0302760463045413"/>
  </r>
  <r>
    <s v="Tier 3"/>
    <s v="High"/>
    <s v="Low Fat"/>
    <s v="Fruits and Vegetables"/>
    <s v="Supermarket Type1"/>
    <x v="6"/>
    <n v="4"/>
    <n v="155.36000000000001"/>
    <s v="Essential"/>
    <x v="1"/>
    <n v="40.07"/>
    <n v="1"/>
    <n v="154.76070000000001"/>
    <n v="3.0293986636971049"/>
  </r>
  <r>
    <s v="Tier 2"/>
    <s v="Medium"/>
    <s v="High Fat"/>
    <s v="Frozen"/>
    <s v="Grocery Store"/>
    <x v="10"/>
    <n v="4"/>
    <n v="173.07"/>
    <s v="Essential"/>
    <x v="2"/>
    <n v="35.89"/>
    <n v="5"/>
    <n v="864.70889999999986"/>
    <n v="3.0289661319073082"/>
  </r>
  <r>
    <s v="Tier 3"/>
    <s v="High"/>
    <s v="Low Fat"/>
    <s v="Snack Food"/>
    <s v="Supermarket Type1"/>
    <x v="24"/>
    <n v="4"/>
    <n v="131.07"/>
    <s v="Luxury"/>
    <x v="3"/>
    <n v="16.47"/>
    <n v="18"/>
    <n v="2358.4246999999996"/>
    <n v="3.0285332144449399"/>
  </r>
  <r>
    <s v="Tier 2"/>
    <s v="Small"/>
    <s v="Low Fat"/>
    <s v="Health and Hygiene"/>
    <s v="Supermarket Type3"/>
    <x v="36"/>
    <n v="1"/>
    <n v="144.97"/>
    <s v="Luxury"/>
    <x v="4"/>
    <n v="27.79"/>
    <n v="6"/>
    <n v="869.09789999999998"/>
    <n v="3.0280999107939341"/>
  </r>
  <r>
    <s v="Tier 1"/>
    <s v="High"/>
    <s v="Low Fat"/>
    <s v="Snack Food"/>
    <s v="Grocery Store"/>
    <x v="25"/>
    <n v="4"/>
    <n v="115.26"/>
    <s v="Luxury"/>
    <x v="3"/>
    <n v="23.22"/>
    <n v="14"/>
    <n v="1612.8722"/>
    <n v="3.0290049085229809"/>
  </r>
  <r>
    <s v="Tier 3"/>
    <s v="High"/>
    <s v="Low Fat"/>
    <s v="Seafood"/>
    <s v="Supermarket Type2"/>
    <x v="9"/>
    <n v="2"/>
    <n v="349.98"/>
    <s v="Essential"/>
    <x v="4"/>
    <n v="31.35"/>
    <n v="18"/>
    <n v="6298.9535000000005"/>
    <n v="3.0285714285714285"/>
  </r>
  <r>
    <s v="Tier 3"/>
    <s v="Small"/>
    <s v="High Fat"/>
    <s v="Breakfast"/>
    <s v="Supermarket Type3"/>
    <x v="1"/>
    <n v="5"/>
    <n v="54.71"/>
    <s v="Essential"/>
    <x v="4"/>
    <n v="35.71"/>
    <n v="13"/>
    <n v="710.58709999999996"/>
    <n v="3.0290308173291649"/>
  </r>
  <r>
    <s v="Tier 3"/>
    <s v="Medium"/>
    <s v="Low Fat"/>
    <s v="Frozen"/>
    <s v="Supermarket Type1"/>
    <x v="27"/>
    <n v="3"/>
    <n v="272.45999999999998"/>
    <s v="Luxury"/>
    <x v="2"/>
    <n v="18.04"/>
    <n v="10"/>
    <n v="2723.7804000000001"/>
    <n v="3.0281501340482575"/>
  </r>
  <r>
    <s v="Tier 3"/>
    <s v="Small"/>
    <s v="High Fat"/>
    <s v="Breakfast"/>
    <s v="Supermarket Type1"/>
    <x v="11"/>
    <n v="4"/>
    <n v="297.58"/>
    <s v="Essential"/>
    <x v="1"/>
    <n v="40.68"/>
    <n v="17"/>
    <n v="5058.2667999999994"/>
    <n v="3.0281627179257935"/>
  </r>
  <r>
    <s v="Tier 1"/>
    <s v="High"/>
    <s v="Low Fat"/>
    <s v="Baking"/>
    <s v="Supermarket Type1"/>
    <x v="3"/>
    <n v="1"/>
    <n v="151.47"/>
    <s v="Luxury"/>
    <x v="0"/>
    <n v="34.99"/>
    <n v="12"/>
    <n v="1816.9898999999998"/>
    <n v="3.0277280858676208"/>
  </r>
  <r>
    <s v="Tier 2"/>
    <s v="Small"/>
    <s v="High Fat"/>
    <s v="Starchy Food"/>
    <s v="Grocery Store"/>
    <x v="24"/>
    <n v="2"/>
    <n v="18.95"/>
    <s v="Essential"/>
    <x v="3"/>
    <n v="0.91"/>
    <n v="19"/>
    <n v="359.0591"/>
    <n v="3.0286353467561522"/>
  </r>
  <r>
    <s v="Tier 2"/>
    <s v="Small"/>
    <s v="Low Fat"/>
    <s v="Household"/>
    <s v="Supermarket Type2"/>
    <x v="13"/>
    <n v="2"/>
    <n v="494.4"/>
    <s v="Essential"/>
    <x v="0"/>
    <n v="22.41"/>
    <n v="4"/>
    <n v="1976.8240999999998"/>
    <n v="3.0290957923008057"/>
  </r>
  <r>
    <s v="Tier 3"/>
    <s v="Small"/>
    <s v="Low Fat"/>
    <s v="Canned"/>
    <s v="Supermarket Type3"/>
    <x v="2"/>
    <n v="4"/>
    <n v="80.59"/>
    <s v="Regular"/>
    <x v="2"/>
    <n v="26.18"/>
    <n v="18"/>
    <n v="1449.8818000000001"/>
    <n v="3.0295566502463056"/>
  </r>
  <r>
    <s v="Tier 3"/>
    <s v="Medium"/>
    <s v="High Fat"/>
    <s v="Breakfast"/>
    <s v="Supermarket Type1"/>
    <x v="13"/>
    <n v="2"/>
    <n v="351.19"/>
    <s v="Regular"/>
    <x v="2"/>
    <n v="42.83"/>
    <n v="7"/>
    <n v="2457.7583"/>
    <n v="3.0291218637992832"/>
  </r>
  <r>
    <s v="Tier 2"/>
    <s v="Small"/>
    <s v="Low Fat"/>
    <s v="Fruits and Vegetables"/>
    <s v="Supermarket Type1"/>
    <x v="37"/>
    <n v="5"/>
    <n v="313.24"/>
    <s v="Luxury"/>
    <x v="0"/>
    <n v="3.23"/>
    <n v="9"/>
    <n v="2818.1922999999997"/>
    <n v="3.0295831465710443"/>
  </r>
  <r>
    <s v="Tier 3"/>
    <s v="Small"/>
    <s v="Low Fat"/>
    <s v="Breads"/>
    <s v="Supermarket Type3"/>
    <x v="10"/>
    <n v="2"/>
    <n v="236.35"/>
    <s v="Luxury"/>
    <x v="2"/>
    <n v="46.1"/>
    <n v="6"/>
    <n v="1417.5609999999999"/>
    <n v="3.0286995515695065"/>
  </r>
  <r>
    <s v="Tier 2"/>
    <s v="Small"/>
    <s v="Low Fat"/>
    <s v="Hard Drinks"/>
    <s v="Supermarket Type1"/>
    <x v="13"/>
    <n v="3"/>
    <n v="382.65"/>
    <s v="Luxury"/>
    <x v="4"/>
    <n v="27.39"/>
    <n v="6"/>
    <n v="2295.1738999999998"/>
    <n v="3.0291610587707494"/>
  </r>
  <r>
    <s v="Tier 2"/>
    <s v="Small"/>
    <s v="High Fat"/>
    <s v="Canned"/>
    <s v="Supermarket Type1"/>
    <x v="31"/>
    <n v="4"/>
    <n v="75.47"/>
    <s v="Luxury"/>
    <x v="4"/>
    <n v="43.9"/>
    <n v="13"/>
    <n v="980.54899999999998"/>
    <n v="3.0291741472172351"/>
  </r>
  <r>
    <s v="Tier 1"/>
    <s v="High"/>
    <s v="Low Fat"/>
    <s v="Seafood"/>
    <s v="Supermarket Type2"/>
    <x v="29"/>
    <n v="5"/>
    <n v="256.41000000000003"/>
    <s v="Essential"/>
    <x v="2"/>
    <n v="18.7"/>
    <n v="1"/>
    <n v="255.59700000000004"/>
    <n v="3.0287382128423888"/>
  </r>
  <r>
    <s v="Tier 1"/>
    <s v="Medium"/>
    <s v="Low Fat"/>
    <s v="Breakfast"/>
    <s v="Supermarket Type1"/>
    <x v="18"/>
    <n v="2"/>
    <n v="315.37"/>
    <s v="Luxury"/>
    <x v="3"/>
    <n v="28.26"/>
    <n v="4"/>
    <n v="1260.7626"/>
    <n v="3.0278526504941601"/>
  </r>
  <r>
    <s v="Tier 1"/>
    <s v="Medium"/>
    <s v="High Fat"/>
    <s v="Fruits and Vegetables"/>
    <s v="Supermarket Type3"/>
    <x v="26"/>
    <n v="4"/>
    <n v="285.91000000000003"/>
    <s v="Regular"/>
    <x v="0"/>
    <n v="12.52"/>
    <n v="10"/>
    <n v="2858.2252000000003"/>
    <n v="3.0283146067415729"/>
  </r>
  <r>
    <s v="Tier 1"/>
    <s v="Medium"/>
    <s v="High Fat"/>
    <s v="Soft Drinks"/>
    <s v="Supermarket Type2"/>
    <x v="7"/>
    <n v="1"/>
    <n v="227.1"/>
    <s v="Essential"/>
    <x v="1"/>
    <n v="26.33"/>
    <n v="19"/>
    <n v="4314.1632999999993"/>
    <n v="3.0278776978417268"/>
  </r>
  <r>
    <s v="Tier 2"/>
    <s v="Small"/>
    <s v="Low Fat"/>
    <s v="Soft Drinks"/>
    <s v="Grocery Store"/>
    <x v="31"/>
    <n v="1"/>
    <n v="259.01"/>
    <s v="Luxury"/>
    <x v="3"/>
    <n v="8.8000000000000007"/>
    <n v="12"/>
    <n v="3107.2080000000001"/>
    <n v="3.0287899235267655"/>
  </r>
  <r>
    <s v="Tier 1"/>
    <s v="High"/>
    <s v="High Fat"/>
    <s v="Meat"/>
    <s v="Supermarket Type3"/>
    <x v="3"/>
    <n v="3"/>
    <n v="417.3"/>
    <s v="Regular"/>
    <x v="4"/>
    <n v="16.47"/>
    <n v="9"/>
    <n v="3754.8647000000001"/>
    <n v="3.0297029702970297"/>
  </r>
  <r>
    <s v="Tier 2"/>
    <s v="High"/>
    <s v="Low Fat"/>
    <s v="Snack Food"/>
    <s v="Supermarket Type1"/>
    <x v="14"/>
    <n v="4"/>
    <n v="349.58"/>
    <s v="Essential"/>
    <x v="2"/>
    <n v="15.88"/>
    <n v="8"/>
    <n v="2795.7988"/>
    <n v="3.0297163439891941"/>
  </r>
  <r>
    <s v="Tier 3"/>
    <s v="Medium"/>
    <s v="High Fat"/>
    <s v="Dairy"/>
    <s v="Supermarket Type2"/>
    <x v="19"/>
    <n v="5"/>
    <n v="299.37"/>
    <s v="Essential"/>
    <x v="0"/>
    <n v="39.409999999999997"/>
    <n v="18"/>
    <n v="5388.0541000000003"/>
    <n v="3.0292792792792791"/>
  </r>
  <r>
    <s v="Tier 3"/>
    <s v="High"/>
    <s v="High Fat"/>
    <s v="Breads"/>
    <s v="Supermarket Type1"/>
    <x v="6"/>
    <n v="3"/>
    <n v="135.63"/>
    <s v="Essential"/>
    <x v="3"/>
    <n v="19.75"/>
    <n v="19"/>
    <n v="2576.1675"/>
    <n v="3.0283911671924288"/>
  </r>
  <r>
    <s v="Tier 3"/>
    <s v="High"/>
    <s v="Low Fat"/>
    <s v="Fruits and Vegetables"/>
    <s v="Supermarket Type1"/>
    <x v="11"/>
    <n v="1"/>
    <n v="285.14"/>
    <s v="Luxury"/>
    <x v="3"/>
    <n v="14.34"/>
    <n v="2"/>
    <n v="569.42340000000002"/>
    <n v="3.0284039675383227"/>
  </r>
  <r>
    <s v="Tier 1"/>
    <s v="High"/>
    <s v="High Fat"/>
    <s v="Hard Drinks"/>
    <s v="Supermarket Type3"/>
    <x v="2"/>
    <n v="5"/>
    <n v="311.33"/>
    <s v="Essential"/>
    <x v="1"/>
    <n v="23.72"/>
    <n v="11"/>
    <n v="3423.8671999999997"/>
    <n v="3.0293188994136222"/>
  </r>
  <r>
    <s v="Tier 1"/>
    <s v="Medium"/>
    <s v="Low Fat"/>
    <s v="Hard Drinks"/>
    <s v="Supermarket Type2"/>
    <x v="17"/>
    <n v="1"/>
    <n v="79.17"/>
    <s v="Luxury"/>
    <x v="4"/>
    <n v="16.04"/>
    <n v="17"/>
    <n v="1345.0504000000001"/>
    <n v="3.0284296028880866"/>
  </r>
  <r>
    <s v="Tier 2"/>
    <s v="Medium"/>
    <s v="Low Fat"/>
    <s v="Seafood"/>
    <s v="Supermarket Type2"/>
    <x v="34"/>
    <n v="3"/>
    <n v="498.5"/>
    <s v="Essential"/>
    <x v="0"/>
    <n v="27.24"/>
    <n v="16"/>
    <n v="7975.2723999999998"/>
    <n v="3.0293453724604964"/>
  </r>
  <r>
    <s v="Tier 2"/>
    <s v="Medium"/>
    <s v="High Fat"/>
    <s v="Dairy"/>
    <s v="Grocery Store"/>
    <x v="19"/>
    <n v="4"/>
    <n v="340.07"/>
    <s v="Luxury"/>
    <x v="0"/>
    <n v="7.01"/>
    <n v="8"/>
    <n v="2719.6300999999999"/>
    <n v="3.0293586269196027"/>
  </r>
  <r>
    <s v="Tier 1"/>
    <s v="Small"/>
    <s v="High Fat"/>
    <s v="Hard Drinks"/>
    <s v="Grocery Store"/>
    <x v="17"/>
    <n v="1"/>
    <n v="156.97999999999999"/>
    <s v="Essential"/>
    <x v="2"/>
    <n v="48.64"/>
    <n v="13"/>
    <n v="2040.2263999999998"/>
    <n v="3.0289200180750111"/>
  </r>
  <r>
    <s v="Tier 1"/>
    <s v="Medium"/>
    <s v="Low Fat"/>
    <s v="Breakfast"/>
    <s v="Supermarket Type2"/>
    <x v="19"/>
    <n v="4"/>
    <n v="176.05"/>
    <s v="Regular"/>
    <x v="0"/>
    <n v="41.32"/>
    <n v="2"/>
    <n v="351.51320000000004"/>
    <n v="3.0298372513562386"/>
  </r>
  <r>
    <s v="Tier 3"/>
    <s v="Medium"/>
    <s v="High Fat"/>
    <s v="Frozen"/>
    <s v="Supermarket Type2"/>
    <x v="9"/>
    <n v="4"/>
    <n v="57.74"/>
    <s v="Regular"/>
    <x v="1"/>
    <n v="16.59"/>
    <n v="5"/>
    <n v="287.86590000000001"/>
    <n v="3.0293984622342833"/>
  </r>
  <r>
    <s v="Tier 3"/>
    <s v="Small"/>
    <s v="High Fat"/>
    <s v="Seafood"/>
    <s v="Supermarket Type2"/>
    <x v="10"/>
    <n v="2"/>
    <n v="308.92"/>
    <s v="Essential"/>
    <x v="1"/>
    <n v="7.03"/>
    <n v="8"/>
    <n v="2470.4303"/>
    <n v="3.0289592760180994"/>
  </r>
  <r>
    <s v="Tier 3"/>
    <s v="Medium"/>
    <s v="Low Fat"/>
    <s v="Canned"/>
    <s v="Supermarket Type2"/>
    <x v="23"/>
    <n v="3"/>
    <n v="265.52"/>
    <s v="Luxury"/>
    <x v="4"/>
    <n v="4.79"/>
    <n v="17"/>
    <n v="4512.8878999999997"/>
    <n v="3.0294250792213671"/>
  </r>
  <r>
    <s v="Tier 3"/>
    <s v="Small"/>
    <s v="High Fat"/>
    <s v="Snack Food"/>
    <s v="Supermarket Type2"/>
    <x v="24"/>
    <n v="2"/>
    <n v="282.11"/>
    <s v="Essential"/>
    <x v="3"/>
    <n v="11.5"/>
    <n v="2"/>
    <n v="563.33500000000004"/>
    <n v="3.0294384057971016"/>
  </r>
  <r>
    <s v="Tier 2"/>
    <s v="Small"/>
    <s v="High Fat"/>
    <s v="Meat"/>
    <s v="Supermarket Type3"/>
    <x v="35"/>
    <n v="5"/>
    <n v="226.73"/>
    <s v="Essential"/>
    <x v="1"/>
    <n v="31.68"/>
    <n v="10"/>
    <n v="2266.6167999999998"/>
    <n v="3.02990484821024"/>
  </r>
  <r>
    <s v="Tier 2"/>
    <s v="Medium"/>
    <s v="High Fat"/>
    <s v="Other"/>
    <s v="Supermarket Type1"/>
    <x v="13"/>
    <n v="3"/>
    <n v="115.88"/>
    <s v="Regular"/>
    <x v="1"/>
    <n v="14.14"/>
    <n v="2"/>
    <n v="230.9014"/>
    <n v="3.0290117860380779"/>
  </r>
  <r>
    <s v="Tier 2"/>
    <s v="Small"/>
    <s v="High Fat"/>
    <s v="Breakfast"/>
    <s v="Grocery Store"/>
    <x v="37"/>
    <n v="4"/>
    <n v="279.98"/>
    <s v="Essential"/>
    <x v="1"/>
    <n v="29.96"/>
    <n v="11"/>
    <n v="3079.0796"/>
    <n v="3.0290249433106577"/>
  </r>
  <r>
    <s v="Tier 3"/>
    <s v="High"/>
    <s v="Low Fat"/>
    <s v="Breads"/>
    <s v="Supermarket Type2"/>
    <x v="33"/>
    <n v="2"/>
    <n v="194.98"/>
    <s v="Essential"/>
    <x v="3"/>
    <n v="21.85"/>
    <n v="14"/>
    <n v="2728.9384999999997"/>
    <n v="3.028584392014519"/>
  </r>
  <r>
    <s v="Tier 3"/>
    <s v="High"/>
    <s v="Low Fat"/>
    <s v="Snack Food"/>
    <s v="Supermarket Type2"/>
    <x v="34"/>
    <n v="2"/>
    <n v="13.71"/>
    <s v="Essential"/>
    <x v="2"/>
    <n v="32.29"/>
    <n v="14"/>
    <n v="191.2629"/>
    <n v="3.0290512936904221"/>
  </r>
  <r>
    <s v="Tier 3"/>
    <s v="Small"/>
    <s v="High Fat"/>
    <s v="Breads"/>
    <s v="Supermarket Type2"/>
    <x v="21"/>
    <n v="3"/>
    <n v="309.14"/>
    <s v="Essential"/>
    <x v="0"/>
    <n v="30.79"/>
    <n v="5"/>
    <n v="1545.0078999999998"/>
    <n v="3.0295186194368755"/>
  </r>
  <r>
    <s v="Tier 2"/>
    <s v="Small"/>
    <s v="High Fat"/>
    <s v="Household"/>
    <s v="Grocery Store"/>
    <x v="15"/>
    <n v="3"/>
    <n v="18.12"/>
    <s v="Regular"/>
    <x v="2"/>
    <n v="15.74"/>
    <n v="2"/>
    <n v="35.397400000000005"/>
    <n v="3.0295320308950475"/>
  </r>
  <r>
    <s v="Tier 3"/>
    <s v="Medium"/>
    <s v="High Fat"/>
    <s v="Soft Drinks"/>
    <s v="Supermarket Type2"/>
    <x v="7"/>
    <n v="3"/>
    <n v="304.81"/>
    <s v="Regular"/>
    <x v="2"/>
    <n v="2.94"/>
    <n v="3"/>
    <n v="913.45940000000007"/>
    <n v="3.0295454545454548"/>
  </r>
  <r>
    <s v="Tier 3"/>
    <s v="Small"/>
    <s v="High Fat"/>
    <s v="Breakfast"/>
    <s v="Supermarket Type3"/>
    <x v="0"/>
    <n v="2"/>
    <n v="137.05000000000001"/>
    <s v="Essential"/>
    <x v="4"/>
    <n v="24.09"/>
    <n v="9"/>
    <n v="1232.6909000000001"/>
    <n v="3.0295588904047293"/>
  </r>
  <r>
    <s v="Tier 1"/>
    <s v="Small"/>
    <s v="High Fat"/>
    <s v="Breakfast"/>
    <s v="Supermarket Type2"/>
    <x v="13"/>
    <n v="2"/>
    <n v="240.69"/>
    <s v="Essential"/>
    <x v="3"/>
    <n v="13.41"/>
    <n v="11"/>
    <n v="2646.7241000000004"/>
    <n v="3.0300272975432212"/>
  </r>
  <r>
    <s v="Tier 1"/>
    <s v="High"/>
    <s v="Low Fat"/>
    <s v="Snack Food"/>
    <s v="Supermarket Type1"/>
    <x v="14"/>
    <n v="2"/>
    <n v="380.69"/>
    <s v="Essential"/>
    <x v="2"/>
    <n v="20.260000000000002"/>
    <n v="7"/>
    <n v="2664.0326"/>
    <n v="3.0304961310878471"/>
  </r>
  <r>
    <s v="Tier 1"/>
    <s v="Small"/>
    <s v="Low Fat"/>
    <s v="Fruits and Vegetables"/>
    <s v="Supermarket Type3"/>
    <x v="6"/>
    <n v="5"/>
    <n v="22.99"/>
    <s v="Essential"/>
    <x v="3"/>
    <n v="35.36"/>
    <n v="19"/>
    <n v="436.16359999999992"/>
    <n v="3.0309653916211294"/>
  </r>
  <r>
    <s v="Tier 3"/>
    <s v="High"/>
    <s v="Low Fat"/>
    <s v="Starchy Food"/>
    <s v="Supermarket Type1"/>
    <x v="28"/>
    <n v="3"/>
    <n v="406.98"/>
    <s v="Regular"/>
    <x v="3"/>
    <n v="2.2799999999999998"/>
    <n v="1"/>
    <n v="406.00280000000004"/>
    <n v="3.0300683371298405"/>
  </r>
  <r>
    <s v="Tier 2"/>
    <s v="High"/>
    <s v="High Fat"/>
    <s v="Health and Hygiene"/>
    <s v="Supermarket Type2"/>
    <x v="36"/>
    <n v="4"/>
    <n v="365"/>
    <s v="Regular"/>
    <x v="4"/>
    <n v="41.32"/>
    <n v="17"/>
    <n v="6204.4132"/>
    <n v="3.0300820419325434"/>
  </r>
  <r>
    <s v="Tier 3"/>
    <s v="High"/>
    <s v="Low Fat"/>
    <s v="Health and Hygiene"/>
    <s v="Supermarket Type2"/>
    <x v="32"/>
    <n v="4"/>
    <n v="243.71"/>
    <s v="Regular"/>
    <x v="2"/>
    <n v="37.64"/>
    <n v="15"/>
    <n v="3655.0264000000002"/>
    <n v="3.0296397628818967"/>
  </r>
  <r>
    <s v="Tier 3"/>
    <s v="Medium"/>
    <s v="High Fat"/>
    <s v="Household"/>
    <s v="Supermarket Type2"/>
    <x v="25"/>
    <n v="2"/>
    <n v="239.56"/>
    <s v="Regular"/>
    <x v="0"/>
    <n v="41.01"/>
    <n v="17"/>
    <n v="4071.9301"/>
    <n v="3.0291970802919708"/>
  </r>
  <r>
    <s v="Tier 1"/>
    <s v="High"/>
    <s v="Low Fat"/>
    <s v="Fruits and Vegetables"/>
    <s v="Grocery Store"/>
    <x v="8"/>
    <n v="1"/>
    <n v="274.68"/>
    <s v="Luxury"/>
    <x v="4"/>
    <n v="23.42"/>
    <n v="2"/>
    <n v="548.5942"/>
    <n v="3.0296668188041989"/>
  </r>
  <r>
    <s v="Tier 3"/>
    <s v="High"/>
    <s v="Low Fat"/>
    <s v="Meat"/>
    <s v="Supermarket Type2"/>
    <x v="14"/>
    <n v="3"/>
    <n v="289.20999999999998"/>
    <s v="Essential"/>
    <x v="3"/>
    <n v="32.950000000000003"/>
    <n v="16"/>
    <n v="4626.6894999999995"/>
    <n v="3.0305936073059359"/>
  </r>
  <r>
    <s v="Tier 3"/>
    <s v="High"/>
    <s v="Low Fat"/>
    <s v="Meat"/>
    <s v="Supermarket Type2"/>
    <x v="25"/>
    <n v="4"/>
    <n v="37.44"/>
    <s v="Regular"/>
    <x v="1"/>
    <n v="33"/>
    <n v="4"/>
    <n v="149.09"/>
    <n v="3.0306075833714026"/>
  </r>
  <r>
    <s v="Tier 3"/>
    <s v="High"/>
    <s v="Low Fat"/>
    <s v="Snack Food"/>
    <s v="Supermarket Type2"/>
    <x v="31"/>
    <n v="5"/>
    <n v="182.89"/>
    <s v="Essential"/>
    <x v="0"/>
    <n v="28.29"/>
    <n v="18"/>
    <n v="3291.3028999999997"/>
    <n v="3.0301645338208409"/>
  </r>
  <r>
    <s v="Tier 2"/>
    <s v="Small"/>
    <s v="High Fat"/>
    <s v="Meat"/>
    <s v="Supermarket Type1"/>
    <x v="7"/>
    <n v="5"/>
    <n v="216.34"/>
    <s v="Essential"/>
    <x v="0"/>
    <n v="38.630000000000003"/>
    <n v="3"/>
    <n v="648.40629999999999"/>
    <n v="3.0292638317329676"/>
  </r>
  <r>
    <s v="Tier 3"/>
    <s v="Small"/>
    <s v="High Fat"/>
    <s v="Snack Food"/>
    <s v="Supermarket Type2"/>
    <x v="32"/>
    <n v="2"/>
    <n v="197.78"/>
    <s v="Luxury"/>
    <x v="0"/>
    <n v="7.57"/>
    <n v="3"/>
    <n v="592.41570000000002"/>
    <n v="3.0283623055809699"/>
  </r>
  <r>
    <s v="Tier 2"/>
    <s v="Medium"/>
    <s v="High Fat"/>
    <s v="Fruits and Vegetables"/>
    <s v="Supermarket Type1"/>
    <x v="0"/>
    <n v="1"/>
    <n v="355.72"/>
    <s v="Luxury"/>
    <x v="0"/>
    <n v="49.98"/>
    <n v="12"/>
    <n v="4268.1397999999999"/>
    <n v="3.0288329519450801"/>
  </r>
  <r>
    <s v="Tier 3"/>
    <s v="High"/>
    <s v="Low Fat"/>
    <s v="Breakfast"/>
    <s v="Supermarket Type2"/>
    <x v="15"/>
    <n v="2"/>
    <n v="335.27"/>
    <s v="Regular"/>
    <x v="3"/>
    <n v="40.97"/>
    <n v="20"/>
    <n v="6704.8096999999998"/>
    <n v="3.0297619047619047"/>
  </r>
  <r>
    <s v="Tier 3"/>
    <s v="Small"/>
    <s v="Low Fat"/>
    <s v="Baking"/>
    <s v="Grocery Store"/>
    <x v="30"/>
    <n v="4"/>
    <n v="187.75"/>
    <s v="Essential"/>
    <x v="1"/>
    <n v="11.12"/>
    <n v="1"/>
    <n v="186.8612"/>
    <n v="3.0302336234539626"/>
  </r>
  <r>
    <s v="Tier 3"/>
    <s v="Small"/>
    <s v="Low Fat"/>
    <s v="Starchy Food"/>
    <s v="Supermarket Type2"/>
    <x v="33"/>
    <n v="3"/>
    <n v="180.84"/>
    <s v="Luxury"/>
    <x v="2"/>
    <n v="13.43"/>
    <n v="2"/>
    <n v="360.8143"/>
    <n v="3.0297891842346472"/>
  </r>
  <r>
    <s v="Tier 3"/>
    <s v="High"/>
    <s v="Low Fat"/>
    <s v="Fruits and Vegetables"/>
    <s v="Supermarket Type1"/>
    <x v="27"/>
    <n v="1"/>
    <n v="121.74"/>
    <s v="Luxury"/>
    <x v="4"/>
    <n v="33.950000000000003"/>
    <n v="14"/>
    <n v="1703.6994999999999"/>
    <n v="3.0298028427326913"/>
  </r>
  <r>
    <s v="Tier 2"/>
    <s v="Medium"/>
    <s v="High Fat"/>
    <s v="Other"/>
    <s v="Supermarket Type1"/>
    <x v="15"/>
    <n v="3"/>
    <n v="66.05"/>
    <s v="Essential"/>
    <x v="3"/>
    <n v="22.9"/>
    <n v="15"/>
    <n v="989.97900000000004"/>
    <n v="3.0307339449541284"/>
  </r>
  <r>
    <s v="Tier 1"/>
    <s v="Small"/>
    <s v="High Fat"/>
    <s v="Canned"/>
    <s v="Grocery Store"/>
    <x v="24"/>
    <n v="5"/>
    <n v="164.28"/>
    <s v="Essential"/>
    <x v="3"/>
    <n v="25.2"/>
    <n v="8"/>
    <n v="1313.492"/>
    <n v="3.03074804956402"/>
  </r>
  <r>
    <s v="Tier 3"/>
    <s v="Small"/>
    <s v="Low Fat"/>
    <s v="Seafood"/>
    <s v="Supermarket Type3"/>
    <x v="8"/>
    <n v="3"/>
    <n v="198.22"/>
    <s v="Essential"/>
    <x v="1"/>
    <n v="25.17"/>
    <n v="11"/>
    <n v="2179.6716999999999"/>
    <n v="3.029843893480257"/>
  </r>
  <r>
    <s v="Tier 3"/>
    <s v="Medium"/>
    <s v="Low Fat"/>
    <s v="Canned"/>
    <s v="Supermarket Type3"/>
    <x v="27"/>
    <n v="3"/>
    <n v="283.2"/>
    <s v="Essential"/>
    <x v="4"/>
    <n v="0.68"/>
    <n v="10"/>
    <n v="2831.0068000000001"/>
    <n v="3.0298576022048689"/>
  </r>
  <r>
    <s v="Tier 2"/>
    <s v="Medium"/>
    <s v="Low Fat"/>
    <s v="Canned"/>
    <s v="Supermarket Type3"/>
    <x v="3"/>
    <n v="4"/>
    <n v="382.68"/>
    <s v="Luxury"/>
    <x v="4"/>
    <n v="24.72"/>
    <n v="12"/>
    <n v="4591.4071999999996"/>
    <n v="3.0298713235294117"/>
  </r>
  <r>
    <s v="Tier 2"/>
    <s v="High"/>
    <s v="High Fat"/>
    <s v="Breakfast"/>
    <s v="Supermarket Type2"/>
    <x v="28"/>
    <n v="3"/>
    <n v="80.98"/>
    <s v="Regular"/>
    <x v="0"/>
    <n v="30.85"/>
    <n v="19"/>
    <n v="1537.9285000000002"/>
    <n v="3.0294252873563217"/>
  </r>
  <r>
    <s v="Tier 3"/>
    <s v="Small"/>
    <s v="Low Fat"/>
    <s v="Seafood"/>
    <s v="Supermarket Type2"/>
    <x v="19"/>
    <n v="2"/>
    <n v="84.61"/>
    <s v="Luxury"/>
    <x v="0"/>
    <n v="20.3"/>
    <n v="4"/>
    <n v="337.64299999999997"/>
    <n v="3.0294388224471023"/>
  </r>
  <r>
    <s v="Tier 3"/>
    <s v="Medium"/>
    <s v="Low Fat"/>
    <s v="Frozen"/>
    <s v="Supermarket Type3"/>
    <x v="30"/>
    <n v="2"/>
    <n v="96.43"/>
    <s v="Luxury"/>
    <x v="3"/>
    <n v="19.47"/>
    <n v="9"/>
    <n v="867.06470000000013"/>
    <n v="3.029912563276576"/>
  </r>
  <r>
    <s v="Tier 2"/>
    <s v="High"/>
    <s v="Low Fat"/>
    <s v="Other"/>
    <s v="Supermarket Type3"/>
    <x v="19"/>
    <n v="1"/>
    <n v="123.05"/>
    <s v="Regular"/>
    <x v="2"/>
    <n v="20.67"/>
    <n v="10"/>
    <n v="1229.7067"/>
    <n v="3.0303867403314917"/>
  </r>
  <r>
    <s v="Tier 2"/>
    <s v="Medium"/>
    <s v="Low Fat"/>
    <s v="Starchy Food"/>
    <s v="Grocery Store"/>
    <x v="10"/>
    <n v="3"/>
    <n v="48.18"/>
    <s v="Essential"/>
    <x v="4"/>
    <n v="23.47"/>
    <n v="3"/>
    <n v="143.7747"/>
    <n v="3.0313219714417321"/>
  </r>
  <r>
    <s v="Tier 1"/>
    <s v="Medium"/>
    <s v="High Fat"/>
    <s v="Snack Food"/>
    <s v="Supermarket Type2"/>
    <x v="2"/>
    <n v="4"/>
    <n v="88.57"/>
    <s v="Essential"/>
    <x v="3"/>
    <n v="16.649999999999999"/>
    <n v="5"/>
    <n v="442.01649999999995"/>
    <n v="3.0313364055299541"/>
  </r>
  <r>
    <s v="Tier 2"/>
    <s v="Small"/>
    <s v="Low Fat"/>
    <s v="Household"/>
    <s v="Supermarket Type1"/>
    <x v="18"/>
    <n v="2"/>
    <n v="358"/>
    <s v="Luxury"/>
    <x v="0"/>
    <n v="35.46"/>
    <n v="12"/>
    <n v="4295.3545999999997"/>
    <n v="3.0308898109727984"/>
  </r>
  <r>
    <s v="Tier 1"/>
    <s v="Small"/>
    <s v="Low Fat"/>
    <s v="Meat"/>
    <s v="Grocery Store"/>
    <x v="37"/>
    <n v="2"/>
    <n v="375.85"/>
    <s v="Essential"/>
    <x v="3"/>
    <n v="48.37"/>
    <n v="3"/>
    <n v="1127.0337000000002"/>
    <n v="3.0313653136531364"/>
  </r>
  <r>
    <s v="Tier 1"/>
    <s v="Medium"/>
    <s v="Low Fat"/>
    <s v="Soft Drinks"/>
    <s v="Supermarket Type2"/>
    <x v="30"/>
    <n v="4"/>
    <n v="472.24"/>
    <s v="Regular"/>
    <x v="2"/>
    <n v="21.51"/>
    <n v="10"/>
    <n v="4721.6151"/>
    <n v="3.0318412551915088"/>
  </r>
  <r>
    <s v="Tier 2"/>
    <s v="Medium"/>
    <s v="Low Fat"/>
    <s v="Hard Drinks"/>
    <s v="Supermarket Type2"/>
    <x v="31"/>
    <n v="4"/>
    <n v="375.73"/>
    <s v="Essential"/>
    <x v="2"/>
    <n v="22.55"/>
    <n v="14"/>
    <n v="5259.4454999999998"/>
    <n v="3.0313942751615883"/>
  </r>
  <r>
    <s v="Tier 2"/>
    <s v="Medium"/>
    <s v="Low Fat"/>
    <s v="Health and Hygiene"/>
    <s v="Supermarket Type1"/>
    <x v="37"/>
    <n v="3"/>
    <n v="271.23"/>
    <s v="Regular"/>
    <x v="4"/>
    <n v="41.67"/>
    <n v="6"/>
    <n v="1626.7967000000001"/>
    <n v="3.0309468822170902"/>
  </r>
  <r>
    <s v="Tier 2"/>
    <s v="Small"/>
    <s v="Low Fat"/>
    <s v="Dairy"/>
    <s v="Supermarket Type3"/>
    <x v="2"/>
    <n v="4"/>
    <n v="485.75"/>
    <s v="Essential"/>
    <x v="3"/>
    <n v="11.11"/>
    <n v="14"/>
    <n v="6799.6111000000001"/>
    <n v="3.0309611829944547"/>
  </r>
  <r>
    <s v="Tier 1"/>
    <s v="High"/>
    <s v="High Fat"/>
    <s v="Dairy"/>
    <s v="Grocery Store"/>
    <x v="10"/>
    <n v="5"/>
    <n v="250.35"/>
    <s v="Essential"/>
    <x v="3"/>
    <n v="38.33"/>
    <n v="4"/>
    <n v="1000.7832999999999"/>
    <n v="3.0305131761442441"/>
  </r>
  <r>
    <s v="Tier 1"/>
    <s v="Small"/>
    <s v="High Fat"/>
    <s v="Meat"/>
    <s v="Supermarket Type1"/>
    <x v="2"/>
    <n v="2"/>
    <n v="460.31"/>
    <s v="Luxury"/>
    <x v="2"/>
    <n v="26.43"/>
    <n v="17"/>
    <n v="7824.5343000000003"/>
    <n v="3.0296022201665127"/>
  </r>
  <r>
    <s v="Tier 2"/>
    <s v="High"/>
    <s v="Low Fat"/>
    <s v="Baking"/>
    <s v="Supermarket Type1"/>
    <x v="2"/>
    <n v="5"/>
    <n v="100.6"/>
    <s v="Luxury"/>
    <x v="4"/>
    <n v="31.71"/>
    <n v="7"/>
    <n v="703.51709999999991"/>
    <n v="3.0300786672836648"/>
  </r>
  <r>
    <s v="Tier 3"/>
    <s v="Small"/>
    <s v="High Fat"/>
    <s v="Soft Drinks"/>
    <s v="Supermarket Type3"/>
    <x v="6"/>
    <n v="4"/>
    <n v="494.65"/>
    <s v="Regular"/>
    <x v="2"/>
    <n v="6.03"/>
    <n v="13"/>
    <n v="6429.5102999999999"/>
    <n v="3.0291666666666668"/>
  </r>
  <r>
    <s v="Tier 3"/>
    <s v="Medium"/>
    <s v="Low Fat"/>
    <s v="Starchy Food"/>
    <s v="Supermarket Type3"/>
    <x v="18"/>
    <n v="1"/>
    <n v="303.02"/>
    <s v="Essential"/>
    <x v="1"/>
    <n v="15.43"/>
    <n v="16"/>
    <n v="4847.4742999999999"/>
    <n v="3.0287169986104678"/>
  </r>
  <r>
    <s v="Tier 2"/>
    <s v="Medium"/>
    <s v="High Fat"/>
    <s v="Hard Drinks"/>
    <s v="Supermarket Type1"/>
    <x v="16"/>
    <n v="4"/>
    <n v="14.6"/>
    <s v="Luxury"/>
    <x v="0"/>
    <n v="9.51"/>
    <n v="15"/>
    <n v="218.0951"/>
    <n v="3.0296570898980537"/>
  </r>
  <r>
    <s v="Tier 3"/>
    <s v="High"/>
    <s v="High Fat"/>
    <s v="Fruits and Vegetables"/>
    <s v="Supermarket Type1"/>
    <x v="23"/>
    <n v="4"/>
    <n v="203.4"/>
    <s v="Regular"/>
    <x v="2"/>
    <n v="13.01"/>
    <n v="18"/>
    <n v="3660.3301000000001"/>
    <n v="3.0292072322670376"/>
  </r>
  <r>
    <s v="Tier 2"/>
    <s v="Small"/>
    <s v="Low Fat"/>
    <s v="Seafood"/>
    <s v="Supermarket Type3"/>
    <x v="0"/>
    <n v="4"/>
    <n v="32.19"/>
    <s v="Regular"/>
    <x v="2"/>
    <n v="23.77"/>
    <n v="11"/>
    <n v="353.32769999999999"/>
    <n v="3.0287569573283859"/>
  </r>
  <r>
    <s v="Tier 3"/>
    <s v="Medium"/>
    <s v="High Fat"/>
    <s v="Breakfast"/>
    <s v="Supermarket Type3"/>
    <x v="31"/>
    <n v="3"/>
    <n v="45.92"/>
    <s v="Luxury"/>
    <x v="2"/>
    <n v="10.78"/>
    <n v="13"/>
    <n v="596.06780000000003"/>
    <n v="3.0283062645011602"/>
  </r>
  <r>
    <s v="Tier 1"/>
    <s v="High"/>
    <s v="High Fat"/>
    <s v="Household"/>
    <s v="Supermarket Type2"/>
    <x v="35"/>
    <n v="4"/>
    <n v="340.4"/>
    <s v="Regular"/>
    <x v="2"/>
    <n v="28.99"/>
    <n v="14"/>
    <n v="4764.8898999999992"/>
    <n v="3.0283194057567315"/>
  </r>
  <r>
    <s v="Tier 3"/>
    <s v="High"/>
    <s v="Low Fat"/>
    <s v="Seafood"/>
    <s v="Supermarket Type2"/>
    <x v="30"/>
    <n v="3"/>
    <n v="320.14999999999998"/>
    <s v="Luxury"/>
    <x v="2"/>
    <n v="10.33"/>
    <n v="15"/>
    <n v="4801.3532999999998"/>
    <n v="3.027868091035764"/>
  </r>
  <r>
    <s v="Tier 3"/>
    <s v="Small"/>
    <s v="High Fat"/>
    <s v="Frozen"/>
    <s v="Grocery Store"/>
    <x v="5"/>
    <n v="2"/>
    <n v="106.84"/>
    <s v="Essential"/>
    <x v="2"/>
    <n v="5.81"/>
    <n v="12"/>
    <n v="1281.1380999999999"/>
    <n v="3.0278810408921935"/>
  </r>
  <r>
    <s v="Tier 1"/>
    <s v="Medium"/>
    <s v="Low Fat"/>
    <s v="Breads"/>
    <s v="Supermarket Type1"/>
    <x v="23"/>
    <n v="4"/>
    <n v="290.31"/>
    <s v="Luxury"/>
    <x v="2"/>
    <n v="47.21"/>
    <n v="17"/>
    <n v="4934.7421000000004"/>
    <n v="3.0283589028358904"/>
  </r>
  <r>
    <s v="Tier 1"/>
    <s v="High"/>
    <s v="High Fat"/>
    <s v="Soft Drinks"/>
    <s v="Supermarket Type3"/>
    <x v="29"/>
    <n v="4"/>
    <n v="111.41"/>
    <s v="Luxury"/>
    <x v="4"/>
    <n v="34.86"/>
    <n v="11"/>
    <n v="1224.8586"/>
    <n v="3.0279069767441862"/>
  </r>
  <r>
    <s v="Tier 3"/>
    <s v="Small"/>
    <s v="High Fat"/>
    <s v="Health and Hygiene"/>
    <s v="Supermarket Type2"/>
    <x v="7"/>
    <n v="2"/>
    <n v="121.48"/>
    <s v="Essential"/>
    <x v="1"/>
    <n v="49.86"/>
    <n v="13"/>
    <n v="1578.7385999999999"/>
    <n v="3.0274546300604932"/>
  </r>
  <r>
    <s v="Tier 1"/>
    <s v="High"/>
    <s v="High Fat"/>
    <s v="Canned"/>
    <s v="Supermarket Type1"/>
    <x v="22"/>
    <n v="5"/>
    <n v="112.35"/>
    <s v="Essential"/>
    <x v="4"/>
    <n v="30.82"/>
    <n v="19"/>
    <n v="2133.9582"/>
    <n v="3.0279329608938546"/>
  </r>
  <r>
    <s v="Tier 2"/>
    <s v="Small"/>
    <s v="Low Fat"/>
    <s v="Baking"/>
    <s v="Supermarket Type3"/>
    <x v="6"/>
    <n v="4"/>
    <n v="82.29"/>
    <s v="Essential"/>
    <x v="2"/>
    <n v="13.11"/>
    <n v="1"/>
    <n v="81.42110000000001"/>
    <n v="3.0270144387517468"/>
  </r>
  <r>
    <s v="Tier 1"/>
    <s v="High"/>
    <s v="Low Fat"/>
    <s v="Soft Drinks"/>
    <s v="Grocery Store"/>
    <x v="9"/>
    <n v="3"/>
    <n v="92.88"/>
    <s v="Regular"/>
    <x v="2"/>
    <n v="10.19"/>
    <n v="8"/>
    <n v="742.14189999999996"/>
    <n v="3.0265610438024231"/>
  </r>
  <r>
    <s v="Tier 3"/>
    <s v="Medium"/>
    <s v="Low Fat"/>
    <s v="Health and Hygiene"/>
    <s v="Supermarket Type3"/>
    <x v="9"/>
    <n v="2"/>
    <n v="387.77"/>
    <s v="Regular"/>
    <x v="2"/>
    <n v="29.76"/>
    <n v="3"/>
    <n v="1162.6076"/>
    <n v="3.0265734265734268"/>
  </r>
  <r>
    <s v="Tier 1"/>
    <s v="Medium"/>
    <s v="Low Fat"/>
    <s v="Dairy"/>
    <s v="Supermarket Type2"/>
    <x v="9"/>
    <n v="3"/>
    <n v="355.27"/>
    <s v="Essential"/>
    <x v="0"/>
    <n v="30.21"/>
    <n v="14"/>
    <n v="4973.0820999999996"/>
    <n v="3.02705223880597"/>
  </r>
  <r>
    <s v="Tier 2"/>
    <s v="Small"/>
    <s v="Low Fat"/>
    <s v="Canned"/>
    <s v="Supermarket Type3"/>
    <x v="24"/>
    <n v="4"/>
    <n v="10.77"/>
    <s v="Regular"/>
    <x v="3"/>
    <n v="37.619999999999997"/>
    <n v="8"/>
    <n v="85.536199999999994"/>
    <n v="3.0270648623425105"/>
  </r>
  <r>
    <s v="Tier 3"/>
    <s v="High"/>
    <s v="Low Fat"/>
    <s v="Seafood"/>
    <s v="Grocery Store"/>
    <x v="16"/>
    <n v="1"/>
    <n v="124.46"/>
    <s v="Regular"/>
    <x v="4"/>
    <n v="16.63"/>
    <n v="14"/>
    <n v="1741.6062999999999"/>
    <n v="3.026610644257703"/>
  </r>
  <r>
    <s v="Tier 1"/>
    <s v="Small"/>
    <s v="High Fat"/>
    <s v="Fruits and Vegetables"/>
    <s v="Supermarket Type3"/>
    <x v="2"/>
    <n v="2"/>
    <n v="118.28"/>
    <s v="Essential"/>
    <x v="0"/>
    <n v="29.89"/>
    <n v="13"/>
    <n v="1536.9389000000001"/>
    <n v="3.0275572162540869"/>
  </r>
  <r>
    <s v="Tier 2"/>
    <s v="Medium"/>
    <s v="High Fat"/>
    <s v="Breakfast"/>
    <s v="Supermarket Type1"/>
    <x v="3"/>
    <n v="1"/>
    <n v="273.49"/>
    <s v="Essential"/>
    <x v="1"/>
    <n v="28.24"/>
    <n v="17"/>
    <n v="4648.6124"/>
    <n v="3.02803738317757"/>
  </r>
  <r>
    <s v="Tier 1"/>
    <s v="High"/>
    <s v="Low Fat"/>
    <s v="Breakfast"/>
    <s v="Supermarket Type1"/>
    <x v="23"/>
    <n v="2"/>
    <n v="361.74"/>
    <s v="Luxury"/>
    <x v="3"/>
    <n v="27.53"/>
    <n v="7"/>
    <n v="2531.4553000000001"/>
    <n v="3.0289855072463769"/>
  </r>
  <r>
    <s v="Tier 1"/>
    <s v="High"/>
    <s v="High Fat"/>
    <s v="Seafood"/>
    <s v="Supermarket Type2"/>
    <x v="26"/>
    <n v="2"/>
    <n v="352.9"/>
    <s v="Essential"/>
    <x v="1"/>
    <n v="39.31"/>
    <n v="3"/>
    <n v="1058.0930999999998"/>
    <n v="3.0294667913938258"/>
  </r>
  <r>
    <s v="Tier 1"/>
    <s v="High"/>
    <s v="High Fat"/>
    <s v="Dairy"/>
    <s v="Grocery Store"/>
    <x v="4"/>
    <n v="5"/>
    <n v="340.75"/>
    <s v="Luxury"/>
    <x v="2"/>
    <n v="3.95"/>
    <n v="14"/>
    <n v="4769.5394999999999"/>
    <n v="3.0299485259709873"/>
  </r>
  <r>
    <s v="Tier 1"/>
    <s v="Small"/>
    <s v="Low Fat"/>
    <s v="Canned"/>
    <s v="Supermarket Type2"/>
    <x v="37"/>
    <n v="5"/>
    <n v="443.37"/>
    <s v="Regular"/>
    <x v="4"/>
    <n v="10.64"/>
    <n v="1"/>
    <n v="442.47640000000001"/>
    <n v="3.0290262172284645"/>
  </r>
  <r>
    <s v="Tier 3"/>
    <s v="Medium"/>
    <s v="Low Fat"/>
    <s v="Dairy"/>
    <s v="Grocery Store"/>
    <x v="5"/>
    <n v="5"/>
    <n v="70.45"/>
    <s v="Luxury"/>
    <x v="1"/>
    <n v="18.809999999999999"/>
    <n v="20"/>
    <n v="1408.1881000000001"/>
    <n v="3.0281030444964872"/>
  </r>
  <r>
    <s v="Tier 1"/>
    <s v="High"/>
    <s v="High Fat"/>
    <s v="Seafood"/>
    <s v="Supermarket Type1"/>
    <x v="5"/>
    <n v="5"/>
    <n v="213.18"/>
    <s v="Essential"/>
    <x v="4"/>
    <n v="37.78"/>
    <n v="6"/>
    <n v="1278.4577999999999"/>
    <n v="3.0271790065604498"/>
  </r>
  <r>
    <s v="Tier 1"/>
    <s v="Small"/>
    <s v="High Fat"/>
    <s v="Soft Drinks"/>
    <s v="Supermarket Type3"/>
    <x v="5"/>
    <n v="5"/>
    <n v="235.05"/>
    <s v="Regular"/>
    <x v="1"/>
    <n v="48.55"/>
    <n v="10"/>
    <n v="2349.9854999999998"/>
    <n v="3.0262541022034695"/>
  </r>
  <r>
    <s v="Tier 2"/>
    <s v="Medium"/>
    <s v="Low Fat"/>
    <s v="Seafood"/>
    <s v="Supermarket Type1"/>
    <x v="29"/>
    <n v="3"/>
    <n v="80.89"/>
    <s v="Regular"/>
    <x v="0"/>
    <n v="3.54"/>
    <n v="18"/>
    <n v="1455.0554"/>
    <n v="3.0253283302063791"/>
  </r>
  <r>
    <s v="Tier 3"/>
    <s v="High"/>
    <s v="Low Fat"/>
    <s v="Frozen"/>
    <s v="Supermarket Type2"/>
    <x v="28"/>
    <n v="5"/>
    <n v="379.24"/>
    <s v="Regular"/>
    <x v="2"/>
    <n v="8.4700000000000006"/>
    <n v="5"/>
    <n v="1895.2847000000002"/>
    <n v="3.0253402158610982"/>
  </r>
  <r>
    <s v="Tier 1"/>
    <s v="Medium"/>
    <s v="High Fat"/>
    <s v="Household"/>
    <s v="Supermarket Type3"/>
    <x v="17"/>
    <n v="5"/>
    <n v="287.45"/>
    <s v="Luxury"/>
    <x v="3"/>
    <n v="11"/>
    <n v="9"/>
    <n v="2586.16"/>
    <n v="3.0244131455399059"/>
  </r>
  <r>
    <s v="Tier 3"/>
    <s v="High"/>
    <s v="Low Fat"/>
    <s v="Dairy"/>
    <s v="Supermarket Type2"/>
    <x v="23"/>
    <n v="3"/>
    <n v="326.45999999999998"/>
    <s v="Regular"/>
    <x v="1"/>
    <n v="45.08"/>
    <n v="17"/>
    <n v="5549.2707999999993"/>
    <n v="3.0234852043212777"/>
  </r>
  <r>
    <s v="Tier 3"/>
    <s v="High"/>
    <s v="High Fat"/>
    <s v="Breads"/>
    <s v="Supermarket Type3"/>
    <x v="28"/>
    <n v="2"/>
    <n v="114.86"/>
    <s v="Essential"/>
    <x v="1"/>
    <n v="2.2000000000000002"/>
    <n v="17"/>
    <n v="1951.6419999999998"/>
    <n v="3.0234962406015038"/>
  </r>
  <r>
    <s v="Tier 3"/>
    <s v="Small"/>
    <s v="Low Fat"/>
    <s v="Dairy"/>
    <s v="Supermarket Type1"/>
    <x v="34"/>
    <n v="2"/>
    <n v="397.52"/>
    <s v="Regular"/>
    <x v="2"/>
    <n v="32.31"/>
    <n v="11"/>
    <n v="4372.043099999999"/>
    <n v="3.0239774330042315"/>
  </r>
  <r>
    <s v="Tier 1"/>
    <s v="High"/>
    <s v="Low Fat"/>
    <s v="Dairy"/>
    <s v="Grocery Store"/>
    <x v="23"/>
    <n v="5"/>
    <n v="424.58"/>
    <s v="Regular"/>
    <x v="1"/>
    <n v="36.94"/>
    <n v="19"/>
    <n v="8066.3893999999991"/>
    <n v="3.0244590780809033"/>
  </r>
  <r>
    <s v="Tier 3"/>
    <s v="Medium"/>
    <s v="High Fat"/>
    <s v="Breakfast"/>
    <s v="Supermarket Type1"/>
    <x v="5"/>
    <n v="3"/>
    <n v="209.73"/>
    <s v="Essential"/>
    <x v="1"/>
    <n v="12.71"/>
    <n v="2"/>
    <n v="418.58709999999996"/>
    <n v="3.0235294117647058"/>
  </r>
  <r>
    <s v="Tier 2"/>
    <s v="Small"/>
    <s v="Low Fat"/>
    <s v="Other"/>
    <s v="Supermarket Type3"/>
    <x v="31"/>
    <n v="3"/>
    <n v="318.14"/>
    <s v="Luxury"/>
    <x v="3"/>
    <n v="2.02"/>
    <n v="6"/>
    <n v="1907.8601999999998"/>
    <n v="3.0235404896421847"/>
  </r>
  <r>
    <s v="Tier 3"/>
    <s v="High"/>
    <s v="High Fat"/>
    <s v="Frozen"/>
    <s v="Supermarket Type3"/>
    <x v="5"/>
    <n v="4"/>
    <n v="473.59"/>
    <s v="Essential"/>
    <x v="3"/>
    <n v="36.15"/>
    <n v="11"/>
    <n v="5208.8514999999998"/>
    <n v="3.0235515779557232"/>
  </r>
  <r>
    <s v="Tier 2"/>
    <s v="High"/>
    <s v="High Fat"/>
    <s v="Hard Drinks"/>
    <s v="Supermarket Type1"/>
    <x v="9"/>
    <n v="4"/>
    <n v="129.69999999999999"/>
    <s v="Regular"/>
    <x v="3"/>
    <n v="37.340000000000003"/>
    <n v="5"/>
    <n v="647.87339999999995"/>
    <n v="3.023091423185674"/>
  </r>
  <r>
    <s v="Tier 2"/>
    <s v="Small"/>
    <s v="Low Fat"/>
    <s v="Frozen"/>
    <s v="Supermarket Type3"/>
    <x v="15"/>
    <n v="5"/>
    <n v="499.48"/>
    <s v="Luxury"/>
    <x v="2"/>
    <n v="1.01"/>
    <n v="5"/>
    <n v="2496.4101000000001"/>
    <n v="3.0226308345120225"/>
  </r>
  <r>
    <s v="Tier 3"/>
    <s v="Small"/>
    <s v="High Fat"/>
    <s v="Dairy"/>
    <s v="Supermarket Type1"/>
    <x v="34"/>
    <n v="5"/>
    <n v="371.87"/>
    <s v="Luxury"/>
    <x v="2"/>
    <n v="27.4"/>
    <n v="8"/>
    <n v="2974.2339999999999"/>
    <n v="3.0216981132075471"/>
  </r>
  <r>
    <s v="Tier 3"/>
    <s v="Medium"/>
    <s v="Low Fat"/>
    <s v="Starchy Food"/>
    <s v="Supermarket Type3"/>
    <x v="32"/>
    <n v="1"/>
    <n v="25.21"/>
    <s v="Luxury"/>
    <x v="0"/>
    <n v="10.9"/>
    <n v="19"/>
    <n v="478.09899999999999"/>
    <n v="3.0207645115620574"/>
  </r>
  <r>
    <s v="Tier 2"/>
    <s v="High"/>
    <s v="Low Fat"/>
    <s v="Frozen"/>
    <s v="Supermarket Type2"/>
    <x v="34"/>
    <n v="2"/>
    <n v="123.72"/>
    <s v="Essential"/>
    <x v="2"/>
    <n v="24.29"/>
    <n v="12"/>
    <n v="1483.8828999999998"/>
    <n v="3.0217186024551466"/>
  </r>
  <r>
    <s v="Tier 3"/>
    <s v="High"/>
    <s v="Low Fat"/>
    <s v="Fruits and Vegetables"/>
    <s v="Supermarket Type1"/>
    <x v="13"/>
    <n v="4"/>
    <n v="331.26"/>
    <s v="Regular"/>
    <x v="1"/>
    <n v="26.29"/>
    <n v="10"/>
    <n v="3311.8629000000001"/>
    <n v="3.0222012281530466"/>
  </r>
  <r>
    <s v="Tier 1"/>
    <s v="High"/>
    <s v="High Fat"/>
    <s v="Meat"/>
    <s v="Grocery Store"/>
    <x v="36"/>
    <n v="5"/>
    <n v="359.22"/>
    <s v="Regular"/>
    <x v="1"/>
    <n v="22.01"/>
    <n v="7"/>
    <n v="2513.7601"/>
    <n v="3.0217391304347827"/>
  </r>
  <r>
    <s v="Tier 1"/>
    <s v="High"/>
    <s v="Low Fat"/>
    <s v="Starchy Food"/>
    <s v="Supermarket Type1"/>
    <x v="1"/>
    <n v="5"/>
    <n v="280.43"/>
    <s v="Regular"/>
    <x v="1"/>
    <n v="25.37"/>
    <n v="13"/>
    <n v="3644.8437000000004"/>
    <n v="3.0208037825059102"/>
  </r>
  <r>
    <s v="Tier 2"/>
    <s v="Small"/>
    <s v="Low Fat"/>
    <s v="Breakfast"/>
    <s v="Supermarket Type3"/>
    <x v="16"/>
    <n v="2"/>
    <n v="256.27999999999997"/>
    <s v="Essential"/>
    <x v="0"/>
    <n v="41.53"/>
    <n v="10"/>
    <n v="2562.2152999999998"/>
    <n v="3.0198675496688741"/>
  </r>
  <r>
    <s v="Tier 1"/>
    <s v="High"/>
    <s v="High Fat"/>
    <s v="Seafood"/>
    <s v="Grocery Store"/>
    <x v="2"/>
    <n v="1"/>
    <n v="245.81"/>
    <s v="Regular"/>
    <x v="3"/>
    <n v="47.27"/>
    <n v="4"/>
    <n v="982.71270000000004"/>
    <n v="3.0203502129673452"/>
  </r>
  <r>
    <s v="Tier 1"/>
    <s v="Small"/>
    <s v="High Fat"/>
    <s v="Fruits and Vegetables"/>
    <s v="Supermarket Type2"/>
    <x v="12"/>
    <n v="2"/>
    <n v="248.71"/>
    <s v="Regular"/>
    <x v="2"/>
    <n v="36.39"/>
    <n v="2"/>
    <n v="496.78390000000002"/>
    <n v="3.0213068181818183"/>
  </r>
  <r>
    <s v="Tier 3"/>
    <s v="High"/>
    <s v="High Fat"/>
    <s v="Breakfast"/>
    <s v="Grocery Store"/>
    <x v="11"/>
    <n v="2"/>
    <n v="128.62"/>
    <s v="Luxury"/>
    <x v="4"/>
    <n v="24.25"/>
    <n v="19"/>
    <n v="2443.0225"/>
    <n v="3.0217906205589768"/>
  </r>
  <r>
    <s v="Tier 3"/>
    <s v="Small"/>
    <s v="Low Fat"/>
    <s v="Hard Drinks"/>
    <s v="Supermarket Type2"/>
    <x v="13"/>
    <n v="2"/>
    <n v="392.23"/>
    <s v="Regular"/>
    <x v="2"/>
    <n v="43.05"/>
    <n v="19"/>
    <n v="7451.8005000000012"/>
    <n v="3.0222748815165876"/>
  </r>
  <r>
    <s v="Tier 2"/>
    <s v="High"/>
    <s v="Low Fat"/>
    <s v="Canned"/>
    <s v="Supermarket Type3"/>
    <x v="29"/>
    <n v="3"/>
    <n v="371.47"/>
    <s v="Essential"/>
    <x v="1"/>
    <n v="24.2"/>
    <n v="2"/>
    <n v="742.18200000000002"/>
    <n v="3.0227596017069702"/>
  </r>
  <r>
    <s v="Tier 1"/>
    <s v="High"/>
    <s v="Low Fat"/>
    <s v="Baking"/>
    <s v="Supermarket Type1"/>
    <x v="36"/>
    <n v="2"/>
    <n v="105.05"/>
    <s v="Regular"/>
    <x v="1"/>
    <n v="24.46"/>
    <n v="16"/>
    <n v="1680.0445999999999"/>
    <n v="3.0227703984819736"/>
  </r>
  <r>
    <s v="Tier 3"/>
    <s v="High"/>
    <s v="Low Fat"/>
    <s v="Breakfast"/>
    <s v="Grocery Store"/>
    <x v="18"/>
    <n v="3"/>
    <n v="216.66"/>
    <s v="Regular"/>
    <x v="1"/>
    <n v="13.98"/>
    <n v="4"/>
    <n v="865.77980000000002"/>
    <n v="3.0232558139534884"/>
  </r>
  <r>
    <s v="Tier 1"/>
    <s v="High"/>
    <s v="Low Fat"/>
    <s v="Fruits and Vegetables"/>
    <s v="Supermarket Type1"/>
    <x v="17"/>
    <n v="5"/>
    <n v="91.19"/>
    <s v="Regular"/>
    <x v="2"/>
    <n v="2.59"/>
    <n v="15"/>
    <n v="1366.8759"/>
    <n v="3.0232668566001899"/>
  </r>
  <r>
    <s v="Tier 3"/>
    <s v="Medium"/>
    <s v="Low Fat"/>
    <s v="Dairy"/>
    <s v="Grocery Store"/>
    <x v="16"/>
    <n v="2"/>
    <n v="248.37"/>
    <s v="Essential"/>
    <x v="3"/>
    <n v="12.17"/>
    <n v="16"/>
    <n v="3973.0417000000002"/>
    <n v="3.0223277909738719"/>
  </r>
  <r>
    <s v="Tier 1"/>
    <s v="High"/>
    <s v="High Fat"/>
    <s v="Seafood"/>
    <s v="Grocery Store"/>
    <x v="2"/>
    <n v="1"/>
    <n v="349.39"/>
    <s v="Luxury"/>
    <x v="2"/>
    <n v="20.23"/>
    <n v="16"/>
    <n v="5589.4422999999997"/>
    <n v="3.0228136882129277"/>
  </r>
  <r>
    <s v="Tier 2"/>
    <s v="Small"/>
    <s v="Low Fat"/>
    <s v="Snack Food"/>
    <s v="Supermarket Type3"/>
    <x v="23"/>
    <n v="4"/>
    <n v="179.17"/>
    <s v="Luxury"/>
    <x v="4"/>
    <n v="7.9"/>
    <n v="13"/>
    <n v="2328.2890000000002"/>
    <n v="3.0237755587256299"/>
  </r>
  <r>
    <s v="Tier 3"/>
    <s v="High"/>
    <s v="Low Fat"/>
    <s v="Frozen"/>
    <s v="Supermarket Type2"/>
    <x v="20"/>
    <n v="1"/>
    <n v="390.79"/>
    <s v="Regular"/>
    <x v="2"/>
    <n v="0.92"/>
    <n v="14"/>
    <n v="5470.0692000000008"/>
    <n v="3.023311132254995"/>
  </r>
  <r>
    <s v="Tier 1"/>
    <s v="High"/>
    <s v="Low Fat"/>
    <s v="Seafood"/>
    <s v="Supermarket Type3"/>
    <x v="20"/>
    <n v="1"/>
    <n v="156.68"/>
    <s v="Luxury"/>
    <x v="4"/>
    <n v="42.86"/>
    <n v="2"/>
    <n v="312.78860000000003"/>
    <n v="3.0242741551642074"/>
  </r>
  <r>
    <s v="Tier 3"/>
    <s v="Small"/>
    <s v="High Fat"/>
    <s v="Soft Drinks"/>
    <s v="Supermarket Type2"/>
    <x v="34"/>
    <n v="5"/>
    <n v="147.36000000000001"/>
    <s v="Luxury"/>
    <x v="3"/>
    <n v="31.81"/>
    <n v="17"/>
    <n v="2504.4381000000003"/>
    <n v="3.0252380952380951"/>
  </r>
  <r>
    <s v="Tier 1"/>
    <s v="Small"/>
    <s v="High Fat"/>
    <s v="Dairy"/>
    <s v="Supermarket Type3"/>
    <x v="25"/>
    <n v="4"/>
    <n v="180.29"/>
    <s v="Luxury"/>
    <x v="2"/>
    <n v="19.25"/>
    <n v="11"/>
    <n v="1982.3824999999999"/>
    <n v="3.0242972844211531"/>
  </r>
  <r>
    <s v="Tier 2"/>
    <s v="High"/>
    <s v="High Fat"/>
    <s v="Health and Hygiene"/>
    <s v="Supermarket Type3"/>
    <x v="8"/>
    <n v="3"/>
    <n v="15.93"/>
    <s v="Luxury"/>
    <x v="2"/>
    <n v="38.6"/>
    <n v="9"/>
    <n v="142.756"/>
    <n v="3.0238322211630124"/>
  </r>
  <r>
    <s v="Tier 2"/>
    <s v="Medium"/>
    <s v="High Fat"/>
    <s v="Hard Drinks"/>
    <s v="Supermarket Type3"/>
    <x v="18"/>
    <n v="1"/>
    <n v="290.41000000000003"/>
    <s v="Essential"/>
    <x v="4"/>
    <n v="7.42"/>
    <n v="13"/>
    <n v="3774.4042000000004"/>
    <n v="3.0238435860753459"/>
  </r>
  <r>
    <s v="Tier 1"/>
    <s v="Small"/>
    <s v="Low Fat"/>
    <s v="Starchy Food"/>
    <s v="Grocery Store"/>
    <x v="4"/>
    <n v="4"/>
    <n v="91.77"/>
    <s v="Luxury"/>
    <x v="0"/>
    <n v="12.41"/>
    <n v="8"/>
    <n v="733.28409999999997"/>
    <n v="3.0248091603053435"/>
  </r>
  <r>
    <s v="Tier 1"/>
    <s v="High"/>
    <s v="Low Fat"/>
    <s v="Health and Hygiene"/>
    <s v="Supermarket Type3"/>
    <x v="26"/>
    <n v="4"/>
    <n v="78.569999999999993"/>
    <s v="Essential"/>
    <x v="4"/>
    <n v="48.64"/>
    <n v="15"/>
    <n v="1178.0364"/>
    <n v="3.0243436754176609"/>
  </r>
  <r>
    <s v="Tier 1"/>
    <s v="Medium"/>
    <s v="Low Fat"/>
    <s v="Frozen"/>
    <s v="Grocery Store"/>
    <x v="23"/>
    <n v="5"/>
    <n v="275.55"/>
    <s v="Essential"/>
    <x v="4"/>
    <n v="49.27"/>
    <n v="1"/>
    <n v="275.04270000000002"/>
    <n v="3.0238777459407831"/>
  </r>
  <r>
    <s v="Tier 3"/>
    <s v="Medium"/>
    <s v="Low Fat"/>
    <s v="Dairy"/>
    <s v="Supermarket Type1"/>
    <x v="23"/>
    <n v="5"/>
    <n v="204.54"/>
    <s v="Regular"/>
    <x v="0"/>
    <n v="23.08"/>
    <n v="20"/>
    <n v="4090.0307999999995"/>
    <n v="3.0229335881509796"/>
  </r>
  <r>
    <s v="Tier 1"/>
    <s v="High"/>
    <s v="High Fat"/>
    <s v="Other"/>
    <s v="Supermarket Type3"/>
    <x v="36"/>
    <n v="4"/>
    <n v="473.98"/>
    <s v="Luxury"/>
    <x v="3"/>
    <n v="3.86"/>
    <n v="8"/>
    <n v="3790.8786"/>
    <n v="3.0219885277246652"/>
  </r>
  <r>
    <s v="Tier 3"/>
    <s v="Small"/>
    <s v="High Fat"/>
    <s v="Breads"/>
    <s v="Supermarket Type1"/>
    <x v="25"/>
    <n v="4"/>
    <n v="252.59"/>
    <s v="Regular"/>
    <x v="3"/>
    <n v="18.22"/>
    <n v="5"/>
    <n v="1262.1322"/>
    <n v="3.0215208034433285"/>
  </r>
  <r>
    <s v="Tier 1"/>
    <s v="Small"/>
    <s v="Low Fat"/>
    <s v="Dairy"/>
    <s v="Supermarket Type1"/>
    <x v="17"/>
    <n v="4"/>
    <n v="139.12"/>
    <s v="Luxury"/>
    <x v="1"/>
    <n v="45.99"/>
    <n v="3"/>
    <n v="416.81990000000002"/>
    <n v="3.0210526315789474"/>
  </r>
  <r>
    <s v="Tier 3"/>
    <s v="Medium"/>
    <s v="High Fat"/>
    <s v="Hard Drinks"/>
    <s v="Grocery Store"/>
    <x v="17"/>
    <n v="4"/>
    <n v="381.67"/>
    <s v="Luxury"/>
    <x v="2"/>
    <n v="26.61"/>
    <n v="20"/>
    <n v="7632.6661000000004"/>
    <n v="3.0205840114887508"/>
  </r>
  <r>
    <s v="Tier 3"/>
    <s v="High"/>
    <s v="Low Fat"/>
    <s v="Soft Drinks"/>
    <s v="Supermarket Type3"/>
    <x v="28"/>
    <n v="2"/>
    <n v="213.56"/>
    <s v="Essential"/>
    <x v="1"/>
    <n v="15.34"/>
    <n v="4"/>
    <n v="853.39340000000004"/>
    <n v="3.0201149425287355"/>
  </r>
  <r>
    <s v="Tier 2"/>
    <s v="High"/>
    <s v="High Fat"/>
    <s v="Hard Drinks"/>
    <s v="Grocery Store"/>
    <x v="22"/>
    <n v="5"/>
    <n v="280.51"/>
    <s v="Regular"/>
    <x v="4"/>
    <n v="22.73"/>
    <n v="2"/>
    <n v="560.2473"/>
    <n v="3.0206037374221371"/>
  </r>
  <r>
    <s v="Tier 1"/>
    <s v="High"/>
    <s v="High Fat"/>
    <s v="Dairy"/>
    <s v="Supermarket Type1"/>
    <x v="26"/>
    <n v="5"/>
    <n v="192.66"/>
    <s v="Essential"/>
    <x v="4"/>
    <n v="27.93"/>
    <n v="7"/>
    <n v="1347.8992999999998"/>
    <n v="3.0196548418024927"/>
  </r>
  <r>
    <s v="Tier 1"/>
    <s v="Medium"/>
    <s v="Low Fat"/>
    <s v="Starchy Food"/>
    <s v="Grocery Store"/>
    <x v="24"/>
    <n v="2"/>
    <n v="140.09"/>
    <s v="Luxury"/>
    <x v="3"/>
    <n v="2.14"/>
    <n v="17"/>
    <n v="2380.5514000000003"/>
    <n v="3.0187050359712231"/>
  </r>
  <r>
    <s v="Tier 3"/>
    <s v="Small"/>
    <s v="Low Fat"/>
    <s v="Household"/>
    <s v="Supermarket Type2"/>
    <x v="25"/>
    <n v="1"/>
    <n v="411.47"/>
    <s v="Regular"/>
    <x v="0"/>
    <n v="10.49"/>
    <n v="7"/>
    <n v="2879.3948999999998"/>
    <n v="3.0191938579654511"/>
  </r>
  <r>
    <s v="Tier 3"/>
    <s v="Small"/>
    <s v="High Fat"/>
    <s v="Other"/>
    <s v="Supermarket Type2"/>
    <x v="30"/>
    <n v="4"/>
    <n v="381.49"/>
    <s v="Luxury"/>
    <x v="4"/>
    <n v="12.47"/>
    <n v="16"/>
    <n v="6102.9647000000004"/>
    <n v="3.0201632261161784"/>
  </r>
  <r>
    <s v="Tier 3"/>
    <s v="Medium"/>
    <s v="Low Fat"/>
    <s v="Health and Hygiene"/>
    <s v="Supermarket Type2"/>
    <x v="31"/>
    <n v="3"/>
    <n v="60.67"/>
    <s v="Essential"/>
    <x v="4"/>
    <n v="33.090000000000003"/>
    <n v="15"/>
    <n v="909.38090000000011"/>
    <n v="3.0196926032660905"/>
  </r>
  <r>
    <s v="Tier 2"/>
    <s v="Small"/>
    <s v="High Fat"/>
    <s v="Household"/>
    <s v="Grocery Store"/>
    <x v="21"/>
    <n v="4"/>
    <n v="438.95"/>
    <s v="Essential"/>
    <x v="4"/>
    <n v="29.2"/>
    <n v="1"/>
    <n v="438.24199999999996"/>
    <n v="3.019702066314272"/>
  </r>
  <r>
    <s v="Tier 3"/>
    <s v="Medium"/>
    <s v="Low Fat"/>
    <s v="Breads"/>
    <s v="Grocery Store"/>
    <x v="21"/>
    <n v="2"/>
    <n v="156.19"/>
    <s v="Luxury"/>
    <x v="4"/>
    <n v="35.43"/>
    <n v="15"/>
    <n v="2342.2042999999999"/>
    <n v="3.0192307692307692"/>
  </r>
  <r>
    <s v="Tier 1"/>
    <s v="High"/>
    <s v="High Fat"/>
    <s v="Baking"/>
    <s v="Grocery Store"/>
    <x v="29"/>
    <n v="4"/>
    <n v="265.76"/>
    <s v="Essential"/>
    <x v="1"/>
    <n v="4.66"/>
    <n v="7"/>
    <n v="1859.3665999999998"/>
    <n v="3.0197210197210196"/>
  </r>
  <r>
    <s v="Tier 3"/>
    <s v="Medium"/>
    <s v="Low Fat"/>
    <s v="Baking"/>
    <s v="Supermarket Type3"/>
    <x v="5"/>
    <n v="4"/>
    <n v="295.99"/>
    <s v="Regular"/>
    <x v="4"/>
    <n v="0.39"/>
    <n v="11"/>
    <n v="3254.8939000000005"/>
    <n v="3.0192492781520692"/>
  </r>
  <r>
    <s v="Tier 1"/>
    <s v="Small"/>
    <s v="High Fat"/>
    <s v="Dairy"/>
    <s v="Grocery Store"/>
    <x v="34"/>
    <n v="2"/>
    <n v="190.77"/>
    <s v="Regular"/>
    <x v="4"/>
    <n v="22.45"/>
    <n v="14"/>
    <n v="2670.0045"/>
    <n v="3.018777082330284"/>
  </r>
  <r>
    <s v="Tier 3"/>
    <s v="Medium"/>
    <s v="High Fat"/>
    <s v="Health and Hygiene"/>
    <s v="Supermarket Type3"/>
    <x v="7"/>
    <n v="2"/>
    <n v="321.29000000000002"/>
    <s v="Regular"/>
    <x v="2"/>
    <n v="31.54"/>
    <n v="2"/>
    <n v="641.8954"/>
    <n v="3.019267822736031"/>
  </r>
  <r>
    <s v="Tier 3"/>
    <s v="Small"/>
    <s v="High Fat"/>
    <s v="Frozen"/>
    <s v="Grocery Store"/>
    <x v="14"/>
    <n v="3"/>
    <n v="54.7"/>
    <s v="Essential"/>
    <x v="1"/>
    <n v="34.6"/>
    <n v="14"/>
    <n v="765.14600000000007"/>
    <n v="3.0197590361445785"/>
  </r>
  <r>
    <s v="Tier 2"/>
    <s v="High"/>
    <s v="Low Fat"/>
    <s v="Soft Drinks"/>
    <s v="Supermarket Type2"/>
    <x v="6"/>
    <n v="2"/>
    <n v="237.52"/>
    <s v="Regular"/>
    <x v="2"/>
    <n v="38.75"/>
    <n v="6"/>
    <n v="1424.5075000000002"/>
    <n v="3.01976856316297"/>
  </r>
  <r>
    <s v="Tier 3"/>
    <s v="Small"/>
    <s v="Low Fat"/>
    <s v="Snack Food"/>
    <s v="Supermarket Type2"/>
    <x v="20"/>
    <n v="2"/>
    <n v="427.88"/>
    <s v="Luxury"/>
    <x v="3"/>
    <n v="14.51"/>
    <n v="14"/>
    <n v="5989.4650999999994"/>
    <n v="3.0202604920405212"/>
  </r>
  <r>
    <s v="Tier 3"/>
    <s v="Medium"/>
    <s v="Low Fat"/>
    <s v="Canned"/>
    <s v="Supermarket Type2"/>
    <x v="33"/>
    <n v="2"/>
    <n v="285.45"/>
    <s v="Luxury"/>
    <x v="0"/>
    <n v="49.27"/>
    <n v="2"/>
    <n v="570.39269999999999"/>
    <n v="3.0207528957528957"/>
  </r>
  <r>
    <s v="Tier 1"/>
    <s v="Small"/>
    <s v="Low Fat"/>
    <s v="Meat"/>
    <s v="Supermarket Type3"/>
    <x v="25"/>
    <n v="3"/>
    <n v="216.52"/>
    <s v="Essential"/>
    <x v="4"/>
    <n v="40.79"/>
    <n v="4"/>
    <n v="865.48790000000008"/>
    <n v="3.0212457749879285"/>
  </r>
  <r>
    <s v="Tier 1"/>
    <s v="High"/>
    <s v="High Fat"/>
    <s v="Breads"/>
    <s v="Supermarket Type2"/>
    <x v="0"/>
    <n v="4"/>
    <n v="175.69"/>
    <s v="Luxury"/>
    <x v="0"/>
    <n v="38.21"/>
    <n v="20"/>
    <n v="3513.1821"/>
    <n v="3.0212560386473428"/>
  </r>
  <r>
    <s v="Tier 3"/>
    <s v="Small"/>
    <s v="High Fat"/>
    <s v="Breakfast"/>
    <s v="Supermarket Type3"/>
    <x v="29"/>
    <n v="2"/>
    <n v="26.18"/>
    <s v="Essential"/>
    <x v="3"/>
    <n v="17.739999999999998"/>
    <n v="3"/>
    <n v="77.717399999999998"/>
    <n v="3.0207829869502176"/>
  </r>
  <r>
    <s v="Tier 2"/>
    <s v="Small"/>
    <s v="Low Fat"/>
    <s v="Fruits and Vegetables"/>
    <s v="Grocery Store"/>
    <x v="5"/>
    <n v="1"/>
    <n v="320.20999999999998"/>
    <s v="Regular"/>
    <x v="2"/>
    <n v="7.39"/>
    <n v="20"/>
    <n v="6403.2739000000001"/>
    <n v="3.021276595744681"/>
  </r>
  <r>
    <s v="Tier 3"/>
    <s v="Medium"/>
    <s v="Low Fat"/>
    <s v="Soft Drinks"/>
    <s v="Supermarket Type3"/>
    <x v="2"/>
    <n v="3"/>
    <n v="175.61"/>
    <s v="Luxury"/>
    <x v="2"/>
    <n v="9.86"/>
    <n v="14"/>
    <n v="2457.6385999999998"/>
    <n v="3.0222544750846638"/>
  </r>
  <r>
    <s v="Tier 3"/>
    <s v="Small"/>
    <s v="Low Fat"/>
    <s v="Baking"/>
    <s v="Grocery Store"/>
    <x v="12"/>
    <n v="3"/>
    <n v="58.36"/>
    <s v="Regular"/>
    <x v="0"/>
    <n v="21.38"/>
    <n v="19"/>
    <n v="1108.0537999999999"/>
    <n v="3.022265246853824"/>
  </r>
  <r>
    <s v="Tier 1"/>
    <s v="Medium"/>
    <s v="High Fat"/>
    <s v="Seafood"/>
    <s v="Grocery Store"/>
    <x v="17"/>
    <n v="1"/>
    <n v="229.71"/>
    <s v="Essential"/>
    <x v="3"/>
    <n v="48.57"/>
    <n v="1"/>
    <n v="229.19570000000002"/>
    <n v="3.02227602905569"/>
  </r>
  <r>
    <s v="Tier 2"/>
    <s v="Medium"/>
    <s v="High Fat"/>
    <s v="Breads"/>
    <s v="Supermarket Type3"/>
    <x v="20"/>
    <n v="1"/>
    <n v="49.91"/>
    <s v="Essential"/>
    <x v="0"/>
    <n v="4.07"/>
    <n v="7"/>
    <n v="348.41070000000002"/>
    <n v="3.0232558139534884"/>
  </r>
  <r>
    <s v="Tier 3"/>
    <s v="High"/>
    <s v="Low Fat"/>
    <s v="Fruits and Vegetables"/>
    <s v="Supermarket Type2"/>
    <x v="4"/>
    <n v="4"/>
    <n v="434.51"/>
    <s v="Luxury"/>
    <x v="2"/>
    <n v="39.32"/>
    <n v="19"/>
    <n v="8255.0832000000009"/>
    <n v="3.024236548715463"/>
  </r>
  <r>
    <s v="Tier 3"/>
    <s v="High"/>
    <s v="Low Fat"/>
    <s v="Dairy"/>
    <s v="Supermarket Type2"/>
    <x v="22"/>
    <n v="2"/>
    <n v="212.77"/>
    <s v="Luxury"/>
    <x v="0"/>
    <n v="48.12"/>
    <n v="10"/>
    <n v="2127.1812000000004"/>
    <n v="3.0237633365664403"/>
  </r>
  <r>
    <s v="Tier 2"/>
    <s v="Medium"/>
    <s v="Low Fat"/>
    <s v="Dairy"/>
    <s v="Supermarket Type1"/>
    <x v="33"/>
    <n v="5"/>
    <n v="208.6"/>
    <s v="Regular"/>
    <x v="3"/>
    <n v="20.32"/>
    <n v="11"/>
    <n v="2293.8031999999998"/>
    <n v="3.0242600679281901"/>
  </r>
  <r>
    <s v="Tier 1"/>
    <s v="High"/>
    <s v="Low Fat"/>
    <s v="Other"/>
    <s v="Grocery Store"/>
    <x v="21"/>
    <n v="1"/>
    <n v="164.56"/>
    <s v="Regular"/>
    <x v="0"/>
    <n v="39.049999999999997"/>
    <n v="6"/>
    <n v="986.75049999999999"/>
    <n v="3.0233009708737866"/>
  </r>
  <r>
    <s v="Tier 3"/>
    <s v="Small"/>
    <s v="Low Fat"/>
    <s v="Fruits and Vegetables"/>
    <s v="Supermarket Type2"/>
    <x v="21"/>
    <n v="3"/>
    <n v="22.93"/>
    <s v="Luxury"/>
    <x v="3"/>
    <n v="19.27"/>
    <n v="13"/>
    <n v="297.28269999999998"/>
    <n v="3.0242836328314717"/>
  </r>
  <r>
    <s v="Tier 2"/>
    <s v="Medium"/>
    <s v="Low Fat"/>
    <s v="Canned"/>
    <s v="Grocery Store"/>
    <x v="29"/>
    <n v="2"/>
    <n v="209"/>
    <s v="Essential"/>
    <x v="4"/>
    <n v="21.65"/>
    <n v="7"/>
    <n v="1462.2165"/>
    <n v="3.0242954324586977"/>
  </r>
  <r>
    <s v="Tier 3"/>
    <s v="Medium"/>
    <s v="Low Fat"/>
    <s v="Health and Hygiene"/>
    <s v="Grocery Store"/>
    <x v="15"/>
    <n v="1"/>
    <n v="253.75"/>
    <s v="Essential"/>
    <x v="0"/>
    <n v="29.52"/>
    <n v="17"/>
    <n v="4313.0451999999996"/>
    <n v="3.0247933884297522"/>
  </r>
  <r>
    <s v="Tier 2"/>
    <s v="Small"/>
    <s v="High Fat"/>
    <s v="Other"/>
    <s v="Supermarket Type2"/>
    <x v="2"/>
    <n v="5"/>
    <n v="142.49"/>
    <s v="Luxury"/>
    <x v="0"/>
    <n v="24.53"/>
    <n v="14"/>
    <n v="1994.1053000000002"/>
    <n v="3.0257782101167314"/>
  </r>
  <r>
    <s v="Tier 1"/>
    <s v="Medium"/>
    <s v="Low Fat"/>
    <s v="Hard Drinks"/>
    <s v="Supermarket Type3"/>
    <x v="8"/>
    <n v="5"/>
    <n v="437.81"/>
    <s v="Luxury"/>
    <x v="4"/>
    <n v="5.81"/>
    <n v="13"/>
    <n v="5690.5880999999999"/>
    <n v="3.0248175182481751"/>
  </r>
  <r>
    <s v="Tier 3"/>
    <s v="High"/>
    <s v="Low Fat"/>
    <s v="Other"/>
    <s v="Supermarket Type1"/>
    <x v="12"/>
    <n v="3"/>
    <n v="285.63"/>
    <s v="Essential"/>
    <x v="4"/>
    <n v="16.22"/>
    <n v="11"/>
    <n v="3141.0922"/>
    <n v="3.0238558909444984"/>
  </r>
  <r>
    <s v="Tier 2"/>
    <s v="Medium"/>
    <s v="High Fat"/>
    <s v="Fruits and Vegetables"/>
    <s v="Supermarket Type2"/>
    <x v="28"/>
    <n v="5"/>
    <n v="274.05"/>
    <s v="Regular"/>
    <x v="0"/>
    <n v="14.75"/>
    <n v="18"/>
    <n v="4932.0475000000006"/>
    <n v="3.0238675109595712"/>
  </r>
  <r>
    <s v="Tier 3"/>
    <s v="High"/>
    <s v="Low Fat"/>
    <s v="Other"/>
    <s v="Supermarket Type2"/>
    <x v="37"/>
    <n v="2"/>
    <n v="201.36"/>
    <s v="Luxury"/>
    <x v="0"/>
    <n v="2.81"/>
    <n v="12"/>
    <n v="2415.3481000000002"/>
    <n v="3.0229044834307994"/>
  </r>
  <r>
    <s v="Tier 2"/>
    <s v="Medium"/>
    <s v="Low Fat"/>
    <s v="Other"/>
    <s v="Grocery Store"/>
    <x v="18"/>
    <n v="4"/>
    <n v="499.41"/>
    <s v="Regular"/>
    <x v="3"/>
    <n v="40.51"/>
    <n v="19"/>
    <n v="9488.1951000000008"/>
    <n v="3.0234032179424672"/>
  </r>
  <r>
    <s v="Tier 3"/>
    <s v="High"/>
    <s v="High Fat"/>
    <s v="Dairy"/>
    <s v="Grocery Store"/>
    <x v="20"/>
    <n v="4"/>
    <n v="306.39"/>
    <s v="Luxury"/>
    <x v="4"/>
    <n v="28.95"/>
    <n v="7"/>
    <n v="2144.0194999999999"/>
    <n v="3.0229268292682927"/>
  </r>
  <r>
    <s v="Tier 1"/>
    <s v="High"/>
    <s v="Low Fat"/>
    <s v="Other"/>
    <s v="Supermarket Type1"/>
    <x v="19"/>
    <n v="5"/>
    <n v="51.03"/>
    <s v="Regular"/>
    <x v="0"/>
    <n v="2.52"/>
    <n v="12"/>
    <n v="611.38520000000005"/>
    <n v="3.0224499755978527"/>
  </r>
  <r>
    <s v="Tier 2"/>
    <s v="High"/>
    <s v="Low Fat"/>
    <s v="Dairy"/>
    <s v="Supermarket Type3"/>
    <x v="9"/>
    <n v="4"/>
    <n v="157.25"/>
    <s v="Essential"/>
    <x v="2"/>
    <n v="24.75"/>
    <n v="8"/>
    <n v="1257.2474999999999"/>
    <n v="3.021484375"/>
  </r>
  <r>
    <s v="Tier 1"/>
    <s v="High"/>
    <s v="Low Fat"/>
    <s v="Snack Food"/>
    <s v="Supermarket Type3"/>
    <x v="18"/>
    <n v="2"/>
    <n v="189.75"/>
    <s v="Luxury"/>
    <x v="2"/>
    <n v="42.42"/>
    <n v="5"/>
    <n v="948.17420000000004"/>
    <n v="3.0210063507572058"/>
  </r>
  <r>
    <s v="Tier 1"/>
    <s v="Medium"/>
    <s v="High Fat"/>
    <s v="Dairy"/>
    <s v="Supermarket Type1"/>
    <x v="2"/>
    <n v="1"/>
    <n v="86.77"/>
    <s v="Luxury"/>
    <x v="2"/>
    <n v="27.34"/>
    <n v="18"/>
    <n v="1561.1333999999999"/>
    <n v="3.021505376344086"/>
  </r>
  <r>
    <s v="Tier 2"/>
    <s v="High"/>
    <s v="High Fat"/>
    <s v="Hard Drinks"/>
    <s v="Supermarket Type3"/>
    <x v="16"/>
    <n v="5"/>
    <n v="265"/>
    <s v="Luxury"/>
    <x v="1"/>
    <n v="34.46"/>
    <n v="16"/>
    <n v="4239.3446000000004"/>
    <n v="3.0224938875305623"/>
  </r>
  <r>
    <s v="Tier 1"/>
    <s v="High"/>
    <s v="Low Fat"/>
    <s v="Baking"/>
    <s v="Supermarket Type3"/>
    <x v="29"/>
    <n v="1"/>
    <n v="252.31"/>
    <s v="Regular"/>
    <x v="0"/>
    <n v="7.9"/>
    <n v="15"/>
    <n v="3783.7290000000003"/>
    <n v="3.0215264187866926"/>
  </r>
  <r>
    <s v="Tier 2"/>
    <s v="High"/>
    <s v="High Fat"/>
    <s v="Health and Hygiene"/>
    <s v="Supermarket Type3"/>
    <x v="17"/>
    <n v="1"/>
    <n v="122.83"/>
    <s v="Luxury"/>
    <x v="4"/>
    <n v="15.28"/>
    <n v="12"/>
    <n v="1473.1128000000001"/>
    <n v="3.0225159079784629"/>
  </r>
  <r>
    <s v="Tier 1"/>
    <s v="Medium"/>
    <s v="High Fat"/>
    <s v="Breads"/>
    <s v="Supermarket Type2"/>
    <x v="2"/>
    <n v="4"/>
    <n v="224.93"/>
    <s v="Essential"/>
    <x v="1"/>
    <n v="7.36"/>
    <n v="2"/>
    <n v="448.93360000000001"/>
    <n v="3.0235063663075414"/>
  </r>
  <r>
    <s v="Tier 3"/>
    <s v="Small"/>
    <s v="Low Fat"/>
    <s v="Other"/>
    <s v="Supermarket Type3"/>
    <x v="14"/>
    <n v="4"/>
    <n v="49.24"/>
    <s v="Essential"/>
    <x v="4"/>
    <n v="47"/>
    <n v="19"/>
    <n v="935.03000000000009"/>
    <n v="3.0230279274865262"/>
  </r>
  <r>
    <s v="Tier 1"/>
    <s v="Medium"/>
    <s v="High Fat"/>
    <s v="Breakfast"/>
    <s v="Supermarket Type1"/>
    <x v="36"/>
    <n v="2"/>
    <n v="27.65"/>
    <s v="Luxury"/>
    <x v="1"/>
    <n v="22.01"/>
    <n v="19"/>
    <n v="524.57010000000002"/>
    <n v="3.0225490196078431"/>
  </r>
  <r>
    <s v="Tier 3"/>
    <s v="High"/>
    <s v="Low Fat"/>
    <s v="Hard Drinks"/>
    <s v="Supermarket Type1"/>
    <x v="33"/>
    <n v="5"/>
    <n v="52.32"/>
    <s v="Essential"/>
    <x v="4"/>
    <n v="2.08"/>
    <n v="18"/>
    <n v="940.7808"/>
    <n v="3.0230505149583129"/>
  </r>
  <r>
    <s v="Tier 2"/>
    <s v="Small"/>
    <s v="Low Fat"/>
    <s v="Fruits and Vegetables"/>
    <s v="Grocery Store"/>
    <x v="20"/>
    <n v="3"/>
    <n v="127.4"/>
    <s v="Luxury"/>
    <x v="2"/>
    <n v="39"/>
    <n v="8"/>
    <n v="1018.59"/>
    <n v="3.0220804710500491"/>
  </r>
  <r>
    <s v="Tier 2"/>
    <s v="Small"/>
    <s v="Low Fat"/>
    <s v="Breads"/>
    <s v="Supermarket Type2"/>
    <x v="32"/>
    <n v="4"/>
    <n v="251.28"/>
    <s v="Regular"/>
    <x v="0"/>
    <n v="26.67"/>
    <n v="9"/>
    <n v="2260.7867000000001"/>
    <n v="3.0220913107511045"/>
  </r>
  <r>
    <s v="Tier 2"/>
    <s v="Medium"/>
    <s v="High Fat"/>
    <s v="Soft Drinks"/>
    <s v="Supermarket Type1"/>
    <x v="14"/>
    <n v="4"/>
    <n v="271.66000000000003"/>
    <s v="Regular"/>
    <x v="1"/>
    <n v="31.83"/>
    <n v="4"/>
    <n v="1085.9583"/>
    <n v="3.0216110019646365"/>
  </r>
  <r>
    <s v="Tier 3"/>
    <s v="High"/>
    <s v="Low Fat"/>
    <s v="Starchy Food"/>
    <s v="Supermarket Type1"/>
    <x v="27"/>
    <n v="4"/>
    <n v="423.1"/>
    <s v="Essential"/>
    <x v="1"/>
    <n v="39.65"/>
    <n v="11"/>
    <n v="4653.4965000000002"/>
    <n v="3.0211302211302211"/>
  </r>
  <r>
    <s v="Tier 1"/>
    <s v="Medium"/>
    <s v="Low Fat"/>
    <s v="Soft Drinks"/>
    <s v="Supermarket Type2"/>
    <x v="3"/>
    <n v="3"/>
    <n v="306.58"/>
    <s v="Regular"/>
    <x v="4"/>
    <n v="20.170000000000002"/>
    <n v="4"/>
    <n v="1225.5217"/>
    <n v="3.0206489675516224"/>
  </r>
  <r>
    <s v="Tier 3"/>
    <s v="Small"/>
    <s v="High Fat"/>
    <s v="Breads"/>
    <s v="Supermarket Type3"/>
    <x v="13"/>
    <n v="2"/>
    <n v="338.7"/>
    <s v="Regular"/>
    <x v="4"/>
    <n v="7.26"/>
    <n v="4"/>
    <n v="1353.8725999999999"/>
    <n v="3.0206591244466305"/>
  </r>
  <r>
    <s v="Tier 2"/>
    <s v="Small"/>
    <s v="Low Fat"/>
    <s v="Canned"/>
    <s v="Grocery Store"/>
    <x v="0"/>
    <n v="5"/>
    <n v="182.3"/>
    <s v="Essential"/>
    <x v="1"/>
    <n v="22.62"/>
    <n v="18"/>
    <n v="3280.6262000000002"/>
    <n v="3.0211614173228347"/>
  </r>
  <r>
    <s v="Tier 3"/>
    <s v="High"/>
    <s v="Low Fat"/>
    <s v="Hard Drinks"/>
    <s v="Supermarket Type3"/>
    <x v="31"/>
    <n v="5"/>
    <n v="476.96"/>
    <s v="Luxury"/>
    <x v="4"/>
    <n v="35.869999999999997"/>
    <n v="14"/>
    <n v="6676.7986999999994"/>
    <n v="3.0201870999507632"/>
  </r>
  <r>
    <s v="Tier 1"/>
    <s v="High"/>
    <s v="High Fat"/>
    <s v="Fruits and Vegetables"/>
    <s v="Supermarket Type1"/>
    <x v="26"/>
    <n v="4"/>
    <n v="450.22"/>
    <s v="Luxury"/>
    <x v="4"/>
    <n v="9.02"/>
    <n v="19"/>
    <n v="8553.2702000000008"/>
    <n v="3.0192118226600986"/>
  </r>
  <r>
    <s v="Tier 1"/>
    <s v="Small"/>
    <s v="High Fat"/>
    <s v="Breakfast"/>
    <s v="Supermarket Type3"/>
    <x v="29"/>
    <n v="4"/>
    <n v="73.38"/>
    <s v="Luxury"/>
    <x v="1"/>
    <n v="24.79"/>
    <n v="8"/>
    <n v="586.28789999999992"/>
    <n v="3.0187284376540169"/>
  </r>
  <r>
    <s v="Tier 1"/>
    <s v="Small"/>
    <s v="High Fat"/>
    <s v="Starchy Food"/>
    <s v="Grocery Store"/>
    <x v="1"/>
    <n v="5"/>
    <n v="197.75"/>
    <s v="Luxury"/>
    <x v="1"/>
    <n v="44.45"/>
    <n v="19"/>
    <n v="3756.6945000000001"/>
    <n v="3.0182445759368837"/>
  </r>
  <r>
    <s v="Tier 1"/>
    <s v="High"/>
    <s v="High Fat"/>
    <s v="Snack Food"/>
    <s v="Grocery Store"/>
    <x v="7"/>
    <n v="5"/>
    <n v="81.650000000000006"/>
    <s v="Regular"/>
    <x v="3"/>
    <n v="23.88"/>
    <n v="18"/>
    <n v="1468.9388000000001"/>
    <n v="3.0172668968919587"/>
  </r>
  <r>
    <s v="Tier 2"/>
    <s v="High"/>
    <s v="Low Fat"/>
    <s v="Starchy Food"/>
    <s v="Grocery Store"/>
    <x v="36"/>
    <n v="2"/>
    <n v="454.82"/>
    <s v="Luxury"/>
    <x v="3"/>
    <n v="20.66"/>
    <n v="5"/>
    <n v="2273.3065999999999"/>
    <n v="3.0162882527147086"/>
  </r>
  <r>
    <s v="Tier 3"/>
    <s v="High"/>
    <s v="Low Fat"/>
    <s v="Snack Food"/>
    <s v="Grocery Store"/>
    <x v="0"/>
    <n v="1"/>
    <n v="232.74"/>
    <s v="Regular"/>
    <x v="4"/>
    <n v="8.67"/>
    <n v="13"/>
    <n v="3024.7066999999997"/>
    <n v="3.01679012345679"/>
  </r>
  <r>
    <s v="Tier 1"/>
    <s v="Medium"/>
    <s v="High Fat"/>
    <s v="Snack Food"/>
    <s v="Supermarket Type3"/>
    <x v="13"/>
    <n v="1"/>
    <n v="72.78"/>
    <s v="Luxury"/>
    <x v="1"/>
    <n v="49.69"/>
    <n v="15"/>
    <n v="1091.1969000000001"/>
    <n v="3.0177865612648223"/>
  </r>
  <r>
    <s v="Tier 1"/>
    <s v="Small"/>
    <s v="High Fat"/>
    <s v="Meat"/>
    <s v="Grocery Store"/>
    <x v="33"/>
    <n v="1"/>
    <n v="24.87"/>
    <s v="Regular"/>
    <x v="4"/>
    <n v="45.51"/>
    <n v="1"/>
    <n v="24.325100000000003"/>
    <n v="3.018783984181908"/>
  </r>
  <r>
    <s v="Tier 1"/>
    <s v="High"/>
    <s v="High Fat"/>
    <s v="Starchy Food"/>
    <s v="Supermarket Type1"/>
    <x v="36"/>
    <n v="3"/>
    <n v="349.25"/>
    <s v="Regular"/>
    <x v="1"/>
    <n v="38.56"/>
    <n v="7"/>
    <n v="2444.1356000000001"/>
    <n v="3.019782393669634"/>
  </r>
  <r>
    <s v="Tier 1"/>
    <s v="Medium"/>
    <s v="High Fat"/>
    <s v="Starchy Food"/>
    <s v="Supermarket Type3"/>
    <x v="31"/>
    <n v="5"/>
    <n v="499.97"/>
    <s v="Regular"/>
    <x v="2"/>
    <n v="27.01"/>
    <n v="9"/>
    <n v="4499.0001000000002"/>
    <n v="3.0197921820880751"/>
  </r>
  <r>
    <s v="Tier 2"/>
    <s v="High"/>
    <s v="Low Fat"/>
    <s v="Soft Drinks"/>
    <s v="Supermarket Type2"/>
    <x v="2"/>
    <n v="4"/>
    <n v="367.61"/>
    <s v="Regular"/>
    <x v="4"/>
    <n v="37.4"/>
    <n v="4"/>
    <n v="1469.8140000000001"/>
    <n v="3.0188118811881188"/>
  </r>
  <r>
    <s v="Tier 1"/>
    <s v="High"/>
    <s v="High Fat"/>
    <s v="Dairy"/>
    <s v="Supermarket Type2"/>
    <x v="8"/>
    <n v="4"/>
    <n v="192.66"/>
    <s v="Luxury"/>
    <x v="2"/>
    <n v="7.37"/>
    <n v="11"/>
    <n v="2118.3336999999997"/>
    <n v="3.0183259039128281"/>
  </r>
  <r>
    <s v="Tier 1"/>
    <s v="High"/>
    <s v="High Fat"/>
    <s v="Hard Drinks"/>
    <s v="Supermarket Type3"/>
    <x v="24"/>
    <n v="1"/>
    <n v="56.57"/>
    <s v="Essential"/>
    <x v="4"/>
    <n v="21.18"/>
    <n v="14"/>
    <n v="791.19180000000006"/>
    <n v="3.0178394449950448"/>
  </r>
  <r>
    <s v="Tier 2"/>
    <s v="Medium"/>
    <s v="High Fat"/>
    <s v="Hard Drinks"/>
    <s v="Supermarket Type3"/>
    <x v="4"/>
    <n v="3"/>
    <n v="56.51"/>
    <s v="Regular"/>
    <x v="3"/>
    <n v="22.9"/>
    <n v="17"/>
    <n v="959.899"/>
    <n v="3.0188398611799703"/>
  </r>
  <r>
    <s v="Tier 3"/>
    <s v="Medium"/>
    <s v="High Fat"/>
    <s v="Soft Drinks"/>
    <s v="Supermarket Type2"/>
    <x v="30"/>
    <n v="5"/>
    <n v="427.13"/>
    <s v="Luxury"/>
    <x v="3"/>
    <n v="47.52"/>
    <n v="3"/>
    <n v="1280.8652"/>
    <n v="3.0188492063492065"/>
  </r>
  <r>
    <s v="Tier 1"/>
    <s v="High"/>
    <s v="Low Fat"/>
    <s v="Baking"/>
    <s v="Grocery Store"/>
    <x v="23"/>
    <n v="1"/>
    <n v="141.66999999999999"/>
    <s v="Luxury"/>
    <x v="1"/>
    <n v="43.95"/>
    <n v="9"/>
    <n v="1274.4694999999999"/>
    <n v="3.0178660049627792"/>
  </r>
  <r>
    <s v="Tier 1"/>
    <s v="Small"/>
    <s v="High Fat"/>
    <s v="Health and Hygiene"/>
    <s v="Supermarket Type1"/>
    <x v="0"/>
    <n v="4"/>
    <n v="225.34"/>
    <s v="Essential"/>
    <x v="3"/>
    <n v="20.57"/>
    <n v="15"/>
    <n v="3379.3056999999999"/>
    <n v="3.0188679245283021"/>
  </r>
  <r>
    <s v="Tier 1"/>
    <s v="Small"/>
    <s v="Low Fat"/>
    <s v="Canned"/>
    <s v="Supermarket Type1"/>
    <x v="9"/>
    <n v="4"/>
    <n v="165.72"/>
    <s v="Essential"/>
    <x v="4"/>
    <n v="36.340000000000003"/>
    <n v="13"/>
    <n v="2153.7234000000003"/>
    <n v="3.0183805265772481"/>
  </r>
  <r>
    <s v="Tier 1"/>
    <s v="Small"/>
    <s v="High Fat"/>
    <s v="Other"/>
    <s v="Grocery Store"/>
    <x v="22"/>
    <n v="5"/>
    <n v="259.27"/>
    <s v="Luxury"/>
    <x v="0"/>
    <n v="48.48"/>
    <n v="14"/>
    <n v="3629.2647999999999"/>
    <n v="3.017892644135189"/>
  </r>
  <r>
    <s v="Tier 3"/>
    <s v="High"/>
    <s v="High Fat"/>
    <s v="Breakfast"/>
    <s v="Grocery Store"/>
    <x v="0"/>
    <n v="5"/>
    <n v="70.33"/>
    <s v="Regular"/>
    <x v="0"/>
    <n v="34.9"/>
    <n v="12"/>
    <n v="843.30900000000008"/>
    <n v="3.0169070114370959"/>
  </r>
  <r>
    <s v="Tier 2"/>
    <s v="Small"/>
    <s v="Low Fat"/>
    <s v="Meat"/>
    <s v="Supermarket Type1"/>
    <x v="15"/>
    <n v="4"/>
    <n v="319.82"/>
    <s v="Regular"/>
    <x v="2"/>
    <n v="41.3"/>
    <n v="13"/>
    <n v="4157.0729999999994"/>
    <n v="3.0159203980099503"/>
  </r>
  <r>
    <s v="Tier 3"/>
    <s v="High"/>
    <s v="Low Fat"/>
    <s v="Other"/>
    <s v="Supermarket Type1"/>
    <x v="1"/>
    <n v="3"/>
    <n v="413.65"/>
    <s v="Luxury"/>
    <x v="0"/>
    <n v="46.73"/>
    <n v="16"/>
    <n v="6617.8672999999999"/>
    <n v="3.01543056246889"/>
  </r>
  <r>
    <s v="Tier 1"/>
    <s v="Medium"/>
    <s v="High Fat"/>
    <s v="Breads"/>
    <s v="Supermarket Type2"/>
    <x v="27"/>
    <n v="2"/>
    <n v="430.21"/>
    <s v="Regular"/>
    <x v="2"/>
    <n v="48.88"/>
    <n v="1"/>
    <n v="429.69880000000001"/>
    <n v="3.0154382470119523"/>
  </r>
  <r>
    <s v="Tier 1"/>
    <s v="Medium"/>
    <s v="Low Fat"/>
    <s v="Hard Drinks"/>
    <s v="Grocery Store"/>
    <x v="32"/>
    <n v="2"/>
    <n v="226.55"/>
    <s v="Luxury"/>
    <x v="0"/>
    <n v="34.08"/>
    <n v="15"/>
    <n v="3397.5907999999999"/>
    <n v="3.0159441953163926"/>
  </r>
  <r>
    <s v="Tier 2"/>
    <s v="Medium"/>
    <s v="Low Fat"/>
    <s v="Breads"/>
    <s v="Grocery Store"/>
    <x v="2"/>
    <n v="5"/>
    <n v="446.87"/>
    <s v="Essential"/>
    <x v="3"/>
    <n v="37.51"/>
    <n v="7"/>
    <n v="3127.4651000000003"/>
    <n v="3.0164506480558324"/>
  </r>
  <r>
    <s v="Tier 2"/>
    <s v="Small"/>
    <s v="Low Fat"/>
    <s v="Meat"/>
    <s v="Grocery Store"/>
    <x v="6"/>
    <n v="2"/>
    <n v="165.46"/>
    <s v="Luxury"/>
    <x v="2"/>
    <n v="12.29"/>
    <n v="6"/>
    <n v="991.88289999999995"/>
    <n v="3.0154613466334164"/>
  </r>
  <r>
    <s v="Tier 3"/>
    <s v="High"/>
    <s v="Low Fat"/>
    <s v="Other"/>
    <s v="Supermarket Type3"/>
    <x v="25"/>
    <n v="1"/>
    <n v="320.81"/>
    <s v="Essential"/>
    <x v="2"/>
    <n v="0.16"/>
    <n v="2"/>
    <n v="640.62160000000006"/>
    <n v="3.0159680638722555"/>
  </r>
  <r>
    <s v="Tier 1"/>
    <s v="High"/>
    <s v="High Fat"/>
    <s v="Snack Food"/>
    <s v="Supermarket Type2"/>
    <x v="15"/>
    <n v="1"/>
    <n v="251.83"/>
    <s v="Essential"/>
    <x v="3"/>
    <n v="46.57"/>
    <n v="17"/>
    <n v="4280.5757000000003"/>
    <n v="3.0169745381927111"/>
  </r>
  <r>
    <s v="Tier 3"/>
    <s v="High"/>
    <s v="High Fat"/>
    <s v="Dairy"/>
    <s v="Supermarket Type3"/>
    <x v="14"/>
    <n v="2"/>
    <n v="488.9"/>
    <s v="Essential"/>
    <x v="4"/>
    <n v="11.48"/>
    <n v="6"/>
    <n v="2932.5147999999995"/>
    <n v="3.017982017982018"/>
  </r>
  <r>
    <s v="Tier 2"/>
    <s v="High"/>
    <s v="Low Fat"/>
    <s v="Hard Drinks"/>
    <s v="Supermarket Type3"/>
    <x v="27"/>
    <n v="1"/>
    <n v="26.34"/>
    <s v="Essential"/>
    <x v="0"/>
    <n v="29.36"/>
    <n v="11"/>
    <n v="289.03360000000004"/>
    <n v="3.0184907546226887"/>
  </r>
  <r>
    <s v="Tier 1"/>
    <s v="High"/>
    <s v="Low Fat"/>
    <s v="Household"/>
    <s v="Supermarket Type1"/>
    <x v="22"/>
    <n v="2"/>
    <n v="274.3"/>
    <s v="Regular"/>
    <x v="2"/>
    <n v="20.260000000000002"/>
    <n v="12"/>
    <n v="3290.8026000000004"/>
    <n v="3.0194999999999999"/>
  </r>
  <r>
    <s v="Tier 2"/>
    <s v="High"/>
    <s v="Low Fat"/>
    <s v="Frozen"/>
    <s v="Supermarket Type2"/>
    <x v="30"/>
    <n v="5"/>
    <n v="29.21"/>
    <s v="Luxury"/>
    <x v="4"/>
    <n v="20.89"/>
    <n v="18"/>
    <n v="524.98889999999994"/>
    <n v="3.0200100050025012"/>
  </r>
  <r>
    <s v="Tier 3"/>
    <s v="High"/>
    <s v="Low Fat"/>
    <s v="Frozen"/>
    <s v="Grocery Store"/>
    <x v="21"/>
    <n v="2"/>
    <n v="147.28"/>
    <s v="Regular"/>
    <x v="1"/>
    <n v="17.190000000000001"/>
    <n v="18"/>
    <n v="2650.2118999999998"/>
    <n v="3.0190190190190189"/>
  </r>
  <r>
    <s v="Tier 3"/>
    <s v="Medium"/>
    <s v="Low Fat"/>
    <s v="Starchy Food"/>
    <s v="Supermarket Type1"/>
    <x v="3"/>
    <n v="3"/>
    <n v="39.74"/>
    <s v="Regular"/>
    <x v="0"/>
    <n v="12.71"/>
    <n v="7"/>
    <n v="277.30709999999999"/>
    <n v="3.0195292939409115"/>
  </r>
  <r>
    <s v="Tier 3"/>
    <s v="High"/>
    <s v="Low Fat"/>
    <s v="Baking"/>
    <s v="Grocery Store"/>
    <x v="18"/>
    <n v="3"/>
    <n v="27.66"/>
    <s v="Regular"/>
    <x v="4"/>
    <n v="39.840000000000003"/>
    <n v="2"/>
    <n v="54.718400000000003"/>
    <n v="3.0195390781563125"/>
  </r>
  <r>
    <s v="Tier 1"/>
    <s v="High"/>
    <s v="Low Fat"/>
    <s v="Breads"/>
    <s v="Supermarket Type3"/>
    <x v="10"/>
    <n v="1"/>
    <n v="259.02999999999997"/>
    <s v="Luxury"/>
    <x v="0"/>
    <n v="27.07"/>
    <n v="15"/>
    <n v="3884.7206999999999"/>
    <n v="3.0195488721804513"/>
  </r>
  <r>
    <s v="Tier 1"/>
    <s v="Small"/>
    <s v="High Fat"/>
    <s v="Dairy"/>
    <s v="Grocery Store"/>
    <x v="33"/>
    <n v="1"/>
    <n v="440.91"/>
    <s v="Luxury"/>
    <x v="0"/>
    <n v="23.05"/>
    <n v="11"/>
    <n v="4849.2404999999999"/>
    <n v="3.0205616850551653"/>
  </r>
  <r>
    <s v="Tier 3"/>
    <s v="Small"/>
    <s v="High Fat"/>
    <s v="Meat"/>
    <s v="Supermarket Type2"/>
    <x v="29"/>
    <n v="3"/>
    <n v="429.09"/>
    <s v="Essential"/>
    <x v="3"/>
    <n v="0.02"/>
    <n v="7"/>
    <n v="3002.6301999999996"/>
    <n v="3.02157551430005"/>
  </r>
  <r>
    <s v="Tier 1"/>
    <s v="Medium"/>
    <s v="Low Fat"/>
    <s v="Other"/>
    <s v="Supermarket Type2"/>
    <x v="25"/>
    <n v="4"/>
    <n v="332.56"/>
    <s v="Luxury"/>
    <x v="1"/>
    <n v="43.97"/>
    <n v="18"/>
    <n v="5985.5196999999998"/>
    <n v="3.0215863453815262"/>
  </r>
  <r>
    <s v="Tier 3"/>
    <s v="Small"/>
    <s v="Low Fat"/>
    <s v="Starchy Food"/>
    <s v="Supermarket Type1"/>
    <x v="25"/>
    <n v="5"/>
    <n v="148.41"/>
    <s v="Regular"/>
    <x v="0"/>
    <n v="33.47"/>
    <n v="20"/>
    <n v="2967.5346999999997"/>
    <n v="3.0210949271722751"/>
  </r>
  <r>
    <s v="Tier 2"/>
    <s v="Small"/>
    <s v="Low Fat"/>
    <s v="Household"/>
    <s v="Grocery Store"/>
    <x v="32"/>
    <n v="2"/>
    <n v="408.99"/>
    <s v="Regular"/>
    <x v="2"/>
    <n v="25.66"/>
    <n v="13"/>
    <n v="5316.1265999999996"/>
    <n v="3.0201005025125629"/>
  </r>
  <r>
    <s v="Tier 3"/>
    <s v="Medium"/>
    <s v="High Fat"/>
    <s v="Dairy"/>
    <s v="Supermarket Type1"/>
    <x v="15"/>
    <n v="2"/>
    <n v="308.08"/>
    <s v="Essential"/>
    <x v="2"/>
    <n v="45.79"/>
    <n v="4"/>
    <n v="1231.7779"/>
    <n v="3.02061337355455"/>
  </r>
  <r>
    <s v="Tier 2"/>
    <s v="High"/>
    <s v="Low Fat"/>
    <s v="Seafood"/>
    <s v="Supermarket Type1"/>
    <x v="36"/>
    <n v="5"/>
    <n v="168.12"/>
    <s v="Luxury"/>
    <x v="3"/>
    <n v="33.380000000000003"/>
    <n v="12"/>
    <n v="2016.7738000000002"/>
    <n v="3.0211267605633805"/>
  </r>
  <r>
    <s v="Tier 3"/>
    <s v="Small"/>
    <s v="High Fat"/>
    <s v="Fruits and Vegetables"/>
    <s v="Supermarket Type3"/>
    <x v="31"/>
    <n v="3"/>
    <n v="313.27"/>
    <s v="Regular"/>
    <x v="4"/>
    <n v="43.74"/>
    <n v="11"/>
    <n v="3445.4073999999996"/>
    <n v="3.0201308505284348"/>
  </r>
  <r>
    <s v="Tier 3"/>
    <s v="Small"/>
    <s v="Low Fat"/>
    <s v="Canned"/>
    <s v="Supermarket Type1"/>
    <x v="18"/>
    <n v="2"/>
    <n v="107.12"/>
    <s v="Essential"/>
    <x v="4"/>
    <n v="1.76"/>
    <n v="11"/>
    <n v="1177.3376000000001"/>
    <n v="3.0201409869083586"/>
  </r>
  <r>
    <s v="Tier 1"/>
    <s v="Small"/>
    <s v="High Fat"/>
    <s v="Breads"/>
    <s v="Grocery Store"/>
    <x v="22"/>
    <n v="4"/>
    <n v="46.11"/>
    <s v="Essential"/>
    <x v="3"/>
    <n v="11.8"/>
    <n v="6"/>
    <n v="275.77799999999996"/>
    <n v="3.0206549118387911"/>
  </r>
  <r>
    <s v="Tier 3"/>
    <s v="Small"/>
    <s v="Low Fat"/>
    <s v="Breads"/>
    <s v="Supermarket Type3"/>
    <x v="16"/>
    <n v="2"/>
    <n v="20.260000000000002"/>
    <s v="Luxury"/>
    <x v="2"/>
    <n v="21.55"/>
    <n v="12"/>
    <n v="242.3355"/>
    <n v="3.0201612903225805"/>
  </r>
  <r>
    <s v="Tier 1"/>
    <s v="Small"/>
    <s v="Low Fat"/>
    <s v="Baking"/>
    <s v="Supermarket Type2"/>
    <x v="34"/>
    <n v="5"/>
    <n v="422.87"/>
    <s v="Luxury"/>
    <x v="2"/>
    <n v="26.32"/>
    <n v="17"/>
    <n v="7188.0532000000003"/>
    <n v="3.0206757438224914"/>
  </r>
  <r>
    <s v="Tier 1"/>
    <s v="Small"/>
    <s v="High Fat"/>
    <s v="Starchy Food"/>
    <s v="Supermarket Type1"/>
    <x v="13"/>
    <n v="1"/>
    <n v="235.54"/>
    <s v="Essential"/>
    <x v="0"/>
    <n v="38.76"/>
    <n v="8"/>
    <n v="1883.7076"/>
    <n v="3.0196770938446016"/>
  </r>
  <r>
    <s v="Tier 3"/>
    <s v="Small"/>
    <s v="Low Fat"/>
    <s v="Fruits and Vegetables"/>
    <s v="Grocery Store"/>
    <x v="27"/>
    <n v="5"/>
    <n v="360.19"/>
    <s v="Luxury"/>
    <x v="4"/>
    <n v="3.98"/>
    <n v="2"/>
    <n v="719.41980000000001"/>
    <n v="3.020696617869763"/>
  </r>
  <r>
    <s v="Tier 3"/>
    <s v="High"/>
    <s v="High Fat"/>
    <s v="Frozen"/>
    <s v="Supermarket Type3"/>
    <x v="25"/>
    <n v="5"/>
    <n v="93.17"/>
    <s v="Regular"/>
    <x v="3"/>
    <n v="7.44"/>
    <n v="13"/>
    <n v="1210.2844"/>
    <n v="3.0196969696969695"/>
  </r>
  <r>
    <s v="Tier 2"/>
    <s v="High"/>
    <s v="High Fat"/>
    <s v="Breakfast"/>
    <s v="Grocery Store"/>
    <x v="28"/>
    <n v="4"/>
    <n v="417.09"/>
    <s v="Regular"/>
    <x v="2"/>
    <n v="43.83"/>
    <n v="15"/>
    <n v="6255.7882999999993"/>
    <n v="3.0186963112683172"/>
  </r>
  <r>
    <s v="Tier 3"/>
    <s v="Small"/>
    <s v="Low Fat"/>
    <s v="Starchy Food"/>
    <s v="Supermarket Type2"/>
    <x v="21"/>
    <n v="1"/>
    <n v="207.07"/>
    <s v="Essential"/>
    <x v="3"/>
    <n v="7.66"/>
    <n v="19"/>
    <n v="3933.4065999999998"/>
    <n v="3.0182002022244689"/>
  </r>
  <r>
    <s v="Tier 2"/>
    <s v="High"/>
    <s v="Low Fat"/>
    <s v="Household"/>
    <s v="Supermarket Type1"/>
    <x v="18"/>
    <n v="2"/>
    <n v="184.81"/>
    <s v="Essential"/>
    <x v="3"/>
    <n v="20.78"/>
    <n v="11"/>
    <n v="2032.1178"/>
    <n v="3.0192210419828021"/>
  </r>
  <r>
    <s v="Tier 3"/>
    <s v="Small"/>
    <s v="High Fat"/>
    <s v="Breakfast"/>
    <s v="Supermarket Type1"/>
    <x v="6"/>
    <n v="1"/>
    <n v="419.71"/>
    <s v="Regular"/>
    <x v="2"/>
    <n v="34.590000000000003"/>
    <n v="6"/>
    <n v="2517.6058999999996"/>
    <n v="3.0197368421052633"/>
  </r>
  <r>
    <s v="Tier 2"/>
    <s v="Medium"/>
    <s v="High Fat"/>
    <s v="Snack Food"/>
    <s v="Supermarket Type2"/>
    <x v="6"/>
    <n v="2"/>
    <n v="217.42"/>
    <s v="Regular"/>
    <x v="1"/>
    <n v="15.98"/>
    <n v="4"/>
    <n v="868.83979999999997"/>
    <n v="3.0207594936708859"/>
  </r>
  <r>
    <s v="Tier 1"/>
    <s v="Medium"/>
    <s v="Low Fat"/>
    <s v="Seafood"/>
    <s v="Grocery Store"/>
    <x v="25"/>
    <n v="4"/>
    <n v="137.96"/>
    <s v="Luxury"/>
    <x v="3"/>
    <n v="20.83"/>
    <n v="17"/>
    <n v="2344.5282999999999"/>
    <n v="3.021276595744681"/>
  </r>
  <r>
    <s v="Tier 2"/>
    <s v="Medium"/>
    <s v="High Fat"/>
    <s v="Seafood"/>
    <s v="Grocery Store"/>
    <x v="31"/>
    <n v="5"/>
    <n v="234.78"/>
    <s v="Essential"/>
    <x v="2"/>
    <n v="23.1"/>
    <n v="1"/>
    <n v="234.011"/>
    <n v="3.0207805372529144"/>
  </r>
  <r>
    <s v="Tier 1"/>
    <s v="High"/>
    <s v="Low Fat"/>
    <s v="Breakfast"/>
    <s v="Grocery Store"/>
    <x v="22"/>
    <n v="3"/>
    <n v="43.68"/>
    <s v="Essential"/>
    <x v="4"/>
    <n v="28.44"/>
    <n v="13"/>
    <n v="567.12440000000004"/>
    <n v="3.0197768762677484"/>
  </r>
  <r>
    <s v="Tier 1"/>
    <s v="Medium"/>
    <s v="High Fat"/>
    <s v="Household"/>
    <s v="Supermarket Type2"/>
    <x v="27"/>
    <n v="2"/>
    <n v="403.44"/>
    <s v="Regular"/>
    <x v="3"/>
    <n v="46.88"/>
    <n v="15"/>
    <n v="6051.0688"/>
    <n v="3.0197869101978689"/>
  </r>
  <r>
    <s v="Tier 2"/>
    <s v="High"/>
    <s v="High Fat"/>
    <s v="Starchy Food"/>
    <s v="Grocery Store"/>
    <x v="0"/>
    <n v="5"/>
    <n v="187.32"/>
    <s v="Essential"/>
    <x v="1"/>
    <n v="17.09"/>
    <n v="4"/>
    <n v="748.45089999999993"/>
    <n v="3.0203045685279188"/>
  </r>
  <r>
    <s v="Tier 3"/>
    <s v="Small"/>
    <s v="High Fat"/>
    <s v="Soft Drinks"/>
    <s v="Supermarket Type3"/>
    <x v="23"/>
    <n v="4"/>
    <n v="346.86"/>
    <s v="Luxury"/>
    <x v="1"/>
    <n v="22.03"/>
    <n v="11"/>
    <n v="3814.6803"/>
    <n v="3.0192991366175725"/>
  </r>
  <r>
    <s v="Tier 3"/>
    <s v="Medium"/>
    <s v="Low Fat"/>
    <s v="Health and Hygiene"/>
    <s v="Supermarket Type3"/>
    <x v="30"/>
    <n v="3"/>
    <n v="89.83"/>
    <s v="Regular"/>
    <x v="1"/>
    <n v="44.5"/>
    <n v="17"/>
    <n v="1526.5549999999998"/>
    <n v="3.0188008130081303"/>
  </r>
  <r>
    <s v="Tier 3"/>
    <s v="Medium"/>
    <s v="High Fat"/>
    <s v="Dairy"/>
    <s v="Supermarket Type3"/>
    <x v="28"/>
    <n v="3"/>
    <n v="38.93"/>
    <s v="Essential"/>
    <x v="4"/>
    <n v="5.15"/>
    <n v="10"/>
    <n v="388.35149999999999"/>
    <n v="3.0188103711235383"/>
  </r>
  <r>
    <s v="Tier 1"/>
    <s v="Small"/>
    <s v="High Fat"/>
    <s v="Dairy"/>
    <s v="Supermarket Type1"/>
    <x v="18"/>
    <n v="3"/>
    <n v="191.52"/>
    <s v="Regular"/>
    <x v="3"/>
    <n v="7.71"/>
    <n v="20"/>
    <n v="3829.4771000000001"/>
    <n v="3.01881993896236"/>
  </r>
  <r>
    <s v="Tier 3"/>
    <s v="Medium"/>
    <s v="Low Fat"/>
    <s v="Breakfast"/>
    <s v="Supermarket Type1"/>
    <x v="5"/>
    <n v="3"/>
    <n v="145.1"/>
    <s v="Essential"/>
    <x v="0"/>
    <n v="47.11"/>
    <n v="9"/>
    <n v="1305.3710999999998"/>
    <n v="3.0188295165394403"/>
  </r>
  <r>
    <s v="Tier 1"/>
    <s v="Small"/>
    <s v="High Fat"/>
    <s v="Other"/>
    <s v="Supermarket Type1"/>
    <x v="5"/>
    <n v="2"/>
    <n v="84.4"/>
    <s v="Essential"/>
    <x v="0"/>
    <n v="41.11"/>
    <n v="14"/>
    <n v="1181.0111000000002"/>
    <n v="3.0188391038696536"/>
  </r>
  <r>
    <s v="Tier 1"/>
    <s v="High"/>
    <s v="High Fat"/>
    <s v="Starchy Food"/>
    <s v="Supermarket Type1"/>
    <x v="0"/>
    <n v="2"/>
    <n v="113.75"/>
    <s v="Luxury"/>
    <x v="4"/>
    <n v="37.409999999999997"/>
    <n v="10"/>
    <n v="1136.8741"/>
    <n v="3.0193581253183903"/>
  </r>
  <r>
    <s v="Tier 2"/>
    <s v="Small"/>
    <s v="High Fat"/>
    <s v="Snack Food"/>
    <s v="Supermarket Type3"/>
    <x v="11"/>
    <n v="3"/>
    <n v="233.81"/>
    <s v="Luxury"/>
    <x v="2"/>
    <n v="36.82"/>
    <n v="10"/>
    <n v="2337.4681999999998"/>
    <n v="3.0198776758409784"/>
  </r>
  <r>
    <s v="Tier 3"/>
    <s v="Small"/>
    <s v="High Fat"/>
    <s v="Meat"/>
    <s v="Supermarket Type3"/>
    <x v="31"/>
    <n v="5"/>
    <n v="313.68"/>
    <s v="Regular"/>
    <x v="0"/>
    <n v="26.23"/>
    <n v="12"/>
    <n v="3763.4222999999997"/>
    <n v="3.0198878123406425"/>
  </r>
  <r>
    <s v="Tier 2"/>
    <s v="Small"/>
    <s v="High Fat"/>
    <s v="Hard Drinks"/>
    <s v="Supermarket Type1"/>
    <x v="4"/>
    <n v="1"/>
    <n v="444.72"/>
    <s v="Luxury"/>
    <x v="2"/>
    <n v="10.66"/>
    <n v="10"/>
    <n v="4446.3066000000008"/>
    <n v="3.0188775510204082"/>
  </r>
  <r>
    <s v="Tier 1"/>
    <s v="Small"/>
    <s v="High Fat"/>
    <s v="Breakfast"/>
    <s v="Supermarket Type3"/>
    <x v="8"/>
    <n v="4"/>
    <n v="336.88"/>
    <s v="Essential"/>
    <x v="2"/>
    <n v="22.89"/>
    <n v="13"/>
    <n v="4378.6688999999997"/>
    <n v="3.0199081163859112"/>
  </r>
  <r>
    <s v="Tier 2"/>
    <s v="Medium"/>
    <s v="Low Fat"/>
    <s v="Meat"/>
    <s v="Supermarket Type1"/>
    <x v="13"/>
    <n v="1"/>
    <n v="54.97"/>
    <s v="Regular"/>
    <x v="3"/>
    <n v="30.26"/>
    <n v="17"/>
    <n v="933.79259999999999"/>
    <n v="3.0194075587334015"/>
  </r>
  <r>
    <s v="Tier 3"/>
    <s v="Small"/>
    <s v="High Fat"/>
    <s v="Dairy"/>
    <s v="Supermarket Type3"/>
    <x v="20"/>
    <n v="4"/>
    <n v="128.15"/>
    <s v="Essential"/>
    <x v="4"/>
    <n v="15.86"/>
    <n v="12"/>
    <n v="1536.9586000000002"/>
    <n v="3.0204394481349004"/>
  </r>
  <r>
    <s v="Tier 3"/>
    <s v="Small"/>
    <s v="Low Fat"/>
    <s v="Health and Hygiene"/>
    <s v="Grocery Store"/>
    <x v="27"/>
    <n v="1"/>
    <n v="328.56"/>
    <s v="Essential"/>
    <x v="3"/>
    <n v="45.24"/>
    <n v="18"/>
    <n v="5913.5324000000001"/>
    <n v="3.0199386503067487"/>
  </r>
  <r>
    <s v="Tier 1"/>
    <s v="High"/>
    <s v="High Fat"/>
    <s v="Dairy"/>
    <s v="Grocery Store"/>
    <x v="1"/>
    <n v="4"/>
    <n v="253.33"/>
    <s v="Luxury"/>
    <x v="1"/>
    <n v="14.92"/>
    <n v="4"/>
    <n v="1012.4692"/>
    <n v="3.0209718670076726"/>
  </r>
  <r>
    <s v="Tier 2"/>
    <s v="High"/>
    <s v="Low Fat"/>
    <s v="Breakfast"/>
    <s v="Supermarket Type3"/>
    <x v="30"/>
    <n v="2"/>
    <n v="160.66"/>
    <s v="Luxury"/>
    <x v="0"/>
    <n v="46.76"/>
    <n v="9"/>
    <n v="1445.4076"/>
    <n v="3.0204708290685773"/>
  </r>
  <r>
    <s v="Tier 1"/>
    <s v="Small"/>
    <s v="Low Fat"/>
    <s v="Fruits and Vegetables"/>
    <s v="Supermarket Type1"/>
    <x v="14"/>
    <n v="2"/>
    <n v="166.1"/>
    <s v="Regular"/>
    <x v="3"/>
    <n v="14.72"/>
    <n v="14"/>
    <n v="2324.5472"/>
    <n v="3.0209933435739886"/>
  </r>
  <r>
    <s v="Tier 1"/>
    <s v="High"/>
    <s v="Low Fat"/>
    <s v="Dairy"/>
    <s v="Supermarket Type2"/>
    <x v="22"/>
    <n v="2"/>
    <n v="211.59"/>
    <s v="Regular"/>
    <x v="3"/>
    <n v="12.86"/>
    <n v="6"/>
    <n v="1268.6686"/>
    <n v="3.021516393442623"/>
  </r>
  <r>
    <s v="Tier 1"/>
    <s v="Small"/>
    <s v="High Fat"/>
    <s v="Other"/>
    <s v="Grocery Store"/>
    <x v="27"/>
    <n v="3"/>
    <n v="411.78"/>
    <s v="Essential"/>
    <x v="3"/>
    <n v="20.350000000000001"/>
    <n v="17"/>
    <n v="6999.4634999999989"/>
    <n v="3.0220399794976935"/>
  </r>
  <r>
    <s v="Tier 1"/>
    <s v="High"/>
    <s v="Low Fat"/>
    <s v="Hard Drinks"/>
    <s v="Grocery Store"/>
    <x v="34"/>
    <n v="5"/>
    <n v="249.15"/>
    <s v="Luxury"/>
    <x v="2"/>
    <n v="19.649999999999999"/>
    <n v="20"/>
    <n v="4982.1965"/>
    <n v="3.0220512820512822"/>
  </r>
  <r>
    <s v="Tier 2"/>
    <s v="Medium"/>
    <s v="High Fat"/>
    <s v="Breakfast"/>
    <s v="Supermarket Type2"/>
    <x v="29"/>
    <n v="5"/>
    <n v="444.97"/>
    <s v="Luxury"/>
    <x v="4"/>
    <n v="16.75"/>
    <n v="4"/>
    <n v="1779.0475000000001"/>
    <n v="3.0210364289379168"/>
  </r>
  <r>
    <s v="Tier 2"/>
    <s v="Small"/>
    <s v="High Fat"/>
    <s v="Snack Food"/>
    <s v="Grocery Store"/>
    <x v="30"/>
    <n v="1"/>
    <n v="148.19"/>
    <s v="Luxury"/>
    <x v="3"/>
    <n v="1.47"/>
    <n v="16"/>
    <n v="2370.0547000000001"/>
    <n v="3.0200205338809036"/>
  </r>
  <r>
    <s v="Tier 1"/>
    <s v="Small"/>
    <s v="High Fat"/>
    <s v="Household"/>
    <s v="Supermarket Type2"/>
    <x v="5"/>
    <n v="3"/>
    <n v="213.81"/>
    <s v="Regular"/>
    <x v="1"/>
    <n v="7.81"/>
    <n v="13"/>
    <n v="2778.6081000000004"/>
    <n v="3.0210580380071907"/>
  </r>
  <r>
    <s v="Tier 2"/>
    <s v="Medium"/>
    <s v="High Fat"/>
    <s v="Soft Drinks"/>
    <s v="Grocery Store"/>
    <x v="21"/>
    <n v="3"/>
    <n v="446.01"/>
    <s v="Luxury"/>
    <x v="0"/>
    <n v="35.380000000000003"/>
    <n v="18"/>
    <n v="8027.5338000000002"/>
    <n v="3.0210688591983557"/>
  </r>
  <r>
    <s v="Tier 1"/>
    <s v="Small"/>
    <s v="Low Fat"/>
    <s v="Baking"/>
    <s v="Supermarket Type3"/>
    <x v="35"/>
    <n v="5"/>
    <n v="133"/>
    <s v="Essential"/>
    <x v="0"/>
    <n v="26.32"/>
    <n v="6"/>
    <n v="797.26319999999998"/>
    <n v="3.0210796915167095"/>
  </r>
  <r>
    <s v="Tier 1"/>
    <s v="Medium"/>
    <s v="Low Fat"/>
    <s v="Household"/>
    <s v="Supermarket Type1"/>
    <x v="13"/>
    <n v="5"/>
    <n v="79.510000000000005"/>
    <s v="Regular"/>
    <x v="1"/>
    <n v="16.739999999999998"/>
    <n v="9"/>
    <n v="714.75740000000008"/>
    <n v="3.0200617283950617"/>
  </r>
  <r>
    <s v="Tier 2"/>
    <s v="Medium"/>
    <s v="Low Fat"/>
    <s v="Household"/>
    <s v="Supermarket Type2"/>
    <x v="15"/>
    <n v="1"/>
    <n v="463.25"/>
    <s v="Luxury"/>
    <x v="2"/>
    <n v="18.489999999999998"/>
    <n v="19"/>
    <n v="8800.9349000000002"/>
    <n v="3.0190427174472467"/>
  </r>
  <r>
    <s v="Tier 2"/>
    <s v="Small"/>
    <s v="High Fat"/>
    <s v="Seafood"/>
    <s v="Supermarket Type2"/>
    <x v="32"/>
    <n v="3"/>
    <n v="372.54"/>
    <s v="Luxury"/>
    <x v="4"/>
    <n v="47.09"/>
    <n v="19"/>
    <n v="7077.7309000000005"/>
    <n v="3.0200823892893922"/>
  </r>
  <r>
    <s v="Tier 3"/>
    <s v="Small"/>
    <s v="Low Fat"/>
    <s v="Meat"/>
    <s v="Grocery Store"/>
    <x v="28"/>
    <n v="3"/>
    <n v="481.08"/>
    <s v="Luxury"/>
    <x v="3"/>
    <n v="35.32"/>
    <n v="8"/>
    <n v="3847.9931999999999"/>
    <n v="3.0200927357032459"/>
  </r>
  <r>
    <s v="Tier 1"/>
    <s v="High"/>
    <s v="High Fat"/>
    <s v="Household"/>
    <s v="Grocery Store"/>
    <x v="31"/>
    <n v="4"/>
    <n v="367.34"/>
    <s v="Essential"/>
    <x v="4"/>
    <n v="49.63"/>
    <n v="20"/>
    <n v="7346.2962999999991"/>
    <n v="3.0201030927835051"/>
  </r>
  <r>
    <s v="Tier 1"/>
    <s v="Medium"/>
    <s v="Low Fat"/>
    <s v="Snack Food"/>
    <s v="Grocery Store"/>
    <x v="32"/>
    <n v="4"/>
    <n v="338.19"/>
    <s v="Regular"/>
    <x v="0"/>
    <n v="1.66"/>
    <n v="6"/>
    <n v="2028.1565999999998"/>
    <n v="3.0195977307890667"/>
  </r>
  <r>
    <s v="Tier 2"/>
    <s v="Medium"/>
    <s v="Low Fat"/>
    <s v="Health and Hygiene"/>
    <s v="Supermarket Type2"/>
    <x v="31"/>
    <n v="2"/>
    <n v="323.01"/>
    <s v="Regular"/>
    <x v="4"/>
    <n v="7.72"/>
    <n v="2"/>
    <n v="645.09719999999993"/>
    <n v="3.019091847265222"/>
  </r>
  <r>
    <s v="Tier 1"/>
    <s v="Small"/>
    <s v="High Fat"/>
    <s v="Canned"/>
    <s v="Grocery Store"/>
    <x v="30"/>
    <n v="3"/>
    <n v="219.9"/>
    <s v="Essential"/>
    <x v="2"/>
    <n v="34.93"/>
    <n v="10"/>
    <n v="2198.3492999999999"/>
    <n v="3.0196179659266909"/>
  </r>
  <r>
    <s v="Tier 2"/>
    <s v="Medium"/>
    <s v="High Fat"/>
    <s v="Frozen"/>
    <s v="Supermarket Type1"/>
    <x v="24"/>
    <n v="4"/>
    <n v="365.45"/>
    <s v="Essential"/>
    <x v="0"/>
    <n v="0.95"/>
    <n v="18"/>
    <n v="6577.1094999999996"/>
    <n v="3.0196280991735538"/>
  </r>
  <r>
    <s v="Tier 3"/>
    <s v="Small"/>
    <s v="High Fat"/>
    <s v="Hard Drinks"/>
    <s v="Supermarket Type1"/>
    <x v="32"/>
    <n v="2"/>
    <n v="402.57"/>
    <s v="Essential"/>
    <x v="0"/>
    <n v="9.2899999999999991"/>
    <n v="15"/>
    <n v="6037.6428999999998"/>
    <n v="3.0191214470284238"/>
  </r>
  <r>
    <s v="Tier 3"/>
    <s v="Small"/>
    <s v="High Fat"/>
    <s v="Health and Hygiene"/>
    <s v="Supermarket Type3"/>
    <x v="4"/>
    <n v="3"/>
    <n v="374.11"/>
    <s v="Regular"/>
    <x v="4"/>
    <n v="30.97"/>
    <n v="13"/>
    <n v="4862.7397000000001"/>
    <n v="3.0196483971044468"/>
  </r>
  <r>
    <s v="Tier 3"/>
    <s v="Medium"/>
    <s v="High Fat"/>
    <s v="Breakfast"/>
    <s v="Supermarket Type1"/>
    <x v="0"/>
    <n v="5"/>
    <n v="275.23"/>
    <s v="Essential"/>
    <x v="1"/>
    <n v="17.53"/>
    <n v="6"/>
    <n v="1650.5553000000002"/>
    <n v="3.0196585618210037"/>
  </r>
  <r>
    <s v="Tier 2"/>
    <s v="High"/>
    <s v="High Fat"/>
    <s v="Meat"/>
    <s v="Supermarket Type3"/>
    <x v="6"/>
    <n v="1"/>
    <n v="338.5"/>
    <s v="Luxury"/>
    <x v="3"/>
    <n v="12.29"/>
    <n v="5"/>
    <n v="1691.6229000000001"/>
    <n v="3.018633540372671"/>
  </r>
  <r>
    <s v="Tier 1"/>
    <s v="Small"/>
    <s v="Low Fat"/>
    <s v="Dairy"/>
    <s v="Supermarket Type1"/>
    <x v="32"/>
    <n v="5"/>
    <n v="263.62"/>
    <s v="Regular"/>
    <x v="3"/>
    <n v="31.43"/>
    <n v="19"/>
    <n v="5008.0942999999997"/>
    <n v="3.0196789228379077"/>
  </r>
  <r>
    <s v="Tier 3"/>
    <s v="Medium"/>
    <s v="High Fat"/>
    <s v="Breakfast"/>
    <s v="Supermarket Type3"/>
    <x v="37"/>
    <n v="3"/>
    <n v="307.13"/>
    <s v="Luxury"/>
    <x v="0"/>
    <n v="45.09"/>
    <n v="18"/>
    <n v="5527.7909"/>
    <n v="3.0186528497409326"/>
  </r>
  <r>
    <s v="Tier 3"/>
    <s v="High"/>
    <s v="Low Fat"/>
    <s v="Canned"/>
    <s v="Grocery Store"/>
    <x v="19"/>
    <n v="5"/>
    <n v="290.57"/>
    <s v="Regular"/>
    <x v="0"/>
    <n v="21.47"/>
    <n v="12"/>
    <n v="3486.0547000000001"/>
    <n v="3.0186625194401242"/>
  </r>
  <r>
    <s v="Tier 3"/>
    <s v="Small"/>
    <s v="High Fat"/>
    <s v="Breakfast"/>
    <s v="Grocery Store"/>
    <x v="4"/>
    <n v="4"/>
    <n v="184.06"/>
    <s v="Regular"/>
    <x v="4"/>
    <n v="34.229999999999997"/>
    <n v="16"/>
    <n v="2944.3022999999998"/>
    <n v="3.0176348547717842"/>
  </r>
  <r>
    <s v="Tier 1"/>
    <s v="Small"/>
    <s v="Low Fat"/>
    <s v="Dairy"/>
    <s v="Supermarket Type1"/>
    <x v="31"/>
    <n v="4"/>
    <n v="85.93"/>
    <s v="Regular"/>
    <x v="0"/>
    <n v="23.34"/>
    <n v="14"/>
    <n v="1202.2534000000001"/>
    <n v="3.01712506486767"/>
  </r>
  <r>
    <s v="Tier 3"/>
    <s v="Medium"/>
    <s v="High Fat"/>
    <s v="Household"/>
    <s v="Supermarket Type3"/>
    <x v="27"/>
    <n v="2"/>
    <n v="282.44"/>
    <s v="Regular"/>
    <x v="3"/>
    <n v="5.79"/>
    <n v="17"/>
    <n v="4800.5378999999994"/>
    <n v="3.0166147455867081"/>
  </r>
  <r>
    <s v="Tier 1"/>
    <s v="Medium"/>
    <s v="Low Fat"/>
    <s v="Breads"/>
    <s v="Supermarket Type3"/>
    <x v="3"/>
    <n v="5"/>
    <n v="347.67"/>
    <s v="Essential"/>
    <x v="0"/>
    <n v="27.43"/>
    <n v="6"/>
    <n v="2085.2943"/>
    <n v="3.0171428571428573"/>
  </r>
  <r>
    <s v="Tier 3"/>
    <s v="Small"/>
    <s v="Low Fat"/>
    <s v="Health and Hygiene"/>
    <s v="Supermarket Type2"/>
    <x v="35"/>
    <n v="2"/>
    <n v="202.14"/>
    <s v="Luxury"/>
    <x v="4"/>
    <n v="40.08"/>
    <n v="4"/>
    <n v="807.96079999999995"/>
    <n v="3.0161122661122661"/>
  </r>
  <r>
    <s v="Tier 2"/>
    <s v="Small"/>
    <s v="High Fat"/>
    <s v="Seafood"/>
    <s v="Grocery Store"/>
    <x v="31"/>
    <n v="5"/>
    <n v="150.76"/>
    <s v="Essential"/>
    <x v="0"/>
    <n v="45.41"/>
    <n v="5"/>
    <n v="753.25409999999999"/>
    <n v="3.0166406656266251"/>
  </r>
  <r>
    <s v="Tier 1"/>
    <s v="High"/>
    <s v="Low Fat"/>
    <s v="Canned"/>
    <s v="Grocery Store"/>
    <x v="37"/>
    <n v="3"/>
    <n v="369.97"/>
    <s v="Regular"/>
    <x v="4"/>
    <n v="39.06"/>
    <n v="13"/>
    <n v="4809.0006000000003"/>
    <n v="3.0156087408949013"/>
  </r>
  <r>
    <s v="Tier 3"/>
    <s v="Small"/>
    <s v="Low Fat"/>
    <s v="Health and Hygiene"/>
    <s v="Supermarket Type2"/>
    <x v="9"/>
    <n v="1"/>
    <n v="432.87"/>
    <s v="Luxury"/>
    <x v="4"/>
    <n v="42.39"/>
    <n v="8"/>
    <n v="3462.3838999999998"/>
    <n v="3.0156168662155127"/>
  </r>
  <r>
    <s v="Tier 2"/>
    <s v="Medium"/>
    <s v="High Fat"/>
    <s v="Starchy Food"/>
    <s v="Supermarket Type2"/>
    <x v="12"/>
    <n v="2"/>
    <n v="418.95"/>
    <s v="Luxury"/>
    <x v="4"/>
    <n v="26.46"/>
    <n v="10"/>
    <n v="4188.7646000000004"/>
    <n v="3.0166666666666666"/>
  </r>
  <r>
    <s v="Tier 3"/>
    <s v="Medium"/>
    <s v="Low Fat"/>
    <s v="Fruits and Vegetables"/>
    <s v="Grocery Store"/>
    <x v="3"/>
    <n v="4"/>
    <n v="379.01"/>
    <s v="Essential"/>
    <x v="3"/>
    <n v="9.24"/>
    <n v="15"/>
    <n v="5684.2424000000001"/>
    <n v="3.017196456487754"/>
  </r>
  <r>
    <s v="Tier 3"/>
    <s v="Medium"/>
    <s v="Low Fat"/>
    <s v="Meat"/>
    <s v="Grocery Store"/>
    <x v="37"/>
    <n v="4"/>
    <n v="106.22"/>
    <s v="Regular"/>
    <x v="4"/>
    <n v="2.5499999999999998"/>
    <n v="4"/>
    <n v="423.90550000000002"/>
    <n v="3.0166840458811262"/>
  </r>
  <r>
    <s v="Tier 2"/>
    <s v="Small"/>
    <s v="Low Fat"/>
    <s v="Seafood"/>
    <s v="Supermarket Type1"/>
    <x v="29"/>
    <n v="5"/>
    <n v="379.48"/>
    <s v="Regular"/>
    <x v="2"/>
    <n v="30.82"/>
    <n v="11"/>
    <n v="4173.5882000000011"/>
    <n v="3.0161711006781431"/>
  </r>
  <r>
    <s v="Tier 3"/>
    <s v="High"/>
    <s v="Low Fat"/>
    <s v="Health and Hygiene"/>
    <s v="Supermarket Type3"/>
    <x v="2"/>
    <n v="2"/>
    <n v="47.68"/>
    <s v="Luxury"/>
    <x v="0"/>
    <n v="1.01"/>
    <n v="1"/>
    <n v="46.690100000000001"/>
    <n v="3.0151356993736953"/>
  </r>
  <r>
    <s v="Tier 2"/>
    <s v="Medium"/>
    <s v="Low Fat"/>
    <s v="Snack Food"/>
    <s v="Supermarket Type2"/>
    <x v="1"/>
    <n v="3"/>
    <n v="390.74"/>
    <s v="Luxury"/>
    <x v="1"/>
    <n v="5.84"/>
    <n v="4"/>
    <n v="1562.0183999999999"/>
    <n v="3.0156657963446474"/>
  </r>
  <r>
    <s v="Tier 2"/>
    <s v="Medium"/>
    <s v="High Fat"/>
    <s v="Fruits and Vegetables"/>
    <s v="Grocery Store"/>
    <x v="1"/>
    <n v="5"/>
    <n v="186.97"/>
    <s v="Essential"/>
    <x v="4"/>
    <n v="23.64"/>
    <n v="19"/>
    <n v="3551.6663999999996"/>
    <n v="3.0156739811912225"/>
  </r>
  <r>
    <s v="Tier 3"/>
    <s v="Medium"/>
    <s v="Low Fat"/>
    <s v="Soft Drinks"/>
    <s v="Supermarket Type1"/>
    <x v="14"/>
    <n v="2"/>
    <n v="204.69"/>
    <s v="Luxury"/>
    <x v="3"/>
    <n v="0.04"/>
    <n v="17"/>
    <n v="3478.7303999999999"/>
    <n v="3.014636696288552"/>
  </r>
  <r>
    <s v="Tier 1"/>
    <s v="Medium"/>
    <s v="Low Fat"/>
    <s v="Seafood"/>
    <s v="Supermarket Type1"/>
    <x v="2"/>
    <n v="4"/>
    <n v="354.25"/>
    <s v="Luxury"/>
    <x v="1"/>
    <n v="28.16"/>
    <n v="20"/>
    <n v="7084.2816000000003"/>
    <n v="3.0151673640167362"/>
  </r>
  <r>
    <s v="Tier 3"/>
    <s v="Medium"/>
    <s v="Low Fat"/>
    <s v="Baking"/>
    <s v="Supermarket Type2"/>
    <x v="21"/>
    <n v="4"/>
    <n v="438.32"/>
    <s v="Essential"/>
    <x v="2"/>
    <n v="7.31"/>
    <n v="15"/>
    <n v="6573.8730999999998"/>
    <n v="3.0146520146520146"/>
  </r>
  <r>
    <s v="Tier 2"/>
    <s v="High"/>
    <s v="High Fat"/>
    <s v="Breads"/>
    <s v="Supermarket Type1"/>
    <x v="23"/>
    <n v="5"/>
    <n v="300.76"/>
    <s v="Essential"/>
    <x v="4"/>
    <n v="28.23"/>
    <n v="2"/>
    <n v="600.80229999999995"/>
    <n v="3.0141361256544501"/>
  </r>
  <r>
    <s v="Tier 3"/>
    <s v="High"/>
    <s v="High Fat"/>
    <s v="Starchy Food"/>
    <s v="Grocery Store"/>
    <x v="7"/>
    <n v="3"/>
    <n v="10.039999999999999"/>
    <s v="Essential"/>
    <x v="1"/>
    <n v="41.04"/>
    <n v="11"/>
    <n v="109.85039999999999"/>
    <n v="3.0130958617077002"/>
  </r>
  <r>
    <s v="Tier 2"/>
    <s v="High"/>
    <s v="Low Fat"/>
    <s v="Health and Hygiene"/>
    <s v="Supermarket Type3"/>
    <x v="32"/>
    <n v="3"/>
    <n v="24.78"/>
    <s v="Luxury"/>
    <x v="2"/>
    <n v="30.3"/>
    <n v="12"/>
    <n v="296.66300000000001"/>
    <n v="3.0131027253668763"/>
  </r>
  <r>
    <s v="Tier 1"/>
    <s v="Medium"/>
    <s v="High Fat"/>
    <s v="Baking"/>
    <s v="Supermarket Type1"/>
    <x v="8"/>
    <n v="2"/>
    <n v="482.98"/>
    <s v="Essential"/>
    <x v="3"/>
    <n v="47.38"/>
    <n v="6"/>
    <n v="2897.3538000000003"/>
    <n v="3.0131095962244361"/>
  </r>
  <r>
    <s v="Tier 2"/>
    <s v="Medium"/>
    <s v="High Fat"/>
    <s v="Breads"/>
    <s v="Supermarket Type1"/>
    <x v="35"/>
    <n v="5"/>
    <n v="136.57"/>
    <s v="Luxury"/>
    <x v="2"/>
    <n v="1.62"/>
    <n v="3"/>
    <n v="408.72620000000001"/>
    <n v="3.0136411332633788"/>
  </r>
  <r>
    <s v="Tier 1"/>
    <s v="Small"/>
    <s v="High Fat"/>
    <s v="Breads"/>
    <s v="Supermarket Type2"/>
    <x v="16"/>
    <n v="1"/>
    <n v="358.06"/>
    <s v="Essential"/>
    <x v="3"/>
    <n v="12.47"/>
    <n v="2"/>
    <n v="715.24469999999997"/>
    <n v="3.0125984251968503"/>
  </r>
  <r>
    <s v="Tier 1"/>
    <s v="Small"/>
    <s v="High Fat"/>
    <s v="Frozen"/>
    <s v="Supermarket Type2"/>
    <x v="11"/>
    <n v="4"/>
    <n v="213.99"/>
    <s v="Luxury"/>
    <x v="4"/>
    <n v="49.74"/>
    <n v="17"/>
    <n v="3637.3274000000001"/>
    <n v="3.0136554621848739"/>
  </r>
  <r>
    <s v="Tier 1"/>
    <s v="Small"/>
    <s v="High Fat"/>
    <s v="Dairy"/>
    <s v="Supermarket Type2"/>
    <x v="36"/>
    <n v="1"/>
    <n v="467.32"/>
    <s v="Luxury"/>
    <x v="1"/>
    <n v="14.44"/>
    <n v="16"/>
    <n v="7476.2644"/>
    <n v="3.0131371518654757"/>
  </r>
  <r>
    <s v="Tier 3"/>
    <s v="Small"/>
    <s v="High Fat"/>
    <s v="Hard Drinks"/>
    <s v="Supermarket Type1"/>
    <x v="7"/>
    <n v="2"/>
    <n v="440.47"/>
    <s v="Regular"/>
    <x v="1"/>
    <n v="16.04"/>
    <n v="5"/>
    <n v="2201.5104000000006"/>
    <n v="3.0141955835962144"/>
  </r>
  <r>
    <s v="Tier 3"/>
    <s v="Small"/>
    <s v="High Fat"/>
    <s v="Hard Drinks"/>
    <s v="Grocery Store"/>
    <x v="35"/>
    <n v="5"/>
    <n v="134.38"/>
    <s v="Essential"/>
    <x v="3"/>
    <n v="26.81"/>
    <n v="6"/>
    <n v="805.54809999999998"/>
    <n v="3.0147290899526564"/>
  </r>
  <r>
    <s v="Tier 3"/>
    <s v="Medium"/>
    <s v="High Fat"/>
    <s v="Meat"/>
    <s v="Supermarket Type1"/>
    <x v="34"/>
    <n v="2"/>
    <n v="245.08"/>
    <s v="Regular"/>
    <x v="0"/>
    <n v="34.479999999999997"/>
    <n v="8"/>
    <n v="1959.9848000000002"/>
    <n v="3.013684210526316"/>
  </r>
  <r>
    <s v="Tier 2"/>
    <s v="High"/>
    <s v="High Fat"/>
    <s v="Health and Hygiene"/>
    <s v="Supermarket Type1"/>
    <x v="18"/>
    <n v="4"/>
    <n v="110.3"/>
    <s v="Essential"/>
    <x v="0"/>
    <n v="49.22"/>
    <n v="8"/>
    <n v="881.8922"/>
    <n v="3.014218009478673"/>
  </r>
  <r>
    <s v="Tier 1"/>
    <s v="High"/>
    <s v="Low Fat"/>
    <s v="Other"/>
    <s v="Supermarket Type3"/>
    <x v="7"/>
    <n v="2"/>
    <n v="227.33"/>
    <s v="Essential"/>
    <x v="2"/>
    <n v="30.36"/>
    <n v="7"/>
    <n v="1590.6136000000001"/>
    <n v="3.0136986301369864"/>
  </r>
  <r>
    <s v="Tier 3"/>
    <s v="High"/>
    <s v="High Fat"/>
    <s v="Hard Drinks"/>
    <s v="Grocery Store"/>
    <x v="2"/>
    <n v="4"/>
    <n v="465.38"/>
    <s v="Luxury"/>
    <x v="0"/>
    <n v="33.4"/>
    <n v="17"/>
    <n v="7910.7939999999999"/>
    <n v="3.0142329994728518"/>
  </r>
  <r>
    <s v="Tier 1"/>
    <s v="High"/>
    <s v="High Fat"/>
    <s v="Frozen"/>
    <s v="Supermarket Type2"/>
    <x v="17"/>
    <n v="4"/>
    <n v="123.11"/>
    <s v="Luxury"/>
    <x v="4"/>
    <n v="17.079999999999998"/>
    <n v="2"/>
    <n v="245.39080000000001"/>
    <n v="3.0137130801687766"/>
  </r>
  <r>
    <s v="Tier 2"/>
    <s v="Medium"/>
    <s v="Low Fat"/>
    <s v="Snack Food"/>
    <s v="Supermarket Type3"/>
    <x v="22"/>
    <n v="4"/>
    <n v="283.83999999999997"/>
    <s v="Regular"/>
    <x v="1"/>
    <n v="5.34"/>
    <n v="11"/>
    <n v="3121.2933999999996"/>
    <n v="3.0131926121372032"/>
  </r>
  <r>
    <s v="Tier 1"/>
    <s v="Medium"/>
    <s v="Low Fat"/>
    <s v="Snack Food"/>
    <s v="Grocery Store"/>
    <x v="2"/>
    <n v="5"/>
    <n v="179.96"/>
    <s v="Essential"/>
    <x v="0"/>
    <n v="28.57"/>
    <n v="2"/>
    <n v="359.20570000000004"/>
    <n v="3.0126715945089759"/>
  </r>
  <r>
    <s v="Tier 1"/>
    <s v="High"/>
    <s v="High Fat"/>
    <s v="Snack Food"/>
    <s v="Supermarket Type3"/>
    <x v="7"/>
    <n v="2"/>
    <n v="226.12"/>
    <s v="Luxury"/>
    <x v="2"/>
    <n v="22.99"/>
    <n v="19"/>
    <n v="4295.5099"/>
    <n v="3.01162176439514"/>
  </r>
  <r>
    <s v="Tier 1"/>
    <s v="Medium"/>
    <s v="Low Fat"/>
    <s v="Frozen"/>
    <s v="Grocery Store"/>
    <x v="6"/>
    <n v="3"/>
    <n v="458.34"/>
    <s v="Luxury"/>
    <x v="4"/>
    <n v="13.37"/>
    <n v="19"/>
    <n v="8707.5936999999994"/>
    <n v="3.0121564482029597"/>
  </r>
  <r>
    <s v="Tier 2"/>
    <s v="Medium"/>
    <s v="High Fat"/>
    <s v="Breads"/>
    <s v="Supermarket Type2"/>
    <x v="11"/>
    <n v="3"/>
    <n v="353.02"/>
    <s v="Essential"/>
    <x v="3"/>
    <n v="9.23"/>
    <n v="16"/>
    <n v="5647.4123"/>
    <n v="3.0121628767847701"/>
  </r>
  <r>
    <s v="Tier 2"/>
    <s v="Medium"/>
    <s v="Low Fat"/>
    <s v="Canned"/>
    <s v="Supermarket Type2"/>
    <x v="17"/>
    <n v="3"/>
    <n v="465.52"/>
    <s v="Regular"/>
    <x v="1"/>
    <n v="12.93"/>
    <n v="10"/>
    <n v="4654.3292999999994"/>
    <n v="3.0121693121693123"/>
  </r>
  <r>
    <s v="Tier 1"/>
    <s v="High"/>
    <s v="High Fat"/>
    <s v="Breads"/>
    <s v="Supermarket Type3"/>
    <x v="31"/>
    <n v="2"/>
    <n v="127.4"/>
    <s v="Regular"/>
    <x v="1"/>
    <n v="31.21"/>
    <n v="3"/>
    <n v="381.51210000000003"/>
    <n v="3.0121757543673899"/>
  </r>
  <r>
    <s v="Tier 2"/>
    <s v="High"/>
    <s v="Low Fat"/>
    <s v="Fruits and Vegetables"/>
    <s v="Supermarket Type2"/>
    <x v="12"/>
    <n v="2"/>
    <n v="278.87"/>
    <s v="Regular"/>
    <x v="4"/>
    <n v="18.59"/>
    <n v="3"/>
    <n v="835.79589999999996"/>
    <n v="3.0127118644067798"/>
  </r>
  <r>
    <s v="Tier 3"/>
    <s v="Small"/>
    <s v="High Fat"/>
    <s v="Dairy"/>
    <s v="Supermarket Type2"/>
    <x v="28"/>
    <n v="2"/>
    <n v="15.42"/>
    <s v="Essential"/>
    <x v="1"/>
    <n v="9.41"/>
    <n v="18"/>
    <n v="276.65410000000003"/>
    <n v="3.0132485426603073"/>
  </r>
  <r>
    <s v="Tier 1"/>
    <s v="Small"/>
    <s v="Low Fat"/>
    <s v="Household"/>
    <s v="Supermarket Type1"/>
    <x v="26"/>
    <n v="3"/>
    <n v="209.39"/>
    <s v="Luxury"/>
    <x v="4"/>
    <n v="24.95"/>
    <n v="20"/>
    <n v="4187.0494999999992"/>
    <n v="3.0137857900318132"/>
  </r>
  <r>
    <s v="Tier 3"/>
    <s v="Medium"/>
    <s v="Low Fat"/>
    <s v="Dairy"/>
    <s v="Grocery Store"/>
    <x v="36"/>
    <n v="2"/>
    <n v="167.07"/>
    <s v="Essential"/>
    <x v="0"/>
    <n v="49.33"/>
    <n v="19"/>
    <n v="3173.8233"/>
    <n v="3.0137931034482759"/>
  </r>
  <r>
    <s v="Tier 1"/>
    <s v="Medium"/>
    <s v="High Fat"/>
    <s v="Breakfast"/>
    <s v="Supermarket Type2"/>
    <x v="32"/>
    <n v="4"/>
    <n v="441.73"/>
    <s v="Essential"/>
    <x v="4"/>
    <n v="3.19"/>
    <n v="5"/>
    <n v="2207.6819"/>
    <n v="3.0143312101910826"/>
  </r>
  <r>
    <s v="Tier 1"/>
    <s v="Medium"/>
    <s v="High Fat"/>
    <s v="Baking"/>
    <s v="Supermarket Type2"/>
    <x v="28"/>
    <n v="5"/>
    <n v="357.82"/>
    <s v="Essential"/>
    <x v="0"/>
    <n v="23.92"/>
    <n v="8"/>
    <n v="2861.7991999999999"/>
    <n v="3.0138077535847052"/>
  </r>
  <r>
    <s v="Tier 2"/>
    <s v="High"/>
    <s v="High Fat"/>
    <s v="Baking"/>
    <s v="Supermarket Type3"/>
    <x v="37"/>
    <n v="3"/>
    <n v="497.49"/>
    <s v="Essential"/>
    <x v="0"/>
    <n v="21.57"/>
    <n v="17"/>
    <n v="8456.5457000000006"/>
    <n v="3.012752391073326"/>
  </r>
  <r>
    <s v="Tier 3"/>
    <s v="High"/>
    <s v="High Fat"/>
    <s v="Breads"/>
    <s v="Supermarket Type1"/>
    <x v="33"/>
    <n v="3"/>
    <n v="358.53"/>
    <s v="Essential"/>
    <x v="0"/>
    <n v="46.9"/>
    <n v="12"/>
    <n v="4301.8289999999997"/>
    <n v="3.0127591706539074"/>
  </r>
  <r>
    <s v="Tier 2"/>
    <s v="High"/>
    <s v="Low Fat"/>
    <s v="Breads"/>
    <s v="Grocery Store"/>
    <x v="3"/>
    <n v="1"/>
    <n v="148.94999999999999"/>
    <s v="Luxury"/>
    <x v="1"/>
    <n v="45.36"/>
    <n v="2"/>
    <n v="297.35359999999997"/>
    <n v="3.0127659574468084"/>
  </r>
  <r>
    <s v="Tier 3"/>
    <s v="Small"/>
    <s v="Low Fat"/>
    <s v="Frozen"/>
    <s v="Supermarket Type3"/>
    <x v="17"/>
    <n v="4"/>
    <n v="390.41"/>
    <s v="Regular"/>
    <x v="0"/>
    <n v="26.46"/>
    <n v="16"/>
    <n v="6245.8246000000008"/>
    <n v="3.0138371474188399"/>
  </r>
  <r>
    <s v="Tier 2"/>
    <s v="High"/>
    <s v="Low Fat"/>
    <s v="Fruits and Vegetables"/>
    <s v="Supermarket Type2"/>
    <x v="6"/>
    <n v="4"/>
    <n v="49.29"/>
    <s v="Essential"/>
    <x v="1"/>
    <n v="38.590000000000003"/>
    <n v="8"/>
    <n v="393.70589999999999"/>
    <n v="3.0133120340788073"/>
  </r>
  <r>
    <s v="Tier 1"/>
    <s v="High"/>
    <s v="Low Fat"/>
    <s v="Snack Food"/>
    <s v="Supermarket Type2"/>
    <x v="13"/>
    <n v="4"/>
    <n v="407.31"/>
    <s v="Luxury"/>
    <x v="1"/>
    <n v="31.98"/>
    <n v="1"/>
    <n v="406.62979999999999"/>
    <n v="3.0127863612147041"/>
  </r>
  <r>
    <s v="Tier 2"/>
    <s v="High"/>
    <s v="High Fat"/>
    <s v="Fruits and Vegetables"/>
    <s v="Grocery Store"/>
    <x v="28"/>
    <n v="3"/>
    <n v="192.89"/>
    <s v="Luxury"/>
    <x v="4"/>
    <n v="21.14"/>
    <n v="1"/>
    <n v="192.10139999999998"/>
    <n v="3.0122601279317696"/>
  </r>
  <r>
    <s v="Tier 3"/>
    <s v="High"/>
    <s v="Low Fat"/>
    <s v="Meat"/>
    <s v="Grocery Store"/>
    <x v="28"/>
    <n v="1"/>
    <n v="57.69"/>
    <s v="Luxury"/>
    <x v="4"/>
    <n v="40.24"/>
    <n v="12"/>
    <n v="691.68239999999992"/>
    <n v="3.0122666666666666"/>
  </r>
  <r>
    <s v="Tier 1"/>
    <s v="Small"/>
    <s v="Low Fat"/>
    <s v="Household"/>
    <s v="Supermarket Type3"/>
    <x v="32"/>
    <n v="1"/>
    <n v="401.49"/>
    <s v="Regular"/>
    <x v="2"/>
    <n v="27.68"/>
    <n v="4"/>
    <n v="1605.2368000000001"/>
    <n v="3.0133404482390609"/>
  </r>
  <r>
    <s v="Tier 2"/>
    <s v="Medium"/>
    <s v="High Fat"/>
    <s v="Other"/>
    <s v="Grocery Store"/>
    <x v="28"/>
    <n v="4"/>
    <n v="489.72"/>
    <s v="Essential"/>
    <x v="4"/>
    <n v="0.47"/>
    <n v="9"/>
    <n v="4406.4847000000009"/>
    <n v="3.0144153764014949"/>
  </r>
  <r>
    <s v="Tier 1"/>
    <s v="High"/>
    <s v="Low Fat"/>
    <s v="Hard Drinks"/>
    <s v="Grocery Store"/>
    <x v="27"/>
    <n v="4"/>
    <n v="452.53"/>
    <s v="Essential"/>
    <x v="4"/>
    <n v="40.33"/>
    <n v="13"/>
    <n v="5882.2932999999994"/>
    <n v="3.0138888888888888"/>
  </r>
  <r>
    <s v="Tier 3"/>
    <s v="Medium"/>
    <s v="High Fat"/>
    <s v="Breads"/>
    <s v="Supermarket Type2"/>
    <x v="10"/>
    <n v="1"/>
    <n v="304.14999999999998"/>
    <s v="Luxury"/>
    <x v="3"/>
    <n v="27.52"/>
    <n v="17"/>
    <n v="5169.8251999999993"/>
    <n v="3.01336183858899"/>
  </r>
  <r>
    <s v="Tier 3"/>
    <s v="High"/>
    <s v="Low Fat"/>
    <s v="Breakfast"/>
    <s v="Supermarket Type1"/>
    <x v="27"/>
    <n v="3"/>
    <n v="363.72"/>
    <s v="Essential"/>
    <x v="4"/>
    <n v="47.92"/>
    <n v="13"/>
    <n v="4727.8392000000003"/>
    <n v="3.014438502673797"/>
  </r>
  <r>
    <s v="Tier 2"/>
    <s v="Small"/>
    <s v="Low Fat"/>
    <s v="Dairy"/>
    <s v="Supermarket Type3"/>
    <x v="15"/>
    <n v="5"/>
    <n v="338.55"/>
    <s v="Essential"/>
    <x v="0"/>
    <n v="48.22"/>
    <n v="12"/>
    <n v="4062.0822000000003"/>
    <n v="3.014446227929374"/>
  </r>
  <r>
    <s v="Tier 3"/>
    <s v="Small"/>
    <s v="Low Fat"/>
    <s v="Baking"/>
    <s v="Supermarket Type1"/>
    <x v="10"/>
    <n v="3"/>
    <n v="393.35"/>
    <s v="Regular"/>
    <x v="2"/>
    <n v="22.24"/>
    <n v="18"/>
    <n v="7079.5223999999998"/>
    <n v="3.0133832976445398"/>
  </r>
  <r>
    <s v="Tier 3"/>
    <s v="High"/>
    <s v="Low Fat"/>
    <s v="Other"/>
    <s v="Grocery Store"/>
    <x v="34"/>
    <n v="1"/>
    <n v="304.58"/>
    <s v="Luxury"/>
    <x v="0"/>
    <n v="35.6"/>
    <n v="7"/>
    <n v="2131.4160000000002"/>
    <n v="3.0133904659882162"/>
  </r>
  <r>
    <s v="Tier 2"/>
    <s v="High"/>
    <s v="High Fat"/>
    <s v="Breakfast"/>
    <s v="Grocery Store"/>
    <x v="22"/>
    <n v="4"/>
    <n v="86.81"/>
    <s v="Luxury"/>
    <x v="2"/>
    <n v="4.26"/>
    <n v="6"/>
    <n v="519.90260000000001"/>
    <n v="3.014469453376206"/>
  </r>
  <r>
    <s v="Tier 1"/>
    <s v="Small"/>
    <s v="Low Fat"/>
    <s v="Meat"/>
    <s v="Supermarket Type1"/>
    <x v="0"/>
    <n v="4"/>
    <n v="76.790000000000006"/>
    <s v="Luxury"/>
    <x v="0"/>
    <n v="25.61"/>
    <n v="19"/>
    <n v="1458.2661000000003"/>
    <n v="3.0139410187667561"/>
  </r>
  <r>
    <s v="Tier 3"/>
    <s v="Medium"/>
    <s v="Low Fat"/>
    <s v="Snack Food"/>
    <s v="Supermarket Type3"/>
    <x v="29"/>
    <n v="1"/>
    <n v="495.27"/>
    <s v="Regular"/>
    <x v="4"/>
    <n v="4.24"/>
    <n v="6"/>
    <n v="2970.6623999999997"/>
    <n v="3.0134120171673819"/>
  </r>
  <r>
    <s v="Tier 2"/>
    <s v="Small"/>
    <s v="Low Fat"/>
    <s v="Breads"/>
    <s v="Grocery Store"/>
    <x v="33"/>
    <n v="1"/>
    <n v="130.69"/>
    <s v="Essential"/>
    <x v="1"/>
    <n v="11.76"/>
    <n v="17"/>
    <n v="2220.8476000000001"/>
    <n v="3.0144927536231885"/>
  </r>
  <r>
    <s v="Tier 3"/>
    <s v="Small"/>
    <s v="High Fat"/>
    <s v="Baking"/>
    <s v="Supermarket Type1"/>
    <x v="19"/>
    <n v="5"/>
    <n v="66.930000000000007"/>
    <s v="Regular"/>
    <x v="2"/>
    <n v="3.59"/>
    <n v="2"/>
    <n v="132.89590000000001"/>
    <n v="3.0155746509129968"/>
  </r>
  <r>
    <s v="Tier 2"/>
    <s v="Small"/>
    <s v="Low Fat"/>
    <s v="Hard Drinks"/>
    <s v="Supermarket Type1"/>
    <x v="24"/>
    <n v="4"/>
    <n v="213.33"/>
    <s v="Essential"/>
    <x v="3"/>
    <n v="10.67"/>
    <n v="12"/>
    <n v="2559.0666999999999"/>
    <n v="3.0145083288554542"/>
  </r>
  <r>
    <s v="Tier 3"/>
    <s v="High"/>
    <s v="High Fat"/>
    <s v="Soft Drinks"/>
    <s v="Supermarket Type1"/>
    <x v="17"/>
    <n v="3"/>
    <n v="496.73"/>
    <s v="Regular"/>
    <x v="1"/>
    <n v="0.53"/>
    <n v="13"/>
    <n v="6456.4952999999996"/>
    <n v="3.0139784946236561"/>
  </r>
  <r>
    <s v="Tier 2"/>
    <s v="High"/>
    <s v="Low Fat"/>
    <s v="Seafood"/>
    <s v="Supermarket Type2"/>
    <x v="20"/>
    <n v="1"/>
    <n v="62.27"/>
    <s v="Essential"/>
    <x v="0"/>
    <n v="42.01"/>
    <n v="10"/>
    <n v="622.12010000000009"/>
    <n v="3.0139860139860142"/>
  </r>
  <r>
    <s v="Tier 2"/>
    <s v="Small"/>
    <s v="Low Fat"/>
    <s v="Canned"/>
    <s v="Supermarket Type3"/>
    <x v="37"/>
    <n v="2"/>
    <n v="136.37"/>
    <s v="Regular"/>
    <x v="3"/>
    <n v="22.71"/>
    <n v="12"/>
    <n v="1635.6671000000001"/>
    <n v="3.0150699677072121"/>
  </r>
  <r>
    <s v="Tier 3"/>
    <s v="Medium"/>
    <s v="High Fat"/>
    <s v="Soft Drinks"/>
    <s v="Supermarket Type1"/>
    <x v="16"/>
    <n v="5"/>
    <n v="468.69"/>
    <s v="Luxury"/>
    <x v="3"/>
    <n v="29.35"/>
    <n v="19"/>
    <n v="8904.4035000000003"/>
    <n v="3.0156165858912223"/>
  </r>
  <r>
    <s v="Tier 3"/>
    <s v="Small"/>
    <s v="High Fat"/>
    <s v="Hard Drinks"/>
    <s v="Grocery Store"/>
    <x v="32"/>
    <n v="1"/>
    <n v="128.06"/>
    <s v="Luxury"/>
    <x v="4"/>
    <n v="9.2200000000000006"/>
    <n v="6"/>
    <n v="767.45220000000006"/>
    <n v="3.0145474137931036"/>
  </r>
  <r>
    <s v="Tier 2"/>
    <s v="Small"/>
    <s v="Low Fat"/>
    <s v="Dairy"/>
    <s v="Supermarket Type1"/>
    <x v="5"/>
    <n v="4"/>
    <n v="487.44"/>
    <s v="Luxury"/>
    <x v="1"/>
    <n v="28.44"/>
    <n v="4"/>
    <n v="1949.0444"/>
    <n v="3.015633423180593"/>
  </r>
  <r>
    <s v="Tier 1"/>
    <s v="Small"/>
    <s v="Low Fat"/>
    <s v="Hard Drinks"/>
    <s v="Grocery Store"/>
    <x v="1"/>
    <n v="1"/>
    <n v="59.76"/>
    <s v="Luxury"/>
    <x v="0"/>
    <n v="1.97"/>
    <n v="4"/>
    <n v="238.05969999999999"/>
    <n v="3.0151024811218985"/>
  </r>
  <r>
    <s v="Tier 3"/>
    <s v="Medium"/>
    <s v="Low Fat"/>
    <s v="Baking"/>
    <s v="Supermarket Type3"/>
    <x v="1"/>
    <n v="4"/>
    <n v="141.9"/>
    <s v="Essential"/>
    <x v="2"/>
    <n v="29.37"/>
    <n v="13"/>
    <n v="1843.9937"/>
    <n v="3.0161899622234216"/>
  </r>
  <r>
    <s v="Tier 3"/>
    <s v="Medium"/>
    <s v="Low Fat"/>
    <s v="Other"/>
    <s v="Grocery Store"/>
    <x v="32"/>
    <n v="4"/>
    <n v="280.97000000000003"/>
    <s v="Regular"/>
    <x v="2"/>
    <n v="22.15"/>
    <n v="3"/>
    <n v="842.13150000000007"/>
    <n v="3.0156587473002161"/>
  </r>
  <r>
    <s v="Tier 1"/>
    <s v="High"/>
    <s v="Low Fat"/>
    <s v="Seafood"/>
    <s v="Grocery Store"/>
    <x v="30"/>
    <n v="1"/>
    <n v="203.98"/>
    <s v="Regular"/>
    <x v="4"/>
    <n v="24.13"/>
    <n v="9"/>
    <n v="1835.0612999999998"/>
    <n v="3.0151269584008644"/>
  </r>
  <r>
    <s v="Tier 1"/>
    <s v="Medium"/>
    <s v="Low Fat"/>
    <s v="Baking"/>
    <s v="Supermarket Type2"/>
    <x v="10"/>
    <n v="2"/>
    <n v="452.14"/>
    <s v="Luxury"/>
    <x v="3"/>
    <n v="18.38"/>
    <n v="18"/>
    <n v="8137.7037999999993"/>
    <n v="3.0162162162162161"/>
  </r>
  <r>
    <s v="Tier 3"/>
    <s v="High"/>
    <s v="High Fat"/>
    <s v="Baking"/>
    <s v="Supermarket Type3"/>
    <x v="35"/>
    <n v="4"/>
    <n v="30.54"/>
    <s v="Luxury"/>
    <x v="4"/>
    <n v="20.58"/>
    <n v="12"/>
    <n v="365.68580000000003"/>
    <n v="3.016765819361817"/>
  </r>
  <r>
    <s v="Tier 1"/>
    <s v="High"/>
    <s v="Low Fat"/>
    <s v="Canned"/>
    <s v="Supermarket Type3"/>
    <x v="24"/>
    <n v="5"/>
    <n v="67.75"/>
    <s v="Regular"/>
    <x v="3"/>
    <n v="1.49"/>
    <n v="16"/>
    <n v="1083.0148999999999"/>
    <n v="3.0162337662337664"/>
  </r>
  <r>
    <s v="Tier 3"/>
    <s v="Medium"/>
    <s v="Low Fat"/>
    <s v="Baking"/>
    <s v="Grocery Store"/>
    <x v="8"/>
    <n v="1"/>
    <n v="57"/>
    <s v="Luxury"/>
    <x v="2"/>
    <n v="45.91"/>
    <n v="20"/>
    <n v="1139.4591"/>
    <n v="3.0151597184623715"/>
  </r>
  <r>
    <s v="Tier 3"/>
    <s v="Small"/>
    <s v="Low Fat"/>
    <s v="Starchy Food"/>
    <s v="Supermarket Type3"/>
    <x v="24"/>
    <n v="5"/>
    <n v="227.84"/>
    <s v="Regular"/>
    <x v="4"/>
    <n v="21.59"/>
    <n v="9"/>
    <n v="2049.7759000000001"/>
    <n v="3.0162513542795235"/>
  </r>
  <r>
    <s v="Tier 1"/>
    <s v="Small"/>
    <s v="Low Fat"/>
    <s v="Hard Drinks"/>
    <s v="Supermarket Type2"/>
    <x v="1"/>
    <n v="4"/>
    <n v="287.41000000000003"/>
    <s v="Regular"/>
    <x v="4"/>
    <n v="12.46"/>
    <n v="1"/>
    <n v="286.53460000000001"/>
    <n v="3.0151761517615174"/>
  </r>
  <r>
    <s v="Tier 2"/>
    <s v="Small"/>
    <s v="High Fat"/>
    <s v="Other"/>
    <s v="Supermarket Type1"/>
    <x v="8"/>
    <n v="2"/>
    <n v="100.13"/>
    <s v="Regular"/>
    <x v="4"/>
    <n v="46.87"/>
    <n v="7"/>
    <n v="700.37869999999998"/>
    <n v="3.0146420824295013"/>
  </r>
  <r>
    <s v="Tier 1"/>
    <s v="Small"/>
    <s v="Low Fat"/>
    <s v="Baking"/>
    <s v="Grocery Store"/>
    <x v="33"/>
    <n v="1"/>
    <n v="411"/>
    <s v="Essential"/>
    <x v="0"/>
    <n v="40.24"/>
    <n v="12"/>
    <n v="4931.4023999999999"/>
    <n v="3.0151926207270754"/>
  </r>
  <r>
    <s v="Tier 3"/>
    <s v="Medium"/>
    <s v="Low Fat"/>
    <s v="Dairy"/>
    <s v="Supermarket Type3"/>
    <x v="16"/>
    <n v="3"/>
    <n v="340.31"/>
    <s v="Essential"/>
    <x v="0"/>
    <n v="9.83"/>
    <n v="19"/>
    <n v="6464.9883"/>
    <n v="3.0162866449511401"/>
  </r>
  <r>
    <s v="Tier 3"/>
    <s v="Medium"/>
    <s v="High Fat"/>
    <s v="Snack Food"/>
    <s v="Supermarket Type3"/>
    <x v="1"/>
    <n v="1"/>
    <n v="497.87"/>
    <s v="Regular"/>
    <x v="4"/>
    <n v="8.2799999999999994"/>
    <n v="15"/>
    <n v="7467.1328000000003"/>
    <n v="3.0162954915806628"/>
  </r>
  <r>
    <s v="Tier 3"/>
    <s v="Medium"/>
    <s v="High Fat"/>
    <s v="Health and Hygiene"/>
    <s v="Supermarket Type1"/>
    <x v="15"/>
    <n v="1"/>
    <n v="133.19"/>
    <s v="Essential"/>
    <x v="3"/>
    <n v="23.1"/>
    <n v="18"/>
    <n v="2396.6510000000003"/>
    <n v="3.017391304347826"/>
  </r>
  <r>
    <s v="Tier 2"/>
    <s v="High"/>
    <s v="Low Fat"/>
    <s v="Dairy"/>
    <s v="Supermarket Type2"/>
    <x v="11"/>
    <n v="1"/>
    <n v="203.18"/>
    <s v="Luxury"/>
    <x v="3"/>
    <n v="0.59"/>
    <n v="4"/>
    <n v="811.72590000000002"/>
    <n v="3.0184883088635126"/>
  </r>
  <r>
    <s v="Tier 2"/>
    <s v="Small"/>
    <s v="High Fat"/>
    <s v="Soft Drinks"/>
    <s v="Supermarket Type2"/>
    <x v="27"/>
    <n v="3"/>
    <n v="467.12"/>
    <s v="Essential"/>
    <x v="4"/>
    <n v="28.73"/>
    <n v="8"/>
    <n v="3736.2473"/>
    <n v="3.0195865070729053"/>
  </r>
  <r>
    <s v="Tier 2"/>
    <s v="High"/>
    <s v="High Fat"/>
    <s v="Breakfast"/>
    <s v="Supermarket Type2"/>
    <x v="34"/>
    <n v="5"/>
    <n v="131.97"/>
    <s v="Regular"/>
    <x v="2"/>
    <n v="40.24"/>
    <n v="20"/>
    <n v="2638.8024"/>
    <n v="3.0195971692977679"/>
  </r>
  <r>
    <s v="Tier 2"/>
    <s v="Small"/>
    <s v="Low Fat"/>
    <s v="Snack Food"/>
    <s v="Supermarket Type3"/>
    <x v="8"/>
    <n v="3"/>
    <n v="188.83"/>
    <s v="Luxury"/>
    <x v="3"/>
    <n v="43.94"/>
    <n v="7"/>
    <n v="1321.2494000000002"/>
    <n v="3.0185185185185186"/>
  </r>
  <r>
    <s v="Tier 3"/>
    <s v="Small"/>
    <s v="High Fat"/>
    <s v="Breads"/>
    <s v="Grocery Store"/>
    <x v="11"/>
    <n v="3"/>
    <n v="280.24"/>
    <s v="Essential"/>
    <x v="3"/>
    <n v="47.91"/>
    <n v="6"/>
    <n v="1680.9191000000001"/>
    <n v="3.0185286103542235"/>
  </r>
  <r>
    <s v="Tier 1"/>
    <s v="High"/>
    <s v="High Fat"/>
    <s v="Baking"/>
    <s v="Supermarket Type2"/>
    <x v="34"/>
    <n v="3"/>
    <n v="38.83"/>
    <s v="Essential"/>
    <x v="4"/>
    <n v="29.8"/>
    <n v="15"/>
    <n v="581.74799999999993"/>
    <n v="3.018538713195202"/>
  </r>
  <r>
    <s v="Tier 3"/>
    <s v="Medium"/>
    <s v="Low Fat"/>
    <s v="Fruits and Vegetables"/>
    <s v="Supermarket Type1"/>
    <x v="14"/>
    <n v="5"/>
    <n v="125.96"/>
    <s v="Essential"/>
    <x v="2"/>
    <n v="31.73"/>
    <n v="7"/>
    <n v="881.03729999999996"/>
    <n v="3.0185488270594654"/>
  </r>
  <r>
    <s v="Tier 1"/>
    <s v="Medium"/>
    <s v="Low Fat"/>
    <s v="Other"/>
    <s v="Supermarket Type2"/>
    <x v="16"/>
    <n v="5"/>
    <n v="322.33999999999997"/>
    <s v="Regular"/>
    <x v="1"/>
    <n v="33.96"/>
    <n v="3"/>
    <n v="966.3596"/>
    <n v="3.017467248908297"/>
  </r>
  <r>
    <s v="Tier 1"/>
    <s v="High"/>
    <s v="High Fat"/>
    <s v="Soft Drinks"/>
    <s v="Supermarket Type1"/>
    <x v="28"/>
    <n v="1"/>
    <n v="431.31"/>
    <s v="Essential"/>
    <x v="1"/>
    <n v="30.64"/>
    <n v="20"/>
    <n v="8625.5064000000002"/>
    <n v="3.0163844893500817"/>
  </r>
  <r>
    <s v="Tier 2"/>
    <s v="Medium"/>
    <s v="Low Fat"/>
    <s v="Baking"/>
    <s v="Grocery Store"/>
    <x v="8"/>
    <n v="4"/>
    <n v="155.19"/>
    <s v="Regular"/>
    <x v="4"/>
    <n v="39.299999999999997"/>
    <n v="14"/>
    <n v="2172.0529999999999"/>
    <n v="3.0174863387978141"/>
  </r>
  <r>
    <s v="Tier 1"/>
    <s v="Medium"/>
    <s v="Low Fat"/>
    <s v="Household"/>
    <s v="Supermarket Type3"/>
    <x v="4"/>
    <n v="3"/>
    <n v="81.77"/>
    <s v="Luxury"/>
    <x v="4"/>
    <n v="18.190000000000001"/>
    <n v="18"/>
    <n v="1471.0418999999999"/>
    <n v="3.0169491525423728"/>
  </r>
  <r>
    <s v="Tier 2"/>
    <s v="Medium"/>
    <s v="High Fat"/>
    <s v="Starchy Food"/>
    <s v="Supermarket Type1"/>
    <x v="17"/>
    <n v="1"/>
    <n v="328.43"/>
    <s v="Luxury"/>
    <x v="2"/>
    <n v="12"/>
    <n v="2"/>
    <n v="655.98"/>
    <n v="3.0169584245076586"/>
  </r>
  <r>
    <s v="Tier 1"/>
    <s v="Medium"/>
    <s v="High Fat"/>
    <s v="Health and Hygiene"/>
    <s v="Supermarket Type2"/>
    <x v="15"/>
    <n v="5"/>
    <n v="423.88"/>
    <s v="Regular"/>
    <x v="0"/>
    <n v="49.07"/>
    <n v="19"/>
    <n v="8053.2107000000005"/>
    <n v="3.0180623973727423"/>
  </r>
  <r>
    <s v="Tier 2"/>
    <s v="High"/>
    <s v="High Fat"/>
    <s v="Health and Hygiene"/>
    <s v="Supermarket Type1"/>
    <x v="10"/>
    <n v="2"/>
    <n v="184.8"/>
    <s v="Essential"/>
    <x v="3"/>
    <n v="9.8699999999999992"/>
    <n v="13"/>
    <n v="2401.4987000000001"/>
    <n v="3.0169769989047097"/>
  </r>
  <r>
    <s v="Tier 3"/>
    <s v="Small"/>
    <s v="Low Fat"/>
    <s v="Hard Drinks"/>
    <s v="Supermarket Type1"/>
    <x v="20"/>
    <n v="3"/>
    <n v="181.84"/>
    <s v="Luxury"/>
    <x v="2"/>
    <n v="27.6"/>
    <n v="13"/>
    <n v="2363.1959999999999"/>
    <n v="3.0175342465753423"/>
  </r>
  <r>
    <s v="Tier 3"/>
    <s v="High"/>
    <s v="High Fat"/>
    <s v="Baking"/>
    <s v="Supermarket Type1"/>
    <x v="21"/>
    <n v="1"/>
    <n v="315.89999999999998"/>
    <s v="Regular"/>
    <x v="0"/>
    <n v="43.41"/>
    <n v="2"/>
    <n v="631.2340999999999"/>
    <n v="3.0175438596491229"/>
  </r>
  <r>
    <s v="Tier 1"/>
    <s v="Small"/>
    <s v="Low Fat"/>
    <s v="Breakfast"/>
    <s v="Supermarket Type1"/>
    <x v="35"/>
    <n v="2"/>
    <n v="371.27"/>
    <s v="Essential"/>
    <x v="1"/>
    <n v="19.309999999999999"/>
    <n v="2"/>
    <n v="741.73309999999992"/>
    <n v="3.0186505759736697"/>
  </r>
  <r>
    <s v="Tier 1"/>
    <s v="Small"/>
    <s v="Low Fat"/>
    <s v="Hard Drinks"/>
    <s v="Supermarket Type3"/>
    <x v="25"/>
    <n v="1"/>
    <n v="132.59"/>
    <s v="Essential"/>
    <x v="1"/>
    <n v="19.25"/>
    <n v="2"/>
    <n v="264.3725"/>
    <n v="3.0192096597145994"/>
  </r>
  <r>
    <s v="Tier 3"/>
    <s v="Medium"/>
    <s v="High Fat"/>
    <s v="Health and Hygiene"/>
    <s v="Supermarket Type1"/>
    <x v="6"/>
    <n v="4"/>
    <n v="437.09"/>
    <s v="Luxury"/>
    <x v="1"/>
    <n v="28.71"/>
    <n v="2"/>
    <n v="873.46709999999996"/>
    <n v="3.0203185063152116"/>
  </r>
  <r>
    <s v="Tier 3"/>
    <s v="Small"/>
    <s v="Low Fat"/>
    <s v="Other"/>
    <s v="Supermarket Type1"/>
    <x v="19"/>
    <n v="1"/>
    <n v="184.37"/>
    <s v="Regular"/>
    <x v="1"/>
    <n v="0.49"/>
    <n v="13"/>
    <n v="2395.8148999999999"/>
    <n v="3.0197802197802197"/>
  </r>
  <r>
    <s v="Tier 1"/>
    <s v="Medium"/>
    <s v="Low Fat"/>
    <s v="Seafood"/>
    <s v="Supermarket Type1"/>
    <x v="24"/>
    <n v="5"/>
    <n v="151.46"/>
    <s v="Luxury"/>
    <x v="0"/>
    <n v="21.17"/>
    <n v="17"/>
    <n v="2574.0317"/>
    <n v="3.0208905992303463"/>
  </r>
  <r>
    <s v="Tier 2"/>
    <s v="Small"/>
    <s v="High Fat"/>
    <s v="Baking"/>
    <s v="Supermarket Type3"/>
    <x v="28"/>
    <n v="5"/>
    <n v="230.69"/>
    <s v="Essential"/>
    <x v="0"/>
    <n v="9.5"/>
    <n v="13"/>
    <n v="2998.0649999999996"/>
    <n v="3.0198019801980198"/>
  </r>
  <r>
    <s v="Tier 2"/>
    <s v="Small"/>
    <s v="Low Fat"/>
    <s v="Fruits and Vegetables"/>
    <s v="Supermarket Type2"/>
    <x v="9"/>
    <n v="1"/>
    <n v="192.61"/>
    <s v="Essential"/>
    <x v="2"/>
    <n v="39.28"/>
    <n v="12"/>
    <n v="2310.7128000000002"/>
    <n v="3.0187121629058886"/>
  </r>
  <r>
    <s v="Tier 2"/>
    <s v="High"/>
    <s v="High Fat"/>
    <s v="Meat"/>
    <s v="Supermarket Type2"/>
    <x v="15"/>
    <n v="4"/>
    <n v="314.77"/>
    <s v="Luxury"/>
    <x v="3"/>
    <n v="8.7100000000000009"/>
    <n v="18"/>
    <n v="5664.9470999999994"/>
    <n v="3.0198237885462555"/>
  </r>
  <r>
    <s v="Tier 2"/>
    <s v="High"/>
    <s v="High Fat"/>
    <s v="Seafood"/>
    <s v="Supermarket Type2"/>
    <x v="26"/>
    <n v="3"/>
    <n v="372.1"/>
    <s v="Essential"/>
    <x v="2"/>
    <n v="34.01"/>
    <n v="6"/>
    <n v="2231.9401000000003"/>
    <n v="3.0192837465564737"/>
  </r>
  <r>
    <s v="Tier 3"/>
    <s v="High"/>
    <s v="High Fat"/>
    <s v="Household"/>
    <s v="Supermarket Type3"/>
    <x v="30"/>
    <n v="3"/>
    <n v="29.17"/>
    <s v="Luxury"/>
    <x v="4"/>
    <n v="42.4"/>
    <n v="10"/>
    <n v="291.12400000000002"/>
    <n v="3.0192943770672547"/>
  </r>
  <r>
    <s v="Tier 1"/>
    <s v="Medium"/>
    <s v="Low Fat"/>
    <s v="Health and Hygiene"/>
    <s v="Supermarket Type2"/>
    <x v="11"/>
    <n v="3"/>
    <n v="251.61"/>
    <s v="Regular"/>
    <x v="0"/>
    <n v="13.3"/>
    <n v="19"/>
    <n v="4779.723"/>
    <n v="3.0193050193050195"/>
  </r>
  <r>
    <s v="Tier 2"/>
    <s v="High"/>
    <s v="High Fat"/>
    <s v="Dairy"/>
    <s v="Supermarket Type2"/>
    <x v="6"/>
    <n v="4"/>
    <n v="379.82"/>
    <s v="Luxury"/>
    <x v="3"/>
    <n v="5.6"/>
    <n v="19"/>
    <n v="7215.6359999999995"/>
    <n v="3.0193156732891833"/>
  </r>
  <r>
    <s v="Tier 2"/>
    <s v="Small"/>
    <s v="High Fat"/>
    <s v="Starchy Food"/>
    <s v="Supermarket Type3"/>
    <x v="14"/>
    <n v="2"/>
    <n v="376.72"/>
    <s v="Regular"/>
    <x v="2"/>
    <n v="8.83"/>
    <n v="10"/>
    <n v="3766.2883000000002"/>
    <n v="3.018774157923799"/>
  </r>
  <r>
    <s v="Tier 3"/>
    <s v="Medium"/>
    <s v="Low Fat"/>
    <s v="Hard Drinks"/>
    <s v="Supermarket Type1"/>
    <x v="13"/>
    <n v="5"/>
    <n v="487.47"/>
    <s v="Regular"/>
    <x v="2"/>
    <n v="22.3"/>
    <n v="10"/>
    <n v="4873.9230000000007"/>
    <n v="3.0193370165745854"/>
  </r>
  <r>
    <s v="Tier 1"/>
    <s v="Small"/>
    <s v="Low Fat"/>
    <s v="Baking"/>
    <s v="Grocery Store"/>
    <x v="18"/>
    <n v="5"/>
    <n v="321.74"/>
    <s v="Luxury"/>
    <x v="3"/>
    <n v="0.31"/>
    <n v="18"/>
    <n v="5790.3230999999996"/>
    <n v="3.0182421227197347"/>
  </r>
  <r>
    <s v="Tier 3"/>
    <s v="High"/>
    <s v="Low Fat"/>
    <s v="Household"/>
    <s v="Supermarket Type3"/>
    <x v="19"/>
    <n v="3"/>
    <n v="103.43"/>
    <s v="Regular"/>
    <x v="4"/>
    <n v="37.770000000000003"/>
    <n v="13"/>
    <n v="1343.9677000000001"/>
    <n v="3.0171460176991149"/>
  </r>
  <r>
    <s v="Tier 1"/>
    <s v="Small"/>
    <s v="Low Fat"/>
    <s v="Soft Drinks"/>
    <s v="Grocery Store"/>
    <x v="10"/>
    <n v="4"/>
    <n v="451.63"/>
    <s v="Regular"/>
    <x v="1"/>
    <n v="26.52"/>
    <n v="14"/>
    <n v="6322.0851999999995"/>
    <n v="3.0171555063641393"/>
  </r>
  <r>
    <s v="Tier 2"/>
    <s v="High"/>
    <s v="High Fat"/>
    <s v="Fruits and Vegetables"/>
    <s v="Supermarket Type2"/>
    <x v="6"/>
    <n v="1"/>
    <n v="73.44"/>
    <s v="Regular"/>
    <x v="4"/>
    <n v="34.26"/>
    <n v="12"/>
    <n v="880.62259999999992"/>
    <n v="3.0166112956810633"/>
  </r>
  <r>
    <s v="Tier 3"/>
    <s v="Medium"/>
    <s v="Low Fat"/>
    <s v="Dairy"/>
    <s v="Supermarket Type2"/>
    <x v="26"/>
    <n v="4"/>
    <n v="228.72"/>
    <s v="Luxury"/>
    <x v="2"/>
    <n v="17.39"/>
    <n v="6"/>
    <n v="1371.4938999999999"/>
    <n v="3.0177285318559557"/>
  </r>
  <r>
    <s v="Tier 3"/>
    <s v="Medium"/>
    <s v="Low Fat"/>
    <s v="Health and Hygiene"/>
    <s v="Supermarket Type1"/>
    <x v="35"/>
    <n v="2"/>
    <n v="135.03"/>
    <s v="Luxury"/>
    <x v="3"/>
    <n v="17.73"/>
    <n v="3"/>
    <n v="404.26730000000003"/>
    <n v="3.0171840354767183"/>
  </r>
  <r>
    <s v="Tier 3"/>
    <s v="Small"/>
    <s v="Low Fat"/>
    <s v="Dairy"/>
    <s v="Supermarket Type3"/>
    <x v="36"/>
    <n v="2"/>
    <n v="358.06"/>
    <s v="Regular"/>
    <x v="3"/>
    <n v="49.91"/>
    <n v="19"/>
    <n v="6802.6391000000003"/>
    <n v="3.0177481974486966"/>
  </r>
  <r>
    <s v="Tier 1"/>
    <s v="High"/>
    <s v="High Fat"/>
    <s v="Breads"/>
    <s v="Grocery Store"/>
    <x v="31"/>
    <n v="4"/>
    <n v="244.16"/>
    <s v="Luxury"/>
    <x v="4"/>
    <n v="11.6"/>
    <n v="1"/>
    <n v="243.27600000000001"/>
    <n v="3.0183129855715873"/>
  </r>
  <r>
    <s v="Tier 1"/>
    <s v="Small"/>
    <s v="High Fat"/>
    <s v="Seafood"/>
    <s v="Supermarket Type3"/>
    <x v="35"/>
    <n v="3"/>
    <n v="468.43"/>
    <s v="Essential"/>
    <x v="3"/>
    <n v="30.62"/>
    <n v="14"/>
    <n v="6557.3262000000004"/>
    <n v="3.0177679067184897"/>
  </r>
  <r>
    <s v="Tier 1"/>
    <s v="Small"/>
    <s v="Low Fat"/>
    <s v="Snack Food"/>
    <s v="Supermarket Type1"/>
    <x v="7"/>
    <n v="4"/>
    <n v="331.04"/>
    <s v="Luxury"/>
    <x v="1"/>
    <n v="29.44"/>
    <n v="11"/>
    <n v="3640.7344000000003"/>
    <n v="3.0177777777777779"/>
  </r>
  <r>
    <s v="Tier 1"/>
    <s v="High"/>
    <s v="High Fat"/>
    <s v="Dairy"/>
    <s v="Grocery Store"/>
    <x v="16"/>
    <n v="2"/>
    <n v="120.08"/>
    <s v="Essential"/>
    <x v="3"/>
    <n v="7.43"/>
    <n v="12"/>
    <n v="1440.0343"/>
    <n v="3.0172317954419121"/>
  </r>
  <r>
    <s v="Tier 3"/>
    <s v="Small"/>
    <s v="Low Fat"/>
    <s v="Hard Drinks"/>
    <s v="Supermarket Type1"/>
    <x v="33"/>
    <n v="4"/>
    <n v="284.52"/>
    <s v="Luxury"/>
    <x v="0"/>
    <n v="2.2200000000000002"/>
    <n v="16"/>
    <n v="4551.3422"/>
    <n v="3.0177975528364849"/>
  </r>
  <r>
    <s v="Tier 3"/>
    <s v="Small"/>
    <s v="Low Fat"/>
    <s v="Health and Hygiene"/>
    <s v="Supermarket Type1"/>
    <x v="22"/>
    <n v="1"/>
    <n v="283.3"/>
    <s v="Regular"/>
    <x v="0"/>
    <n v="47.73"/>
    <n v="18"/>
    <n v="5098.8773000000001"/>
    <n v="3.0172509738452975"/>
  </r>
  <r>
    <s v="Tier 1"/>
    <s v="High"/>
    <s v="High Fat"/>
    <s v="Baking"/>
    <s v="Supermarket Type1"/>
    <x v="14"/>
    <n v="2"/>
    <n v="385.89"/>
    <s v="Regular"/>
    <x v="3"/>
    <n v="21.74"/>
    <n v="9"/>
    <n v="3472.2273999999998"/>
    <n v="3.0183741648106905"/>
  </r>
  <r>
    <s v="Tier 2"/>
    <s v="Small"/>
    <s v="High Fat"/>
    <s v="Soft Drinks"/>
    <s v="Grocery Store"/>
    <x v="12"/>
    <n v="3"/>
    <n v="407.98"/>
    <s v="Regular"/>
    <x v="4"/>
    <n v="34.67"/>
    <n v="1"/>
    <n v="407.32670000000002"/>
    <n v="3.0189415041782728"/>
  </r>
  <r>
    <s v="Tier 3"/>
    <s v="Small"/>
    <s v="Low Fat"/>
    <s v="Dairy"/>
    <s v="Grocery Store"/>
    <x v="34"/>
    <n v="5"/>
    <n v="337.13"/>
    <s v="Essential"/>
    <x v="4"/>
    <n v="43.45"/>
    <n v="3"/>
    <n v="1010.8244999999999"/>
    <n v="3.0189520624303232"/>
  </r>
  <r>
    <s v="Tier 1"/>
    <s v="High"/>
    <s v="Low Fat"/>
    <s v="Breads"/>
    <s v="Supermarket Type1"/>
    <x v="20"/>
    <n v="3"/>
    <n v="223.49"/>
    <s v="Regular"/>
    <x v="1"/>
    <n v="46.23"/>
    <n v="15"/>
    <n v="3351.8123000000005"/>
    <n v="3.0178471834913552"/>
  </r>
  <r>
    <s v="Tier 3"/>
    <s v="High"/>
    <s v="Low Fat"/>
    <s v="Dairy"/>
    <s v="Supermarket Type2"/>
    <x v="0"/>
    <n v="3"/>
    <n v="462.21"/>
    <s v="Luxury"/>
    <x v="2"/>
    <n v="42.63"/>
    <n v="16"/>
    <n v="7394.7862999999998"/>
    <n v="3.0178571428571428"/>
  </r>
  <r>
    <s v="Tier 1"/>
    <s v="Small"/>
    <s v="High Fat"/>
    <s v="Breads"/>
    <s v="Supermarket Type1"/>
    <x v="17"/>
    <n v="3"/>
    <n v="425.72"/>
    <s v="Regular"/>
    <x v="2"/>
    <n v="14.51"/>
    <n v="6"/>
    <n v="2553.4651000000003"/>
    <n v="3.0178671133445003"/>
  </r>
  <r>
    <s v="Tier 3"/>
    <s v="Small"/>
    <s v="High Fat"/>
    <s v="Breakfast"/>
    <s v="Supermarket Type1"/>
    <x v="17"/>
    <n v="2"/>
    <n v="454.77"/>
    <s v="Luxury"/>
    <x v="1"/>
    <n v="23.51"/>
    <n v="4"/>
    <n v="1818.3151"/>
    <n v="3.017877094972067"/>
  </r>
  <r>
    <s v="Tier 3"/>
    <s v="High"/>
    <s v="High Fat"/>
    <s v="Baking"/>
    <s v="Supermarket Type3"/>
    <x v="17"/>
    <n v="4"/>
    <n v="122.7"/>
    <s v="Essential"/>
    <x v="2"/>
    <n v="10.18"/>
    <n v="1"/>
    <n v="121.8018"/>
    <n v="3.0184460592509783"/>
  </r>
  <r>
    <s v="Tier 1"/>
    <s v="High"/>
    <s v="Low Fat"/>
    <s v="Soft Drinks"/>
    <s v="Supermarket Type2"/>
    <x v="16"/>
    <n v="5"/>
    <n v="461.66"/>
    <s v="Regular"/>
    <x v="4"/>
    <n v="21.53"/>
    <n v="13"/>
    <n v="6000.7952999999998"/>
    <n v="3.0178970917225949"/>
  </r>
  <r>
    <s v="Tier 3"/>
    <s v="High"/>
    <s v="Low Fat"/>
    <s v="Frozen"/>
    <s v="Grocery Store"/>
    <x v="11"/>
    <n v="3"/>
    <n v="411.6"/>
    <s v="Regular"/>
    <x v="0"/>
    <n v="26.03"/>
    <n v="20"/>
    <n v="8231.2602999999999"/>
    <n v="3.0167879127028541"/>
  </r>
  <r>
    <s v="Tier 2"/>
    <s v="Medium"/>
    <s v="High Fat"/>
    <s v="Dairy"/>
    <s v="Grocery Store"/>
    <x v="19"/>
    <n v="3"/>
    <n v="235.17"/>
    <s v="Essential"/>
    <x v="2"/>
    <n v="12.84"/>
    <n v="11"/>
    <n v="2585.9983999999999"/>
    <n v="3.0167973124300111"/>
  </r>
  <r>
    <s v="Tier 1"/>
    <s v="High"/>
    <s v="Low Fat"/>
    <s v="Breads"/>
    <s v="Supermarket Type3"/>
    <x v="22"/>
    <n v="1"/>
    <n v="276.58999999999997"/>
    <s v="Luxury"/>
    <x v="2"/>
    <n v="8.7799999999999994"/>
    <n v="1"/>
    <n v="275.67779999999999"/>
    <n v="3.0168067226890756"/>
  </r>
  <r>
    <s v="Tier 1"/>
    <s v="Medium"/>
    <s v="Low Fat"/>
    <s v="Hard Drinks"/>
    <s v="Supermarket Type3"/>
    <x v="6"/>
    <n v="2"/>
    <n v="216.05"/>
    <s v="Luxury"/>
    <x v="2"/>
    <n v="17.52"/>
    <n v="1"/>
    <n v="215.2252"/>
    <n v="3.0179372197309418"/>
  </r>
  <r>
    <s v="Tier 2"/>
    <s v="High"/>
    <s v="Low Fat"/>
    <s v="Fruits and Vegetables"/>
    <s v="Grocery Store"/>
    <x v="33"/>
    <n v="5"/>
    <n v="50.94"/>
    <s v="Regular"/>
    <x v="0"/>
    <n v="9.5299999999999994"/>
    <n v="20"/>
    <n v="1017.8952999999999"/>
    <n v="3.0185081323611889"/>
  </r>
  <r>
    <s v="Tier 2"/>
    <s v="High"/>
    <s v="Low Fat"/>
    <s v="Other"/>
    <s v="Supermarket Type2"/>
    <x v="23"/>
    <n v="4"/>
    <n v="231.86"/>
    <s v="Luxury"/>
    <x v="0"/>
    <n v="42.27"/>
    <n v="11"/>
    <n v="2549.8827000000001"/>
    <n v="3.0173961840628509"/>
  </r>
  <r>
    <s v="Tier 2"/>
    <s v="Small"/>
    <s v="Low Fat"/>
    <s v="Breakfast"/>
    <s v="Supermarket Type3"/>
    <x v="33"/>
    <n v="1"/>
    <n v="477"/>
    <s v="Luxury"/>
    <x v="2"/>
    <n v="20.83"/>
    <n v="2"/>
    <n v="953.20830000000001"/>
    <n v="3.016844469399214"/>
  </r>
  <r>
    <s v="Tier 3"/>
    <s v="High"/>
    <s v="High Fat"/>
    <s v="Seafood"/>
    <s v="Supermarket Type1"/>
    <x v="3"/>
    <n v="4"/>
    <n v="360.94"/>
    <s v="Regular"/>
    <x v="2"/>
    <n v="28.84"/>
    <n v="3"/>
    <n v="1082.1083999999998"/>
    <n v="3.0179775280898875"/>
  </r>
  <r>
    <s v="Tier 3"/>
    <s v="High"/>
    <s v="High Fat"/>
    <s v="Fruits and Vegetables"/>
    <s v="Grocery Store"/>
    <x v="21"/>
    <n v="4"/>
    <n v="364.53"/>
    <s v="Regular"/>
    <x v="2"/>
    <n v="41.66"/>
    <n v="1"/>
    <n v="363.94659999999999"/>
    <n v="3.0174255199550308"/>
  </r>
  <r>
    <s v="Tier 3"/>
    <s v="Medium"/>
    <s v="Low Fat"/>
    <s v="Starchy Food"/>
    <s v="Supermarket Type3"/>
    <x v="8"/>
    <n v="4"/>
    <n v="47.26"/>
    <s v="Regular"/>
    <x v="4"/>
    <n v="46.75"/>
    <n v="1"/>
    <n v="46.727499999999999"/>
    <n v="3.0168728908886391"/>
  </r>
  <r>
    <s v="Tier 3"/>
    <s v="Medium"/>
    <s v="Low Fat"/>
    <s v="Breakfast"/>
    <s v="Supermarket Type1"/>
    <x v="35"/>
    <n v="2"/>
    <n v="239"/>
    <s v="Essential"/>
    <x v="4"/>
    <n v="22.58"/>
    <n v="9"/>
    <n v="2150.2258000000002"/>
    <n v="3.0163196398424312"/>
  </r>
  <r>
    <s v="Tier 1"/>
    <s v="High"/>
    <s v="High Fat"/>
    <s v="Baking"/>
    <s v="Supermarket Type2"/>
    <x v="32"/>
    <n v="2"/>
    <n v="198.69"/>
    <s v="Essential"/>
    <x v="1"/>
    <n v="35.19"/>
    <n v="16"/>
    <n v="3178.3919000000001"/>
    <n v="3.0168918918918921"/>
  </r>
  <r>
    <s v="Tier 2"/>
    <s v="High"/>
    <s v="High Fat"/>
    <s v="Baking"/>
    <s v="Grocery Store"/>
    <x v="34"/>
    <n v="4"/>
    <n v="177.45"/>
    <s v="Regular"/>
    <x v="2"/>
    <n v="5.91"/>
    <n v="7"/>
    <n v="1241.2090999999998"/>
    <n v="3.0174647887323944"/>
  </r>
  <r>
    <s v="Tier 2"/>
    <s v="High"/>
    <s v="Low Fat"/>
    <s v="Canned"/>
    <s v="Supermarket Type1"/>
    <x v="21"/>
    <n v="3"/>
    <n v="395.17"/>
    <s v="Luxury"/>
    <x v="4"/>
    <n v="4"/>
    <n v="7"/>
    <n v="2765.23"/>
    <n v="3.0169109357384443"/>
  </r>
  <r>
    <s v="Tier 3"/>
    <s v="Small"/>
    <s v="Low Fat"/>
    <s v="Breakfast"/>
    <s v="Supermarket Type1"/>
    <x v="28"/>
    <n v="5"/>
    <n v="394.12"/>
    <s v="Essential"/>
    <x v="0"/>
    <n v="39.35"/>
    <n v="1"/>
    <n v="393.51350000000002"/>
    <n v="3.0169204737732658"/>
  </r>
  <r>
    <s v="Tier 2"/>
    <s v="Small"/>
    <s v="Low Fat"/>
    <s v="Breakfast"/>
    <s v="Supermarket Type1"/>
    <x v="18"/>
    <n v="4"/>
    <n v="374.81"/>
    <s v="Regular"/>
    <x v="2"/>
    <n v="17.329999999999998"/>
    <n v="19"/>
    <n v="7120.5633000000007"/>
    <n v="3.0158013544018059"/>
  </r>
  <r>
    <s v="Tier 2"/>
    <s v="High"/>
    <s v="High Fat"/>
    <s v="Health and Hygiene"/>
    <s v="Supermarket Type3"/>
    <x v="14"/>
    <n v="5"/>
    <n v="348.39"/>
    <s v="Regular"/>
    <x v="3"/>
    <n v="12.25"/>
    <n v="2"/>
    <n v="695.90249999999992"/>
    <n v="3.0152456239412762"/>
  </r>
  <r>
    <s v="Tier 1"/>
    <s v="High"/>
    <s v="High Fat"/>
    <s v="Breads"/>
    <s v="Supermarket Type3"/>
    <x v="28"/>
    <n v="3"/>
    <n v="433.57"/>
    <s v="Essential"/>
    <x v="0"/>
    <n v="46.45"/>
    <n v="4"/>
    <n v="1733.7445"/>
    <n v="3.0141242937853105"/>
  </r>
  <r>
    <s v="Tier 3"/>
    <s v="High"/>
    <s v="High Fat"/>
    <s v="Frozen"/>
    <s v="Supermarket Type3"/>
    <x v="30"/>
    <n v="1"/>
    <n v="35.11"/>
    <s v="Essential"/>
    <x v="1"/>
    <n v="39.46"/>
    <n v="18"/>
    <n v="631.37459999999999"/>
    <n v="3.0141322781232334"/>
  </r>
  <r>
    <s v="Tier 1"/>
    <s v="Small"/>
    <s v="High Fat"/>
    <s v="Hard Drinks"/>
    <s v="Supermarket Type1"/>
    <x v="21"/>
    <n v="4"/>
    <n v="160.79"/>
    <s v="Regular"/>
    <x v="0"/>
    <n v="13.54"/>
    <n v="6"/>
    <n v="963.87540000000001"/>
    <n v="3.0152714932126696"/>
  </r>
  <r>
    <s v="Tier 2"/>
    <s v="Medium"/>
    <s v="High Fat"/>
    <s v="Frozen"/>
    <s v="Supermarket Type3"/>
    <x v="7"/>
    <n v="4"/>
    <n v="298.43"/>
    <s v="Luxury"/>
    <x v="1"/>
    <n v="2.97"/>
    <n v="12"/>
    <n v="3580.1896999999999"/>
    <n v="3.0147142048670061"/>
  </r>
  <r>
    <s v="Tier 1"/>
    <s v="Medium"/>
    <s v="High Fat"/>
    <s v="Health and Hygiene"/>
    <s v="Supermarket Type1"/>
    <x v="9"/>
    <n v="5"/>
    <n v="228.94"/>
    <s v="Luxury"/>
    <x v="1"/>
    <n v="9.5299999999999994"/>
    <n v="1"/>
    <n v="228.03530000000001"/>
    <n v="3.0141562853907136"/>
  </r>
  <r>
    <s v="Tier 1"/>
    <s v="High"/>
    <s v="High Fat"/>
    <s v="Breads"/>
    <s v="Supermarket Type1"/>
    <x v="29"/>
    <n v="2"/>
    <n v="476.59"/>
    <s v="Luxury"/>
    <x v="2"/>
    <n v="41.66"/>
    <n v="11"/>
    <n v="5241.9065999999993"/>
    <n v="3.013031161473088"/>
  </r>
  <r>
    <s v="Tier 3"/>
    <s v="Medium"/>
    <s v="High Fat"/>
    <s v="Soft Drinks"/>
    <s v="Grocery Store"/>
    <x v="21"/>
    <n v="1"/>
    <n v="166.26"/>
    <s v="Luxury"/>
    <x v="4"/>
    <n v="17.59"/>
    <n v="8"/>
    <n v="1329.2558999999999"/>
    <n v="3.0136054421768708"/>
  </r>
  <r>
    <s v="Tier 1"/>
    <s v="Small"/>
    <s v="Low Fat"/>
    <s v="Household"/>
    <s v="Supermarket Type2"/>
    <x v="14"/>
    <n v="3"/>
    <n v="117.04"/>
    <s v="Regular"/>
    <x v="2"/>
    <n v="4.83"/>
    <n v="7"/>
    <n v="818.32830000000013"/>
    <n v="3.0147475893363587"/>
  </r>
  <r>
    <s v="Tier 1"/>
    <s v="Medium"/>
    <s v="Low Fat"/>
    <s v="Breakfast"/>
    <s v="Supermarket Type1"/>
    <x v="9"/>
    <n v="4"/>
    <n v="302.36"/>
    <s v="Essential"/>
    <x v="2"/>
    <n v="44.34"/>
    <n v="6"/>
    <n v="1813.6034000000002"/>
    <n v="3.0147559591373438"/>
  </r>
  <r>
    <s v="Tier 2"/>
    <s v="Small"/>
    <s v="High Fat"/>
    <s v="Canned"/>
    <s v="Supermarket Type1"/>
    <x v="4"/>
    <n v="1"/>
    <n v="443.32"/>
    <s v="Essential"/>
    <x v="1"/>
    <n v="14.07"/>
    <n v="10"/>
    <n v="4432.3406999999997"/>
    <n v="3.0141964792731404"/>
  </r>
  <r>
    <s v="Tier 1"/>
    <s v="Small"/>
    <s v="High Fat"/>
    <s v="Soft Drinks"/>
    <s v="Supermarket Type2"/>
    <x v="23"/>
    <n v="1"/>
    <n v="139.44"/>
    <s v="Essential"/>
    <x v="0"/>
    <n v="7.59"/>
    <n v="2"/>
    <n v="277.95589999999999"/>
    <n v="3.0153409090909089"/>
  </r>
  <r>
    <s v="Tier 3"/>
    <s v="High"/>
    <s v="Low Fat"/>
    <s v="Baking"/>
    <s v="Supermarket Type3"/>
    <x v="13"/>
    <n v="5"/>
    <n v="89.98"/>
    <s v="Regular"/>
    <x v="3"/>
    <n v="29.56"/>
    <n v="2"/>
    <n v="179.25560000000002"/>
    <n v="3.0164866401364412"/>
  </r>
  <r>
    <s v="Tier 3"/>
    <s v="Small"/>
    <s v="High Fat"/>
    <s v="Hard Drinks"/>
    <s v="Supermarket Type2"/>
    <x v="9"/>
    <n v="3"/>
    <n v="282.37"/>
    <s v="Essential"/>
    <x v="1"/>
    <n v="8.48"/>
    <n v="10"/>
    <n v="2822.7847999999999"/>
    <n v="3.0153583617747439"/>
  </r>
  <r>
    <s v="Tier 3"/>
    <s v="High"/>
    <s v="Low Fat"/>
    <s v="Dairy"/>
    <s v="Supermarket Type1"/>
    <x v="21"/>
    <n v="4"/>
    <n v="459.27"/>
    <s v="Essential"/>
    <x v="0"/>
    <n v="31.39"/>
    <n v="5"/>
    <n v="2295.6639"/>
    <n v="3.0153671030165055"/>
  </r>
  <r>
    <s v="Tier 2"/>
    <s v="Small"/>
    <s v="High Fat"/>
    <s v="Hard Drinks"/>
    <s v="Supermarket Type1"/>
    <x v="17"/>
    <n v="1"/>
    <n v="141.03"/>
    <s v="Essential"/>
    <x v="4"/>
    <n v="2.2999999999999998"/>
    <n v="8"/>
    <n v="1127.2629999999999"/>
    <n v="3.0148063781321186"/>
  </r>
  <r>
    <s v="Tier 2"/>
    <s v="Small"/>
    <s v="Low Fat"/>
    <s v="Health and Hygiene"/>
    <s v="Supermarket Type1"/>
    <x v="21"/>
    <n v="4"/>
    <n v="272.31"/>
    <s v="Luxury"/>
    <x v="2"/>
    <n v="38.89"/>
    <n v="19"/>
    <n v="5173.2789000000002"/>
    <n v="3.015954415954416"/>
  </r>
  <r>
    <s v="Tier 1"/>
    <s v="Small"/>
    <s v="High Fat"/>
    <s v="Frozen"/>
    <s v="Supermarket Type1"/>
    <x v="14"/>
    <n v="2"/>
    <n v="120.94"/>
    <s v="Essential"/>
    <x v="4"/>
    <n v="22.71"/>
    <n v="18"/>
    <n v="2176.1471000000001"/>
    <n v="3.01539338654504"/>
  </r>
  <r>
    <s v="Tier 2"/>
    <s v="Medium"/>
    <s v="High Fat"/>
    <s v="Frozen"/>
    <s v="Supermarket Type1"/>
    <x v="1"/>
    <n v="5"/>
    <n v="64.09"/>
    <s v="Essential"/>
    <x v="1"/>
    <n v="12.83"/>
    <n v="18"/>
    <n v="1152.7483000000002"/>
    <n v="3.0159726183685112"/>
  </r>
  <r>
    <s v="Tier 2"/>
    <s v="High"/>
    <s v="High Fat"/>
    <s v="Dairy"/>
    <s v="Grocery Store"/>
    <x v="18"/>
    <n v="1"/>
    <n v="72.36"/>
    <s v="Essential"/>
    <x v="4"/>
    <n v="22.9"/>
    <n v="14"/>
    <n v="1012.269"/>
    <n v="3.0148401826484017"/>
  </r>
  <r>
    <s v="Tier 3"/>
    <s v="Small"/>
    <s v="Low Fat"/>
    <s v="Baking"/>
    <s v="Grocery Store"/>
    <x v="23"/>
    <n v="4"/>
    <n v="375.3"/>
    <s v="Essential"/>
    <x v="0"/>
    <n v="25.76"/>
    <n v="19"/>
    <n v="7129.9575999999997"/>
    <n v="3.0159908623643634"/>
  </r>
  <r>
    <s v="Tier 3"/>
    <s v="Medium"/>
    <s v="Low Fat"/>
    <s v="Baking"/>
    <s v="Supermarket Type1"/>
    <x v="20"/>
    <n v="2"/>
    <n v="238.94"/>
    <s v="Regular"/>
    <x v="0"/>
    <n v="41.91"/>
    <n v="6"/>
    <n v="1433.0590999999999"/>
    <n v="3.0154285714285716"/>
  </r>
  <r>
    <s v="Tier 1"/>
    <s v="High"/>
    <s v="High Fat"/>
    <s v="Canned"/>
    <s v="Supermarket Type2"/>
    <x v="23"/>
    <n v="1"/>
    <n v="388.35"/>
    <s v="Essential"/>
    <x v="4"/>
    <n v="17.420000000000002"/>
    <n v="4"/>
    <n v="1552.5742"/>
    <n v="3.0160091480846196"/>
  </r>
  <r>
    <s v="Tier 1"/>
    <s v="Small"/>
    <s v="High Fat"/>
    <s v="Soft Drinks"/>
    <s v="Supermarket Type3"/>
    <x v="14"/>
    <n v="2"/>
    <n v="380.09"/>
    <s v="Regular"/>
    <x v="3"/>
    <n v="19.73"/>
    <n v="9"/>
    <n v="3420.0072999999998"/>
    <n v="3.0171624713958809"/>
  </r>
  <r>
    <s v="Tier 1"/>
    <s v="Small"/>
    <s v="High Fat"/>
    <s v="Baking"/>
    <s v="Supermarket Type1"/>
    <x v="10"/>
    <n v="2"/>
    <n v="152.69"/>
    <s v="Regular"/>
    <x v="2"/>
    <n v="14.64"/>
    <n v="11"/>
    <n v="1678.7364"/>
    <n v="3.0177447052089295"/>
  </r>
  <r>
    <s v="Tier 2"/>
    <s v="Small"/>
    <s v="High Fat"/>
    <s v="Breads"/>
    <s v="Grocery Store"/>
    <x v="20"/>
    <n v="3"/>
    <n v="20.03"/>
    <s v="Luxury"/>
    <x v="4"/>
    <n v="19.5"/>
    <n v="4"/>
    <n v="79.314999999999998"/>
    <n v="3.0183276059564719"/>
  </r>
  <r>
    <s v="Tier 2"/>
    <s v="Medium"/>
    <s v="High Fat"/>
    <s v="Breads"/>
    <s v="Supermarket Type2"/>
    <x v="24"/>
    <n v="1"/>
    <n v="381.62"/>
    <s v="Luxury"/>
    <x v="1"/>
    <n v="28.98"/>
    <n v="1"/>
    <n v="380.90980000000002"/>
    <n v="3.0183381088825216"/>
  </r>
  <r>
    <s v="Tier 1"/>
    <s v="Medium"/>
    <s v="Low Fat"/>
    <s v="Dairy"/>
    <s v="Grocery Store"/>
    <x v="19"/>
    <n v="4"/>
    <n v="321.64999999999998"/>
    <s v="Luxury"/>
    <x v="3"/>
    <n v="34.19"/>
    <n v="11"/>
    <n v="3537.4918999999995"/>
    <n v="3.0194954128440368"/>
  </r>
  <r>
    <s v="Tier 2"/>
    <s v="Medium"/>
    <s v="High Fat"/>
    <s v="Breads"/>
    <s v="Grocery Store"/>
    <x v="6"/>
    <n v="2"/>
    <n v="383.54"/>
    <s v="Regular"/>
    <x v="0"/>
    <n v="35.729999999999997"/>
    <n v="5"/>
    <n v="1917.0572999999999"/>
    <n v="3.0189328743545611"/>
  </r>
  <r>
    <s v="Tier 3"/>
    <s v="Medium"/>
    <s v="Low Fat"/>
    <s v="Other"/>
    <s v="Supermarket Type1"/>
    <x v="36"/>
    <n v="2"/>
    <n v="82.38"/>
    <s v="Regular"/>
    <x v="4"/>
    <n v="44.29"/>
    <n v="17"/>
    <n v="1399.9029"/>
    <n v="3.0195177956371988"/>
  </r>
  <r>
    <s v="Tier 2"/>
    <s v="Small"/>
    <s v="High Fat"/>
    <s v="Frozen"/>
    <s v="Grocery Store"/>
    <x v="30"/>
    <n v="5"/>
    <n v="435.23"/>
    <s v="Regular"/>
    <x v="0"/>
    <n v="4.92"/>
    <n v="12"/>
    <n v="5221.8092000000006"/>
    <n v="3.0201033888569788"/>
  </r>
  <r>
    <s v="Tier 1"/>
    <s v="Medium"/>
    <s v="Low Fat"/>
    <s v="Health and Hygiene"/>
    <s v="Grocery Store"/>
    <x v="19"/>
    <n v="2"/>
    <n v="200.21"/>
    <s v="Luxury"/>
    <x v="4"/>
    <n v="49.71"/>
    <n v="12"/>
    <n v="2402.0171"/>
    <n v="3.0189655172413792"/>
  </r>
  <r>
    <s v="Tier 2"/>
    <s v="Small"/>
    <s v="High Fat"/>
    <s v="Baking"/>
    <s v="Supermarket Type1"/>
    <x v="21"/>
    <n v="5"/>
    <n v="311.11"/>
    <s v="Regular"/>
    <x v="3"/>
    <n v="13.59"/>
    <n v="12"/>
    <n v="3732.4559000000004"/>
    <n v="3.0195514663599772"/>
  </r>
  <r>
    <s v="Tier 2"/>
    <s v="High"/>
    <s v="Low Fat"/>
    <s v="Starchy Food"/>
    <s v="Supermarket Type2"/>
    <x v="21"/>
    <n v="1"/>
    <n v="418.11"/>
    <s v="Luxury"/>
    <x v="4"/>
    <n v="24.11"/>
    <n v="10"/>
    <n v="4180.3411000000006"/>
    <n v="3.0184119677790564"/>
  </r>
  <r>
    <s v="Tier 3"/>
    <s v="High"/>
    <s v="High Fat"/>
    <s v="Canned"/>
    <s v="Supermarket Type2"/>
    <x v="3"/>
    <n v="5"/>
    <n v="293.58"/>
    <s v="Essential"/>
    <x v="1"/>
    <n v="50"/>
    <n v="4"/>
    <n v="1173.82"/>
    <n v="3.0195739781232009"/>
  </r>
  <r>
    <s v="Tier 3"/>
    <s v="Medium"/>
    <s v="High Fat"/>
    <s v="Household"/>
    <s v="Supermarket Type1"/>
    <x v="10"/>
    <n v="4"/>
    <n v="386.98"/>
    <s v="Regular"/>
    <x v="2"/>
    <n v="48.93"/>
    <n v="10"/>
    <n v="3869.2893000000004"/>
    <n v="3.0184331797235022"/>
  </r>
  <r>
    <s v="Tier 3"/>
    <s v="High"/>
    <s v="High Fat"/>
    <s v="Meat"/>
    <s v="Grocery Store"/>
    <x v="12"/>
    <n v="4"/>
    <n v="78.23"/>
    <s v="Essential"/>
    <x v="4"/>
    <n v="9.23"/>
    <n v="20"/>
    <n v="1563.6923000000002"/>
    <n v="3.0178674351585015"/>
  </r>
  <r>
    <s v="Tier 2"/>
    <s v="Medium"/>
    <s v="High Fat"/>
    <s v="Dairy"/>
    <s v="Supermarket Type1"/>
    <x v="17"/>
    <n v="1"/>
    <n v="437.81"/>
    <s v="Luxury"/>
    <x v="2"/>
    <n v="0.5"/>
    <n v="3"/>
    <n v="1312.4350000000002"/>
    <n v="3.0173010380622838"/>
  </r>
  <r>
    <s v="Tier 2"/>
    <s v="Medium"/>
    <s v="High Fat"/>
    <s v="Seafood"/>
    <s v="Supermarket Type3"/>
    <x v="37"/>
    <n v="3"/>
    <n v="225.71"/>
    <s v="Luxury"/>
    <x v="3"/>
    <n v="27.77"/>
    <n v="2"/>
    <n v="450.6977"/>
    <n v="3.0184650894402769"/>
  </r>
  <r>
    <s v="Tier 1"/>
    <s v="High"/>
    <s v="Low Fat"/>
    <s v="Breakfast"/>
    <s v="Grocery Store"/>
    <x v="2"/>
    <n v="5"/>
    <n v="453.4"/>
    <s v="Regular"/>
    <x v="4"/>
    <n v="28.82"/>
    <n v="3"/>
    <n v="1359.4881999999998"/>
    <n v="3.0184757505773674"/>
  </r>
  <r>
    <s v="Tier 3"/>
    <s v="High"/>
    <s v="High Fat"/>
    <s v="Fruits and Vegetables"/>
    <s v="Supermarket Type1"/>
    <x v="13"/>
    <n v="3"/>
    <n v="196.93"/>
    <s v="Essential"/>
    <x v="2"/>
    <n v="25.13"/>
    <n v="19"/>
    <n v="3740.9213"/>
    <n v="3.0173310225303291"/>
  </r>
  <r>
    <s v="Tier 1"/>
    <s v="Medium"/>
    <s v="High Fat"/>
    <s v="Snack Food"/>
    <s v="Supermarket Type2"/>
    <x v="10"/>
    <n v="4"/>
    <n v="111.68"/>
    <s v="Luxury"/>
    <x v="4"/>
    <n v="30.19"/>
    <n v="19"/>
    <n v="2121.2219"/>
    <n v="3.0173410404624277"/>
  </r>
  <r>
    <s v="Tier 3"/>
    <s v="Small"/>
    <s v="High Fat"/>
    <s v="Starchy Food"/>
    <s v="Supermarket Type1"/>
    <x v="15"/>
    <n v="5"/>
    <n v="311.08999999999997"/>
    <s v="Luxury"/>
    <x v="1"/>
    <n v="16.18"/>
    <n v="17"/>
    <n v="5287.6917999999996"/>
    <n v="3.0167727009832275"/>
  </r>
  <r>
    <s v="Tier 1"/>
    <s v="High"/>
    <s v="Low Fat"/>
    <s v="Soft Drinks"/>
    <s v="Supermarket Type1"/>
    <x v="16"/>
    <n v="5"/>
    <n v="197.8"/>
    <s v="Luxury"/>
    <x v="1"/>
    <n v="38.26"/>
    <n v="7"/>
    <n v="1383.9826"/>
    <n v="3.015625"/>
  </r>
  <r>
    <s v="Tier 1"/>
    <s v="Small"/>
    <s v="Low Fat"/>
    <s v="Baking"/>
    <s v="Supermarket Type1"/>
    <x v="26"/>
    <n v="1"/>
    <n v="314.99"/>
    <s v="Regular"/>
    <x v="4"/>
    <n v="29.36"/>
    <n v="16"/>
    <n v="5039.1336000000001"/>
    <n v="3.0144759698899826"/>
  </r>
  <r>
    <s v="Tier 1"/>
    <s v="Medium"/>
    <s v="High Fat"/>
    <s v="Meat"/>
    <s v="Supermarket Type1"/>
    <x v="9"/>
    <n v="1"/>
    <n v="261.24"/>
    <s v="Essential"/>
    <x v="1"/>
    <n v="6.54"/>
    <n v="17"/>
    <n v="4440.1454000000003"/>
    <n v="3.0156431054461184"/>
  </r>
  <r>
    <s v="Tier 1"/>
    <s v="Medium"/>
    <s v="Low Fat"/>
    <s v="Seafood"/>
    <s v="Supermarket Type3"/>
    <x v="11"/>
    <n v="2"/>
    <n v="413.14"/>
    <s v="Essential"/>
    <x v="2"/>
    <n v="33.020000000000003"/>
    <n v="8"/>
    <n v="3304.4501999999998"/>
    <n v="3.0168115942028986"/>
  </r>
  <r>
    <s v="Tier 3"/>
    <s v="Medium"/>
    <s v="Low Fat"/>
    <s v="Health and Hygiene"/>
    <s v="Supermarket Type2"/>
    <x v="14"/>
    <n v="3"/>
    <n v="342.78"/>
    <s v="Regular"/>
    <x v="3"/>
    <n v="33.21"/>
    <n v="6"/>
    <n v="2056.0120999999999"/>
    <n v="3.0174013921113687"/>
  </r>
  <r>
    <s v="Tier 2"/>
    <s v="Small"/>
    <s v="High Fat"/>
    <s v="Meat"/>
    <s v="Supermarket Type3"/>
    <x v="24"/>
    <n v="2"/>
    <n v="27.6"/>
    <s v="Regular"/>
    <x v="2"/>
    <n v="24.22"/>
    <n v="1"/>
    <n v="26.842200000000002"/>
    <n v="3.0174114915844457"/>
  </r>
  <r>
    <s v="Tier 2"/>
    <s v="Small"/>
    <s v="Low Fat"/>
    <s v="Breads"/>
    <s v="Supermarket Type1"/>
    <x v="9"/>
    <n v="4"/>
    <n v="321.64999999999998"/>
    <s v="Regular"/>
    <x v="1"/>
    <n v="12.56"/>
    <n v="10"/>
    <n v="3215.6255999999998"/>
    <n v="3.0180023228803718"/>
  </r>
  <r>
    <s v="Tier 2"/>
    <s v="Medium"/>
    <s v="Low Fat"/>
    <s v="Health and Hygiene"/>
    <s v="Supermarket Type2"/>
    <x v="5"/>
    <n v="5"/>
    <n v="409.32"/>
    <s v="Luxury"/>
    <x v="4"/>
    <n v="13.46"/>
    <n v="10"/>
    <n v="4092.3345999999997"/>
    <n v="3.0174317257408485"/>
  </r>
  <r>
    <s v="Tier 2"/>
    <s v="Small"/>
    <s v="High Fat"/>
    <s v="Frozen"/>
    <s v="Supermarket Type1"/>
    <x v="35"/>
    <n v="5"/>
    <n v="82.35"/>
    <s v="Essential"/>
    <x v="4"/>
    <n v="41.26"/>
    <n v="4"/>
    <n v="328.81259999999997"/>
    <n v="3.016279069767442"/>
  </r>
  <r>
    <s v="Tier 3"/>
    <s v="Small"/>
    <s v="Low Fat"/>
    <s v="Other"/>
    <s v="Grocery Store"/>
    <x v="1"/>
    <n v="5"/>
    <n v="353.04"/>
    <s v="Regular"/>
    <x v="2"/>
    <n v="48.12"/>
    <n v="19"/>
    <n v="6707.2412000000004"/>
    <n v="3.0151250727166956"/>
  </r>
  <r>
    <s v="Tier 1"/>
    <s v="High"/>
    <s v="High Fat"/>
    <s v="Other"/>
    <s v="Supermarket Type1"/>
    <x v="8"/>
    <n v="4"/>
    <n v="348.2"/>
    <s v="Luxury"/>
    <x v="0"/>
    <n v="4.91"/>
    <n v="10"/>
    <n v="3481.0491000000002"/>
    <n v="3.0139697322467986"/>
  </r>
  <r>
    <s v="Tier 2"/>
    <s v="High"/>
    <s v="High Fat"/>
    <s v="Other"/>
    <s v="Supermarket Type1"/>
    <x v="5"/>
    <n v="5"/>
    <n v="254.88"/>
    <s v="Luxury"/>
    <x v="0"/>
    <n v="38.130000000000003"/>
    <n v="9"/>
    <n v="2293.3013000000001"/>
    <n v="3.0133954571927779"/>
  </r>
  <r>
    <s v="Tier 1"/>
    <s v="Small"/>
    <s v="Low Fat"/>
    <s v="Hard Drinks"/>
    <s v="Supermarket Type1"/>
    <x v="6"/>
    <n v="4"/>
    <n v="79.64"/>
    <s v="Essential"/>
    <x v="4"/>
    <n v="34.43"/>
    <n v="13"/>
    <n v="1034.6642999999999"/>
    <n v="3.0122377622377621"/>
  </r>
  <r>
    <s v="Tier 2"/>
    <s v="High"/>
    <s v="High Fat"/>
    <s v="Breakfast"/>
    <s v="Grocery Store"/>
    <x v="4"/>
    <n v="1"/>
    <n v="446.58"/>
    <s v="Regular"/>
    <x v="3"/>
    <n v="7.43"/>
    <n v="18"/>
    <n v="8037.5142999999998"/>
    <n v="3.0116618075801749"/>
  </r>
  <r>
    <s v="Tier 2"/>
    <s v="High"/>
    <s v="Low Fat"/>
    <s v="Starchy Food"/>
    <s v="Supermarket Type1"/>
    <x v="19"/>
    <n v="5"/>
    <n v="454.41"/>
    <s v="Essential"/>
    <x v="0"/>
    <n v="49.91"/>
    <n v="18"/>
    <n v="8178.8791000000001"/>
    <n v="3.0128354725787632"/>
  </r>
  <r>
    <s v="Tier 2"/>
    <s v="Medium"/>
    <s v="Low Fat"/>
    <s v="Hard Drinks"/>
    <s v="Supermarket Type2"/>
    <x v="20"/>
    <n v="3"/>
    <n v="101.17"/>
    <s v="Regular"/>
    <x v="0"/>
    <n v="29.33"/>
    <n v="16"/>
    <n v="1618.0133000000001"/>
    <n v="3.0116754232340921"/>
  </r>
  <r>
    <s v="Tier 3"/>
    <s v="Medium"/>
    <s v="High Fat"/>
    <s v="Baking"/>
    <s v="Grocery Store"/>
    <x v="27"/>
    <n v="1"/>
    <n v="477.43"/>
    <s v="Luxury"/>
    <x v="2"/>
    <n v="11.11"/>
    <n v="18"/>
    <n v="8592.8510999999999"/>
    <n v="3.0116822429906542"/>
  </r>
  <r>
    <s v="Tier 3"/>
    <s v="Medium"/>
    <s v="High Fat"/>
    <s v="Hard Drinks"/>
    <s v="Supermarket Type2"/>
    <x v="24"/>
    <n v="4"/>
    <n v="324.04000000000002"/>
    <s v="Luxury"/>
    <x v="4"/>
    <n v="26.59"/>
    <n v="11"/>
    <n v="3563.7058999999999"/>
    <n v="3.0128579777907656"/>
  </r>
  <r>
    <s v="Tier 1"/>
    <s v="High"/>
    <s v="Low Fat"/>
    <s v="Dairy"/>
    <s v="Grocery Store"/>
    <x v="1"/>
    <n v="1"/>
    <n v="344.19"/>
    <s v="Regular"/>
    <x v="0"/>
    <n v="45.86"/>
    <n v="19"/>
    <n v="6539.0685999999996"/>
    <n v="3.0122807017543858"/>
  </r>
  <r>
    <s v="Tier 1"/>
    <s v="Small"/>
    <s v="High Fat"/>
    <s v="Meat"/>
    <s v="Supermarket Type1"/>
    <x v="11"/>
    <n v="2"/>
    <n v="293.85000000000002"/>
    <s v="Regular"/>
    <x v="2"/>
    <n v="10.43"/>
    <n v="20"/>
    <n v="5876.1043"/>
    <n v="3.0134581626682269"/>
  </r>
  <r>
    <s v="Tier 3"/>
    <s v="Medium"/>
    <s v="Low Fat"/>
    <s v="Canned"/>
    <s v="Grocery Store"/>
    <x v="0"/>
    <n v="5"/>
    <n v="240.5"/>
    <s v="Luxury"/>
    <x v="2"/>
    <n v="19.739999999999998"/>
    <n v="13"/>
    <n v="3125.6974"/>
    <n v="3.0140515222482436"/>
  </r>
  <r>
    <s v="Tier 1"/>
    <s v="High"/>
    <s v="Low Fat"/>
    <s v="Breads"/>
    <s v="Supermarket Type1"/>
    <x v="32"/>
    <n v="3"/>
    <n v="18.5"/>
    <s v="Regular"/>
    <x v="2"/>
    <n v="9.98"/>
    <n v="13"/>
    <n v="239.59979999999999"/>
    <n v="3.0128881077914471"/>
  </r>
  <r>
    <s v="Tier 2"/>
    <s v="Small"/>
    <s v="High Fat"/>
    <s v="Other"/>
    <s v="Supermarket Type2"/>
    <x v="16"/>
    <n v="5"/>
    <n v="283.58"/>
    <s v="Regular"/>
    <x v="0"/>
    <n v="29.5"/>
    <n v="17"/>
    <n v="4820.1549999999997"/>
    <n v="3.0128956623681127"/>
  </r>
  <r>
    <s v="Tier 2"/>
    <s v="Medium"/>
    <s v="Low Fat"/>
    <s v="Starchy Food"/>
    <s v="Supermarket Type3"/>
    <x v="26"/>
    <n v="3"/>
    <n v="56.96"/>
    <s v="Luxury"/>
    <x v="1"/>
    <n v="22.94"/>
    <n v="14"/>
    <n v="796.66940000000011"/>
    <n v="3.0117302052785924"/>
  </r>
  <r>
    <s v="Tier 3"/>
    <s v="High"/>
    <s v="High Fat"/>
    <s v="Household"/>
    <s v="Supermarket Type2"/>
    <x v="4"/>
    <n v="4"/>
    <n v="375.82"/>
    <s v="Essential"/>
    <x v="4"/>
    <n v="32.14"/>
    <n v="9"/>
    <n v="3381.7013999999999"/>
    <n v="3.011737089201878"/>
  </r>
  <r>
    <s v="Tier 1"/>
    <s v="High"/>
    <s v="High Fat"/>
    <s v="Baking"/>
    <s v="Supermarket Type2"/>
    <x v="31"/>
    <n v="3"/>
    <n v="387.29"/>
    <s v="Essential"/>
    <x v="4"/>
    <n v="31.24"/>
    <n v="10"/>
    <n v="3872.2123999999999"/>
    <n v="3.0111567821491487"/>
  </r>
  <r>
    <s v="Tier 1"/>
    <s v="High"/>
    <s v="Low Fat"/>
    <s v="Health and Hygiene"/>
    <s v="Supermarket Type3"/>
    <x v="0"/>
    <n v="1"/>
    <n v="354.67"/>
    <s v="Luxury"/>
    <x v="3"/>
    <n v="41.35"/>
    <n v="15"/>
    <n v="5319.4634999999998"/>
    <n v="3.0111633372502937"/>
  </r>
  <r>
    <s v="Tier 3"/>
    <s v="High"/>
    <s v="Low Fat"/>
    <s v="Other"/>
    <s v="Supermarket Type2"/>
    <x v="18"/>
    <n v="2"/>
    <n v="240.19"/>
    <s v="Essential"/>
    <x v="1"/>
    <n v="25.73"/>
    <n v="6"/>
    <n v="1440.3972999999999"/>
    <n v="3.0123456790123457"/>
  </r>
  <r>
    <s v="Tier 3"/>
    <s v="Medium"/>
    <s v="Low Fat"/>
    <s v="Dairy"/>
    <s v="Grocery Store"/>
    <x v="8"/>
    <n v="4"/>
    <n v="463.49"/>
    <s v="Regular"/>
    <x v="3"/>
    <n v="26.68"/>
    <n v="4"/>
    <n v="1853.2268000000001"/>
    <n v="3.0129411764705885"/>
  </r>
  <r>
    <s v="Tier 1"/>
    <s v="Medium"/>
    <s v="Low Fat"/>
    <s v="Breads"/>
    <s v="Supermarket Type3"/>
    <x v="9"/>
    <n v="2"/>
    <n v="384.57"/>
    <s v="Regular"/>
    <x v="0"/>
    <n v="14.22"/>
    <n v="5"/>
    <n v="1921.9921999999999"/>
    <n v="3.0123602118893467"/>
  </r>
  <r>
    <s v="Tier 1"/>
    <s v="Medium"/>
    <s v="High Fat"/>
    <s v="Seafood"/>
    <s v="Grocery Store"/>
    <x v="23"/>
    <n v="3"/>
    <n v="331.16"/>
    <s v="Luxury"/>
    <x v="0"/>
    <n v="44.98"/>
    <n v="1"/>
    <n v="330.60980000000001"/>
    <n v="3.0129564193168434"/>
  </r>
  <r>
    <s v="Tier 2"/>
    <s v="Small"/>
    <s v="High Fat"/>
    <s v="Other"/>
    <s v="Supermarket Type1"/>
    <x v="20"/>
    <n v="4"/>
    <n v="418.32"/>
    <s v="Essential"/>
    <x v="2"/>
    <n v="7.32"/>
    <n v="6"/>
    <n v="2508.9931999999999"/>
    <n v="3.0129640542133176"/>
  </r>
  <r>
    <s v="Tier 2"/>
    <s v="Medium"/>
    <s v="Low Fat"/>
    <s v="Health and Hygiene"/>
    <s v="Supermarket Type2"/>
    <x v="30"/>
    <n v="5"/>
    <n v="84.18"/>
    <s v="Regular"/>
    <x v="3"/>
    <n v="39.94"/>
    <n v="17"/>
    <n v="1430.4594000000002"/>
    <n v="3.0123820754716979"/>
  </r>
  <r>
    <s v="Tier 1"/>
    <s v="High"/>
    <s v="High Fat"/>
    <s v="Health and Hygiene"/>
    <s v="Supermarket Type3"/>
    <x v="25"/>
    <n v="4"/>
    <n v="260.95999999999998"/>
    <s v="Regular"/>
    <x v="3"/>
    <n v="1.92"/>
    <n v="20"/>
    <n v="5218.2191999999995"/>
    <n v="3.0112094395280238"/>
  </r>
  <r>
    <s v="Tier 2"/>
    <s v="Medium"/>
    <s v="Low Fat"/>
    <s v="Dairy"/>
    <s v="Supermarket Type3"/>
    <x v="3"/>
    <n v="4"/>
    <n v="395.29"/>
    <s v="Luxury"/>
    <x v="0"/>
    <n v="14.5"/>
    <n v="5"/>
    <n v="1975.595"/>
    <n v="3.0106257378984651"/>
  </r>
  <r>
    <s v="Tier 1"/>
    <s v="High"/>
    <s v="Low Fat"/>
    <s v="Meat"/>
    <s v="Supermarket Type2"/>
    <x v="27"/>
    <n v="1"/>
    <n v="71.540000000000006"/>
    <s v="Luxury"/>
    <x v="0"/>
    <n v="6.51"/>
    <n v="12"/>
    <n v="857.54510000000005"/>
    <n v="3.0100413467217955"/>
  </r>
  <r>
    <s v="Tier 3"/>
    <s v="Medium"/>
    <s v="Low Fat"/>
    <s v="Dairy"/>
    <s v="Supermarket Type3"/>
    <x v="5"/>
    <n v="3"/>
    <n v="442.59"/>
    <s v="Luxury"/>
    <x v="3"/>
    <n v="32.159999999999997"/>
    <n v="10"/>
    <n v="4425.2215999999999"/>
    <n v="3.0112293144208038"/>
  </r>
  <r>
    <s v="Tier 3"/>
    <s v="High"/>
    <s v="High Fat"/>
    <s v="Breakfast"/>
    <s v="Grocery Store"/>
    <x v="7"/>
    <n v="2"/>
    <n v="407.4"/>
    <s v="Regular"/>
    <x v="1"/>
    <n v="21.87"/>
    <n v="12"/>
    <n v="4888.0186999999996"/>
    <n v="3.0112359550561796"/>
  </r>
  <r>
    <s v="Tier 2"/>
    <s v="High"/>
    <s v="High Fat"/>
    <s v="Soft Drinks"/>
    <s v="Supermarket Type3"/>
    <x v="8"/>
    <n v="2"/>
    <n v="183.4"/>
    <s v="Essential"/>
    <x v="0"/>
    <n v="33.71"/>
    <n v="8"/>
    <n v="1466.5371"/>
    <n v="3.0118343195266273"/>
  </r>
  <r>
    <s v="Tier 2"/>
    <s v="High"/>
    <s v="High Fat"/>
    <s v="Other"/>
    <s v="Grocery Store"/>
    <x v="6"/>
    <n v="1"/>
    <n v="156.6"/>
    <s v="Regular"/>
    <x v="2"/>
    <n v="28.65"/>
    <n v="13"/>
    <n v="2035.0864999999999"/>
    <n v="3.0124333925399647"/>
  </r>
  <r>
    <s v="Tier 1"/>
    <s v="Small"/>
    <s v="Low Fat"/>
    <s v="Household"/>
    <s v="Supermarket Type2"/>
    <x v="6"/>
    <n v="2"/>
    <n v="240.82"/>
    <s v="Regular"/>
    <x v="1"/>
    <n v="21.37"/>
    <n v="10"/>
    <n v="2407.4136999999996"/>
    <n v="3.0136255924170614"/>
  </r>
  <r>
    <s v="Tier 1"/>
    <s v="High"/>
    <s v="Low Fat"/>
    <s v="Hard Drinks"/>
    <s v="Grocery Store"/>
    <x v="24"/>
    <n v="1"/>
    <n v="448.11"/>
    <s v="Regular"/>
    <x v="4"/>
    <n v="43.99"/>
    <n v="19"/>
    <n v="8513.5298999999995"/>
    <n v="3.0142264374629519"/>
  </r>
  <r>
    <s v="Tier 1"/>
    <s v="Small"/>
    <s v="High Fat"/>
    <s v="Breads"/>
    <s v="Grocery Store"/>
    <x v="4"/>
    <n v="1"/>
    <n v="154.13"/>
    <s v="Essential"/>
    <x v="1"/>
    <n v="32.479999999999997"/>
    <n v="19"/>
    <n v="2927.7947999999997"/>
    <n v="3.015421115065243"/>
  </r>
  <r>
    <s v="Tier 1"/>
    <s v="High"/>
    <s v="Low Fat"/>
    <s v="Soft Drinks"/>
    <s v="Supermarket Type1"/>
    <x v="11"/>
    <n v="2"/>
    <n v="402.53"/>
    <s v="Regular"/>
    <x v="1"/>
    <n v="41.51"/>
    <n v="14"/>
    <n v="5634.8351000000002"/>
    <n v="3.0166172106824924"/>
  </r>
  <r>
    <s v="Tier 3"/>
    <s v="High"/>
    <s v="Low Fat"/>
    <s v="Health and Hygiene"/>
    <s v="Supermarket Type1"/>
    <x v="11"/>
    <n v="3"/>
    <n v="143.1"/>
    <s v="Essential"/>
    <x v="0"/>
    <n v="43.92"/>
    <n v="7"/>
    <n v="1001.1392"/>
    <n v="3.0172209026128267"/>
  </r>
  <r>
    <s v="Tier 3"/>
    <s v="Medium"/>
    <s v="Low Fat"/>
    <s v="Starchy Food"/>
    <s v="Supermarket Type1"/>
    <x v="13"/>
    <n v="3"/>
    <n v="498.98"/>
    <s v="Regular"/>
    <x v="2"/>
    <n v="16.7"/>
    <n v="2"/>
    <n v="997.12700000000007"/>
    <n v="3.0172311348781937"/>
  </r>
  <r>
    <s v="Tier 2"/>
    <s v="Small"/>
    <s v="High Fat"/>
    <s v="Health and Hygiene"/>
    <s v="Grocery Store"/>
    <x v="35"/>
    <n v="5"/>
    <n v="211.92"/>
    <s v="Essential"/>
    <x v="4"/>
    <n v="19.82"/>
    <n v="13"/>
    <n v="2754.1581999999999"/>
    <n v="3.0172413793103448"/>
  </r>
  <r>
    <s v="Tier 3"/>
    <s v="Small"/>
    <s v="Low Fat"/>
    <s v="Hard Drinks"/>
    <s v="Grocery Store"/>
    <x v="7"/>
    <n v="2"/>
    <n v="485.98"/>
    <s v="Luxury"/>
    <x v="2"/>
    <n v="29.01"/>
    <n v="18"/>
    <n v="8746.9300999999996"/>
    <n v="3.0160618679357527"/>
  </r>
  <r>
    <s v="Tier 2"/>
    <s v="High"/>
    <s v="Low Fat"/>
    <s v="Canned"/>
    <s v="Supermarket Type2"/>
    <x v="0"/>
    <n v="1"/>
    <n v="280.98"/>
    <s v="Essential"/>
    <x v="0"/>
    <n v="19.059999999999999"/>
    <n v="7"/>
    <n v="1966.0506"/>
    <n v="3.0166666666666666"/>
  </r>
  <r>
    <s v="Tier 3"/>
    <s v="Medium"/>
    <s v="Low Fat"/>
    <s v="Seafood"/>
    <s v="Supermarket Type2"/>
    <x v="23"/>
    <n v="4"/>
    <n v="95.43"/>
    <s v="Essential"/>
    <x v="0"/>
    <n v="16.84"/>
    <n v="20"/>
    <n v="1907.7684000000002"/>
    <n v="3.0178677784395473"/>
  </r>
  <r>
    <s v="Tier 3"/>
    <s v="Small"/>
    <s v="Low Fat"/>
    <s v="Baking"/>
    <s v="Supermarket Type1"/>
    <x v="5"/>
    <n v="2"/>
    <n v="185.16"/>
    <s v="Luxury"/>
    <x v="2"/>
    <n v="16.34"/>
    <n v="16"/>
    <n v="2961.7233999999999"/>
    <n v="3.0172824791418353"/>
  </r>
  <r>
    <s v="Tier 1"/>
    <s v="Small"/>
    <s v="Low Fat"/>
    <s v="Snack Food"/>
    <s v="Grocery Store"/>
    <x v="14"/>
    <n v="4"/>
    <n v="129.69"/>
    <s v="Regular"/>
    <x v="2"/>
    <n v="43.61"/>
    <n v="11"/>
    <n v="1426.0260999999998"/>
    <n v="3.0178890876565294"/>
  </r>
  <r>
    <s v="Tier 3"/>
    <s v="High"/>
    <s v="High Fat"/>
    <s v="Meat"/>
    <s v="Grocery Store"/>
    <x v="27"/>
    <n v="5"/>
    <n v="82.24"/>
    <s v="Essential"/>
    <x v="3"/>
    <n v="4.1500000000000004"/>
    <n v="15"/>
    <n v="1232.6415"/>
    <n v="3.0173031026252985"/>
  </r>
  <r>
    <s v="Tier 1"/>
    <s v="High"/>
    <s v="High Fat"/>
    <s v="Breads"/>
    <s v="Grocery Store"/>
    <x v="0"/>
    <n v="1"/>
    <n v="453.75"/>
    <s v="Regular"/>
    <x v="4"/>
    <n v="7.24"/>
    <n v="18"/>
    <n v="8166.5724"/>
    <n v="3.0161194029850744"/>
  </r>
  <r>
    <s v="Tier 2"/>
    <s v="High"/>
    <s v="Low Fat"/>
    <s v="Fruits and Vegetables"/>
    <s v="Supermarket Type1"/>
    <x v="6"/>
    <n v="4"/>
    <n v="78.2"/>
    <s v="Regular"/>
    <x v="2"/>
    <n v="18.059999999999999"/>
    <n v="15"/>
    <n v="1172.1805999999999"/>
    <n v="3.0173237753882916"/>
  </r>
  <r>
    <s v="Tier 1"/>
    <s v="Small"/>
    <s v="High Fat"/>
    <s v="Breads"/>
    <s v="Supermarket Type1"/>
    <x v="16"/>
    <n v="1"/>
    <n v="17.489999999999998"/>
    <s v="Essential"/>
    <x v="2"/>
    <n v="10.82"/>
    <n v="8"/>
    <n v="139.0282"/>
    <n v="3.01673640167364"/>
  </r>
  <r>
    <s v="Tier 1"/>
    <s v="Medium"/>
    <s v="High Fat"/>
    <s v="Household"/>
    <s v="Supermarket Type3"/>
    <x v="23"/>
    <n v="4"/>
    <n v="430.78"/>
    <s v="Luxury"/>
    <x v="1"/>
    <n v="2.9"/>
    <n v="2"/>
    <n v="860.58899999999994"/>
    <n v="3.0179425837320575"/>
  </r>
  <r>
    <s v="Tier 3"/>
    <s v="Medium"/>
    <s v="Low Fat"/>
    <s v="Starchy Food"/>
    <s v="Supermarket Type2"/>
    <x v="22"/>
    <n v="3"/>
    <n v="186.48"/>
    <s v="Luxury"/>
    <x v="4"/>
    <n v="37.14"/>
    <n v="10"/>
    <n v="1864.1713999999999"/>
    <n v="3.0173548773189709"/>
  </r>
  <r>
    <s v="Tier 3"/>
    <s v="High"/>
    <s v="High Fat"/>
    <s v="Dairy"/>
    <s v="Grocery Store"/>
    <x v="9"/>
    <n v="1"/>
    <n v="383.37"/>
    <s v="Regular"/>
    <x v="0"/>
    <n v="43.21"/>
    <n v="3"/>
    <n v="1149.5421000000001"/>
    <n v="3.0173652694610777"/>
  </r>
  <r>
    <s v="Tier 2"/>
    <s v="High"/>
    <s v="High Fat"/>
    <s v="Breakfast"/>
    <s v="Grocery Store"/>
    <x v="37"/>
    <n v="3"/>
    <n v="53.52"/>
    <s v="Luxury"/>
    <x v="0"/>
    <n v="21.12"/>
    <n v="4"/>
    <n v="213.2912"/>
    <n v="3.0185739964050331"/>
  </r>
  <r>
    <s v="Tier 1"/>
    <s v="Small"/>
    <s v="High Fat"/>
    <s v="Meat"/>
    <s v="Supermarket Type1"/>
    <x v="1"/>
    <n v="1"/>
    <n v="133"/>
    <s v="Essential"/>
    <x v="2"/>
    <n v="37.630000000000003"/>
    <n v="14"/>
    <n v="1861.3762999999999"/>
    <n v="3.0185851318944845"/>
  </r>
  <r>
    <s v="Tier 1"/>
    <s v="High"/>
    <s v="High Fat"/>
    <s v="Starchy Food"/>
    <s v="Supermarket Type2"/>
    <x v="32"/>
    <n v="2"/>
    <n v="197.81"/>
    <s v="Regular"/>
    <x v="2"/>
    <n v="21.17"/>
    <n v="20"/>
    <n v="3955.4116999999997"/>
    <n v="3.0197960407918418"/>
  </r>
  <r>
    <s v="Tier 3"/>
    <s v="Small"/>
    <s v="High Fat"/>
    <s v="Canned"/>
    <s v="Supermarket Type2"/>
    <x v="24"/>
    <n v="1"/>
    <n v="217.61"/>
    <s v="Luxury"/>
    <x v="1"/>
    <n v="23.5"/>
    <n v="10"/>
    <n v="2175.3350000000005"/>
    <n v="3.0204081632653059"/>
  </r>
  <r>
    <s v="Tier 2"/>
    <s v="Small"/>
    <s v="High Fat"/>
    <s v="Dairy"/>
    <s v="Supermarket Type2"/>
    <x v="15"/>
    <n v="1"/>
    <n v="301.17"/>
    <s v="Regular"/>
    <x v="1"/>
    <n v="45.37"/>
    <n v="8"/>
    <n v="2408.8137000000002"/>
    <n v="3.0216216216216214"/>
  </r>
  <r>
    <s v="Tier 2"/>
    <s v="High"/>
    <s v="Low Fat"/>
    <s v="Seafood"/>
    <s v="Grocery Store"/>
    <x v="8"/>
    <n v="1"/>
    <n v="237.01"/>
    <s v="Essential"/>
    <x v="1"/>
    <n v="33.81"/>
    <n v="5"/>
    <n v="1184.3880999999999"/>
    <n v="3.0228365384615383"/>
  </r>
  <r>
    <s v="Tier 1"/>
    <s v="Medium"/>
    <s v="High Fat"/>
    <s v="Snack Food"/>
    <s v="Supermarket Type3"/>
    <x v="3"/>
    <n v="1"/>
    <n v="425.51"/>
    <s v="Regular"/>
    <x v="0"/>
    <n v="37.92"/>
    <n v="18"/>
    <n v="7658.5592000000006"/>
    <n v="3.0240529164161156"/>
  </r>
  <r>
    <s v="Tier 3"/>
    <s v="Medium"/>
    <s v="High Fat"/>
    <s v="Soft Drinks"/>
    <s v="Grocery Store"/>
    <x v="18"/>
    <n v="4"/>
    <n v="12.77"/>
    <s v="Essential"/>
    <x v="4"/>
    <n v="37.79"/>
    <n v="4"/>
    <n v="50.457899999999995"/>
    <n v="3.0252707581227436"/>
  </r>
  <r>
    <s v="Tier 3"/>
    <s v="Medium"/>
    <s v="Low Fat"/>
    <s v="Frozen"/>
    <s v="Supermarket Type1"/>
    <x v="13"/>
    <n v="1"/>
    <n v="103.8"/>
    <s v="Luxury"/>
    <x v="4"/>
    <n v="29.87"/>
    <n v="17"/>
    <n v="1763.8987"/>
    <n v="3.024683925346177"/>
  </r>
  <r>
    <s v="Tier 3"/>
    <s v="Small"/>
    <s v="Low Fat"/>
    <s v="Meat"/>
    <s v="Supermarket Type1"/>
    <x v="3"/>
    <n v="4"/>
    <n v="437.83"/>
    <s v="Essential"/>
    <x v="4"/>
    <n v="29.86"/>
    <n v="18"/>
    <n v="7880.2385999999997"/>
    <n v="3.0259036144578313"/>
  </r>
  <r>
    <s v="Tier 3"/>
    <s v="Small"/>
    <s v="Low Fat"/>
    <s v="Seafood"/>
    <s v="Grocery Store"/>
    <x v="11"/>
    <n v="2"/>
    <n v="173.48"/>
    <s v="Regular"/>
    <x v="4"/>
    <n v="20.68"/>
    <n v="18"/>
    <n v="3121.8467999999998"/>
    <n v="3.0253164556962027"/>
  </r>
  <r>
    <s v="Tier 3"/>
    <s v="Small"/>
    <s v="High Fat"/>
    <s v="Baking"/>
    <s v="Grocery Store"/>
    <x v="14"/>
    <n v="5"/>
    <n v="352.55"/>
    <s v="Essential"/>
    <x v="3"/>
    <n v="6.28"/>
    <n v="4"/>
    <n v="1409.2628"/>
    <n v="3.0259348612786492"/>
  </r>
  <r>
    <s v="Tier 2"/>
    <s v="Small"/>
    <s v="High Fat"/>
    <s v="Breads"/>
    <s v="Supermarket Type3"/>
    <x v="17"/>
    <n v="1"/>
    <n v="335.45"/>
    <s v="Regular"/>
    <x v="0"/>
    <n v="8.83"/>
    <n v="3"/>
    <n v="1005.4382999999999"/>
    <n v="3.0247435123717561"/>
  </r>
  <r>
    <s v="Tier 1"/>
    <s v="High"/>
    <s v="High Fat"/>
    <s v="Baking"/>
    <s v="Grocery Store"/>
    <x v="37"/>
    <n v="3"/>
    <n v="386.53"/>
    <s v="Luxury"/>
    <x v="3"/>
    <n v="24.05"/>
    <n v="20"/>
    <n v="7729.8404999999993"/>
    <n v="3.0259661835748792"/>
  </r>
  <r>
    <s v="Tier 1"/>
    <s v="High"/>
    <s v="Low Fat"/>
    <s v="Baking"/>
    <s v="Supermarket Type2"/>
    <x v="12"/>
    <n v="1"/>
    <n v="56.12"/>
    <s v="Regular"/>
    <x v="1"/>
    <n v="23.52"/>
    <n v="2"/>
    <n v="111.4752"/>
    <n v="3.0259818731117827"/>
  </r>
  <r>
    <s v="Tier 2"/>
    <s v="High"/>
    <s v="High Fat"/>
    <s v="Baking"/>
    <s v="Grocery Store"/>
    <x v="21"/>
    <n v="4"/>
    <n v="339.23"/>
    <s v="Luxury"/>
    <x v="1"/>
    <n v="10.1"/>
    <n v="10"/>
    <n v="3391.4010000000003"/>
    <n v="3.0272067714631197"/>
  </r>
  <r>
    <s v="Tier 2"/>
    <s v="Medium"/>
    <s v="Low Fat"/>
    <s v="Canned"/>
    <s v="Supermarket Type3"/>
    <x v="18"/>
    <n v="2"/>
    <n v="261.69"/>
    <s v="Luxury"/>
    <x v="4"/>
    <n v="37.24"/>
    <n v="18"/>
    <n v="4709.7924000000003"/>
    <n v="3.0266182698124622"/>
  </r>
  <r>
    <s v="Tier 2"/>
    <s v="High"/>
    <s v="Low Fat"/>
    <s v="Soft Drinks"/>
    <s v="Supermarket Type1"/>
    <x v="10"/>
    <n v="2"/>
    <n v="462.46"/>
    <s v="Regular"/>
    <x v="1"/>
    <n v="39.33"/>
    <n v="4"/>
    <n v="1849.2332999999999"/>
    <n v="3.0272397094430992"/>
  </r>
  <r>
    <s v="Tier 2"/>
    <s v="Small"/>
    <s v="Low Fat"/>
    <s v="Health and Hygiene"/>
    <s v="Supermarket Type1"/>
    <x v="8"/>
    <n v="1"/>
    <n v="262.86"/>
    <s v="Regular"/>
    <x v="2"/>
    <n v="7.93"/>
    <n v="15"/>
    <n v="3941.9793"/>
    <n v="3.02786190187765"/>
  </r>
  <r>
    <s v="Tier 1"/>
    <s v="Small"/>
    <s v="High Fat"/>
    <s v="Household"/>
    <s v="Supermarket Type2"/>
    <x v="28"/>
    <n v="3"/>
    <n v="440.95"/>
    <s v="Regular"/>
    <x v="3"/>
    <n v="36.14"/>
    <n v="20"/>
    <n v="8818.3613999999998"/>
    <n v="3.0290909090909093"/>
  </r>
  <r>
    <s v="Tier 1"/>
    <s v="Medium"/>
    <s v="High Fat"/>
    <s v="Meat"/>
    <s v="Supermarket Type2"/>
    <x v="26"/>
    <n v="2"/>
    <n v="487.68"/>
    <s v="Essential"/>
    <x v="2"/>
    <n v="15.95"/>
    <n v="4"/>
    <n v="1949.8795"/>
    <n v="3.0291085506367494"/>
  </r>
  <r>
    <s v="Tier 3"/>
    <s v="Medium"/>
    <s v="High Fat"/>
    <s v="Starchy Food"/>
    <s v="Supermarket Type1"/>
    <x v="12"/>
    <n v="3"/>
    <n v="37.9"/>
    <s v="Essential"/>
    <x v="4"/>
    <n v="23.94"/>
    <n v="18"/>
    <n v="681.43939999999998"/>
    <n v="3.029733009708738"/>
  </r>
  <r>
    <s v="Tier 1"/>
    <s v="Medium"/>
    <s v="Low Fat"/>
    <s v="Breakfast"/>
    <s v="Grocery Store"/>
    <x v="37"/>
    <n v="2"/>
    <n v="47.29"/>
    <s v="Regular"/>
    <x v="4"/>
    <n v="2.36"/>
    <n v="6"/>
    <n v="282.7636"/>
    <n v="3.0297510625379478"/>
  </r>
  <r>
    <s v="Tier 2"/>
    <s v="High"/>
    <s v="Low Fat"/>
    <s v="Dairy"/>
    <s v="Supermarket Type3"/>
    <x v="17"/>
    <n v="3"/>
    <n v="291.39999999999998"/>
    <s v="Essential"/>
    <x v="4"/>
    <n v="38.08"/>
    <n v="10"/>
    <n v="2913.3807999999999"/>
    <n v="3.0303766707168895"/>
  </r>
  <r>
    <s v="Tier 3"/>
    <s v="Small"/>
    <s v="High Fat"/>
    <s v="Fruits and Vegetables"/>
    <s v="Grocery Store"/>
    <x v="11"/>
    <n v="3"/>
    <n v="242.69"/>
    <s v="Regular"/>
    <x v="0"/>
    <n v="1.98"/>
    <n v="19"/>
    <n v="4610.1297999999997"/>
    <n v="3.0303951367781155"/>
  </r>
  <r>
    <s v="Tier 1"/>
    <s v="Small"/>
    <s v="Low Fat"/>
    <s v="Starchy Food"/>
    <s v="Supermarket Type1"/>
    <x v="34"/>
    <n v="3"/>
    <n v="338.72"/>
    <s v="Regular"/>
    <x v="1"/>
    <n v="31.2"/>
    <n v="4"/>
    <n v="1354.192"/>
    <n v="3.0304136253041363"/>
  </r>
  <r>
    <s v="Tier 2"/>
    <s v="High"/>
    <s v="Low Fat"/>
    <s v="Breads"/>
    <s v="Supermarket Type3"/>
    <x v="18"/>
    <n v="5"/>
    <n v="450.96"/>
    <s v="Essential"/>
    <x v="3"/>
    <n v="8.07"/>
    <n v="1"/>
    <n v="450.04069999999996"/>
    <n v="3.0304321363359707"/>
  </r>
  <r>
    <s v="Tier 1"/>
    <s v="Medium"/>
    <s v="High Fat"/>
    <s v="Fruits and Vegetables"/>
    <s v="Supermarket Type3"/>
    <x v="7"/>
    <n v="1"/>
    <n v="286.91000000000003"/>
    <s v="Luxury"/>
    <x v="4"/>
    <n v="29.21"/>
    <n v="11"/>
    <n v="3155.3021000000003"/>
    <n v="3.0292326431181484"/>
  </r>
  <r>
    <s v="Tier 2"/>
    <s v="Small"/>
    <s v="High Fat"/>
    <s v="Fruits and Vegetables"/>
    <s v="Supermarket Type3"/>
    <x v="1"/>
    <n v="4"/>
    <n v="247.13"/>
    <s v="Essential"/>
    <x v="0"/>
    <n v="42.13"/>
    <n v="3"/>
    <n v="740.81129999999996"/>
    <n v="3.0304692260816575"/>
  </r>
  <r>
    <s v="Tier 1"/>
    <s v="Medium"/>
    <s v="Low Fat"/>
    <s v="Starchy Food"/>
    <s v="Supermarket Type3"/>
    <x v="13"/>
    <n v="3"/>
    <n v="145.1"/>
    <s v="Regular"/>
    <x v="2"/>
    <n v="7.06"/>
    <n v="8"/>
    <n v="1159.8706"/>
    <n v="3.0298780487804877"/>
  </r>
  <r>
    <s v="Tier 1"/>
    <s v="Small"/>
    <s v="High Fat"/>
    <s v="Starchy Food"/>
    <s v="Grocery Store"/>
    <x v="33"/>
    <n v="5"/>
    <n v="210.63"/>
    <s v="Luxury"/>
    <x v="0"/>
    <n v="1.37"/>
    <n v="20"/>
    <n v="4211.6137000000008"/>
    <n v="3.029896278218426"/>
  </r>
  <r>
    <s v="Tier 3"/>
    <s v="Medium"/>
    <s v="High Fat"/>
    <s v="Breakfast"/>
    <s v="Supermarket Type1"/>
    <x v="18"/>
    <n v="1"/>
    <n v="284.82"/>
    <s v="Essential"/>
    <x v="1"/>
    <n v="31.19"/>
    <n v="16"/>
    <n v="4556.4318999999996"/>
    <n v="3.0286935286935286"/>
  </r>
  <r>
    <s v="Tier 1"/>
    <s v="High"/>
    <s v="Low Fat"/>
    <s v="Fruits and Vegetables"/>
    <s v="Supermarket Type3"/>
    <x v="24"/>
    <n v="5"/>
    <n v="184.32"/>
    <s v="Luxury"/>
    <x v="1"/>
    <n v="34.659999999999997"/>
    <n v="2"/>
    <n v="367.98660000000001"/>
    <n v="3.0299328039095905"/>
  </r>
  <r>
    <s v="Tier 2"/>
    <s v="High"/>
    <s v="High Fat"/>
    <s v="Hard Drinks"/>
    <s v="Supermarket Type1"/>
    <x v="20"/>
    <n v="4"/>
    <n v="63.7"/>
    <s v="Essential"/>
    <x v="3"/>
    <n v="22.43"/>
    <n v="6"/>
    <n v="381.42430000000007"/>
    <n v="3.0287286063569683"/>
  </r>
  <r>
    <s v="Tier 1"/>
    <s v="Small"/>
    <s v="Low Fat"/>
    <s v="Meat"/>
    <s v="Supermarket Type2"/>
    <x v="33"/>
    <n v="1"/>
    <n v="171.57"/>
    <s v="Regular"/>
    <x v="3"/>
    <n v="18.940000000000001"/>
    <n v="8"/>
    <n v="1371.7493999999999"/>
    <n v="3.0281345565749236"/>
  </r>
  <r>
    <s v="Tier 3"/>
    <s v="Small"/>
    <s v="High Fat"/>
    <s v="Breakfast"/>
    <s v="Grocery Store"/>
    <x v="26"/>
    <n v="4"/>
    <n v="372.95"/>
    <s v="Essential"/>
    <x v="0"/>
    <n v="8.41"/>
    <n v="2"/>
    <n v="744.98410000000001"/>
    <n v="3.0293757649938802"/>
  </r>
  <r>
    <s v="Tier 1"/>
    <s v="Medium"/>
    <s v="High Fat"/>
    <s v="Household"/>
    <s v="Grocery Store"/>
    <x v="23"/>
    <n v="5"/>
    <n v="302.66000000000003"/>
    <s v="Regular"/>
    <x v="0"/>
    <n v="19.23"/>
    <n v="11"/>
    <n v="3328.4523000000004"/>
    <n v="3.0287813839559092"/>
  </r>
  <r>
    <s v="Tier 1"/>
    <s v="Medium"/>
    <s v="High Fat"/>
    <s v="Other"/>
    <s v="Supermarket Type3"/>
    <x v="13"/>
    <n v="4"/>
    <n v="246.55"/>
    <s v="Luxury"/>
    <x v="2"/>
    <n v="25.38"/>
    <n v="16"/>
    <n v="3944.0538000000001"/>
    <n v="3.0275735294117645"/>
  </r>
  <r>
    <s v="Tier 2"/>
    <s v="Small"/>
    <s v="High Fat"/>
    <s v="Frozen"/>
    <s v="Grocery Store"/>
    <x v="17"/>
    <n v="2"/>
    <n v="421.25"/>
    <s v="Essential"/>
    <x v="0"/>
    <n v="0.38"/>
    <n v="8"/>
    <n v="3369.0038"/>
    <n v="3.0269773145309626"/>
  </r>
  <r>
    <s v="Tier 2"/>
    <s v="Medium"/>
    <s v="Low Fat"/>
    <s v="Frozen"/>
    <s v="Grocery Store"/>
    <x v="9"/>
    <n v="1"/>
    <n v="463.7"/>
    <s v="Luxury"/>
    <x v="1"/>
    <n v="47.81"/>
    <n v="15"/>
    <n v="6954.9781000000003"/>
    <n v="3.0276073619631902"/>
  </r>
  <r>
    <s v="Tier 2"/>
    <s v="Small"/>
    <s v="Low Fat"/>
    <s v="Baking"/>
    <s v="Grocery Store"/>
    <x v="28"/>
    <n v="2"/>
    <n v="323.27"/>
    <s v="Essential"/>
    <x v="0"/>
    <n v="3.47"/>
    <n v="18"/>
    <n v="5817.8946999999998"/>
    <n v="3.0288520564763659"/>
  </r>
  <r>
    <s v="Tier 3"/>
    <s v="Small"/>
    <s v="High Fat"/>
    <s v="Fruits and Vegetables"/>
    <s v="Grocery Store"/>
    <x v="22"/>
    <n v="2"/>
    <n v="313.16000000000003"/>
    <s v="Luxury"/>
    <x v="1"/>
    <n v="21.44"/>
    <n v="16"/>
    <n v="5009.7744000000002"/>
    <n v="3.0294840294840295"/>
  </r>
  <r>
    <s v="Tier 3"/>
    <s v="Medium"/>
    <s v="High Fat"/>
    <s v="Household"/>
    <s v="Supermarket Type3"/>
    <x v="22"/>
    <n v="4"/>
    <n v="38.01"/>
    <s v="Essential"/>
    <x v="0"/>
    <n v="20.53"/>
    <n v="19"/>
    <n v="721.39529999999991"/>
    <n v="3.0301167793484942"/>
  </r>
  <r>
    <s v="Tier 2"/>
    <s v="High"/>
    <s v="Low Fat"/>
    <s v="Fruits and Vegetables"/>
    <s v="Supermarket Type3"/>
    <x v="15"/>
    <n v="2"/>
    <n v="209.49"/>
    <s v="Regular"/>
    <x v="1"/>
    <n v="23.13"/>
    <n v="10"/>
    <n v="2094.1313"/>
    <n v="3.0295202952029521"/>
  </r>
  <r>
    <s v="Tier 2"/>
    <s v="Small"/>
    <s v="Low Fat"/>
    <s v="Other"/>
    <s v="Supermarket Type3"/>
    <x v="13"/>
    <n v="3"/>
    <n v="428.18"/>
    <s v="Luxury"/>
    <x v="3"/>
    <n v="45.91"/>
    <n v="3"/>
    <n v="1283.9991"/>
    <n v="3.030153846153846"/>
  </r>
  <r>
    <s v="Tier 1"/>
    <s v="Small"/>
    <s v="High Fat"/>
    <s v="Meat"/>
    <s v="Grocery Store"/>
    <x v="8"/>
    <n v="4"/>
    <n v="103.43"/>
    <s v="Regular"/>
    <x v="4"/>
    <n v="48.64"/>
    <n v="3"/>
    <n v="309.77640000000002"/>
    <n v="3.0301724137931036"/>
  </r>
  <r>
    <s v="Tier 2"/>
    <s v="Medium"/>
    <s v="Low Fat"/>
    <s v="Hard Drinks"/>
    <s v="Supermarket Type3"/>
    <x v="9"/>
    <n v="3"/>
    <n v="443.61"/>
    <s v="Luxury"/>
    <x v="1"/>
    <n v="2.5099999999999998"/>
    <n v="2"/>
    <n v="886.24509999999998"/>
    <n v="3.0295748613678373"/>
  </r>
  <r>
    <s v="Tier 1"/>
    <s v="Small"/>
    <s v="Low Fat"/>
    <s v="Breads"/>
    <s v="Supermarket Type3"/>
    <x v="26"/>
    <n v="3"/>
    <n v="337.23"/>
    <s v="Luxury"/>
    <x v="2"/>
    <n v="32.07"/>
    <n v="12"/>
    <n v="4046.0807000000004"/>
    <n v="3.0295930949445129"/>
  </r>
  <r>
    <s v="Tier 2"/>
    <s v="Medium"/>
    <s v="Low Fat"/>
    <s v="Hard Drinks"/>
    <s v="Supermarket Type3"/>
    <x v="31"/>
    <n v="2"/>
    <n v="341.21"/>
    <s v="Luxury"/>
    <x v="3"/>
    <n v="27.35"/>
    <n v="7"/>
    <n v="2387.7434999999996"/>
    <n v="3.0296113510178904"/>
  </r>
  <r>
    <s v="Tier 2"/>
    <s v="Medium"/>
    <s v="High Fat"/>
    <s v="Fruits and Vegetables"/>
    <s v="Supermarket Type1"/>
    <x v="30"/>
    <n v="4"/>
    <n v="243.99"/>
    <s v="Luxury"/>
    <x v="1"/>
    <n v="30.53"/>
    <n v="19"/>
    <n v="4635.1153000000004"/>
    <n v="3.030246913580247"/>
  </r>
  <r>
    <s v="Tier 3"/>
    <s v="Small"/>
    <s v="High Fat"/>
    <s v="Breads"/>
    <s v="Supermarket Type1"/>
    <x v="32"/>
    <n v="5"/>
    <n v="450.3"/>
    <s v="Luxury"/>
    <x v="1"/>
    <n v="45.56"/>
    <n v="17"/>
    <n v="7654.5556000000006"/>
    <n v="3.0296479308214948"/>
  </r>
  <r>
    <s v="Tier 2"/>
    <s v="Medium"/>
    <s v="High Fat"/>
    <s v="Hard Drinks"/>
    <s v="Supermarket Type1"/>
    <x v="34"/>
    <n v="4"/>
    <n v="91.42"/>
    <s v="Luxury"/>
    <x v="0"/>
    <n v="2.82"/>
    <n v="15"/>
    <n v="1370.3281999999999"/>
    <n v="3.0284301606922126"/>
  </r>
  <r>
    <s v="Tier 3"/>
    <s v="Small"/>
    <s v="High Fat"/>
    <s v="Hard Drinks"/>
    <s v="Supermarket Type3"/>
    <x v="21"/>
    <n v="2"/>
    <n v="441.77"/>
    <s v="Luxury"/>
    <x v="1"/>
    <n v="2.4"/>
    <n v="9"/>
    <n v="3974.9539999999997"/>
    <n v="3.0278293135435992"/>
  </r>
  <r>
    <s v="Tier 3"/>
    <s v="Medium"/>
    <s v="Low Fat"/>
    <s v="Other"/>
    <s v="Supermarket Type3"/>
    <x v="20"/>
    <n v="4"/>
    <n v="209.77"/>
    <s v="Regular"/>
    <x v="0"/>
    <n v="23.89"/>
    <n v="17"/>
    <n v="3565.3289"/>
    <n v="3.0284653465346536"/>
  </r>
  <r>
    <s v="Tier 2"/>
    <s v="Medium"/>
    <s v="High Fat"/>
    <s v="Hard Drinks"/>
    <s v="Supermarket Type3"/>
    <x v="26"/>
    <n v="5"/>
    <n v="164.66"/>
    <s v="Luxury"/>
    <x v="0"/>
    <n v="9.24"/>
    <n v="20"/>
    <n v="3292.2923999999998"/>
    <n v="3.0278637770897832"/>
  </r>
  <r>
    <s v="Tier 3"/>
    <s v="Small"/>
    <s v="Low Fat"/>
    <s v="Frozen"/>
    <s v="Supermarket Type3"/>
    <x v="35"/>
    <n v="4"/>
    <n v="38.979999999999997"/>
    <s v="Regular"/>
    <x v="2"/>
    <n v="24.49"/>
    <n v="5"/>
    <n v="194.14489999999998"/>
    <n v="3.0266418835192068"/>
  </r>
  <r>
    <s v="Tier 1"/>
    <s v="Medium"/>
    <s v="High Fat"/>
    <s v="Seafood"/>
    <s v="Supermarket Type2"/>
    <x v="28"/>
    <n v="5"/>
    <n v="197.25"/>
    <s v="Regular"/>
    <x v="3"/>
    <n v="44.21"/>
    <n v="5"/>
    <n v="985.69209999999998"/>
    <n v="3.0260384376937384"/>
  </r>
  <r>
    <s v="Tier 1"/>
    <s v="High"/>
    <s v="Low Fat"/>
    <s v="Dairy"/>
    <s v="Supermarket Type2"/>
    <x v="14"/>
    <n v="4"/>
    <n v="201.25"/>
    <s v="Luxury"/>
    <x v="2"/>
    <n v="26.71"/>
    <n v="13"/>
    <n v="2615.5171"/>
    <n v="3.0248138957816377"/>
  </r>
  <r>
    <s v="Tier 2"/>
    <s v="High"/>
    <s v="High Fat"/>
    <s v="Fruits and Vegetables"/>
    <s v="Supermarket Type2"/>
    <x v="25"/>
    <n v="3"/>
    <n v="124.21"/>
    <s v="Essential"/>
    <x v="2"/>
    <n v="24.73"/>
    <n v="9"/>
    <n v="1117.1372999999999"/>
    <n v="3.0242085661080074"/>
  </r>
  <r>
    <s v="Tier 1"/>
    <s v="High"/>
    <s v="High Fat"/>
    <s v="Baking"/>
    <s v="Supermarket Type3"/>
    <x v="12"/>
    <n v="4"/>
    <n v="22.62"/>
    <s v="Essential"/>
    <x v="2"/>
    <n v="24.64"/>
    <n v="7"/>
    <n v="157.5864"/>
    <n v="3.0242236024844722"/>
  </r>
  <r>
    <s v="Tier 3"/>
    <s v="Medium"/>
    <s v="Low Fat"/>
    <s v="Other"/>
    <s v="Supermarket Type1"/>
    <x v="2"/>
    <n v="3"/>
    <n v="37.909999999999997"/>
    <s v="Regular"/>
    <x v="4"/>
    <n v="42.46"/>
    <n v="18"/>
    <n v="681.80459999999994"/>
    <n v="3.023617153511498"/>
  </r>
  <r>
    <s v="Tier 2"/>
    <s v="Medium"/>
    <s v="Low Fat"/>
    <s v="Breads"/>
    <s v="Supermarket Type2"/>
    <x v="10"/>
    <n v="5"/>
    <n v="278.08"/>
    <s v="Regular"/>
    <x v="4"/>
    <n v="43.16"/>
    <n v="13"/>
    <n v="3614.4715999999999"/>
    <n v="3.0236318407960199"/>
  </r>
  <r>
    <s v="Tier 2"/>
    <s v="High"/>
    <s v="Low Fat"/>
    <s v="Soft Drinks"/>
    <s v="Supermarket Type1"/>
    <x v="12"/>
    <n v="5"/>
    <n v="206.03"/>
    <s v="Regular"/>
    <x v="3"/>
    <n v="13.79"/>
    <n v="18"/>
    <n v="3707.6779000000001"/>
    <n v="3.0224019912881146"/>
  </r>
  <r>
    <s v="Tier 3"/>
    <s v="High"/>
    <s v="High Fat"/>
    <s v="Breads"/>
    <s v="Supermarket Type1"/>
    <x v="9"/>
    <n v="1"/>
    <n v="378.78"/>
    <s v="Luxury"/>
    <x v="3"/>
    <n v="0.41"/>
    <n v="5"/>
    <n v="1892.9041"/>
    <n v="3.0211706102117062"/>
  </r>
  <r>
    <s v="Tier 3"/>
    <s v="Small"/>
    <s v="Low Fat"/>
    <s v="Breads"/>
    <s v="Grocery Store"/>
    <x v="31"/>
    <n v="5"/>
    <n v="280.14"/>
    <s v="Regular"/>
    <x v="0"/>
    <n v="29.23"/>
    <n v="16"/>
    <n v="4481.5322999999999"/>
    <n v="3.0224299065420559"/>
  </r>
  <r>
    <s v="Tier 3"/>
    <s v="Medium"/>
    <s v="High Fat"/>
    <s v="Meat"/>
    <s v="Supermarket Type1"/>
    <x v="27"/>
    <n v="3"/>
    <n v="363.29"/>
    <s v="Regular"/>
    <x v="0"/>
    <n v="47.83"/>
    <n v="12"/>
    <n v="4358.9583000000002"/>
    <n v="3.0211970074812968"/>
  </r>
  <r>
    <s v="Tier 1"/>
    <s v="High"/>
    <s v="High Fat"/>
    <s v="Canned"/>
    <s v="Supermarket Type1"/>
    <x v="2"/>
    <n v="3"/>
    <n v="37.28"/>
    <s v="Regular"/>
    <x v="2"/>
    <n v="3.09"/>
    <n v="18"/>
    <n v="670.07089999999994"/>
    <n v="3.0212102308172177"/>
  </r>
  <r>
    <s v="Tier 1"/>
    <s v="Small"/>
    <s v="Low Fat"/>
    <s v="Frozen"/>
    <s v="Supermarket Type2"/>
    <x v="16"/>
    <n v="5"/>
    <n v="27.32"/>
    <s v="Regular"/>
    <x v="4"/>
    <n v="25.63"/>
    <n v="11"/>
    <n v="299.77629999999999"/>
    <n v="3.0212234706616727"/>
  </r>
  <r>
    <s v="Tier 2"/>
    <s v="High"/>
    <s v="High Fat"/>
    <s v="Snack Food"/>
    <s v="Grocery Store"/>
    <x v="37"/>
    <n v="4"/>
    <n v="341.75"/>
    <s v="Regular"/>
    <x v="3"/>
    <n v="17.600000000000001"/>
    <n v="13"/>
    <n v="4441.9260000000004"/>
    <n v="3.0199875078076204"/>
  </r>
  <r>
    <s v="Tier 2"/>
    <s v="Small"/>
    <s v="High Fat"/>
    <s v="Breads"/>
    <s v="Supermarket Type1"/>
    <x v="16"/>
    <n v="2"/>
    <n v="33.44"/>
    <s v="Regular"/>
    <x v="4"/>
    <n v="30.13"/>
    <n v="15"/>
    <n v="500.90129999999999"/>
    <n v="3.0193750000000001"/>
  </r>
  <r>
    <s v="Tier 3"/>
    <s v="High"/>
    <s v="High Fat"/>
    <s v="Baking"/>
    <s v="Supermarket Type3"/>
    <x v="6"/>
    <n v="2"/>
    <n v="160.15"/>
    <s v="Essential"/>
    <x v="3"/>
    <n v="27.16"/>
    <n v="2"/>
    <n v="319.57159999999999"/>
    <n v="3.0200125078173858"/>
  </r>
  <r>
    <s v="Tier 3"/>
    <s v="Small"/>
    <s v="Low Fat"/>
    <s v="Starchy Food"/>
    <s v="Supermarket Type3"/>
    <x v="10"/>
    <n v="1"/>
    <n v="12.92"/>
    <s v="Luxury"/>
    <x v="4"/>
    <n v="22.98"/>
    <n v="9"/>
    <n v="115.5098"/>
    <n v="3.0206508135168959"/>
  </r>
  <r>
    <s v="Tier 2"/>
    <s v="Small"/>
    <s v="High Fat"/>
    <s v="Meat"/>
    <s v="Supermarket Type3"/>
    <x v="15"/>
    <n v="2"/>
    <n v="120.72"/>
    <s v="Luxury"/>
    <x v="4"/>
    <n v="1.49"/>
    <n v="14"/>
    <n v="1689.0948999999998"/>
    <n v="3.0219160926737634"/>
  </r>
  <r>
    <s v="Tier 1"/>
    <s v="Medium"/>
    <s v="Low Fat"/>
    <s v="Fruits and Vegetables"/>
    <s v="Supermarket Type2"/>
    <x v="5"/>
    <n v="1"/>
    <n v="336.11"/>
    <s v="Regular"/>
    <x v="1"/>
    <n v="39.659999999999997"/>
    <n v="8"/>
    <n v="2688.2766000000001"/>
    <n v="3.0225563909774436"/>
  </r>
  <r>
    <s v="Tier 2"/>
    <s v="Small"/>
    <s v="High Fat"/>
    <s v="Fruits and Vegetables"/>
    <s v="Grocery Store"/>
    <x v="19"/>
    <n v="3"/>
    <n v="107.14"/>
    <s v="Essential"/>
    <x v="3"/>
    <n v="25.35"/>
    <n v="6"/>
    <n v="642.09350000000006"/>
    <n v="3.0238244514106585"/>
  </r>
  <r>
    <s v="Tier 1"/>
    <s v="Small"/>
    <s v="High Fat"/>
    <s v="Dairy"/>
    <s v="Supermarket Type2"/>
    <x v="29"/>
    <n v="4"/>
    <n v="88.54"/>
    <s v="Luxury"/>
    <x v="1"/>
    <n v="32.86"/>
    <n v="15"/>
    <n v="1327.4286000000002"/>
    <n v="3.0238393977415305"/>
  </r>
  <r>
    <s v="Tier 2"/>
    <s v="Medium"/>
    <s v="High Fat"/>
    <s v="Starchy Food"/>
    <s v="Grocery Store"/>
    <x v="9"/>
    <n v="3"/>
    <n v="393.16"/>
    <s v="Luxury"/>
    <x v="3"/>
    <n v="37.1"/>
    <n v="12"/>
    <n v="4717.2910000000002"/>
    <n v="3.0232266164469555"/>
  </r>
  <r>
    <s v="Tier 1"/>
    <s v="High"/>
    <s v="High Fat"/>
    <s v="Snack Food"/>
    <s v="Supermarket Type1"/>
    <x v="21"/>
    <n v="1"/>
    <n v="274.58999999999997"/>
    <s v="Regular"/>
    <x v="3"/>
    <n v="45.95"/>
    <n v="14"/>
    <n v="3843.7194999999997"/>
    <n v="3.0232412060301508"/>
  </r>
  <r>
    <s v="Tier 2"/>
    <s v="High"/>
    <s v="Low Fat"/>
    <s v="Snack Food"/>
    <s v="Supermarket Type2"/>
    <x v="31"/>
    <n v="4"/>
    <n v="338.53"/>
    <s v="Essential"/>
    <x v="4"/>
    <n v="14.18"/>
    <n v="16"/>
    <n v="5415.6217999999999"/>
    <n v="3.0245128849780012"/>
  </r>
  <r>
    <s v="Tier 3"/>
    <s v="Small"/>
    <s v="High Fat"/>
    <s v="Snack Food"/>
    <s v="Supermarket Type2"/>
    <x v="35"/>
    <n v="5"/>
    <n v="182.82"/>
    <s v="Regular"/>
    <x v="1"/>
    <n v="13.52"/>
    <n v="13"/>
    <n v="2375.7952"/>
    <n v="3.0238993710691826"/>
  </r>
  <r>
    <s v="Tier 3"/>
    <s v="Medium"/>
    <s v="Low Fat"/>
    <s v="Canned"/>
    <s v="Supermarket Type3"/>
    <x v="17"/>
    <n v="5"/>
    <n v="361.99"/>
    <s v="Essential"/>
    <x v="3"/>
    <n v="17.71"/>
    <n v="5"/>
    <n v="1809.1271000000002"/>
    <n v="3.0226557583385776"/>
  </r>
  <r>
    <s v="Tier 3"/>
    <s v="High"/>
    <s v="High Fat"/>
    <s v="Fruits and Vegetables"/>
    <s v="Grocery Store"/>
    <x v="13"/>
    <n v="5"/>
    <n v="152.44"/>
    <s v="Luxury"/>
    <x v="3"/>
    <n v="22.96"/>
    <n v="18"/>
    <n v="2743.1496000000002"/>
    <n v="3.0214105793450883"/>
  </r>
  <r>
    <s v="Tier 3"/>
    <s v="Medium"/>
    <s v="Low Fat"/>
    <s v="Meat"/>
    <s v="Grocery Store"/>
    <x v="8"/>
    <n v="3"/>
    <n v="341.23"/>
    <s v="Essential"/>
    <x v="0"/>
    <n v="47.65"/>
    <n v="5"/>
    <n v="1705.6265000000001"/>
    <n v="3.0201638311279142"/>
  </r>
  <r>
    <s v="Tier 3"/>
    <s v="Small"/>
    <s v="Low Fat"/>
    <s v="Baking"/>
    <s v="Supermarket Type1"/>
    <x v="8"/>
    <n v="3"/>
    <n v="197.63"/>
    <s v="Luxury"/>
    <x v="1"/>
    <n v="46.94"/>
    <n v="2"/>
    <n v="394.7294"/>
    <n v="3.0201765447667088"/>
  </r>
  <r>
    <s v="Tier 3"/>
    <s v="High"/>
    <s v="Low Fat"/>
    <s v="Hard Drinks"/>
    <s v="Supermarket Type1"/>
    <x v="20"/>
    <n v="5"/>
    <n v="11.85"/>
    <s v="Luxury"/>
    <x v="4"/>
    <n v="7.49"/>
    <n v="8"/>
    <n v="93.874899999999997"/>
    <n v="3.0201892744479495"/>
  </r>
  <r>
    <s v="Tier 1"/>
    <s v="Small"/>
    <s v="Low Fat"/>
    <s v="Baking"/>
    <s v="Supermarket Type3"/>
    <x v="30"/>
    <n v="1"/>
    <n v="239.42"/>
    <s v="Regular"/>
    <x v="3"/>
    <n v="17.27"/>
    <n v="2"/>
    <n v="478.0127"/>
    <n v="3.018939393939394"/>
  </r>
  <r>
    <s v="Tier 1"/>
    <s v="High"/>
    <s v="Low Fat"/>
    <s v="Starchy Food"/>
    <s v="Supermarket Type1"/>
    <x v="17"/>
    <n v="1"/>
    <n v="28.03"/>
    <s v="Regular"/>
    <x v="0"/>
    <n v="5.09"/>
    <n v="11"/>
    <n v="307.38090000000005"/>
    <n v="3.020214782059381"/>
  </r>
  <r>
    <s v="Tier 1"/>
    <s v="Small"/>
    <s v="Low Fat"/>
    <s v="Snack Food"/>
    <s v="Supermarket Type2"/>
    <x v="36"/>
    <n v="5"/>
    <n v="228.64"/>
    <s v="Essential"/>
    <x v="1"/>
    <n v="44.33"/>
    <n v="4"/>
    <n v="914.00329999999997"/>
    <n v="3.0214917825537295"/>
  </r>
  <r>
    <s v="Tier 2"/>
    <s v="High"/>
    <s v="High Fat"/>
    <s v="Meat"/>
    <s v="Grocery Store"/>
    <x v="0"/>
    <n v="1"/>
    <n v="200.72"/>
    <s v="Essential"/>
    <x v="4"/>
    <n v="17.97"/>
    <n v="4"/>
    <n v="802.05970000000002"/>
    <n v="3.0202403542061984"/>
  </r>
  <r>
    <s v="Tier 2"/>
    <s v="Medium"/>
    <s v="High Fat"/>
    <s v="Hard Drinks"/>
    <s v="Supermarket Type1"/>
    <x v="12"/>
    <n v="2"/>
    <n v="168.86"/>
    <s v="Luxury"/>
    <x v="2"/>
    <n v="1.64"/>
    <n v="7"/>
    <n v="1181.0364"/>
    <n v="3.0215189873417723"/>
  </r>
  <r>
    <s v="Tier 1"/>
    <s v="Medium"/>
    <s v="High Fat"/>
    <s v="Starchy Food"/>
    <s v="Grocery Store"/>
    <x v="3"/>
    <n v="5"/>
    <n v="86.99"/>
    <s v="Regular"/>
    <x v="4"/>
    <n v="18.170000000000002"/>
    <n v="3"/>
    <n v="260.15169999999995"/>
    <n v="3.0221659278024067"/>
  </r>
  <r>
    <s v="Tier 1"/>
    <s v="Small"/>
    <s v="Low Fat"/>
    <s v="Canned"/>
    <s v="Supermarket Type1"/>
    <x v="7"/>
    <n v="5"/>
    <n v="411.25"/>
    <s v="Essential"/>
    <x v="2"/>
    <n v="44.55"/>
    <n v="6"/>
    <n v="2466.9454999999998"/>
    <n v="3.0209125475285172"/>
  </r>
  <r>
    <s v="Tier 1"/>
    <s v="Small"/>
    <s v="High Fat"/>
    <s v="Other"/>
    <s v="Grocery Store"/>
    <x v="14"/>
    <n v="3"/>
    <n v="278.07"/>
    <s v="Luxury"/>
    <x v="4"/>
    <n v="11.51"/>
    <n v="15"/>
    <n v="4170.1651000000002"/>
    <n v="3.0196575776791375"/>
  </r>
  <r>
    <s v="Tier 3"/>
    <s v="Small"/>
    <s v="High Fat"/>
    <s v="Breads"/>
    <s v="Grocery Store"/>
    <x v="30"/>
    <n v="1"/>
    <n v="251.04"/>
    <s v="Essential"/>
    <x v="1"/>
    <n v="13.75"/>
    <n v="8"/>
    <n v="2007.4575"/>
    <n v="3.0196700507614214"/>
  </r>
  <r>
    <s v="Tier 3"/>
    <s v="High"/>
    <s v="Low Fat"/>
    <s v="Meat"/>
    <s v="Supermarket Type3"/>
    <x v="9"/>
    <n v="1"/>
    <n v="123.02"/>
    <s v="Luxury"/>
    <x v="1"/>
    <n v="14.77"/>
    <n v="6"/>
    <n v="737.26769999999999"/>
    <n v="3.0209523809523811"/>
  </r>
  <r>
    <s v="Tier 1"/>
    <s v="Small"/>
    <s v="Low Fat"/>
    <s v="Dairy"/>
    <s v="Grocery Store"/>
    <x v="36"/>
    <n v="4"/>
    <n v="287.66000000000003"/>
    <s v="Regular"/>
    <x v="4"/>
    <n v="1.77"/>
    <n v="16"/>
    <n v="4601.5777000000007"/>
    <n v="3.0222363405336723"/>
  </r>
  <r>
    <s v="Tier 3"/>
    <s v="Medium"/>
    <s v="High Fat"/>
    <s v="Snack Food"/>
    <s v="Supermarket Type3"/>
    <x v="37"/>
    <n v="2"/>
    <n v="111.15"/>
    <s v="Regular"/>
    <x v="4"/>
    <n v="29.9"/>
    <n v="14"/>
    <n v="1555.3990000000001"/>
    <n v="3.0216147488874761"/>
  </r>
  <r>
    <s v="Tier 2"/>
    <s v="Medium"/>
    <s v="High Fat"/>
    <s v="Health and Hygiene"/>
    <s v="Supermarket Type3"/>
    <x v="4"/>
    <n v="3"/>
    <n v="352.34"/>
    <s v="Regular"/>
    <x v="3"/>
    <n v="40.479999999999997"/>
    <n v="15"/>
    <n v="5284.5047999999997"/>
    <n v="3.022264631043257"/>
  </r>
  <r>
    <s v="Tier 1"/>
    <s v="Medium"/>
    <s v="High Fat"/>
    <s v="Meat"/>
    <s v="Grocery Store"/>
    <x v="30"/>
    <n v="5"/>
    <n v="296.48"/>
    <s v="Luxury"/>
    <x v="1"/>
    <n v="47.11"/>
    <n v="14"/>
    <n v="4150.1911"/>
    <n v="3.0222788033099937"/>
  </r>
  <r>
    <s v="Tier 2"/>
    <s v="Medium"/>
    <s v="Low Fat"/>
    <s v="Fruits and Vegetables"/>
    <s v="Supermarket Type2"/>
    <x v="32"/>
    <n v="5"/>
    <n v="480.71"/>
    <s v="Luxury"/>
    <x v="3"/>
    <n v="46.27"/>
    <n v="11"/>
    <n v="5287.2726999999995"/>
    <n v="3.0210191082802549"/>
  </r>
  <r>
    <s v="Tier 1"/>
    <s v="Medium"/>
    <s v="High Fat"/>
    <s v="Breads"/>
    <s v="Supermarket Type2"/>
    <x v="35"/>
    <n v="1"/>
    <n v="248.63"/>
    <s v="Luxury"/>
    <x v="1"/>
    <n v="42.65"/>
    <n v="15"/>
    <n v="3728.8764999999999"/>
    <n v="3.0197578075207137"/>
  </r>
  <r>
    <s v="Tier 2"/>
    <s v="Small"/>
    <s v="Low Fat"/>
    <s v="Starchy Food"/>
    <s v="Supermarket Type2"/>
    <x v="34"/>
    <n v="3"/>
    <n v="184.95"/>
    <s v="Regular"/>
    <x v="0"/>
    <n v="49.55"/>
    <n v="13"/>
    <n v="2403.8454999999999"/>
    <n v="3.021045918367347"/>
  </r>
  <r>
    <s v="Tier 2"/>
    <s v="Medium"/>
    <s v="High Fat"/>
    <s v="Breads"/>
    <s v="Supermarket Type1"/>
    <x v="29"/>
    <n v="4"/>
    <n v="237.26"/>
    <s v="Essential"/>
    <x v="1"/>
    <n v="42.14"/>
    <n v="14"/>
    <n v="3321.0614"/>
    <n v="3.0210593490746649"/>
  </r>
  <r>
    <s v="Tier 2"/>
    <s v="High"/>
    <s v="High Fat"/>
    <s v="Starchy Food"/>
    <s v="Supermarket Type2"/>
    <x v="3"/>
    <n v="3"/>
    <n v="203.47"/>
    <s v="Essential"/>
    <x v="0"/>
    <n v="33.65"/>
    <n v="3"/>
    <n v="609.74649999999997"/>
    <n v="3.0204342273307789"/>
  </r>
  <r>
    <s v="Tier 1"/>
    <s v="High"/>
    <s v="Low Fat"/>
    <s v="Health and Hygiene"/>
    <s v="Supermarket Type1"/>
    <x v="20"/>
    <n v="3"/>
    <n v="352.28"/>
    <s v="Essential"/>
    <x v="2"/>
    <n v="19.690000000000001"/>
    <n v="19"/>
    <n v="6692.5168999999996"/>
    <n v="3.0204472843450478"/>
  </r>
  <r>
    <s v="Tier 2"/>
    <s v="High"/>
    <s v="High Fat"/>
    <s v="Snack Food"/>
    <s v="Supermarket Type1"/>
    <x v="16"/>
    <n v="2"/>
    <n v="457.48"/>
    <s v="Luxury"/>
    <x v="1"/>
    <n v="4.9400000000000004"/>
    <n v="18"/>
    <n v="8233.6893999999993"/>
    <n v="3.0204603580562659"/>
  </r>
  <r>
    <s v="Tier 2"/>
    <s v="Medium"/>
    <s v="Low Fat"/>
    <s v="Fruits and Vegetables"/>
    <s v="Supermarket Type3"/>
    <x v="36"/>
    <n v="3"/>
    <n v="388.47"/>
    <s v="Essential"/>
    <x v="4"/>
    <n v="1.7"/>
    <n v="14"/>
    <n v="5437.5969999999998"/>
    <n v="3.0211132437619961"/>
  </r>
  <r>
    <s v="Tier 3"/>
    <s v="High"/>
    <s v="High Fat"/>
    <s v="Hard Drinks"/>
    <s v="Supermarket Type1"/>
    <x v="25"/>
    <n v="3"/>
    <n v="135.24"/>
    <s v="Luxury"/>
    <x v="1"/>
    <n v="12.83"/>
    <n v="19"/>
    <n v="2568.6883000000003"/>
    <n v="3.0211267605633805"/>
  </r>
  <r>
    <s v="Tier 1"/>
    <s v="Medium"/>
    <s v="High Fat"/>
    <s v="Snack Food"/>
    <s v="Supermarket Type1"/>
    <x v="35"/>
    <n v="3"/>
    <n v="142.53"/>
    <s v="Regular"/>
    <x v="1"/>
    <n v="15.08"/>
    <n v="6"/>
    <n v="854.33080000000007"/>
    <n v="3.0211402946828958"/>
  </r>
  <r>
    <s v="Tier 3"/>
    <s v="High"/>
    <s v="High Fat"/>
    <s v="Starchy Food"/>
    <s v="Supermarket Type3"/>
    <x v="35"/>
    <n v="3"/>
    <n v="262.82"/>
    <s v="Regular"/>
    <x v="0"/>
    <n v="38.47"/>
    <n v="14"/>
    <n v="3678.8647000000001"/>
    <n v="3.0211538461538461"/>
  </r>
  <r>
    <s v="Tier 2"/>
    <s v="Medium"/>
    <s v="Low Fat"/>
    <s v="Starchy Food"/>
    <s v="Supermarket Type2"/>
    <x v="2"/>
    <n v="3"/>
    <n v="227.11"/>
    <s v="Luxury"/>
    <x v="2"/>
    <n v="35.31"/>
    <n v="7"/>
    <n v="1589.1231"/>
    <n v="3.0211674150096215"/>
  </r>
  <r>
    <s v="Tier 3"/>
    <s v="Medium"/>
    <s v="High Fat"/>
    <s v="Seafood"/>
    <s v="Supermarket Type2"/>
    <x v="10"/>
    <n v="4"/>
    <n v="137.54"/>
    <s v="Regular"/>
    <x v="0"/>
    <n v="48.79"/>
    <n v="8"/>
    <n v="1099.8079"/>
    <n v="3.021181001283697"/>
  </r>
  <r>
    <s v="Tier 3"/>
    <s v="Medium"/>
    <s v="High Fat"/>
    <s v="Hard Drinks"/>
    <s v="Supermarket Type2"/>
    <x v="17"/>
    <n v="3"/>
    <n v="103.73"/>
    <s v="Luxury"/>
    <x v="4"/>
    <n v="42.21"/>
    <n v="14"/>
    <n v="1451.6421"/>
    <n v="3.0205523442517661"/>
  </r>
  <r>
    <s v="Tier 2"/>
    <s v="Medium"/>
    <s v="High Fat"/>
    <s v="Other"/>
    <s v="Supermarket Type2"/>
    <x v="15"/>
    <n v="1"/>
    <n v="157.61000000000001"/>
    <s v="Luxury"/>
    <x v="3"/>
    <n v="27.09"/>
    <n v="8"/>
    <n v="1260.1509000000001"/>
    <n v="3.020565552699229"/>
  </r>
  <r>
    <s v="Tier 2"/>
    <s v="Small"/>
    <s v="High Fat"/>
    <s v="Starchy Food"/>
    <s v="Supermarket Type1"/>
    <x v="37"/>
    <n v="1"/>
    <n v="64.11"/>
    <s v="Regular"/>
    <x v="3"/>
    <n v="20.64"/>
    <n v="9"/>
    <n v="576.19640000000004"/>
    <n v="3.0218649517684888"/>
  </r>
  <r>
    <s v="Tier 3"/>
    <s v="Medium"/>
    <s v="Low Fat"/>
    <s v="Snack Food"/>
    <s v="Supermarket Type1"/>
    <x v="26"/>
    <n v="1"/>
    <n v="55.15"/>
    <s v="Regular"/>
    <x v="1"/>
    <n v="37.090000000000003"/>
    <n v="3"/>
    <n v="164.82089999999999"/>
    <n v="3.0231660231660231"/>
  </r>
  <r>
    <s v="Tier 2"/>
    <s v="Medium"/>
    <s v="Low Fat"/>
    <s v="Soft Drinks"/>
    <s v="Supermarket Type1"/>
    <x v="18"/>
    <n v="3"/>
    <n v="188.81"/>
    <s v="Essential"/>
    <x v="2"/>
    <n v="32.82"/>
    <n v="20"/>
    <n v="3775.5281999999997"/>
    <n v="3.0244687701223438"/>
  </r>
  <r>
    <s v="Tier 2"/>
    <s v="Medium"/>
    <s v="High Fat"/>
    <s v="Canned"/>
    <s v="Supermarket Type2"/>
    <x v="0"/>
    <n v="3"/>
    <n v="309.61"/>
    <s v="Essential"/>
    <x v="1"/>
    <n v="2.2799999999999998"/>
    <n v="5"/>
    <n v="1547.0728000000001"/>
    <n v="3.0244845360824741"/>
  </r>
  <r>
    <s v="Tier 3"/>
    <s v="Small"/>
    <s v="High Fat"/>
    <s v="Other"/>
    <s v="Grocery Store"/>
    <x v="17"/>
    <n v="3"/>
    <n v="424.07"/>
    <s v="Regular"/>
    <x v="4"/>
    <n v="13.08"/>
    <n v="9"/>
    <n v="3815.7608"/>
    <n v="3.024500322372663"/>
  </r>
  <r>
    <s v="Tier 1"/>
    <s v="Medium"/>
    <s v="Low Fat"/>
    <s v="Other"/>
    <s v="Supermarket Type3"/>
    <x v="24"/>
    <n v="1"/>
    <n v="254.34"/>
    <s v="Luxury"/>
    <x v="3"/>
    <n v="6.47"/>
    <n v="7"/>
    <n v="1779.4447"/>
    <n v="3.024516129032258"/>
  </r>
  <r>
    <s v="Tier 3"/>
    <s v="Medium"/>
    <s v="Low Fat"/>
    <s v="Canned"/>
    <s v="Supermarket Type1"/>
    <x v="17"/>
    <n v="5"/>
    <n v="46.48"/>
    <s v="Regular"/>
    <x v="3"/>
    <n v="49.22"/>
    <n v="8"/>
    <n v="371.3322"/>
    <n v="3.0258231116849581"/>
  </r>
  <r>
    <s v="Tier 2"/>
    <s v="Medium"/>
    <s v="Low Fat"/>
    <s v="Frozen"/>
    <s v="Supermarket Type2"/>
    <x v="20"/>
    <n v="4"/>
    <n v="352.74"/>
    <s v="Regular"/>
    <x v="3"/>
    <n v="27.72"/>
    <n v="1"/>
    <n v="352.0172"/>
    <n v="3.0245478036175713"/>
  </r>
  <r>
    <s v="Tier 3"/>
    <s v="Small"/>
    <s v="Low Fat"/>
    <s v="Fruits and Vegetables"/>
    <s v="Supermarket Type2"/>
    <x v="35"/>
    <n v="1"/>
    <n v="26.55"/>
    <s v="Regular"/>
    <x v="2"/>
    <n v="33.89"/>
    <n v="20"/>
    <n v="530.33889999999997"/>
    <n v="3.0239172592113768"/>
  </r>
  <r>
    <s v="Tier 2"/>
    <s v="Small"/>
    <s v="High Fat"/>
    <s v="Seafood"/>
    <s v="Supermarket Type2"/>
    <x v="34"/>
    <n v="3"/>
    <n v="248.77"/>
    <s v="Essential"/>
    <x v="0"/>
    <n v="44.38"/>
    <n v="13"/>
    <n v="3233.4538000000002"/>
    <n v="3.0252263906856403"/>
  </r>
  <r>
    <s v="Tier 2"/>
    <s v="Medium"/>
    <s v="Low Fat"/>
    <s v="Other"/>
    <s v="Supermarket Type2"/>
    <x v="12"/>
    <n v="2"/>
    <n v="107.76"/>
    <s v="Luxury"/>
    <x v="2"/>
    <n v="8.6"/>
    <n v="10"/>
    <n v="1076.6860000000001"/>
    <n v="3.0252427184466018"/>
  </r>
  <r>
    <s v="Tier 3"/>
    <s v="Medium"/>
    <s v="Low Fat"/>
    <s v="Breakfast"/>
    <s v="Grocery Store"/>
    <x v="31"/>
    <n v="1"/>
    <n v="64.650000000000006"/>
    <s v="Essential"/>
    <x v="3"/>
    <n v="28.75"/>
    <n v="4"/>
    <n v="257.88750000000005"/>
    <n v="3.0259067357512954"/>
  </r>
  <r>
    <s v="Tier 1"/>
    <s v="Small"/>
    <s v="Low Fat"/>
    <s v="Other"/>
    <s v="Supermarket Type1"/>
    <x v="35"/>
    <n v="1"/>
    <n v="375.06"/>
    <s v="Regular"/>
    <x v="1"/>
    <n v="8.48"/>
    <n v="20"/>
    <n v="7500.2847999999994"/>
    <n v="3.0272197018794555"/>
  </r>
  <r>
    <s v="Tier 1"/>
    <s v="Medium"/>
    <s v="High Fat"/>
    <s v="Starchy Food"/>
    <s v="Supermarket Type3"/>
    <x v="12"/>
    <n v="1"/>
    <n v="210.48"/>
    <s v="Regular"/>
    <x v="4"/>
    <n v="29.63"/>
    <n v="3"/>
    <n v="630.73629999999991"/>
    <n v="3.0285343709468222"/>
  </r>
  <r>
    <s v="Tier 3"/>
    <s v="Medium"/>
    <s v="Low Fat"/>
    <s v="Hard Drinks"/>
    <s v="Grocery Store"/>
    <x v="11"/>
    <n v="4"/>
    <n v="134.91999999999999"/>
    <s v="Regular"/>
    <x v="4"/>
    <n v="46.75"/>
    <n v="8"/>
    <n v="1078.8274999999999"/>
    <n v="3.0298507462686568"/>
  </r>
  <r>
    <s v="Tier 2"/>
    <s v="Medium"/>
    <s v="Low Fat"/>
    <s v="Dairy"/>
    <s v="Grocery Store"/>
    <x v="27"/>
    <n v="3"/>
    <n v="400.43"/>
    <s v="Luxury"/>
    <x v="2"/>
    <n v="16.25"/>
    <n v="8"/>
    <n v="3202.6025"/>
    <n v="3.029220779220779"/>
  </r>
  <r>
    <s v="Tier 3"/>
    <s v="Medium"/>
    <s v="High Fat"/>
    <s v="Starchy Food"/>
    <s v="Supermarket Type3"/>
    <x v="5"/>
    <n v="4"/>
    <n v="483.22"/>
    <s v="Luxury"/>
    <x v="2"/>
    <n v="28.35"/>
    <n v="1"/>
    <n v="482.50350000000003"/>
    <n v="3.0292397660818713"/>
  </r>
  <r>
    <s v="Tier 3"/>
    <s v="High"/>
    <s v="Low Fat"/>
    <s v="Seafood"/>
    <s v="Supermarket Type2"/>
    <x v="3"/>
    <n v="2"/>
    <n v="37.14"/>
    <s v="Luxury"/>
    <x v="3"/>
    <n v="46.76"/>
    <n v="15"/>
    <n v="556.56759999999997"/>
    <n v="3.0286085825747726"/>
  </r>
  <r>
    <s v="Tier 1"/>
    <s v="Small"/>
    <s v="Low Fat"/>
    <s v="Health and Hygiene"/>
    <s v="Supermarket Type2"/>
    <x v="13"/>
    <n v="5"/>
    <n v="469.15"/>
    <s v="Luxury"/>
    <x v="4"/>
    <n v="43.7"/>
    <n v="2"/>
    <n v="937.73699999999997"/>
    <n v="3.029277813923227"/>
  </r>
  <r>
    <s v="Tier 3"/>
    <s v="Medium"/>
    <s v="Low Fat"/>
    <s v="Starchy Food"/>
    <s v="Supermarket Type3"/>
    <x v="26"/>
    <n v="4"/>
    <n v="247.33"/>
    <s v="Essential"/>
    <x v="0"/>
    <n v="14.5"/>
    <n v="17"/>
    <n v="4203.755000000001"/>
    <n v="3.0279947916666665"/>
  </r>
  <r>
    <s v="Tier 1"/>
    <s v="Small"/>
    <s v="Low Fat"/>
    <s v="Health and Hygiene"/>
    <s v="Supermarket Type1"/>
    <x v="36"/>
    <n v="3"/>
    <n v="37.26"/>
    <s v="Regular"/>
    <x v="1"/>
    <n v="25.7"/>
    <n v="3"/>
    <n v="111.03700000000001"/>
    <n v="3.0273615635179154"/>
  </r>
  <r>
    <s v="Tier 1"/>
    <s v="High"/>
    <s v="High Fat"/>
    <s v="Dairy"/>
    <s v="Supermarket Type2"/>
    <x v="13"/>
    <n v="3"/>
    <n v="249.59"/>
    <s v="Essential"/>
    <x v="3"/>
    <n v="11.97"/>
    <n v="9"/>
    <n v="2245.4297000000001"/>
    <n v="3.0273794002607564"/>
  </r>
  <r>
    <s v="Tier 3"/>
    <s v="Small"/>
    <s v="Low Fat"/>
    <s v="Frozen"/>
    <s v="Grocery Store"/>
    <x v="4"/>
    <n v="4"/>
    <n v="111.75"/>
    <s v="Luxury"/>
    <x v="3"/>
    <n v="1.86"/>
    <n v="11"/>
    <n v="1228.2686000000001"/>
    <n v="3.0273972602739727"/>
  </r>
  <r>
    <s v="Tier 3"/>
    <s v="Medium"/>
    <s v="High Fat"/>
    <s v="Household"/>
    <s v="Supermarket Type1"/>
    <x v="4"/>
    <n v="1"/>
    <n v="149.08000000000001"/>
    <s v="Regular"/>
    <x v="3"/>
    <n v="40.14"/>
    <n v="10"/>
    <n v="1490.2014000000001"/>
    <n v="3.0267624020887727"/>
  </r>
  <r>
    <s v="Tier 2"/>
    <s v="High"/>
    <s v="Low Fat"/>
    <s v="Other"/>
    <s v="Grocery Store"/>
    <x v="18"/>
    <n v="1"/>
    <n v="39.119999999999997"/>
    <s v="Luxury"/>
    <x v="1"/>
    <n v="37.04"/>
    <n v="15"/>
    <n v="586.17039999999997"/>
    <n v="3.0280862181580668"/>
  </r>
  <r>
    <s v="Tier 3"/>
    <s v="Small"/>
    <s v="Low Fat"/>
    <s v="Baking"/>
    <s v="Supermarket Type2"/>
    <x v="29"/>
    <n v="2"/>
    <n v="417.36"/>
    <s v="Regular"/>
    <x v="2"/>
    <n v="43.08"/>
    <n v="2"/>
    <n v="834.1508"/>
    <n v="3.0294117647058822"/>
  </r>
  <r>
    <s v="Tier 1"/>
    <s v="Medium"/>
    <s v="Low Fat"/>
    <s v="Snack Food"/>
    <s v="Supermarket Type1"/>
    <x v="35"/>
    <n v="1"/>
    <n v="130.04"/>
    <s v="Regular"/>
    <x v="3"/>
    <n v="17.13"/>
    <n v="9"/>
    <n v="1169.5312999999999"/>
    <n v="3.0300850228907783"/>
  </r>
  <r>
    <s v="Tier 2"/>
    <s v="Small"/>
    <s v="High Fat"/>
    <s v="Frozen"/>
    <s v="Supermarket Type2"/>
    <x v="15"/>
    <n v="4"/>
    <n v="138.86000000000001"/>
    <s v="Essential"/>
    <x v="3"/>
    <n v="3.38"/>
    <n v="17"/>
    <n v="2359.6538000000005"/>
    <n v="3.0314136125654452"/>
  </r>
  <r>
    <s v="Tier 1"/>
    <s v="High"/>
    <s v="High Fat"/>
    <s v="Household"/>
    <s v="Supermarket Type1"/>
    <x v="18"/>
    <n v="3"/>
    <n v="246.5"/>
    <s v="Luxury"/>
    <x v="3"/>
    <n v="39.869999999999997"/>
    <n v="9"/>
    <n v="2217.8987000000002"/>
    <n v="3.0307793058284216"/>
  </r>
  <r>
    <s v="Tier 1"/>
    <s v="Medium"/>
    <s v="High Fat"/>
    <s v="Starchy Food"/>
    <s v="Supermarket Type2"/>
    <x v="20"/>
    <n v="1"/>
    <n v="242.45"/>
    <s v="Regular"/>
    <x v="4"/>
    <n v="38.9"/>
    <n v="10"/>
    <n v="2423.8890000000001"/>
    <n v="3.0307994757536041"/>
  </r>
  <r>
    <s v="Tier 3"/>
    <s v="High"/>
    <s v="High Fat"/>
    <s v="Fruits and Vegetables"/>
    <s v="Grocery Store"/>
    <x v="36"/>
    <n v="2"/>
    <n v="384.26"/>
    <s v="Essential"/>
    <x v="2"/>
    <n v="38.44"/>
    <n v="7"/>
    <n v="2689.2043999999996"/>
    <n v="3.0321311475409836"/>
  </r>
  <r>
    <s v="Tier 3"/>
    <s v="Small"/>
    <s v="Low Fat"/>
    <s v="Soft Drinks"/>
    <s v="Supermarket Type3"/>
    <x v="13"/>
    <n v="2"/>
    <n v="442.09"/>
    <s v="Regular"/>
    <x v="4"/>
    <n v="12.63"/>
    <n v="9"/>
    <n v="3977.9362999999998"/>
    <n v="3.0328083989501313"/>
  </r>
  <r>
    <s v="Tier 2"/>
    <s v="High"/>
    <s v="High Fat"/>
    <s v="Soft Drinks"/>
    <s v="Supermarket Type3"/>
    <x v="35"/>
    <n v="2"/>
    <n v="61.82"/>
    <s v="Luxury"/>
    <x v="1"/>
    <n v="6.03"/>
    <n v="13"/>
    <n v="802.72029999999995"/>
    <n v="3.0334865397242283"/>
  </r>
  <r>
    <s v="Tier 3"/>
    <s v="Small"/>
    <s v="Low Fat"/>
    <s v="Baking"/>
    <s v="Supermarket Type2"/>
    <x v="31"/>
    <n v="5"/>
    <n v="314.02"/>
    <s v="Luxury"/>
    <x v="1"/>
    <n v="49.61"/>
    <n v="10"/>
    <n v="3139.6960999999997"/>
    <n v="3.0341655716162945"/>
  </r>
  <r>
    <s v="Tier 3"/>
    <s v="High"/>
    <s v="High Fat"/>
    <s v="Canned"/>
    <s v="Supermarket Type1"/>
    <x v="6"/>
    <n v="4"/>
    <n v="468.12"/>
    <s v="Essential"/>
    <x v="1"/>
    <n v="3.69"/>
    <n v="17"/>
    <n v="7957.0769"/>
    <n v="3.0328731097961867"/>
  </r>
  <r>
    <s v="Tier 3"/>
    <s v="Medium"/>
    <s v="High Fat"/>
    <s v="Health and Hygiene"/>
    <s v="Supermarket Type2"/>
    <x v="23"/>
    <n v="1"/>
    <n v="305.79000000000002"/>
    <s v="Luxury"/>
    <x v="1"/>
    <n v="16.68"/>
    <n v="11"/>
    <n v="3362.8568"/>
    <n v="3.032236842105263"/>
  </r>
  <r>
    <s v="Tier 2"/>
    <s v="Medium"/>
    <s v="High Fat"/>
    <s v="Other"/>
    <s v="Supermarket Type2"/>
    <x v="22"/>
    <n v="1"/>
    <n v="11.07"/>
    <s v="Essential"/>
    <x v="4"/>
    <n v="4.66"/>
    <n v="14"/>
    <n v="154.02660000000003"/>
    <n v="3.0335747202106651"/>
  </r>
  <r>
    <s v="Tier 2"/>
    <s v="High"/>
    <s v="Low Fat"/>
    <s v="Baking"/>
    <s v="Supermarket Type2"/>
    <x v="0"/>
    <n v="4"/>
    <n v="162.99"/>
    <s v="Regular"/>
    <x v="0"/>
    <n v="45.1"/>
    <n v="10"/>
    <n v="1629.3510000000001"/>
    <n v="3.0349143610013174"/>
  </r>
  <r>
    <s v="Tier 2"/>
    <s v="Medium"/>
    <s v="High Fat"/>
    <s v="Breads"/>
    <s v="Grocery Store"/>
    <x v="20"/>
    <n v="4"/>
    <n v="170.05"/>
    <s v="Regular"/>
    <x v="2"/>
    <n v="8.08"/>
    <n v="20"/>
    <n v="3400.0808000000002"/>
    <n v="3.0342781806196442"/>
  </r>
  <r>
    <s v="Tier 1"/>
    <s v="Small"/>
    <s v="High Fat"/>
    <s v="Meat"/>
    <s v="Supermarket Type3"/>
    <x v="36"/>
    <n v="1"/>
    <n v="226.98"/>
    <s v="Regular"/>
    <x v="1"/>
    <n v="42.31"/>
    <n v="7"/>
    <n v="1588.2830999999999"/>
    <n v="3.0336411609498679"/>
  </r>
  <r>
    <s v="Tier 2"/>
    <s v="Medium"/>
    <s v="High Fat"/>
    <s v="Canned"/>
    <s v="Supermarket Type1"/>
    <x v="15"/>
    <n v="1"/>
    <n v="466.98"/>
    <s v="Regular"/>
    <x v="0"/>
    <n v="40.86"/>
    <n v="18"/>
    <n v="8405.0486000000001"/>
    <n v="3.0349834983498352"/>
  </r>
  <r>
    <s v="Tier 1"/>
    <s v="High"/>
    <s v="High Fat"/>
    <s v="Starchy Food"/>
    <s v="Supermarket Type2"/>
    <x v="14"/>
    <n v="5"/>
    <n v="366.2"/>
    <s v="Luxury"/>
    <x v="0"/>
    <n v="17.25"/>
    <n v="20"/>
    <n v="7323.1724999999997"/>
    <n v="3.0363276089828268"/>
  </r>
  <r>
    <s v="Tier 2"/>
    <s v="Small"/>
    <s v="Low Fat"/>
    <s v="Meat"/>
    <s v="Supermarket Type2"/>
    <x v="13"/>
    <n v="2"/>
    <n v="112.19"/>
    <s v="Essential"/>
    <x v="2"/>
    <n v="25.68"/>
    <n v="12"/>
    <n v="1345.5368000000001"/>
    <n v="3.0350297422339723"/>
  </r>
  <r>
    <s v="Tier 3"/>
    <s v="Medium"/>
    <s v="High Fat"/>
    <s v="Fruits and Vegetables"/>
    <s v="Supermarket Type2"/>
    <x v="34"/>
    <n v="2"/>
    <n v="87.66"/>
    <s v="Regular"/>
    <x v="2"/>
    <n v="49.5"/>
    <n v="11"/>
    <n v="963.755"/>
    <n v="3.0357142857142856"/>
  </r>
  <r>
    <s v="Tier 3"/>
    <s v="Medium"/>
    <s v="High Fat"/>
    <s v="Starchy Food"/>
    <s v="Supermarket Type1"/>
    <x v="21"/>
    <n v="4"/>
    <n v="215.67"/>
    <s v="Regular"/>
    <x v="0"/>
    <n v="0.76"/>
    <n v="4"/>
    <n v="861.68759999999997"/>
    <n v="3.0363997352746526"/>
  </r>
  <r>
    <s v="Tier 2"/>
    <s v="Small"/>
    <s v="High Fat"/>
    <s v="Other"/>
    <s v="Supermarket Type2"/>
    <x v="10"/>
    <n v="5"/>
    <n v="158.88999999999999"/>
    <s v="Luxury"/>
    <x v="3"/>
    <n v="35.79"/>
    <n v="3"/>
    <n v="476.02789999999993"/>
    <n v="3.0357615894039736"/>
  </r>
  <r>
    <s v="Tier 1"/>
    <s v="Small"/>
    <s v="High Fat"/>
    <s v="Snack Food"/>
    <s v="Supermarket Type3"/>
    <x v="15"/>
    <n v="2"/>
    <n v="84.5"/>
    <s v="Essential"/>
    <x v="0"/>
    <n v="25.63"/>
    <n v="3"/>
    <n v="252.75630000000001"/>
    <n v="3.0344599072233267"/>
  </r>
  <r>
    <s v="Tier 1"/>
    <s v="Medium"/>
    <s v="Low Fat"/>
    <s v="Household"/>
    <s v="Supermarket Type1"/>
    <x v="28"/>
    <n v="4"/>
    <n v="377.18"/>
    <s v="Luxury"/>
    <x v="1"/>
    <n v="3.25"/>
    <n v="6"/>
    <n v="2262.1124999999997"/>
    <n v="3.0351458885941645"/>
  </r>
  <r>
    <s v="Tier 3"/>
    <s v="High"/>
    <s v="Low Fat"/>
    <s v="Baking"/>
    <s v="Supermarket Type2"/>
    <x v="11"/>
    <n v="1"/>
    <n v="451.17"/>
    <s v="Essential"/>
    <x v="1"/>
    <n v="44.98"/>
    <n v="6"/>
    <n v="2706.4697999999999"/>
    <n v="3.0345056403450563"/>
  </r>
  <r>
    <s v="Tier 2"/>
    <s v="Medium"/>
    <s v="High Fat"/>
    <s v="Snack Food"/>
    <s v="Supermarket Type3"/>
    <x v="9"/>
    <n v="1"/>
    <n v="71.349999999999994"/>
    <s v="Essential"/>
    <x v="3"/>
    <n v="49.3"/>
    <n v="3"/>
    <n v="213.54299999999998"/>
    <n v="3.0358565737051793"/>
  </r>
  <r>
    <s v="Tier 3"/>
    <s v="High"/>
    <s v="Low Fat"/>
    <s v="Breads"/>
    <s v="Supermarket Type1"/>
    <x v="17"/>
    <n v="3"/>
    <n v="398.15"/>
    <s v="Regular"/>
    <x v="4"/>
    <n v="16.559999999999999"/>
    <n v="13"/>
    <n v="5175.1156000000001"/>
    <n v="3.0372093023255813"/>
  </r>
  <r>
    <s v="Tier 3"/>
    <s v="Small"/>
    <s v="Low Fat"/>
    <s v="Household"/>
    <s v="Grocery Store"/>
    <x v="26"/>
    <n v="4"/>
    <n v="334.1"/>
    <s v="Luxury"/>
    <x v="4"/>
    <n v="26.29"/>
    <n v="10"/>
    <n v="3340.2629000000002"/>
    <n v="3.0372340425531914"/>
  </r>
  <r>
    <s v="Tier 1"/>
    <s v="Small"/>
    <s v="Low Fat"/>
    <s v="Starchy Food"/>
    <s v="Supermarket Type3"/>
    <x v="15"/>
    <n v="1"/>
    <n v="295.62"/>
    <s v="Regular"/>
    <x v="2"/>
    <n v="17.53"/>
    <n v="10"/>
    <n v="2955.3752999999997"/>
    <n v="3.036593479707252"/>
  </r>
  <r>
    <s v="Tier 3"/>
    <s v="Medium"/>
    <s v="High Fat"/>
    <s v="Health and Hygiene"/>
    <s v="Supermarket Type3"/>
    <x v="24"/>
    <n v="5"/>
    <n v="11.22"/>
    <s v="Essential"/>
    <x v="1"/>
    <n v="47.16"/>
    <n v="2"/>
    <n v="21.9116"/>
    <n v="3.0379494007989347"/>
  </r>
  <r>
    <s v="Tier 3"/>
    <s v="Medium"/>
    <s v="Low Fat"/>
    <s v="Starchy Food"/>
    <s v="Supermarket Type3"/>
    <x v="2"/>
    <n v="1"/>
    <n v="258.2"/>
    <s v="Regular"/>
    <x v="4"/>
    <n v="47.94"/>
    <n v="6"/>
    <n v="1548.6793999999998"/>
    <n v="3.0366422385076617"/>
  </r>
  <r>
    <s v="Tier 3"/>
    <s v="High"/>
    <s v="High Fat"/>
    <s v="Meat"/>
    <s v="Supermarket Type3"/>
    <x v="36"/>
    <n v="3"/>
    <n v="42.51"/>
    <s v="Regular"/>
    <x v="1"/>
    <n v="7.5"/>
    <n v="11"/>
    <n v="466.68499999999995"/>
    <n v="3.0379999999999998"/>
  </r>
  <r>
    <s v="Tier 3"/>
    <s v="High"/>
    <s v="High Fat"/>
    <s v="Breads"/>
    <s v="Supermarket Type3"/>
    <x v="15"/>
    <n v="2"/>
    <n v="455.83"/>
    <s v="Regular"/>
    <x v="0"/>
    <n v="6.89"/>
    <n v="17"/>
    <n v="7748.1788999999999"/>
    <n v="3.0380253502334891"/>
  </r>
  <r>
    <s v="Tier 3"/>
    <s v="High"/>
    <s v="Low Fat"/>
    <s v="Household"/>
    <s v="Supermarket Type3"/>
    <x v="18"/>
    <n v="2"/>
    <n v="329.65"/>
    <s v="Regular"/>
    <x v="4"/>
    <n v="46.92"/>
    <n v="15"/>
    <n v="4944.2191999999995"/>
    <n v="3.0387182910547397"/>
  </r>
  <r>
    <s v="Tier 2"/>
    <s v="Small"/>
    <s v="Low Fat"/>
    <s v="Frozen"/>
    <s v="Grocery Store"/>
    <x v="16"/>
    <n v="3"/>
    <n v="231.04"/>
    <s v="Luxury"/>
    <x v="4"/>
    <n v="34.47"/>
    <n v="10"/>
    <n v="2309.7447000000002"/>
    <n v="3.0394121576486306"/>
  </r>
  <r>
    <s v="Tier 3"/>
    <s v="Small"/>
    <s v="High Fat"/>
    <s v="Fruits and Vegetables"/>
    <s v="Supermarket Type2"/>
    <x v="25"/>
    <n v="2"/>
    <n v="454.19"/>
    <s v="Luxury"/>
    <x v="3"/>
    <n v="19.32"/>
    <n v="17"/>
    <n v="7720.4231999999993"/>
    <n v="3.0394385026737969"/>
  </r>
  <r>
    <s v="Tier 2"/>
    <s v="Small"/>
    <s v="Low Fat"/>
    <s v="Seafood"/>
    <s v="Supermarket Type2"/>
    <x v="29"/>
    <n v="2"/>
    <n v="491.58"/>
    <s v="Essential"/>
    <x v="1"/>
    <n v="9.0500000000000007"/>
    <n v="19"/>
    <n v="9339.1105000000007"/>
    <n v="3.040133779264214"/>
  </r>
  <r>
    <s v="Tier 1"/>
    <s v="High"/>
    <s v="High Fat"/>
    <s v="Dairy"/>
    <s v="Supermarket Type2"/>
    <x v="29"/>
    <n v="4"/>
    <n v="203.68"/>
    <s v="Luxury"/>
    <x v="0"/>
    <n v="22.9"/>
    <n v="11"/>
    <n v="2239.7089999999998"/>
    <n v="3.0408299866131192"/>
  </r>
  <r>
    <s v="Tier 1"/>
    <s v="Medium"/>
    <s v="High Fat"/>
    <s v="Soft Drinks"/>
    <s v="Grocery Store"/>
    <x v="13"/>
    <n v="5"/>
    <n v="123.65"/>
    <s v="Luxury"/>
    <x v="0"/>
    <n v="20.6"/>
    <n v="16"/>
    <n v="1977.606"/>
    <n v="3.0401875418620228"/>
  </r>
  <r>
    <s v="Tier 2"/>
    <s v="High"/>
    <s v="High Fat"/>
    <s v="Fruits and Vegetables"/>
    <s v="Supermarket Type2"/>
    <x v="4"/>
    <n v="1"/>
    <n v="373.97"/>
    <s v="Regular"/>
    <x v="2"/>
    <n v="46.64"/>
    <n v="7"/>
    <n v="2617.2563999999998"/>
    <n v="3.0388739946380698"/>
  </r>
  <r>
    <s v="Tier 1"/>
    <s v="Medium"/>
    <s v="Low Fat"/>
    <s v="Baking"/>
    <s v="Supermarket Type1"/>
    <x v="21"/>
    <n v="2"/>
    <n v="58.59"/>
    <s v="Luxury"/>
    <x v="2"/>
    <n v="46.58"/>
    <n v="15"/>
    <n v="878.31579999999997"/>
    <n v="3.0402414486921527"/>
  </r>
  <r>
    <s v="Tier 2"/>
    <s v="High"/>
    <s v="Low Fat"/>
    <s v="Health and Hygiene"/>
    <s v="Supermarket Type3"/>
    <x v="19"/>
    <n v="5"/>
    <n v="147.13999999999999"/>
    <s v="Essential"/>
    <x v="1"/>
    <n v="0.12"/>
    <n v="20"/>
    <n v="2941.8011999999999"/>
    <n v="3.0409395973154361"/>
  </r>
  <r>
    <s v="Tier 2"/>
    <s v="Small"/>
    <s v="High Fat"/>
    <s v="Canned"/>
    <s v="Supermarket Type3"/>
    <x v="26"/>
    <n v="1"/>
    <n v="398.17"/>
    <s v="Essential"/>
    <x v="0"/>
    <n v="32"/>
    <n v="17"/>
    <n v="6768.21"/>
    <n v="3.0396239086635326"/>
  </r>
  <r>
    <s v="Tier 3"/>
    <s v="Small"/>
    <s v="High Fat"/>
    <s v="Hard Drinks"/>
    <s v="Grocery Store"/>
    <x v="9"/>
    <n v="3"/>
    <n v="277"/>
    <s v="Regular"/>
    <x v="4"/>
    <n v="28.69"/>
    <n v="6"/>
    <n v="1661.2869000000001"/>
    <n v="3.040994623655914"/>
  </r>
  <r>
    <s v="Tier 3"/>
    <s v="Medium"/>
    <s v="High Fat"/>
    <s v="Breakfast"/>
    <s v="Supermarket Type2"/>
    <x v="6"/>
    <n v="5"/>
    <n v="457.5"/>
    <s v="Essential"/>
    <x v="3"/>
    <n v="16.600000000000001"/>
    <n v="11"/>
    <n v="5031.6660000000002"/>
    <n v="3.0410221923335574"/>
  </r>
  <r>
    <s v="Tier 1"/>
    <s v="Small"/>
    <s v="High Fat"/>
    <s v="Starchy Food"/>
    <s v="Grocery Store"/>
    <x v="23"/>
    <n v="2"/>
    <n v="235.94"/>
    <s v="Luxury"/>
    <x v="0"/>
    <n v="36.58"/>
    <n v="11"/>
    <n v="2594.7058000000002"/>
    <n v="3.0397039030955586"/>
  </r>
  <r>
    <s v="Tier 2"/>
    <s v="Medium"/>
    <s v="Low Fat"/>
    <s v="Breakfast"/>
    <s v="Grocery Store"/>
    <x v="36"/>
    <n v="3"/>
    <n v="155.61000000000001"/>
    <s v="Luxury"/>
    <x v="2"/>
    <n v="17.579999999999998"/>
    <n v="8"/>
    <n v="1244.0558000000001"/>
    <n v="3.0404040404040402"/>
  </r>
  <r>
    <s v="Tier 3"/>
    <s v="Medium"/>
    <s v="Low Fat"/>
    <s v="Hard Drinks"/>
    <s v="Supermarket Type1"/>
    <x v="3"/>
    <n v="4"/>
    <n v="144.55000000000001"/>
    <s v="Regular"/>
    <x v="2"/>
    <n v="23.09"/>
    <n v="1"/>
    <n v="143.7809"/>
    <n v="3.0404312668463613"/>
  </r>
  <r>
    <s v="Tier 2"/>
    <s v="High"/>
    <s v="Low Fat"/>
    <s v="Meat"/>
    <s v="Supermarket Type2"/>
    <x v="11"/>
    <n v="3"/>
    <n v="413.81"/>
    <s v="Essential"/>
    <x v="0"/>
    <n v="47.74"/>
    <n v="2"/>
    <n v="827.09739999999999"/>
    <n v="3.0397842211732975"/>
  </r>
  <r>
    <s v="Tier 2"/>
    <s v="High"/>
    <s v="High Fat"/>
    <s v="Snack Food"/>
    <s v="Supermarket Type2"/>
    <x v="33"/>
    <n v="5"/>
    <n v="186.65"/>
    <s v="Luxury"/>
    <x v="0"/>
    <n v="5.82"/>
    <n v="4"/>
    <n v="745.65820000000008"/>
    <n v="3.0398110661268558"/>
  </r>
  <r>
    <s v="Tier 1"/>
    <s v="Small"/>
    <s v="High Fat"/>
    <s v="Soft Drinks"/>
    <s v="Supermarket Type2"/>
    <x v="17"/>
    <n v="3"/>
    <n v="386.13"/>
    <s v="Luxury"/>
    <x v="1"/>
    <n v="35.1"/>
    <n v="12"/>
    <n v="4632.9109999999991"/>
    <n v="3.0384875084402432"/>
  </r>
  <r>
    <s v="Tier 1"/>
    <s v="High"/>
    <s v="Low Fat"/>
    <s v="Breads"/>
    <s v="Supermarket Type1"/>
    <x v="11"/>
    <n v="1"/>
    <n v="163.51"/>
    <s v="Essential"/>
    <x v="1"/>
    <n v="33.61"/>
    <n v="20"/>
    <n v="3269.5360999999998"/>
    <n v="3.0385135135135135"/>
  </r>
  <r>
    <s v="Tier 2"/>
    <s v="Small"/>
    <s v="High Fat"/>
    <s v="Health and Hygiene"/>
    <s v="Supermarket Type3"/>
    <x v="14"/>
    <n v="3"/>
    <n v="210.58"/>
    <s v="Luxury"/>
    <x v="2"/>
    <n v="36.200000000000003"/>
    <n v="7"/>
    <n v="1473.4220000000003"/>
    <n v="3.0398918187964843"/>
  </r>
  <r>
    <s v="Tier 3"/>
    <s v="Small"/>
    <s v="Low Fat"/>
    <s v="Baking"/>
    <s v="Supermarket Type2"/>
    <x v="23"/>
    <n v="3"/>
    <n v="433.8"/>
    <s v="Luxury"/>
    <x v="0"/>
    <n v="31.01"/>
    <n v="2"/>
    <n v="866.91010000000006"/>
    <n v="3.0399188092016236"/>
  </r>
  <r>
    <s v="Tier 3"/>
    <s v="Medium"/>
    <s v="Low Fat"/>
    <s v="Other"/>
    <s v="Supermarket Type3"/>
    <x v="5"/>
    <n v="3"/>
    <n v="290.25"/>
    <s v="Regular"/>
    <x v="4"/>
    <n v="34.049999999999997"/>
    <n v="1"/>
    <n v="289.59050000000002"/>
    <n v="3.039945836154367"/>
  </r>
  <r>
    <s v="Tier 2"/>
    <s v="Small"/>
    <s v="Low Fat"/>
    <s v="Other"/>
    <s v="Supermarket Type2"/>
    <x v="13"/>
    <n v="2"/>
    <n v="73.38"/>
    <s v="Essential"/>
    <x v="3"/>
    <n v="39.6"/>
    <n v="1"/>
    <n v="72.775999999999996"/>
    <n v="3.0399728997289972"/>
  </r>
  <r>
    <s v="Tier 2"/>
    <s v="Medium"/>
    <s v="High Fat"/>
    <s v="Fruits and Vegetables"/>
    <s v="Supermarket Type1"/>
    <x v="12"/>
    <n v="4"/>
    <n v="252.71"/>
    <s v="Essential"/>
    <x v="4"/>
    <n v="39.78"/>
    <n v="13"/>
    <n v="3284.6278000000002"/>
    <n v="3.0406779661016947"/>
  </r>
  <r>
    <s v="Tier 1"/>
    <s v="Medium"/>
    <s v="High Fat"/>
    <s v="Soft Drinks"/>
    <s v="Grocery Store"/>
    <x v="4"/>
    <n v="4"/>
    <n v="231.01"/>
    <s v="Essential"/>
    <x v="1"/>
    <n v="30.03"/>
    <n v="7"/>
    <n v="1616.3703"/>
    <n v="3.0400271370420624"/>
  </r>
  <r>
    <s v="Tier 3"/>
    <s v="Small"/>
    <s v="Low Fat"/>
    <s v="Health and Hygiene"/>
    <s v="Supermarket Type3"/>
    <x v="15"/>
    <n v="4"/>
    <n v="271.98"/>
    <s v="Essential"/>
    <x v="2"/>
    <n v="36.29"/>
    <n v="3"/>
    <n v="815.30290000000002"/>
    <n v="3.0393754243041413"/>
  </r>
  <r>
    <s v="Tier 1"/>
    <s v="Medium"/>
    <s v="Low Fat"/>
    <s v="Breads"/>
    <s v="Supermarket Type1"/>
    <x v="0"/>
    <n v="1"/>
    <n v="49.3"/>
    <s v="Regular"/>
    <x v="4"/>
    <n v="22.25"/>
    <n v="12"/>
    <n v="590.82249999999988"/>
    <n v="3.0387228260869565"/>
  </r>
  <r>
    <s v="Tier 3"/>
    <s v="High"/>
    <s v="Low Fat"/>
    <s v="Starchy Food"/>
    <s v="Supermarket Type2"/>
    <x v="24"/>
    <n v="4"/>
    <n v="416.5"/>
    <s v="Regular"/>
    <x v="1"/>
    <n v="6.34"/>
    <n v="10"/>
    <n v="4164.0634"/>
    <n v="3.0401087695445277"/>
  </r>
  <r>
    <s v="Tier 3"/>
    <s v="Medium"/>
    <s v="High Fat"/>
    <s v="Household"/>
    <s v="Supermarket Type1"/>
    <x v="23"/>
    <n v="5"/>
    <n v="344.64"/>
    <s v="Luxury"/>
    <x v="1"/>
    <n v="23.83"/>
    <n v="16"/>
    <n v="5513.4782999999998"/>
    <n v="3.0394557823129253"/>
  </r>
  <r>
    <s v="Tier 2"/>
    <s v="Medium"/>
    <s v="Low Fat"/>
    <s v="Other"/>
    <s v="Supermarket Type1"/>
    <x v="4"/>
    <n v="3"/>
    <n v="396.94"/>
    <s v="Essential"/>
    <x v="1"/>
    <n v="22.26"/>
    <n v="14"/>
    <n v="5556.3825999999999"/>
    <n v="3.0381211708645335"/>
  </r>
  <r>
    <s v="Tier 2"/>
    <s v="High"/>
    <s v="High Fat"/>
    <s v="Soft Drinks"/>
    <s v="Grocery Store"/>
    <x v="15"/>
    <n v="3"/>
    <n v="332.71"/>
    <s v="Regular"/>
    <x v="3"/>
    <n v="25.23"/>
    <n v="20"/>
    <n v="6653.4522999999999"/>
    <n v="3.0381471389645776"/>
  </r>
  <r>
    <s v="Tier 1"/>
    <s v="Small"/>
    <s v="High Fat"/>
    <s v="Dairy"/>
    <s v="Supermarket Type3"/>
    <x v="4"/>
    <n v="4"/>
    <n v="361.14"/>
    <s v="Regular"/>
    <x v="1"/>
    <n v="48.04"/>
    <n v="19"/>
    <n v="6861.1404000000002"/>
    <n v="3.0381731424676208"/>
  </r>
  <r>
    <s v="Tier 3"/>
    <s v="Small"/>
    <s v="Low Fat"/>
    <s v="Snack Food"/>
    <s v="Grocery Store"/>
    <x v="6"/>
    <n v="1"/>
    <n v="380.61"/>
    <s v="Essential"/>
    <x v="1"/>
    <n v="1.17"/>
    <n v="19"/>
    <n v="7230.6017000000002"/>
    <n v="3.0375170532060025"/>
  </r>
  <r>
    <s v="Tier 1"/>
    <s v="Small"/>
    <s v="Low Fat"/>
    <s v="Fruits and Vegetables"/>
    <s v="Supermarket Type2"/>
    <x v="30"/>
    <n v="5"/>
    <n v="382.67"/>
    <s v="Luxury"/>
    <x v="2"/>
    <n v="49"/>
    <n v="3"/>
    <n v="1147.5"/>
    <n v="3.0389078498293514"/>
  </r>
  <r>
    <s v="Tier 1"/>
    <s v="High"/>
    <s v="High Fat"/>
    <s v="Starchy Food"/>
    <s v="Grocery Store"/>
    <x v="32"/>
    <n v="1"/>
    <n v="50.06"/>
    <s v="Essential"/>
    <x v="4"/>
    <n v="49"/>
    <n v="17"/>
    <n v="850.51"/>
    <n v="3.0375683060109289"/>
  </r>
  <r>
    <s v="Tier 3"/>
    <s v="Small"/>
    <s v="Low Fat"/>
    <s v="Seafood"/>
    <s v="Supermarket Type3"/>
    <x v="21"/>
    <n v="2"/>
    <n v="422.29"/>
    <s v="Essential"/>
    <x v="0"/>
    <n v="29.08"/>
    <n v="18"/>
    <n v="7600.5108"/>
    <n v="3.0389610389610389"/>
  </r>
  <r>
    <s v="Tier 1"/>
    <s v="High"/>
    <s v="High Fat"/>
    <s v="Hard Drinks"/>
    <s v="Supermarket Type1"/>
    <x v="22"/>
    <n v="4"/>
    <n v="131.47"/>
    <s v="Regular"/>
    <x v="4"/>
    <n v="48.47"/>
    <n v="8"/>
    <n v="1051.2447"/>
    <n v="3.0396716826265391"/>
  </r>
  <r>
    <s v="Tier 2"/>
    <s v="Medium"/>
    <s v="High Fat"/>
    <s v="Hard Drinks"/>
    <s v="Grocery Store"/>
    <x v="8"/>
    <n v="1"/>
    <n v="361.99"/>
    <s v="Luxury"/>
    <x v="4"/>
    <n v="17.28"/>
    <n v="7"/>
    <n v="2533.1028000000001"/>
    <n v="3.0390143737166326"/>
  </r>
  <r>
    <s v="Tier 2"/>
    <s v="High"/>
    <s v="Low Fat"/>
    <s v="Health and Hygiene"/>
    <s v="Grocery Store"/>
    <x v="10"/>
    <n v="2"/>
    <n v="200.97"/>
    <s v="Regular"/>
    <x v="2"/>
    <n v="31.81"/>
    <n v="1"/>
    <n v="200.28809999999999"/>
    <n v="3.0404109589041095"/>
  </r>
  <r>
    <s v="Tier 3"/>
    <s v="High"/>
    <s v="Low Fat"/>
    <s v="Health and Hygiene"/>
    <s v="Grocery Store"/>
    <x v="20"/>
    <n v="1"/>
    <n v="61.55"/>
    <s v="Essential"/>
    <x v="3"/>
    <n v="7.87"/>
    <n v="16"/>
    <n v="983.87869999999998"/>
    <n v="3.0411240575736804"/>
  </r>
  <r>
    <s v="Tier 3"/>
    <s v="Small"/>
    <s v="Low Fat"/>
    <s v="Hard Drinks"/>
    <s v="Grocery Store"/>
    <x v="22"/>
    <n v="4"/>
    <n v="186.85"/>
    <s v="Luxury"/>
    <x v="1"/>
    <n v="29.4"/>
    <n v="15"/>
    <n v="2802.0439999999999"/>
    <n v="3.0425240054869684"/>
  </r>
  <r>
    <s v="Tier 1"/>
    <s v="Small"/>
    <s v="Low Fat"/>
    <s v="Fruits and Vegetables"/>
    <s v="Supermarket Type3"/>
    <x v="25"/>
    <n v="1"/>
    <n v="244.2"/>
    <s v="Essential"/>
    <x v="3"/>
    <n v="36.15"/>
    <n v="17"/>
    <n v="4150.7614999999996"/>
    <n v="3.0418668496911461"/>
  </r>
  <r>
    <s v="Tier 1"/>
    <s v="Medium"/>
    <s v="High Fat"/>
    <s v="Starchy Food"/>
    <s v="Supermarket Type2"/>
    <x v="32"/>
    <n v="5"/>
    <n v="89.89"/>
    <s v="Regular"/>
    <x v="3"/>
    <n v="42.29"/>
    <n v="12"/>
    <n v="1078.1029000000001"/>
    <n v="3.0432692307692308"/>
  </r>
  <r>
    <s v="Tier 3"/>
    <s v="Small"/>
    <s v="Low Fat"/>
    <s v="Seafood"/>
    <s v="Supermarket Type3"/>
    <x v="35"/>
    <n v="4"/>
    <n v="389.05"/>
    <s v="Regular"/>
    <x v="2"/>
    <n v="19.260000000000002"/>
    <n v="3"/>
    <n v="1166.3426000000002"/>
    <n v="3.0419243986254294"/>
  </r>
  <r>
    <s v="Tier 3"/>
    <s v="Medium"/>
    <s v="High Fat"/>
    <s v="Household"/>
    <s v="Supermarket Type3"/>
    <x v="36"/>
    <n v="1"/>
    <n v="60.04"/>
    <s v="Regular"/>
    <x v="4"/>
    <n v="33.549999999999997"/>
    <n v="18"/>
    <n v="1080.0554999999999"/>
    <n v="3.0412654745529575"/>
  </r>
  <r>
    <s v="Tier 3"/>
    <s v="Medium"/>
    <s v="Low Fat"/>
    <s v="Other"/>
    <s v="Grocery Store"/>
    <x v="0"/>
    <n v="4"/>
    <n v="276.62"/>
    <s v="Essential"/>
    <x v="2"/>
    <n v="15.21"/>
    <n v="19"/>
    <n v="5254.9321"/>
    <n v="3.0426703372333104"/>
  </r>
  <r>
    <s v="Tier 2"/>
    <s v="Small"/>
    <s v="High Fat"/>
    <s v="Seafood"/>
    <s v="Supermarket Type1"/>
    <x v="16"/>
    <n v="5"/>
    <n v="337.65"/>
    <s v="Regular"/>
    <x v="4"/>
    <n v="33.47"/>
    <n v="13"/>
    <n v="4388.7847000000002"/>
    <n v="3.0420110192837466"/>
  </r>
  <r>
    <s v="Tier 2"/>
    <s v="Medium"/>
    <s v="Low Fat"/>
    <s v="Soft Drinks"/>
    <s v="Supermarket Type3"/>
    <x v="13"/>
    <n v="4"/>
    <n v="378.51"/>
    <s v="Luxury"/>
    <x v="3"/>
    <n v="45.5"/>
    <n v="19"/>
    <n v="7191.1449999999995"/>
    <n v="3.0406616126809096"/>
  </r>
  <r>
    <s v="Tier 1"/>
    <s v="High"/>
    <s v="Low Fat"/>
    <s v="Dairy"/>
    <s v="Supermarket Type3"/>
    <x v="25"/>
    <n v="3"/>
    <n v="372.25"/>
    <s v="Luxury"/>
    <x v="4"/>
    <n v="33"/>
    <n v="6"/>
    <n v="2232.83"/>
    <n v="3.04"/>
  </r>
  <r>
    <s v="Tier 3"/>
    <s v="High"/>
    <s v="Low Fat"/>
    <s v="Breakfast"/>
    <s v="Supermarket Type3"/>
    <x v="28"/>
    <n v="3"/>
    <n v="328.35"/>
    <s v="Regular"/>
    <x v="4"/>
    <n v="25.92"/>
    <n v="15"/>
    <n v="4924.5092000000004"/>
    <n v="3.0400276052449966"/>
  </r>
  <r>
    <s v="Tier 1"/>
    <s v="Small"/>
    <s v="Low Fat"/>
    <s v="Snack Food"/>
    <s v="Supermarket Type2"/>
    <x v="18"/>
    <n v="2"/>
    <n v="57.05"/>
    <s v="Essential"/>
    <x v="4"/>
    <n v="1.77"/>
    <n v="5"/>
    <n v="284.26769999999999"/>
    <n v="3.0400552486187844"/>
  </r>
  <r>
    <s v="Tier 2"/>
    <s v="High"/>
    <s v="High Fat"/>
    <s v="Breakfast"/>
    <s v="Supermarket Type2"/>
    <x v="29"/>
    <n v="5"/>
    <n v="31.95"/>
    <s v="Luxury"/>
    <x v="3"/>
    <n v="38.43"/>
    <n v="15"/>
    <n v="478.6343"/>
    <n v="3.04077401520387"/>
  </r>
  <r>
    <s v="Tier 1"/>
    <s v="Medium"/>
    <s v="Low Fat"/>
    <s v="Starchy Food"/>
    <s v="Supermarket Type3"/>
    <x v="15"/>
    <n v="1"/>
    <n v="57.58"/>
    <s v="Essential"/>
    <x v="3"/>
    <n v="33.630000000000003"/>
    <n v="1"/>
    <n v="56.9163"/>
    <n v="3.0394190871369293"/>
  </r>
  <r>
    <s v="Tier 3"/>
    <s v="Medium"/>
    <s v="High Fat"/>
    <s v="Starchy Food"/>
    <s v="Supermarket Type3"/>
    <x v="3"/>
    <n v="5"/>
    <n v="17.59"/>
    <s v="Luxury"/>
    <x v="2"/>
    <n v="26.22"/>
    <n v="6"/>
    <n v="104.8022"/>
    <n v="3.0408304498269896"/>
  </r>
  <r>
    <s v="Tier 2"/>
    <s v="High"/>
    <s v="High Fat"/>
    <s v="Baking"/>
    <s v="Supermarket Type1"/>
    <x v="16"/>
    <n v="5"/>
    <n v="135.19"/>
    <s v="Luxury"/>
    <x v="2"/>
    <n v="7.77"/>
    <n v="16"/>
    <n v="2162.1176999999998"/>
    <n v="3.0394736842105261"/>
  </r>
  <r>
    <s v="Tier 2"/>
    <s v="High"/>
    <s v="Low Fat"/>
    <s v="Fruits and Vegetables"/>
    <s v="Supermarket Type1"/>
    <x v="0"/>
    <n v="5"/>
    <n v="209.39"/>
    <s v="Regular"/>
    <x v="2"/>
    <n v="40.96"/>
    <n v="3"/>
    <n v="627.57959999999991"/>
    <n v="3.0381150381150381"/>
  </r>
  <r>
    <s v="Tier 1"/>
    <s v="Medium"/>
    <s v="Low Fat"/>
    <s v="Breads"/>
    <s v="Supermarket Type2"/>
    <x v="21"/>
    <n v="4"/>
    <n v="458.58"/>
    <s v="Essential"/>
    <x v="0"/>
    <n v="49.29"/>
    <n v="15"/>
    <n v="6878.1929"/>
    <n v="3.0367545076282942"/>
  </r>
  <r>
    <s v="Tier 1"/>
    <s v="High"/>
    <s v="High Fat"/>
    <s v="Fruits and Vegetables"/>
    <s v="Supermarket Type3"/>
    <x v="1"/>
    <n v="1"/>
    <n v="90.07"/>
    <s v="Luxury"/>
    <x v="1"/>
    <n v="25.01"/>
    <n v="1"/>
    <n v="89.320099999999996"/>
    <n v="3.0360860513532271"/>
  </r>
  <r>
    <s v="Tier 3"/>
    <s v="Small"/>
    <s v="Low Fat"/>
    <s v="Other"/>
    <s v="Grocery Store"/>
    <x v="0"/>
    <n v="1"/>
    <n v="288.14999999999998"/>
    <s v="Essential"/>
    <x v="3"/>
    <n v="17.059999999999999"/>
    <n v="14"/>
    <n v="4033.2705999999994"/>
    <n v="3.0375000000000001"/>
  </r>
  <r>
    <s v="Tier 2"/>
    <s v="High"/>
    <s v="High Fat"/>
    <s v="Other"/>
    <s v="Supermarket Type1"/>
    <x v="7"/>
    <n v="4"/>
    <n v="225.27"/>
    <s v="Essential"/>
    <x v="4"/>
    <n v="13.23"/>
    <n v="2"/>
    <n v="449.67230000000001"/>
    <n v="3.0389159138290478"/>
  </r>
  <r>
    <s v="Tier 1"/>
    <s v="Medium"/>
    <s v="Low Fat"/>
    <s v="Breads"/>
    <s v="Grocery Store"/>
    <x v="0"/>
    <n v="2"/>
    <n v="272.07"/>
    <s v="Luxury"/>
    <x v="0"/>
    <n v="30.32"/>
    <n v="2"/>
    <n v="543.44319999999993"/>
    <n v="3.0382475660639776"/>
  </r>
  <r>
    <s v="Tier 1"/>
    <s v="High"/>
    <s v="High Fat"/>
    <s v="Fruits and Vegetables"/>
    <s v="Supermarket Type3"/>
    <x v="17"/>
    <n v="1"/>
    <n v="270.41000000000003"/>
    <s v="Regular"/>
    <x v="1"/>
    <n v="29.35"/>
    <n v="17"/>
    <n v="4596.2635"/>
    <n v="3.0389700765483645"/>
  </r>
  <r>
    <s v="Tier 1"/>
    <s v="Small"/>
    <s v="Low Fat"/>
    <s v="Baking"/>
    <s v="Supermarket Type3"/>
    <x v="4"/>
    <n v="3"/>
    <n v="245.86"/>
    <s v="Regular"/>
    <x v="4"/>
    <n v="31.8"/>
    <n v="18"/>
    <n v="4424.7980000000007"/>
    <n v="3.0403899721448466"/>
  </r>
  <r>
    <s v="Tier 3"/>
    <s v="Medium"/>
    <s v="Low Fat"/>
    <s v="Seafood"/>
    <s v="Supermarket Type1"/>
    <x v="29"/>
    <n v="2"/>
    <n v="257.51"/>
    <s v="Regular"/>
    <x v="2"/>
    <n v="28.16"/>
    <n v="13"/>
    <n v="3346.9115999999999"/>
    <n v="3.0404181184668988"/>
  </r>
  <r>
    <s v="Tier 3"/>
    <s v="Medium"/>
    <s v="Low Fat"/>
    <s v="Meat"/>
    <s v="Grocery Store"/>
    <x v="4"/>
    <n v="1"/>
    <n v="89.21"/>
    <s v="Essential"/>
    <x v="3"/>
    <n v="15.12"/>
    <n v="6"/>
    <n v="534.41120000000001"/>
    <n v="3.0411436541143653"/>
  </r>
  <r>
    <s v="Tier 3"/>
    <s v="Small"/>
    <s v="Low Fat"/>
    <s v="Other"/>
    <s v="Supermarket Type2"/>
    <x v="16"/>
    <n v="2"/>
    <n v="69.39"/>
    <s v="Essential"/>
    <x v="4"/>
    <n v="44.22"/>
    <n v="10"/>
    <n v="693.34219999999993"/>
    <n v="3.0425680390788554"/>
  </r>
  <r>
    <s v="Tier 1"/>
    <s v="Small"/>
    <s v="High Fat"/>
    <s v="Starchy Food"/>
    <s v="Supermarket Type2"/>
    <x v="2"/>
    <n v="4"/>
    <n v="85.85"/>
    <s v="Luxury"/>
    <x v="0"/>
    <n v="45.96"/>
    <n v="16"/>
    <n v="1373.0595999999998"/>
    <n v="3.0432960893854748"/>
  </r>
  <r>
    <s v="Tier 3"/>
    <s v="Small"/>
    <s v="High Fat"/>
    <s v="Snack Food"/>
    <s v="Grocery Store"/>
    <x v="5"/>
    <n v="4"/>
    <n v="112.77"/>
    <s v="Essential"/>
    <x v="1"/>
    <n v="14.28"/>
    <n v="5"/>
    <n v="562.99279999999999"/>
    <n v="3.042627533193571"/>
  </r>
  <r>
    <s v="Tier 1"/>
    <s v="Medium"/>
    <s v="Low Fat"/>
    <s v="Baking"/>
    <s v="Supermarket Type2"/>
    <x v="15"/>
    <n v="4"/>
    <n v="297.10000000000002"/>
    <s v="Regular"/>
    <x v="4"/>
    <n v="45.15"/>
    <n v="1"/>
    <n v="296.55150000000003"/>
    <n v="3.0419580419580421"/>
  </r>
  <r>
    <s v="Tier 2"/>
    <s v="High"/>
    <s v="Low Fat"/>
    <s v="Hard Drinks"/>
    <s v="Grocery Store"/>
    <x v="34"/>
    <n v="5"/>
    <n v="437.93"/>
    <s v="Regular"/>
    <x v="0"/>
    <n v="15.29"/>
    <n v="16"/>
    <n v="7006.0329000000002"/>
    <n v="3.0412876137158853"/>
  </r>
  <r>
    <s v="Tier 1"/>
    <s v="Small"/>
    <s v="Low Fat"/>
    <s v="Canned"/>
    <s v="Supermarket Type3"/>
    <x v="24"/>
    <n v="3"/>
    <n v="454.87"/>
    <s v="Regular"/>
    <x v="0"/>
    <n v="47.23"/>
    <n v="11"/>
    <n v="5003.0423000000001"/>
    <n v="3.0399159663865545"/>
  </r>
  <r>
    <s v="Tier 1"/>
    <s v="Medium"/>
    <s v="High Fat"/>
    <s v="Baking"/>
    <s v="Grocery Store"/>
    <x v="2"/>
    <n v="2"/>
    <n v="461.55"/>
    <s v="Luxury"/>
    <x v="3"/>
    <n v="36.11"/>
    <n v="9"/>
    <n v="4153.3110999999999"/>
    <n v="3.0399439383321654"/>
  </r>
  <r>
    <s v="Tier 1"/>
    <s v="Medium"/>
    <s v="Low Fat"/>
    <s v="Starchy Food"/>
    <s v="Supermarket Type3"/>
    <x v="10"/>
    <n v="3"/>
    <n v="261.62"/>
    <s v="Essential"/>
    <x v="2"/>
    <n v="31.9"/>
    <n v="5"/>
    <n v="1307.4189999999999"/>
    <n v="3.0406732117812063"/>
  </r>
  <r>
    <s v="Tier 2"/>
    <s v="High"/>
    <s v="High Fat"/>
    <s v="Meat"/>
    <s v="Supermarket Type1"/>
    <x v="12"/>
    <n v="5"/>
    <n v="39.229999999999997"/>
    <s v="Essential"/>
    <x v="4"/>
    <n v="7.51"/>
    <n v="20"/>
    <n v="783.67509999999993"/>
    <n v="3.0407017543859651"/>
  </r>
  <r>
    <s v="Tier 1"/>
    <s v="Medium"/>
    <s v="Low Fat"/>
    <s v="Household"/>
    <s v="Supermarket Type2"/>
    <x v="24"/>
    <n v="1"/>
    <n v="286.95999999999998"/>
    <s v="Essential"/>
    <x v="3"/>
    <n v="13.58"/>
    <n v="20"/>
    <n v="5738.3357999999998"/>
    <n v="3.0393258426966292"/>
  </r>
  <r>
    <s v="Tier 1"/>
    <s v="Small"/>
    <s v="High Fat"/>
    <s v="Baking"/>
    <s v="Supermarket Type3"/>
    <x v="37"/>
    <n v="1"/>
    <n v="287.18"/>
    <s v="Essential"/>
    <x v="4"/>
    <n v="25.26"/>
    <n v="1"/>
    <n v="286.43259999999998"/>
    <n v="3.0407589599437808"/>
  </r>
  <r>
    <s v="Tier 3"/>
    <s v="High"/>
    <s v="Low Fat"/>
    <s v="Meat"/>
    <s v="Supermarket Type1"/>
    <x v="9"/>
    <n v="1"/>
    <n v="337.55"/>
    <s v="Essential"/>
    <x v="2"/>
    <n v="11.21"/>
    <n v="3"/>
    <n v="1011.7621000000001"/>
    <n v="3.0421940928270041"/>
  </r>
  <r>
    <s v="Tier 3"/>
    <s v="Small"/>
    <s v="Low Fat"/>
    <s v="Frozen"/>
    <s v="Supermarket Type2"/>
    <x v="35"/>
    <n v="4"/>
    <n v="152.38"/>
    <s v="Regular"/>
    <x v="4"/>
    <n v="30.04"/>
    <n v="16"/>
    <n v="2437.3804"/>
    <n v="3.0436312456016887"/>
  </r>
  <r>
    <s v="Tier 3"/>
    <s v="Small"/>
    <s v="High Fat"/>
    <s v="Other"/>
    <s v="Supermarket Type3"/>
    <x v="8"/>
    <n v="5"/>
    <n v="235.24"/>
    <s v="Regular"/>
    <x v="0"/>
    <n v="37.07"/>
    <n v="10"/>
    <n v="2351.7707"/>
    <n v="3.0429577464788733"/>
  </r>
  <r>
    <s v="Tier 3"/>
    <s v="High"/>
    <s v="Low Fat"/>
    <s v="Snack Food"/>
    <s v="Supermarket Type1"/>
    <x v="8"/>
    <n v="2"/>
    <n v="258.33"/>
    <s v="Regular"/>
    <x v="0"/>
    <n v="37.9"/>
    <n v="2"/>
    <n v="516.03899999999999"/>
    <n v="3.0415785764622973"/>
  </r>
  <r>
    <s v="Tier 1"/>
    <s v="Small"/>
    <s v="Low Fat"/>
    <s v="Seafood"/>
    <s v="Supermarket Type2"/>
    <x v="31"/>
    <n v="1"/>
    <n v="438.77"/>
    <s v="Essential"/>
    <x v="0"/>
    <n v="23.27"/>
    <n v="20"/>
    <n v="8774.6327000000001"/>
    <n v="3.0423131170662905"/>
  </r>
  <r>
    <s v="Tier 3"/>
    <s v="High"/>
    <s v="High Fat"/>
    <s v="Canned"/>
    <s v="Supermarket Type2"/>
    <x v="10"/>
    <n v="1"/>
    <n v="206.03"/>
    <s v="Luxury"/>
    <x v="3"/>
    <n v="9.98"/>
    <n v="14"/>
    <n v="2883.5198"/>
    <n v="3.0437544107268879"/>
  </r>
  <r>
    <s v="Tier 1"/>
    <s v="Medium"/>
    <s v="High Fat"/>
    <s v="Seafood"/>
    <s v="Grocery Store"/>
    <x v="31"/>
    <n v="3"/>
    <n v="267.22000000000003"/>
    <s v="Regular"/>
    <x v="2"/>
    <n v="3.1"/>
    <n v="7"/>
    <n v="1869.5710000000001"/>
    <n v="3.0451977401129944"/>
  </r>
  <r>
    <s v="Tier 2"/>
    <s v="High"/>
    <s v="High Fat"/>
    <s v="Hard Drinks"/>
    <s v="Supermarket Type2"/>
    <x v="24"/>
    <n v="1"/>
    <n v="288.44"/>
    <s v="Essential"/>
    <x v="0"/>
    <n v="41.25"/>
    <n v="11"/>
    <n v="3172.2525000000001"/>
    <n v="3.0452296819787987"/>
  </r>
  <r>
    <s v="Tier 3"/>
    <s v="High"/>
    <s v="Low Fat"/>
    <s v="Frozen"/>
    <s v="Supermarket Type1"/>
    <x v="17"/>
    <n v="1"/>
    <n v="59.52"/>
    <s v="Essential"/>
    <x v="3"/>
    <n v="4.79"/>
    <n v="3"/>
    <n v="177.6079"/>
    <n v="3.0466760961810468"/>
  </r>
  <r>
    <s v="Tier 3"/>
    <s v="High"/>
    <s v="Low Fat"/>
    <s v="Baking"/>
    <s v="Supermarket Type1"/>
    <x v="18"/>
    <n v="3"/>
    <n v="179.03"/>
    <s v="Regular"/>
    <x v="2"/>
    <n v="19.579999999999998"/>
    <n v="20"/>
    <n v="3579.7957999999999"/>
    <n v="3.0481245576786979"/>
  </r>
  <r>
    <s v="Tier 1"/>
    <s v="Small"/>
    <s v="High Fat"/>
    <s v="Other"/>
    <s v="Grocery Store"/>
    <x v="30"/>
    <n v="1"/>
    <n v="74.180000000000007"/>
    <s v="Regular"/>
    <x v="1"/>
    <n v="48.05"/>
    <n v="11"/>
    <n v="815.46050000000002"/>
    <n v="3.048158640226629"/>
  </r>
  <r>
    <s v="Tier 3"/>
    <s v="High"/>
    <s v="High Fat"/>
    <s v="Snack Food"/>
    <s v="Supermarket Type1"/>
    <x v="32"/>
    <n v="2"/>
    <n v="309.94"/>
    <s v="Luxury"/>
    <x v="2"/>
    <n v="31.96"/>
    <n v="13"/>
    <n v="4028.5395999999996"/>
    <n v="3.0496102055279941"/>
  </r>
  <r>
    <s v="Tier 3"/>
    <s v="Small"/>
    <s v="Low Fat"/>
    <s v="Other"/>
    <s v="Supermarket Type1"/>
    <x v="11"/>
    <n v="5"/>
    <n v="236.94"/>
    <s v="Luxury"/>
    <x v="2"/>
    <n v="7.52"/>
    <n v="9"/>
    <n v="2131.5352000000003"/>
    <n v="3.0503546099290779"/>
  </r>
  <r>
    <s v="Tier 1"/>
    <s v="High"/>
    <s v="High Fat"/>
    <s v="Hard Drinks"/>
    <s v="Grocery Store"/>
    <x v="1"/>
    <n v="5"/>
    <n v="169.57"/>
    <s v="Luxury"/>
    <x v="4"/>
    <n v="46.75"/>
    <n v="10"/>
    <n v="1695.1674999999998"/>
    <n v="3.0489709013484743"/>
  </r>
  <r>
    <s v="Tier 1"/>
    <s v="Small"/>
    <s v="High Fat"/>
    <s v="Other"/>
    <s v="Supermarket Type2"/>
    <x v="31"/>
    <n v="5"/>
    <n v="321.91000000000003"/>
    <s v="Essential"/>
    <x v="2"/>
    <n v="35.090000000000003"/>
    <n v="19"/>
    <n v="6115.6409000000012"/>
    <n v="3.0475852272727271"/>
  </r>
  <r>
    <s v="Tier 3"/>
    <s v="High"/>
    <s v="Low Fat"/>
    <s v="Fruits and Vegetables"/>
    <s v="Supermarket Type2"/>
    <x v="1"/>
    <n v="3"/>
    <n v="164.71"/>
    <s v="Luxury"/>
    <x v="2"/>
    <n v="15.36"/>
    <n v="14"/>
    <n v="2305.0936000000002"/>
    <n v="3.0461975835110162"/>
  </r>
  <r>
    <s v="Tier 1"/>
    <s v="Small"/>
    <s v="High Fat"/>
    <s v="Breakfast"/>
    <s v="Supermarket Type1"/>
    <x v="7"/>
    <n v="1"/>
    <n v="327.27"/>
    <s v="Essential"/>
    <x v="1"/>
    <n v="28.84"/>
    <n v="1"/>
    <n v="326.55840000000001"/>
    <n v="3.0462304409672831"/>
  </r>
  <r>
    <s v="Tier 3"/>
    <s v="High"/>
    <s v="Low Fat"/>
    <s v="Hard Drinks"/>
    <s v="Supermarket Type1"/>
    <x v="2"/>
    <n v="3"/>
    <n v="469.55"/>
    <s v="Luxury"/>
    <x v="4"/>
    <n v="22.98"/>
    <n v="7"/>
    <n v="3286.0798"/>
    <n v="3.0476868327402133"/>
  </r>
  <r>
    <s v="Tier 3"/>
    <s v="Small"/>
    <s v="High Fat"/>
    <s v="Breakfast"/>
    <s v="Supermarket Type1"/>
    <x v="26"/>
    <n v="1"/>
    <n v="445.48"/>
    <s v="Luxury"/>
    <x v="2"/>
    <n v="12.65"/>
    <n v="14"/>
    <n v="6235.8465000000006"/>
    <n v="3.0477207977207978"/>
  </r>
  <r>
    <s v="Tier 2"/>
    <s v="Small"/>
    <s v="High Fat"/>
    <s v="Fruits and Vegetables"/>
    <s v="Supermarket Type1"/>
    <x v="7"/>
    <n v="2"/>
    <n v="26.69"/>
    <s v="Regular"/>
    <x v="2"/>
    <n v="41.43"/>
    <n v="1"/>
    <n v="26.104300000000002"/>
    <n v="3.0491803278688523"/>
  </r>
  <r>
    <s v="Tier 1"/>
    <s v="Small"/>
    <s v="High Fat"/>
    <s v="Hard Drinks"/>
    <s v="Supermarket Type3"/>
    <x v="25"/>
    <n v="4"/>
    <n v="463.47"/>
    <s v="Essential"/>
    <x v="3"/>
    <n v="40.35"/>
    <n v="8"/>
    <n v="3707.1635000000001"/>
    <n v="3.0499286733238229"/>
  </r>
  <r>
    <s v="Tier 3"/>
    <s v="Medium"/>
    <s v="High Fat"/>
    <s v="Household"/>
    <s v="Supermarket Type3"/>
    <x v="4"/>
    <n v="5"/>
    <n v="379.76"/>
    <s v="Essential"/>
    <x v="0"/>
    <n v="44.78"/>
    <n v="13"/>
    <n v="4936.3278"/>
    <n v="3.0492505353319057"/>
  </r>
  <r>
    <s v="Tier 3"/>
    <s v="Medium"/>
    <s v="High Fat"/>
    <s v="Dairy"/>
    <s v="Supermarket Type2"/>
    <x v="12"/>
    <n v="3"/>
    <n v="457.67"/>
    <s v="Essential"/>
    <x v="1"/>
    <n v="34.880000000000003"/>
    <n v="6"/>
    <n v="2745.3688000000002"/>
    <n v="3.047857142857143"/>
  </r>
  <r>
    <s v="Tier 2"/>
    <s v="High"/>
    <s v="Low Fat"/>
    <s v="Snack Food"/>
    <s v="Grocery Store"/>
    <x v="4"/>
    <n v="2"/>
    <n v="373.92"/>
    <s v="Regular"/>
    <x v="3"/>
    <n v="23.1"/>
    <n v="1"/>
    <n v="373.15100000000001"/>
    <n v="3.0478913509649748"/>
  </r>
  <r>
    <s v="Tier 3"/>
    <s v="Medium"/>
    <s v="Low Fat"/>
    <s v="Other"/>
    <s v="Supermarket Type2"/>
    <x v="7"/>
    <n v="1"/>
    <n v="452.28"/>
    <s v="Regular"/>
    <x v="2"/>
    <n v="3.14"/>
    <n v="17"/>
    <n v="7687.7913999999992"/>
    <n v="3.0486409155937051"/>
  </r>
  <r>
    <s v="Tier 2"/>
    <s v="High"/>
    <s v="Low Fat"/>
    <s v="Frozen"/>
    <s v="Supermarket Type2"/>
    <x v="3"/>
    <n v="1"/>
    <n v="475.64"/>
    <s v="Luxury"/>
    <x v="2"/>
    <n v="1.54"/>
    <n v="14"/>
    <n v="6657.9754000000003"/>
    <n v="3.0501073729420187"/>
  </r>
  <r>
    <s v="Tier 1"/>
    <s v="Small"/>
    <s v="Low Fat"/>
    <s v="Baking"/>
    <s v="Grocery Store"/>
    <x v="20"/>
    <n v="5"/>
    <n v="143.38"/>
    <s v="Luxury"/>
    <x v="4"/>
    <n v="43.92"/>
    <n v="4"/>
    <n v="572.95920000000001"/>
    <n v="3.0515759312320916"/>
  </r>
  <r>
    <s v="Tier 2"/>
    <s v="Medium"/>
    <s v="Low Fat"/>
    <s v="Baking"/>
    <s v="Grocery Store"/>
    <x v="17"/>
    <n v="3"/>
    <n v="365"/>
    <s v="Luxury"/>
    <x v="3"/>
    <n v="7.65"/>
    <n v="19"/>
    <n v="6934.0765000000001"/>
    <n v="3.0501792114695339"/>
  </r>
  <r>
    <s v="Tier 2"/>
    <s v="Small"/>
    <s v="Low Fat"/>
    <s v="Starchy Food"/>
    <s v="Supermarket Type1"/>
    <x v="29"/>
    <n v="1"/>
    <n v="52.33"/>
    <s v="Essential"/>
    <x v="3"/>
    <n v="40.36"/>
    <n v="4"/>
    <n v="208.7236"/>
    <n v="3.0502152080344334"/>
  </r>
  <r>
    <s v="Tier 2"/>
    <s v="Small"/>
    <s v="High Fat"/>
    <s v="Other"/>
    <s v="Supermarket Type2"/>
    <x v="27"/>
    <n v="4"/>
    <n v="59.99"/>
    <s v="Essential"/>
    <x v="4"/>
    <n v="47.11"/>
    <n v="15"/>
    <n v="899.3211"/>
    <n v="3.0516870064608757"/>
  </r>
  <r>
    <s v="Tier 3"/>
    <s v="High"/>
    <s v="High Fat"/>
    <s v="Health and Hygiene"/>
    <s v="Supermarket Type1"/>
    <x v="6"/>
    <n v="3"/>
    <n v="310.69"/>
    <s v="Regular"/>
    <x v="4"/>
    <n v="48.03"/>
    <n v="5"/>
    <n v="1552.9303"/>
    <n v="3.0510057471264367"/>
  </r>
  <r>
    <s v="Tier 2"/>
    <s v="Medium"/>
    <s v="High Fat"/>
    <s v="Fruits and Vegetables"/>
    <s v="Supermarket Type3"/>
    <x v="27"/>
    <n v="4"/>
    <n v="280.25"/>
    <s v="Luxury"/>
    <x v="2"/>
    <n v="14.34"/>
    <n v="10"/>
    <n v="2801.6433999999999"/>
    <n v="3.0510424155283968"/>
  </r>
  <r>
    <s v="Tier 2"/>
    <s v="Medium"/>
    <s v="High Fat"/>
    <s v="Household"/>
    <s v="Supermarket Type2"/>
    <x v="11"/>
    <n v="2"/>
    <n v="250.09"/>
    <s v="Essential"/>
    <x v="3"/>
    <n v="16.12"/>
    <n v="20"/>
    <n v="5000.9611999999997"/>
    <n v="3.050359712230216"/>
  </r>
  <r>
    <s v="Tier 2"/>
    <s v="Small"/>
    <s v="High Fat"/>
    <s v="Breakfast"/>
    <s v="Supermarket Type1"/>
    <x v="2"/>
    <n v="5"/>
    <n v="253.73"/>
    <s v="Luxury"/>
    <x v="2"/>
    <n v="43.84"/>
    <n v="1"/>
    <n v="253.16839999999999"/>
    <n v="3.0511159107271419"/>
  </r>
  <r>
    <s v="Tier 1"/>
    <s v="Medium"/>
    <s v="Low Fat"/>
    <s v="Health and Hygiene"/>
    <s v="Supermarket Type3"/>
    <x v="28"/>
    <n v="4"/>
    <n v="97.94"/>
    <s v="Luxury"/>
    <x v="4"/>
    <n v="31.05"/>
    <n v="11"/>
    <n v="1076.6505"/>
    <n v="3.0497118155619596"/>
  </r>
  <r>
    <s v="Tier 2"/>
    <s v="High"/>
    <s v="High Fat"/>
    <s v="Snack Food"/>
    <s v="Grocery Store"/>
    <x v="17"/>
    <n v="2"/>
    <n v="323"/>
    <s v="Luxury"/>
    <x v="2"/>
    <n v="3.58"/>
    <n v="9"/>
    <n v="2906.0358000000001"/>
    <n v="3.0490266762797407"/>
  </r>
  <r>
    <s v="Tier 3"/>
    <s v="Medium"/>
    <s v="Low Fat"/>
    <s v="Soft Drinks"/>
    <s v="Supermarket Type1"/>
    <x v="0"/>
    <n v="1"/>
    <n v="494.8"/>
    <s v="Luxury"/>
    <x v="2"/>
    <n v="46.26"/>
    <n v="1"/>
    <n v="494.26260000000002"/>
    <n v="3.0497835497835499"/>
  </r>
  <r>
    <s v="Tier 3"/>
    <s v="Medium"/>
    <s v="High Fat"/>
    <s v="Starchy Food"/>
    <s v="Grocery Store"/>
    <x v="11"/>
    <n v="3"/>
    <n v="222.61"/>
    <s v="Luxury"/>
    <x v="4"/>
    <n v="37.14"/>
    <n v="18"/>
    <n v="4006.3514000000005"/>
    <n v="3.051263537906137"/>
  </r>
  <r>
    <s v="Tier 3"/>
    <s v="High"/>
    <s v="Low Fat"/>
    <s v="Household"/>
    <s v="Grocery Store"/>
    <x v="20"/>
    <n v="4"/>
    <n v="482.07"/>
    <s v="Luxury"/>
    <x v="1"/>
    <n v="12.45"/>
    <n v="11"/>
    <n v="5301.8944999999994"/>
    <n v="3.0513005780346822"/>
  </r>
  <r>
    <s v="Tier 2"/>
    <s v="Medium"/>
    <s v="High Fat"/>
    <s v="Canned"/>
    <s v="Grocery Store"/>
    <x v="27"/>
    <n v="2"/>
    <n v="423.22"/>
    <s v="Regular"/>
    <x v="3"/>
    <n v="42.88"/>
    <n v="6"/>
    <n v="2538.7488000000003"/>
    <n v="3.0506146059291397"/>
  </r>
  <r>
    <s v="Tier 2"/>
    <s v="Medium"/>
    <s v="High Fat"/>
    <s v="Canned"/>
    <s v="Supermarket Type3"/>
    <x v="26"/>
    <n v="5"/>
    <n v="94.38"/>
    <s v="Luxury"/>
    <x v="4"/>
    <n v="22.44"/>
    <n v="17"/>
    <n v="1603.6844000000001"/>
    <n v="3.0513748191027497"/>
  </r>
  <r>
    <s v="Tier 2"/>
    <s v="High"/>
    <s v="High Fat"/>
    <s v="Seafood"/>
    <s v="Grocery Store"/>
    <x v="35"/>
    <n v="3"/>
    <n v="290.89999999999998"/>
    <s v="Luxury"/>
    <x v="2"/>
    <n v="27.78"/>
    <n v="19"/>
    <n v="5526.3777999999993"/>
    <n v="3.0499637943519189"/>
  </r>
  <r>
    <s v="Tier 3"/>
    <s v="Small"/>
    <s v="Low Fat"/>
    <s v="Starchy Food"/>
    <s v="Grocery Store"/>
    <x v="0"/>
    <n v="1"/>
    <n v="139.58000000000001"/>
    <s v="Regular"/>
    <x v="0"/>
    <n v="3.64"/>
    <n v="8"/>
    <n v="1115.6764000000001"/>
    <n v="3.05"/>
  </r>
  <r>
    <s v="Tier 2"/>
    <s v="Medium"/>
    <s v="High Fat"/>
    <s v="Baking"/>
    <s v="Supermarket Type3"/>
    <x v="13"/>
    <n v="1"/>
    <n v="61.55"/>
    <s v="Luxury"/>
    <x v="0"/>
    <n v="44.98"/>
    <n v="1"/>
    <n v="60.9998"/>
    <n v="3.0514865844815082"/>
  </r>
  <r>
    <s v="Tier 3"/>
    <s v="Small"/>
    <s v="High Fat"/>
    <s v="Hard Drinks"/>
    <s v="Grocery Store"/>
    <x v="5"/>
    <n v="4"/>
    <n v="270.63"/>
    <s v="Essential"/>
    <x v="0"/>
    <n v="0.69"/>
    <n v="3"/>
    <n v="810.89689999999996"/>
    <n v="3.0529753265602322"/>
  </r>
  <r>
    <s v="Tier 1"/>
    <s v="Small"/>
    <s v="Low Fat"/>
    <s v="Canned"/>
    <s v="Supermarket Type3"/>
    <x v="12"/>
    <n v="4"/>
    <n v="157.27000000000001"/>
    <s v="Essential"/>
    <x v="4"/>
    <n v="47.08"/>
    <n v="12"/>
    <n v="1886.7108000000003"/>
    <n v="3.0522875816993462"/>
  </r>
  <r>
    <s v="Tier 2"/>
    <s v="Medium"/>
    <s v="Low Fat"/>
    <s v="Other"/>
    <s v="Supermarket Type2"/>
    <x v="33"/>
    <n v="1"/>
    <n v="305.14"/>
    <s v="Essential"/>
    <x v="1"/>
    <n v="15.14"/>
    <n v="2"/>
    <n v="609.43139999999994"/>
    <n v="3.0515988372093021"/>
  </r>
  <r>
    <s v="Tier 2"/>
    <s v="Medium"/>
    <s v="Low Fat"/>
    <s v="Meat"/>
    <s v="Supermarket Type1"/>
    <x v="25"/>
    <n v="2"/>
    <n v="346.66"/>
    <s v="Regular"/>
    <x v="4"/>
    <n v="8.31"/>
    <n v="11"/>
    <n v="3812.3431"/>
    <n v="3.0530909090909093"/>
  </r>
  <r>
    <s v="Tier 2"/>
    <s v="Small"/>
    <s v="High Fat"/>
    <s v="Meat"/>
    <s v="Supermarket Type2"/>
    <x v="14"/>
    <n v="5"/>
    <n v="443.35"/>
    <s v="Regular"/>
    <x v="1"/>
    <n v="49.24"/>
    <n v="7"/>
    <n v="3102.9424000000004"/>
    <n v="3.0538573508005822"/>
  </r>
  <r>
    <s v="Tier 1"/>
    <s v="Small"/>
    <s v="High Fat"/>
    <s v="Breakfast"/>
    <s v="Supermarket Type1"/>
    <x v="1"/>
    <n v="2"/>
    <n v="34.770000000000003"/>
    <s v="Essential"/>
    <x v="4"/>
    <n v="25.84"/>
    <n v="2"/>
    <n v="68.798400000000001"/>
    <n v="3.0524399126001458"/>
  </r>
  <r>
    <s v="Tier 2"/>
    <s v="High"/>
    <s v="Low Fat"/>
    <s v="Fruits and Vegetables"/>
    <s v="Supermarket Type2"/>
    <x v="3"/>
    <n v="1"/>
    <n v="94.35"/>
    <s v="Essential"/>
    <x v="0"/>
    <n v="28.52"/>
    <n v="11"/>
    <n v="1037.1351999999999"/>
    <n v="3.0532069970845481"/>
  </r>
  <r>
    <s v="Tier 3"/>
    <s v="Medium"/>
    <s v="High Fat"/>
    <s v="Snack Food"/>
    <s v="Grocery Store"/>
    <x v="28"/>
    <n v="3"/>
    <n v="398.59"/>
    <s v="Luxury"/>
    <x v="4"/>
    <n v="46.85"/>
    <n v="8"/>
    <n v="3188.1884999999997"/>
    <n v="3.0547045951859957"/>
  </r>
  <r>
    <s v="Tier 1"/>
    <s v="High"/>
    <s v="High Fat"/>
    <s v="Soft Drinks"/>
    <s v="Supermarket Type3"/>
    <x v="33"/>
    <n v="5"/>
    <n v="491.82"/>
    <s v="Luxury"/>
    <x v="4"/>
    <n v="14.66"/>
    <n v="12"/>
    <n v="5900.9866000000002"/>
    <n v="3.0547445255474455"/>
  </r>
  <r>
    <s v="Tier 3"/>
    <s v="High"/>
    <s v="High Fat"/>
    <s v="Seafood"/>
    <s v="Supermarket Type2"/>
    <x v="1"/>
    <n v="4"/>
    <n v="208.77"/>
    <s v="Essential"/>
    <x v="4"/>
    <n v="21.9"/>
    <n v="20"/>
    <n v="4174.6190000000006"/>
    <n v="3.0533235938641345"/>
  </r>
  <r>
    <s v="Tier 3"/>
    <s v="Medium"/>
    <s v="Low Fat"/>
    <s v="Starchy Food"/>
    <s v="Grocery Store"/>
    <x v="17"/>
    <n v="2"/>
    <n v="352.25"/>
    <s v="Luxury"/>
    <x v="2"/>
    <n v="38.65"/>
    <n v="4"/>
    <n v="1408.3865000000001"/>
    <n v="3.0526315789473686"/>
  </r>
  <r>
    <s v="Tier 2"/>
    <s v="Medium"/>
    <s v="Low Fat"/>
    <s v="Breakfast"/>
    <s v="Supermarket Type3"/>
    <x v="33"/>
    <n v="2"/>
    <n v="254.36"/>
    <s v="Regular"/>
    <x v="0"/>
    <n v="42.21"/>
    <n v="14"/>
    <n v="3560.4620999999997"/>
    <n v="3.0534016093635699"/>
  </r>
  <r>
    <s v="Tier 1"/>
    <s v="Small"/>
    <s v="High Fat"/>
    <s v="Snack Food"/>
    <s v="Grocery Store"/>
    <x v="20"/>
    <n v="5"/>
    <n v="23.63"/>
    <s v="Luxury"/>
    <x v="4"/>
    <n v="41.61"/>
    <n v="4"/>
    <n v="93.936099999999996"/>
    <n v="3.0541727672035139"/>
  </r>
  <r>
    <s v="Tier 3"/>
    <s v="Medium"/>
    <s v="Low Fat"/>
    <s v="Health and Hygiene"/>
    <s v="Supermarket Type2"/>
    <x v="3"/>
    <n v="5"/>
    <n v="40.049999999999997"/>
    <s v="Regular"/>
    <x v="4"/>
    <n v="37.32"/>
    <n v="1"/>
    <n v="39.423199999999994"/>
    <n v="3.0527472527472526"/>
  </r>
  <r>
    <s v="Tier 2"/>
    <s v="Small"/>
    <s v="High Fat"/>
    <s v="Meat"/>
    <s v="Supermarket Type1"/>
    <x v="32"/>
    <n v="1"/>
    <n v="229.14"/>
    <s v="Regular"/>
    <x v="0"/>
    <n v="27.34"/>
    <n v="11"/>
    <n v="2519.8134"/>
    <n v="3.0513196480938416"/>
  </r>
  <r>
    <s v="Tier 1"/>
    <s v="High"/>
    <s v="High Fat"/>
    <s v="Soft Drinks"/>
    <s v="Grocery Store"/>
    <x v="20"/>
    <n v="4"/>
    <n v="10.83"/>
    <s v="Regular"/>
    <x v="2"/>
    <n v="31.61"/>
    <n v="13"/>
    <n v="140.1061"/>
    <n v="3.0528246515040354"/>
  </r>
  <r>
    <s v="Tier 3"/>
    <s v="Small"/>
    <s v="Low Fat"/>
    <s v="Frozen"/>
    <s v="Supermarket Type2"/>
    <x v="33"/>
    <n v="5"/>
    <n v="482.58"/>
    <s v="Regular"/>
    <x v="4"/>
    <n v="12.34"/>
    <n v="11"/>
    <n v="5307.5034000000005"/>
    <n v="3.0521292217327458"/>
  </r>
  <r>
    <s v="Tier 1"/>
    <s v="High"/>
    <s v="Low Fat"/>
    <s v="Canned"/>
    <s v="Supermarket Type2"/>
    <x v="15"/>
    <n v="5"/>
    <n v="86.49"/>
    <s v="Luxury"/>
    <x v="0"/>
    <n v="32.51"/>
    <n v="19"/>
    <n v="1642.6351"/>
    <n v="3.0506980161645849"/>
  </r>
  <r>
    <s v="Tier 3"/>
    <s v="High"/>
    <s v="High Fat"/>
    <s v="Frozen"/>
    <s v="Grocery Store"/>
    <x v="5"/>
    <n v="4"/>
    <n v="367.73"/>
    <s v="Regular"/>
    <x v="3"/>
    <n v="2.1800000000000002"/>
    <n v="16"/>
    <n v="5882.7018000000007"/>
    <n v="3.049264705882353"/>
  </r>
  <r>
    <s v="Tier 3"/>
    <s v="Small"/>
    <s v="Low Fat"/>
    <s v="Breakfast"/>
    <s v="Supermarket Type3"/>
    <x v="9"/>
    <n v="1"/>
    <n v="381.49"/>
    <s v="Essential"/>
    <x v="3"/>
    <n v="20.93"/>
    <n v="14"/>
    <n v="5340.069300000001"/>
    <n v="3.0485651214128033"/>
  </r>
  <r>
    <s v="Tier 3"/>
    <s v="High"/>
    <s v="Low Fat"/>
    <s v="Breads"/>
    <s v="Supermarket Type3"/>
    <x v="22"/>
    <n v="4"/>
    <n v="195.7"/>
    <s v="Luxury"/>
    <x v="2"/>
    <n v="14.56"/>
    <n v="6"/>
    <n v="1173.3455999999999"/>
    <n v="3.0500736377025035"/>
  </r>
  <r>
    <s v="Tier 3"/>
    <s v="Small"/>
    <s v="High Fat"/>
    <s v="Breakfast"/>
    <s v="Grocery Store"/>
    <x v="5"/>
    <n v="4"/>
    <n v="187.52"/>
    <s v="Luxury"/>
    <x v="0"/>
    <n v="4.5"/>
    <n v="15"/>
    <n v="2811.8450000000003"/>
    <n v="3.0493736182756082"/>
  </r>
  <r>
    <s v="Tier 2"/>
    <s v="Medium"/>
    <s v="Low Fat"/>
    <s v="Meat"/>
    <s v="Supermarket Type3"/>
    <x v="30"/>
    <n v="5"/>
    <n v="371.83"/>
    <s v="Essential"/>
    <x v="1"/>
    <n v="39.29"/>
    <n v="4"/>
    <n v="1486.7129"/>
    <n v="3.0486725663716814"/>
  </r>
  <r>
    <s v="Tier 2"/>
    <s v="Medium"/>
    <s v="Low Fat"/>
    <s v="Snack Food"/>
    <s v="Grocery Store"/>
    <x v="24"/>
    <n v="3"/>
    <n v="348.57"/>
    <s v="Essential"/>
    <x v="1"/>
    <n v="21.96"/>
    <n v="13"/>
    <n v="4530.6296000000002"/>
    <n v="3.0472324723247231"/>
  </r>
  <r>
    <s v="Tier 1"/>
    <s v="Small"/>
    <s v="High Fat"/>
    <s v="Breads"/>
    <s v="Supermarket Type1"/>
    <x v="3"/>
    <n v="5"/>
    <n v="310.41000000000003"/>
    <s v="Luxury"/>
    <x v="0"/>
    <n v="24.11"/>
    <n v="20"/>
    <n v="6207.4411000000009"/>
    <n v="3.0472673559822749"/>
  </r>
  <r>
    <s v="Tier 2"/>
    <s v="Medium"/>
    <s v="High Fat"/>
    <s v="Health and Hygiene"/>
    <s v="Supermarket Type2"/>
    <x v="16"/>
    <n v="2"/>
    <n v="336.45"/>
    <s v="Essential"/>
    <x v="0"/>
    <n v="25.1"/>
    <n v="4"/>
    <n v="1345.0509999999999"/>
    <n v="3.0458240946045825"/>
  </r>
  <r>
    <s v="Tier 2"/>
    <s v="Medium"/>
    <s v="High Fat"/>
    <s v="Household"/>
    <s v="Supermarket Type3"/>
    <x v="27"/>
    <n v="4"/>
    <n v="294.70999999999998"/>
    <s v="Regular"/>
    <x v="0"/>
    <n v="48.26"/>
    <n v="9"/>
    <n v="2651.8725999999997"/>
    <n v="3.0465976331360949"/>
  </r>
  <r>
    <s v="Tier 3"/>
    <s v="Medium"/>
    <s v="Low Fat"/>
    <s v="Other"/>
    <s v="Supermarket Type1"/>
    <x v="15"/>
    <n v="2"/>
    <n v="10.83"/>
    <s v="Regular"/>
    <x v="2"/>
    <n v="49.62"/>
    <n v="14"/>
    <n v="151.11619999999999"/>
    <n v="3.0458919319022946"/>
  </r>
  <r>
    <s v="Tier 1"/>
    <s v="Medium"/>
    <s v="Low Fat"/>
    <s v="Seafood"/>
    <s v="Supermarket Type1"/>
    <x v="5"/>
    <n v="1"/>
    <n v="249.22"/>
    <s v="Luxury"/>
    <x v="3"/>
    <n v="38.380000000000003"/>
    <n v="6"/>
    <n v="1494.7038"/>
    <n v="3.0466666666666669"/>
  </r>
  <r>
    <s v="Tier 1"/>
    <s v="Medium"/>
    <s v="High Fat"/>
    <s v="Dairy"/>
    <s v="Grocery Store"/>
    <x v="11"/>
    <n v="3"/>
    <n v="69.92"/>
    <s v="Regular"/>
    <x v="3"/>
    <n v="16.02"/>
    <n v="8"/>
    <n v="558.52020000000005"/>
    <n v="3.0481838398813936"/>
  </r>
  <r>
    <s v="Tier 2"/>
    <s v="High"/>
    <s v="High Fat"/>
    <s v="Breakfast"/>
    <s v="Supermarket Type3"/>
    <x v="20"/>
    <n v="4"/>
    <n v="124.86"/>
    <s v="Regular"/>
    <x v="1"/>
    <n v="20.12"/>
    <n v="10"/>
    <n v="1247.8011999999999"/>
    <n v="3.0482195845697331"/>
  </r>
  <r>
    <s v="Tier 1"/>
    <s v="Medium"/>
    <s v="High Fat"/>
    <s v="Snack Food"/>
    <s v="Supermarket Type2"/>
    <x v="29"/>
    <n v="2"/>
    <n v="418.56"/>
    <s v="Regular"/>
    <x v="1"/>
    <n v="26.59"/>
    <n v="17"/>
    <n v="7114.7859000000008"/>
    <n v="3.0475129918337047"/>
  </r>
  <r>
    <s v="Tier 3"/>
    <s v="Small"/>
    <s v="High Fat"/>
    <s v="Baking"/>
    <s v="Grocery Store"/>
    <x v="8"/>
    <n v="1"/>
    <n v="40.119999999999997"/>
    <s v="Luxury"/>
    <x v="3"/>
    <n v="31.92"/>
    <n v="10"/>
    <n v="400.51920000000001"/>
    <n v="3.0482912332838037"/>
  </r>
  <r>
    <s v="Tier 3"/>
    <s v="Small"/>
    <s v="High Fat"/>
    <s v="Breakfast"/>
    <s v="Supermarket Type3"/>
    <x v="9"/>
    <n v="1"/>
    <n v="396.07"/>
    <s v="Essential"/>
    <x v="0"/>
    <n v="31.75"/>
    <n v="3"/>
    <n v="1187.5275000000001"/>
    <n v="3.0498141263940521"/>
  </r>
  <r>
    <s v="Tier 2"/>
    <s v="High"/>
    <s v="Low Fat"/>
    <s v="Dairy"/>
    <s v="Supermarket Type3"/>
    <x v="28"/>
    <n v="4"/>
    <n v="153.29"/>
    <s v="Luxury"/>
    <x v="4"/>
    <n v="16.100000000000001"/>
    <n v="16"/>
    <n v="2451.8009999999999"/>
    <n v="3.0513392857142856"/>
  </r>
  <r>
    <s v="Tier 1"/>
    <s v="Medium"/>
    <s v="High Fat"/>
    <s v="Canned"/>
    <s v="Grocery Store"/>
    <x v="24"/>
    <n v="1"/>
    <n v="226.16"/>
    <s v="Luxury"/>
    <x v="3"/>
    <n v="27.95"/>
    <n v="6"/>
    <n v="1356.2395000000001"/>
    <n v="3.0506329113924049"/>
  </r>
  <r>
    <s v="Tier 2"/>
    <s v="Small"/>
    <s v="High Fat"/>
    <s v="Hard Drinks"/>
    <s v="Supermarket Type1"/>
    <x v="3"/>
    <n v="1"/>
    <n v="94.73"/>
    <s v="Regular"/>
    <x v="0"/>
    <n v="25.76"/>
    <n v="1"/>
    <n v="93.9876"/>
    <n v="3.0521609538002981"/>
  </r>
  <r>
    <s v="Tier 1"/>
    <s v="High"/>
    <s v="High Fat"/>
    <s v="Starchy Food"/>
    <s v="Supermarket Type1"/>
    <x v="32"/>
    <n v="3"/>
    <n v="412.21"/>
    <s v="Essential"/>
    <x v="4"/>
    <n v="27.09"/>
    <n v="10"/>
    <n v="4121.3708999999999"/>
    <n v="3.0536912751677852"/>
  </r>
  <r>
    <s v="Tier 3"/>
    <s v="High"/>
    <s v="High Fat"/>
    <s v="Hard Drinks"/>
    <s v="Supermarket Type1"/>
    <x v="24"/>
    <n v="5"/>
    <n v="220.5"/>
    <s v="Regular"/>
    <x v="4"/>
    <n v="41.26"/>
    <n v="9"/>
    <n v="1983.9126000000001"/>
    <n v="3.053731343283582"/>
  </r>
  <r>
    <s v="Tier 3"/>
    <s v="Small"/>
    <s v="Low Fat"/>
    <s v="Dairy"/>
    <s v="Supermarket Type3"/>
    <x v="10"/>
    <n v="5"/>
    <n v="255.25"/>
    <s v="Essential"/>
    <x v="4"/>
    <n v="36.520000000000003"/>
    <n v="2"/>
    <n v="509.86520000000002"/>
    <n v="3.0522778192681104"/>
  </r>
  <r>
    <s v="Tier 3"/>
    <s v="Small"/>
    <s v="High Fat"/>
    <s v="Hard Drinks"/>
    <s v="Supermarket Type2"/>
    <x v="11"/>
    <n v="3"/>
    <n v="428.5"/>
    <s v="Regular"/>
    <x v="2"/>
    <n v="15.36"/>
    <n v="1"/>
    <n v="427.65359999999998"/>
    <n v="3.0508221225710015"/>
  </r>
  <r>
    <s v="Tier 1"/>
    <s v="High"/>
    <s v="Low Fat"/>
    <s v="Other"/>
    <s v="Supermarket Type3"/>
    <x v="18"/>
    <n v="4"/>
    <n v="461.21"/>
    <s v="Luxury"/>
    <x v="0"/>
    <n v="2.2400000000000002"/>
    <n v="7"/>
    <n v="3227.4923999999996"/>
    <n v="3.0508601346297683"/>
  </r>
  <r>
    <s v="Tier 1"/>
    <s v="Small"/>
    <s v="Low Fat"/>
    <s v="Hard Drinks"/>
    <s v="Supermarket Type1"/>
    <x v="32"/>
    <n v="3"/>
    <n v="25.78"/>
    <s v="Essential"/>
    <x v="2"/>
    <n v="23.56"/>
    <n v="11"/>
    <n v="282.81560000000002"/>
    <n v="3.0501497005988023"/>
  </r>
  <r>
    <s v="Tier 2"/>
    <s v="Medium"/>
    <s v="High Fat"/>
    <s v="Dairy"/>
    <s v="Supermarket Type3"/>
    <x v="18"/>
    <n v="5"/>
    <n v="358.71"/>
    <s v="Luxury"/>
    <x v="4"/>
    <n v="22.12"/>
    <n v="7"/>
    <n v="2510.1911999999998"/>
    <n v="3.0501872659176028"/>
  </r>
  <r>
    <s v="Tier 1"/>
    <s v="Small"/>
    <s v="High Fat"/>
    <s v="Dairy"/>
    <s v="Supermarket Type2"/>
    <x v="9"/>
    <n v="3"/>
    <n v="211.85"/>
    <s v="Luxury"/>
    <x v="0"/>
    <n v="11.47"/>
    <n v="5"/>
    <n v="1058.3647000000001"/>
    <n v="3.0487256371814091"/>
  </r>
  <r>
    <s v="Tier 3"/>
    <s v="High"/>
    <s v="High Fat"/>
    <s v="Soft Drinks"/>
    <s v="Supermarket Type3"/>
    <x v="30"/>
    <n v="1"/>
    <n v="132.78"/>
    <s v="Regular"/>
    <x v="0"/>
    <n v="39.520000000000003"/>
    <n v="20"/>
    <n v="2654.9951999999998"/>
    <n v="3.0487621905476368"/>
  </r>
  <r>
    <s v="Tier 1"/>
    <s v="Medium"/>
    <s v="Low Fat"/>
    <s v="Soft Drinks"/>
    <s v="Supermarket Type3"/>
    <x v="10"/>
    <n v="5"/>
    <n v="441.09"/>
    <s v="Essential"/>
    <x v="4"/>
    <n v="36.61"/>
    <n v="15"/>
    <n v="6615.7160999999996"/>
    <n v="3.0503003003003002"/>
  </r>
  <r>
    <s v="Tier 3"/>
    <s v="Medium"/>
    <s v="High Fat"/>
    <s v="Hard Drinks"/>
    <s v="Supermarket Type2"/>
    <x v="1"/>
    <n v="3"/>
    <n v="210.94"/>
    <s v="Regular"/>
    <x v="1"/>
    <n v="30.12"/>
    <n v="20"/>
    <n v="4218.1012000000001"/>
    <n v="3.0488354620586025"/>
  </r>
  <r>
    <s v="Tier 3"/>
    <s v="High"/>
    <s v="Low Fat"/>
    <s v="Hard Drinks"/>
    <s v="Supermarket Type3"/>
    <x v="1"/>
    <n v="4"/>
    <n v="183.53"/>
    <s v="Regular"/>
    <x v="3"/>
    <n v="14.95"/>
    <n v="5"/>
    <n v="916.79949999999997"/>
    <n v="3.0488721804511276"/>
  </r>
  <r>
    <s v="Tier 2"/>
    <s v="Medium"/>
    <s v="Low Fat"/>
    <s v="Meat"/>
    <s v="Supermarket Type2"/>
    <x v="27"/>
    <n v="4"/>
    <n v="50.63"/>
    <s v="Regular"/>
    <x v="0"/>
    <n v="24.99"/>
    <n v="12"/>
    <n v="606.80990000000008"/>
    <n v="3.0481565086531228"/>
  </r>
  <r>
    <s v="Tier 2"/>
    <s v="Small"/>
    <s v="Low Fat"/>
    <s v="Health and Hygiene"/>
    <s v="Supermarket Type2"/>
    <x v="0"/>
    <n v="4"/>
    <n v="349"/>
    <s v="Regular"/>
    <x v="3"/>
    <n v="7.84"/>
    <n v="9"/>
    <n v="3140.0783999999999"/>
    <n v="3.0474397590361444"/>
  </r>
  <r>
    <s v="Tier 3"/>
    <s v="Small"/>
    <s v="Low Fat"/>
    <s v="Breakfast"/>
    <s v="Supermarket Type1"/>
    <x v="26"/>
    <n v="5"/>
    <n v="95.15"/>
    <s v="Essential"/>
    <x v="4"/>
    <n v="33.729999999999997"/>
    <n v="2"/>
    <n v="189.63730000000001"/>
    <n v="3.0467219291635268"/>
  </r>
  <r>
    <s v="Tier 1"/>
    <s v="High"/>
    <s v="High Fat"/>
    <s v="Other"/>
    <s v="Supermarket Type1"/>
    <x v="22"/>
    <n v="1"/>
    <n v="43.08"/>
    <s v="Regular"/>
    <x v="3"/>
    <n v="34.979999999999997"/>
    <n v="6"/>
    <n v="257.82980000000003"/>
    <n v="3.0452488687782804"/>
  </r>
  <r>
    <s v="Tier 2"/>
    <s v="High"/>
    <s v="High Fat"/>
    <s v="Hard Drinks"/>
    <s v="Grocery Store"/>
    <x v="23"/>
    <n v="3"/>
    <n v="193.93"/>
    <s v="Regular"/>
    <x v="4"/>
    <n v="5.61"/>
    <n v="18"/>
    <n v="3489.7961"/>
    <n v="3.0467924528301888"/>
  </r>
  <r>
    <s v="Tier 1"/>
    <s v="High"/>
    <s v="Low Fat"/>
    <s v="Household"/>
    <s v="Grocery Store"/>
    <x v="25"/>
    <n v="2"/>
    <n v="466.07"/>
    <s v="Regular"/>
    <x v="3"/>
    <n v="35.21"/>
    <n v="17"/>
    <n v="7922.5420999999997"/>
    <n v="3.0468277945619335"/>
  </r>
  <r>
    <s v="Tier 3"/>
    <s v="High"/>
    <s v="High Fat"/>
    <s v="Meat"/>
    <s v="Grocery Store"/>
    <x v="25"/>
    <n v="4"/>
    <n v="239.53"/>
    <s v="Luxury"/>
    <x v="1"/>
    <n v="43.73"/>
    <n v="18"/>
    <n v="4310.9772999999996"/>
    <n v="3.0476190476190474"/>
  </r>
  <r>
    <s v="Tier 1"/>
    <s v="High"/>
    <s v="Low Fat"/>
    <s v="Household"/>
    <s v="Grocery Store"/>
    <x v="24"/>
    <n v="4"/>
    <n v="343.02"/>
    <s v="Essential"/>
    <x v="4"/>
    <n v="11.63"/>
    <n v="16"/>
    <n v="5487.4362999999994"/>
    <n v="3.0468986384266263"/>
  </r>
  <r>
    <s v="Tier 3"/>
    <s v="Medium"/>
    <s v="High Fat"/>
    <s v="Seafood"/>
    <s v="Supermarket Type3"/>
    <x v="31"/>
    <n v="4"/>
    <n v="102.88"/>
    <s v="Regular"/>
    <x v="4"/>
    <n v="24.06"/>
    <n v="3"/>
    <n v="307.88059999999996"/>
    <n v="3.0461771385314158"/>
  </r>
  <r>
    <s v="Tier 1"/>
    <s v="Medium"/>
    <s v="High Fat"/>
    <s v="Starchy Food"/>
    <s v="Supermarket Type1"/>
    <x v="29"/>
    <n v="5"/>
    <n v="28.41"/>
    <s v="Regular"/>
    <x v="3"/>
    <n v="37.409999999999997"/>
    <n v="14"/>
    <n v="397.11410000000001"/>
    <n v="3.0454545454545454"/>
  </r>
  <r>
    <s v="Tier 1"/>
    <s v="Medium"/>
    <s v="High Fat"/>
    <s v="Seafood"/>
    <s v="Supermarket Type1"/>
    <x v="5"/>
    <n v="2"/>
    <n v="330.78"/>
    <s v="Essential"/>
    <x v="3"/>
    <n v="18.23"/>
    <n v="7"/>
    <n v="2314.6423"/>
    <n v="3.0439727065959059"/>
  </r>
  <r>
    <s v="Tier 2"/>
    <s v="Small"/>
    <s v="Low Fat"/>
    <s v="Breads"/>
    <s v="Supermarket Type3"/>
    <x v="34"/>
    <n v="5"/>
    <n v="387.38"/>
    <s v="Essential"/>
    <x v="0"/>
    <n v="40.520000000000003"/>
    <n v="18"/>
    <n v="6972.2452000000003"/>
    <n v="3.0447647951441579"/>
  </r>
  <r>
    <s v="Tier 2"/>
    <s v="Medium"/>
    <s v="High Fat"/>
    <s v="Health and Hygiene"/>
    <s v="Supermarket Type3"/>
    <x v="14"/>
    <n v="3"/>
    <n v="397.3"/>
    <s v="Regular"/>
    <x v="2"/>
    <n v="23.12"/>
    <n v="20"/>
    <n v="7945.2312000000002"/>
    <n v="3.0432801822323463"/>
  </r>
  <r>
    <s v="Tier 1"/>
    <s v="Medium"/>
    <s v="Low Fat"/>
    <s v="Snack Food"/>
    <s v="Supermarket Type1"/>
    <x v="11"/>
    <n v="4"/>
    <n v="28.73"/>
    <s v="Regular"/>
    <x v="1"/>
    <n v="35.83"/>
    <n v="6"/>
    <n v="171.73830000000001"/>
    <n v="3.0433130699088147"/>
  </r>
  <r>
    <s v="Tier 2"/>
    <s v="Medium"/>
    <s v="High Fat"/>
    <s v="Meat"/>
    <s v="Supermarket Type3"/>
    <x v="36"/>
    <n v="5"/>
    <n v="364.62"/>
    <s v="Regular"/>
    <x v="1"/>
    <n v="37.200000000000003"/>
    <n v="16"/>
    <n v="5833.2920000000004"/>
    <n v="3.0425855513307987"/>
  </r>
  <r>
    <s v="Tier 2"/>
    <s v="High"/>
    <s v="Low Fat"/>
    <s v="Breads"/>
    <s v="Supermarket Type2"/>
    <x v="32"/>
    <n v="3"/>
    <n v="34.99"/>
    <s v="Luxury"/>
    <x v="4"/>
    <n v="36.51"/>
    <n v="20"/>
    <n v="699.16510000000005"/>
    <n v="3.0410958904109591"/>
  </r>
  <r>
    <s v="Tier 1"/>
    <s v="Medium"/>
    <s v="Low Fat"/>
    <s v="Other"/>
    <s v="Supermarket Type1"/>
    <x v="23"/>
    <n v="1"/>
    <n v="75.06"/>
    <s v="Luxury"/>
    <x v="1"/>
    <n v="19.600000000000001"/>
    <n v="17"/>
    <n v="1275.2159999999999"/>
    <n v="3.0411271896420411"/>
  </r>
  <r>
    <s v="Tier 1"/>
    <s v="Small"/>
    <s v="High Fat"/>
    <s v="Health and Hygiene"/>
    <s v="Supermarket Type1"/>
    <x v="8"/>
    <n v="4"/>
    <n v="47.97"/>
    <s v="Luxury"/>
    <x v="4"/>
    <n v="1.69"/>
    <n v="1"/>
    <n v="46.986899999999999"/>
    <n v="3.0426829268292681"/>
  </r>
  <r>
    <s v="Tier 2"/>
    <s v="Medium"/>
    <s v="Low Fat"/>
    <s v="Fruits and Vegetables"/>
    <s v="Supermarket Type2"/>
    <x v="25"/>
    <n v="3"/>
    <n v="120.3"/>
    <s v="Regular"/>
    <x v="4"/>
    <n v="36.43"/>
    <n v="15"/>
    <n v="1803.8643"/>
    <n v="3.041952707856598"/>
  </r>
  <r>
    <s v="Tier 3"/>
    <s v="Medium"/>
    <s v="High Fat"/>
    <s v="Starchy Food"/>
    <s v="Supermarket Type3"/>
    <x v="17"/>
    <n v="4"/>
    <n v="472.94"/>
    <s v="Regular"/>
    <x v="4"/>
    <n v="6.3"/>
    <n v="4"/>
    <n v="1890.8230000000001"/>
    <n v="3.0419847328244276"/>
  </r>
  <r>
    <s v="Tier 3"/>
    <s v="Small"/>
    <s v="High Fat"/>
    <s v="Starchy Food"/>
    <s v="Supermarket Type2"/>
    <x v="6"/>
    <n v="4"/>
    <n v="217.26"/>
    <s v="Regular"/>
    <x v="2"/>
    <n v="15.42"/>
    <n v="8"/>
    <n v="1737.2341999999999"/>
    <n v="3.0412528647822765"/>
  </r>
  <r>
    <s v="Tier 1"/>
    <s v="Small"/>
    <s v="High Fat"/>
    <s v="Soft Drinks"/>
    <s v="Supermarket Type2"/>
    <x v="36"/>
    <n v="5"/>
    <n v="274.76"/>
    <s v="Luxury"/>
    <x v="0"/>
    <n v="6.35"/>
    <n v="1"/>
    <n v="273.82349999999997"/>
    <n v="3.0405198776758411"/>
  </r>
  <r>
    <s v="Tier 3"/>
    <s v="High"/>
    <s v="High Fat"/>
    <s v="Other"/>
    <s v="Supermarket Type2"/>
    <x v="12"/>
    <n v="3"/>
    <n v="255.93"/>
    <s v="Luxury"/>
    <x v="4"/>
    <n v="37.229999999999997"/>
    <n v="9"/>
    <n v="2302.7422999999999"/>
    <n v="3.0390206579954095"/>
  </r>
  <r>
    <s v="Tier 1"/>
    <s v="High"/>
    <s v="Low Fat"/>
    <s v="Breakfast"/>
    <s v="Grocery Store"/>
    <x v="16"/>
    <n v="4"/>
    <n v="46.46"/>
    <s v="Regular"/>
    <x v="2"/>
    <n v="6.4"/>
    <n v="1"/>
    <n v="45.524000000000001"/>
    <n v="3.0390505359877489"/>
  </r>
  <r>
    <s v="Tier 3"/>
    <s v="High"/>
    <s v="High Fat"/>
    <s v="Household"/>
    <s v="Supermarket Type2"/>
    <x v="19"/>
    <n v="4"/>
    <n v="428.72"/>
    <s v="Regular"/>
    <x v="3"/>
    <n v="30.11"/>
    <n v="17"/>
    <n v="7287.5411000000004"/>
    <n v="3.0383141762452106"/>
  </r>
  <r>
    <s v="Tier 3"/>
    <s v="High"/>
    <s v="Low Fat"/>
    <s v="Other"/>
    <s v="Supermarket Type3"/>
    <x v="25"/>
    <n v="3"/>
    <n v="48.74"/>
    <s v="Regular"/>
    <x v="2"/>
    <n v="0.42"/>
    <n v="4"/>
    <n v="193.96420000000001"/>
    <n v="3.0375766871165646"/>
  </r>
  <r>
    <s v="Tier 1"/>
    <s v="Small"/>
    <s v="Low Fat"/>
    <s v="Dairy"/>
    <s v="Supermarket Type2"/>
    <x v="17"/>
    <n v="4"/>
    <n v="333.73"/>
    <s v="Luxury"/>
    <x v="4"/>
    <n v="5.16"/>
    <n v="5"/>
    <n v="1667.7016000000001"/>
    <n v="3.0376055257099002"/>
  </r>
  <r>
    <s v="Tier 3"/>
    <s v="High"/>
    <s v="Low Fat"/>
    <s v="Breads"/>
    <s v="Grocery Store"/>
    <x v="9"/>
    <n v="4"/>
    <n v="299.24"/>
    <s v="Regular"/>
    <x v="4"/>
    <n v="3.46"/>
    <n v="9"/>
    <n v="2692.1945999999998"/>
    <n v="3.0368663594470044"/>
  </r>
  <r>
    <s v="Tier 2"/>
    <s v="High"/>
    <s v="High Fat"/>
    <s v="Household"/>
    <s v="Supermarket Type2"/>
    <x v="19"/>
    <n v="5"/>
    <n v="263.67"/>
    <s v="Luxury"/>
    <x v="0"/>
    <n v="14.35"/>
    <n v="13"/>
    <n v="3426.8535000000002"/>
    <n v="3.0361260568793238"/>
  </r>
  <r>
    <s v="Tier 1"/>
    <s v="High"/>
    <s v="Low Fat"/>
    <s v="Household"/>
    <s v="Supermarket Type2"/>
    <x v="3"/>
    <n v="4"/>
    <n v="433.84"/>
    <s v="Regular"/>
    <x v="0"/>
    <n v="3.59"/>
    <n v="8"/>
    <n v="3469.7558999999997"/>
    <n v="3.0346153846153845"/>
  </r>
  <r>
    <s v="Tier 3"/>
    <s v="Medium"/>
    <s v="Low Fat"/>
    <s v="Breakfast"/>
    <s v="Supermarket Type2"/>
    <x v="34"/>
    <n v="3"/>
    <n v="413.03"/>
    <s v="Regular"/>
    <x v="2"/>
    <n v="33.81"/>
    <n v="20"/>
    <n v="8259.9380999999994"/>
    <n v="3.03387220939184"/>
  </r>
  <r>
    <s v="Tier 1"/>
    <s v="High"/>
    <s v="High Fat"/>
    <s v="Baking"/>
    <s v="Supermarket Type2"/>
    <x v="24"/>
    <n v="2"/>
    <n v="186.46"/>
    <s v="Essential"/>
    <x v="3"/>
    <n v="12.26"/>
    <n v="10"/>
    <n v="1863.7226000000001"/>
    <n v="3.0338983050847457"/>
  </r>
  <r>
    <s v="Tier 2"/>
    <s v="Small"/>
    <s v="High Fat"/>
    <s v="Other"/>
    <s v="Supermarket Type2"/>
    <x v="14"/>
    <n v="3"/>
    <n v="189.49"/>
    <s v="Luxury"/>
    <x v="2"/>
    <n v="18.14"/>
    <n v="19"/>
    <n v="3599.4914000000003"/>
    <n v="3.0346954510408635"/>
  </r>
  <r>
    <s v="Tier 1"/>
    <s v="Medium"/>
    <s v="High Fat"/>
    <s v="Household"/>
    <s v="Supermarket Type3"/>
    <x v="10"/>
    <n v="4"/>
    <n v="278.39"/>
    <s v="Regular"/>
    <x v="4"/>
    <n v="22.02"/>
    <n v="16"/>
    <n v="4453.4601999999995"/>
    <n v="3.0347222222222223"/>
  </r>
  <r>
    <s v="Tier 1"/>
    <s v="High"/>
    <s v="High Fat"/>
    <s v="Breakfast"/>
    <s v="Supermarket Type3"/>
    <x v="5"/>
    <n v="3"/>
    <n v="325.77"/>
    <s v="Regular"/>
    <x v="2"/>
    <n v="4.0599999999999996"/>
    <n v="16"/>
    <n v="5211.3606"/>
    <n v="3.0339768339768338"/>
  </r>
  <r>
    <s v="Tier 3"/>
    <s v="High"/>
    <s v="Low Fat"/>
    <s v="Frozen"/>
    <s v="Supermarket Type3"/>
    <x v="31"/>
    <n v="5"/>
    <n v="382.62"/>
    <s v="Luxury"/>
    <x v="0"/>
    <n v="47.72"/>
    <n v="3"/>
    <n v="1147.3372000000002"/>
    <n v="3.0340030911901081"/>
  </r>
  <r>
    <s v="Tier 3"/>
    <s v="Small"/>
    <s v="Low Fat"/>
    <s v="Canned"/>
    <s v="Grocery Store"/>
    <x v="24"/>
    <n v="2"/>
    <n v="474.53"/>
    <s v="Essential"/>
    <x v="3"/>
    <n v="11.5"/>
    <n v="14"/>
    <n v="6642.5349999999999"/>
    <n v="3.0324825986078885"/>
  </r>
  <r>
    <s v="Tier 3"/>
    <s v="Small"/>
    <s v="Low Fat"/>
    <s v="Seafood"/>
    <s v="Supermarket Type1"/>
    <x v="8"/>
    <n v="1"/>
    <n v="411.3"/>
    <s v="Essential"/>
    <x v="1"/>
    <n v="46.36"/>
    <n v="3"/>
    <n v="1233.3636000000001"/>
    <n v="3.0332817337461302"/>
  </r>
  <r>
    <s v="Tier 2"/>
    <s v="Medium"/>
    <s v="Low Fat"/>
    <s v="Hard Drinks"/>
    <s v="Grocery Store"/>
    <x v="4"/>
    <n v="4"/>
    <n v="310.06"/>
    <s v="Luxury"/>
    <x v="2"/>
    <n v="29.02"/>
    <n v="12"/>
    <n v="3720.0102000000002"/>
    <n v="3.0348567002323779"/>
  </r>
  <r>
    <s v="Tier 2"/>
    <s v="Small"/>
    <s v="High Fat"/>
    <s v="Other"/>
    <s v="Supermarket Type1"/>
    <x v="12"/>
    <n v="1"/>
    <n v="20.38"/>
    <s v="Regular"/>
    <x v="2"/>
    <n v="44.5"/>
    <n v="5"/>
    <n v="101.34499999999998"/>
    <n v="3.0341085271317829"/>
  </r>
  <r>
    <s v="Tier 2"/>
    <s v="Small"/>
    <s v="Low Fat"/>
    <s v="Baking"/>
    <s v="Supermarket Type3"/>
    <x v="31"/>
    <n v="2"/>
    <n v="352.91"/>
    <s v="Luxury"/>
    <x v="2"/>
    <n v="26.11"/>
    <n v="8"/>
    <n v="2822.5411000000004"/>
    <n v="3.0356865787432117"/>
  </r>
  <r>
    <s v="Tier 1"/>
    <s v="Small"/>
    <s v="High Fat"/>
    <s v="Starchy Food"/>
    <s v="Supermarket Type2"/>
    <x v="19"/>
    <n v="1"/>
    <n v="352.86"/>
    <s v="Essential"/>
    <x v="4"/>
    <n v="29.13"/>
    <n v="13"/>
    <n v="4586.4713000000002"/>
    <n v="3.0364906832298137"/>
  </r>
  <r>
    <s v="Tier 3"/>
    <s v="High"/>
    <s v="Low Fat"/>
    <s v="Health and Hygiene"/>
    <s v="Grocery Store"/>
    <x v="24"/>
    <n v="4"/>
    <n v="487.04"/>
    <s v="Luxury"/>
    <x v="3"/>
    <n v="13.62"/>
    <n v="14"/>
    <n v="6817.6962000000003"/>
    <n v="3.0380730380730379"/>
  </r>
  <r>
    <s v="Tier 1"/>
    <s v="High"/>
    <s v="Low Fat"/>
    <s v="Canned"/>
    <s v="Supermarket Type3"/>
    <x v="29"/>
    <n v="5"/>
    <n v="123.86"/>
    <s v="Luxury"/>
    <x v="4"/>
    <n v="42.39"/>
    <n v="14"/>
    <n v="1733.4639"/>
    <n v="3.0373250388802489"/>
  </r>
  <r>
    <s v="Tier 2"/>
    <s v="Small"/>
    <s v="High Fat"/>
    <s v="Meat"/>
    <s v="Supermarket Type1"/>
    <x v="8"/>
    <n v="1"/>
    <n v="82.11"/>
    <s v="Regular"/>
    <x v="4"/>
    <n v="5.32"/>
    <n v="11"/>
    <n v="902.26319999999998"/>
    <n v="3.0357976653696497"/>
  </r>
  <r>
    <s v="Tier 2"/>
    <s v="Small"/>
    <s v="High Fat"/>
    <s v="Baking"/>
    <s v="Supermarket Type1"/>
    <x v="21"/>
    <n v="1"/>
    <n v="45.78"/>
    <s v="Luxury"/>
    <x v="4"/>
    <n v="4"/>
    <n v="15"/>
    <n v="685.74"/>
    <n v="3.0373831775700935"/>
  </r>
  <r>
    <s v="Tier 1"/>
    <s v="Small"/>
    <s v="Low Fat"/>
    <s v="Snack Food"/>
    <s v="Supermarket Type2"/>
    <x v="4"/>
    <n v="1"/>
    <n v="269.58999999999997"/>
    <s v="Regular"/>
    <x v="0"/>
    <n v="7.29"/>
    <n v="18"/>
    <n v="4851.6929"/>
    <n v="3.0389711613406081"/>
  </r>
  <r>
    <s v="Tier 1"/>
    <s v="High"/>
    <s v="Low Fat"/>
    <s v="Dairy"/>
    <s v="Grocery Store"/>
    <x v="37"/>
    <n v="1"/>
    <n v="294.43"/>
    <s v="Essential"/>
    <x v="4"/>
    <n v="8"/>
    <n v="7"/>
    <n v="2060.09"/>
    <n v="3.0405616224648986"/>
  </r>
  <r>
    <s v="Tier 3"/>
    <s v="Small"/>
    <s v="High Fat"/>
    <s v="Fruits and Vegetables"/>
    <s v="Supermarket Type2"/>
    <x v="24"/>
    <n v="2"/>
    <n v="484.76"/>
    <s v="Regular"/>
    <x v="1"/>
    <n v="42.59"/>
    <n v="3"/>
    <n v="1453.7058999999999"/>
    <n v="3.0421545667447307"/>
  </r>
  <r>
    <s v="Tier 1"/>
    <s v="Medium"/>
    <s v="Low Fat"/>
    <s v="Dairy"/>
    <s v="Supermarket Type3"/>
    <x v="14"/>
    <n v="5"/>
    <n v="418.96"/>
    <s v="Essential"/>
    <x v="2"/>
    <n v="39.659999999999997"/>
    <n v="8"/>
    <n v="3351.0765999999999"/>
    <n v="3.04296875"/>
  </r>
  <r>
    <s v="Tier 2"/>
    <s v="High"/>
    <s v="Low Fat"/>
    <s v="Starchy Food"/>
    <s v="Supermarket Type2"/>
    <x v="31"/>
    <n v="2"/>
    <n v="341.69"/>
    <s v="Regular"/>
    <x v="2"/>
    <n v="35"/>
    <n v="9"/>
    <n v="3074.56"/>
    <n v="3.0414386239249414"/>
  </r>
  <r>
    <s v="Tier 1"/>
    <s v="Small"/>
    <s v="Low Fat"/>
    <s v="Starchy Food"/>
    <s v="Supermarket Type2"/>
    <x v="17"/>
    <n v="1"/>
    <n v="284.02"/>
    <s v="Regular"/>
    <x v="2"/>
    <n v="16.68"/>
    <n v="7"/>
    <n v="1987.3067999999998"/>
    <n v="3.0422535211267605"/>
  </r>
  <r>
    <s v="Tier 2"/>
    <s v="High"/>
    <s v="High Fat"/>
    <s v="Household"/>
    <s v="Supermarket Type3"/>
    <x v="36"/>
    <n v="3"/>
    <n v="252.66"/>
    <s v="Regular"/>
    <x v="1"/>
    <n v="9.82"/>
    <n v="20"/>
    <n v="5052.2982000000002"/>
    <n v="3.0438527799530148"/>
  </r>
  <r>
    <s v="Tier 1"/>
    <s v="High"/>
    <s v="Low Fat"/>
    <s v="Household"/>
    <s v="Grocery Store"/>
    <x v="17"/>
    <n v="4"/>
    <n v="248.91"/>
    <s v="Regular"/>
    <x v="0"/>
    <n v="9.36"/>
    <n v="18"/>
    <n v="4479.4736000000003"/>
    <n v="3.0438871473354232"/>
  </r>
  <r>
    <s v="Tier 1"/>
    <s v="High"/>
    <s v="Low Fat"/>
    <s v="Dairy"/>
    <s v="Supermarket Type3"/>
    <x v="21"/>
    <n v="1"/>
    <n v="151.24"/>
    <s v="Essential"/>
    <x v="3"/>
    <n v="3.76"/>
    <n v="17"/>
    <n v="2570.1176"/>
    <n v="3.0431372549019606"/>
  </r>
  <r>
    <s v="Tier 2"/>
    <s v="Small"/>
    <s v="High Fat"/>
    <s v="Baking"/>
    <s v="Supermarket Type3"/>
    <x v="29"/>
    <n v="3"/>
    <n v="137.03"/>
    <s v="Regular"/>
    <x v="4"/>
    <n v="24.14"/>
    <n v="5"/>
    <n v="684.39139999999998"/>
    <n v="3.0447409733124018"/>
  </r>
  <r>
    <s v="Tier 1"/>
    <s v="Medium"/>
    <s v="Low Fat"/>
    <s v="Other"/>
    <s v="Supermarket Type2"/>
    <x v="15"/>
    <n v="4"/>
    <n v="96.02"/>
    <s v="Luxury"/>
    <x v="3"/>
    <n v="10.18"/>
    <n v="17"/>
    <n v="1631.4417999999998"/>
    <n v="3.044776119402985"/>
  </r>
  <r>
    <s v="Tier 3"/>
    <s v="Medium"/>
    <s v="Low Fat"/>
    <s v="Frozen"/>
    <s v="Grocery Store"/>
    <x v="15"/>
    <n v="4"/>
    <n v="429.96"/>
    <s v="Regular"/>
    <x v="3"/>
    <n v="31.69"/>
    <n v="5"/>
    <n v="2149.1168999999995"/>
    <n v="3.0440251572327046"/>
  </r>
  <r>
    <s v="Tier 1"/>
    <s v="Medium"/>
    <s v="High Fat"/>
    <s v="Health and Hygiene"/>
    <s v="Grocery Store"/>
    <x v="32"/>
    <n v="1"/>
    <n v="482.37"/>
    <s v="Regular"/>
    <x v="0"/>
    <n v="45.82"/>
    <n v="20"/>
    <n v="9646.8581999999988"/>
    <n v="3.0432730133752952"/>
  </r>
  <r>
    <s v="Tier 2"/>
    <s v="Medium"/>
    <s v="Low Fat"/>
    <s v="Snack Food"/>
    <s v="Supermarket Type3"/>
    <x v="1"/>
    <n v="5"/>
    <n v="77.25"/>
    <s v="Luxury"/>
    <x v="3"/>
    <n v="0.11"/>
    <n v="15"/>
    <n v="1157.7511"/>
    <n v="3.0448818897637797"/>
  </r>
  <r>
    <s v="Tier 2"/>
    <s v="Small"/>
    <s v="High Fat"/>
    <s v="Household"/>
    <s v="Supermarket Type1"/>
    <x v="4"/>
    <n v="1"/>
    <n v="232.01"/>
    <s v="Essential"/>
    <x v="4"/>
    <n v="18.45"/>
    <n v="16"/>
    <n v="3711.3444999999997"/>
    <n v="3.0433412135539797"/>
  </r>
  <r>
    <s v="Tier 2"/>
    <s v="Medium"/>
    <s v="Low Fat"/>
    <s v="Soft Drinks"/>
    <s v="Grocery Store"/>
    <x v="18"/>
    <n v="4"/>
    <n v="198.69"/>
    <s v="Regular"/>
    <x v="3"/>
    <n v="2.4300000000000002"/>
    <n v="1"/>
    <n v="197.71430000000001"/>
    <n v="3.0449526813880126"/>
  </r>
  <r>
    <s v="Tier 3"/>
    <s v="High"/>
    <s v="High Fat"/>
    <s v="Meat"/>
    <s v="Supermarket Type3"/>
    <x v="15"/>
    <n v="3"/>
    <n v="296.92"/>
    <s v="Regular"/>
    <x v="1"/>
    <n v="2.48"/>
    <n v="8"/>
    <n v="2374.3848000000003"/>
    <n v="3.0441988950276242"/>
  </r>
  <r>
    <s v="Tier 3"/>
    <s v="Medium"/>
    <s v="High Fat"/>
    <s v="Meat"/>
    <s v="Supermarket Type3"/>
    <x v="5"/>
    <n v="4"/>
    <n v="453.46"/>
    <s v="Regular"/>
    <x v="0"/>
    <n v="29.3"/>
    <n v="4"/>
    <n v="1813.1329999999998"/>
    <n v="3.0442338072669828"/>
  </r>
  <r>
    <s v="Tier 3"/>
    <s v="Medium"/>
    <s v="High Fat"/>
    <s v="Canned"/>
    <s v="Supermarket Type1"/>
    <x v="13"/>
    <n v="5"/>
    <n v="375.69"/>
    <s v="Luxury"/>
    <x v="0"/>
    <n v="23.49"/>
    <n v="5"/>
    <n v="1877.6849"/>
    <n v="3.0434782608695654"/>
  </r>
  <r>
    <s v="Tier 1"/>
    <s v="High"/>
    <s v="Low Fat"/>
    <s v="Health and Hygiene"/>
    <s v="Grocery Store"/>
    <x v="13"/>
    <n v="4"/>
    <n v="427.53"/>
    <s v="Essential"/>
    <x v="0"/>
    <n v="47.27"/>
    <n v="17"/>
    <n v="7267.4826999999996"/>
    <n v="3.0419303797468356"/>
  </r>
  <r>
    <s v="Tier 1"/>
    <s v="Small"/>
    <s v="High Fat"/>
    <s v="Hard Drinks"/>
    <s v="Supermarket Type3"/>
    <x v="3"/>
    <n v="2"/>
    <n v="295.18"/>
    <s v="Regular"/>
    <x v="3"/>
    <n v="13.1"/>
    <n v="17"/>
    <n v="5017.1910000000007"/>
    <n v="3.0411718131433094"/>
  </r>
  <r>
    <s v="Tier 1"/>
    <s v="Small"/>
    <s v="High Fat"/>
    <s v="Frozen"/>
    <s v="Supermarket Type2"/>
    <x v="28"/>
    <n v="3"/>
    <n v="10.72"/>
    <s v="Regular"/>
    <x v="1"/>
    <n v="38.71"/>
    <n v="19"/>
    <n v="203.06710000000001"/>
    <n v="3.0419968304278924"/>
  </r>
  <r>
    <s v="Tier 1"/>
    <s v="Medium"/>
    <s v="Low Fat"/>
    <s v="Soft Drinks"/>
    <s v="Supermarket Type2"/>
    <x v="29"/>
    <n v="3"/>
    <n v="269.8"/>
    <s v="Regular"/>
    <x v="1"/>
    <n v="43.3"/>
    <n v="6"/>
    <n v="1618.2330000000002"/>
    <n v="3.0420301348136398"/>
  </r>
  <r>
    <s v="Tier 2"/>
    <s v="Small"/>
    <s v="Low Fat"/>
    <s v="Seafood"/>
    <s v="Supermarket Type3"/>
    <x v="18"/>
    <n v="4"/>
    <n v="13.45"/>
    <s v="Essential"/>
    <x v="4"/>
    <n v="44.51"/>
    <n v="11"/>
    <n v="147.39509999999999"/>
    <n v="3.0420634920634919"/>
  </r>
  <r>
    <s v="Tier 1"/>
    <s v="Small"/>
    <s v="Low Fat"/>
    <s v="Frozen"/>
    <s v="Supermarket Type3"/>
    <x v="27"/>
    <n v="1"/>
    <n v="67.73"/>
    <s v="Regular"/>
    <x v="4"/>
    <n v="16.12"/>
    <n v="4"/>
    <n v="270.08120000000002"/>
    <n v="3.0413026211278793"/>
  </r>
  <r>
    <s v="Tier 2"/>
    <s v="Medium"/>
    <s v="Low Fat"/>
    <s v="Baking"/>
    <s v="Supermarket Type2"/>
    <x v="20"/>
    <n v="1"/>
    <n v="329.31"/>
    <s v="Essential"/>
    <x v="3"/>
    <n v="1.79"/>
    <n v="7"/>
    <n v="2304.1878999999999"/>
    <n v="3.0429252782193958"/>
  </r>
  <r>
    <s v="Tier 1"/>
    <s v="High"/>
    <s v="High Fat"/>
    <s v="Health and Hygiene"/>
    <s v="Grocery Store"/>
    <x v="3"/>
    <n v="1"/>
    <n v="76.569999999999993"/>
    <s v="Essential"/>
    <x v="2"/>
    <n v="22.25"/>
    <n v="15"/>
    <n v="1147.7725"/>
    <n v="3.0445505171042164"/>
  </r>
  <r>
    <s v="Tier 2"/>
    <s v="High"/>
    <s v="High Fat"/>
    <s v="Breakfast"/>
    <s v="Supermarket Type3"/>
    <x v="1"/>
    <n v="5"/>
    <n v="130.93"/>
    <s v="Regular"/>
    <x v="3"/>
    <n v="28.55"/>
    <n v="16"/>
    <n v="2094.1655000000001"/>
    <n v="3.0461783439490446"/>
  </r>
  <r>
    <s v="Tier 3"/>
    <s v="Medium"/>
    <s v="Low Fat"/>
    <s v="Dairy"/>
    <s v="Supermarket Type1"/>
    <x v="14"/>
    <n v="4"/>
    <n v="448.07"/>
    <s v="Luxury"/>
    <x v="1"/>
    <n v="33.619999999999997"/>
    <n v="14"/>
    <n v="6272.3161999999993"/>
    <n v="3.044621513944223"/>
  </r>
  <r>
    <s v="Tier 3"/>
    <s v="Small"/>
    <s v="High Fat"/>
    <s v="Health and Hygiene"/>
    <s v="Grocery Store"/>
    <x v="8"/>
    <n v="3"/>
    <n v="277.19"/>
    <s v="Essential"/>
    <x v="0"/>
    <n v="42.23"/>
    <n v="4"/>
    <n v="1108.1822999999999"/>
    <n v="3.0438596491228069"/>
  </r>
  <r>
    <s v="Tier 2"/>
    <s v="Small"/>
    <s v="High Fat"/>
    <s v="Household"/>
    <s v="Supermarket Type2"/>
    <x v="2"/>
    <n v="4"/>
    <n v="335.2"/>
    <s v="Essential"/>
    <x v="0"/>
    <n v="44.16"/>
    <n v="19"/>
    <n v="6368.2416000000003"/>
    <n v="3.0438946528332003"/>
  </r>
  <r>
    <s v="Tier 2"/>
    <s v="Small"/>
    <s v="Low Fat"/>
    <s v="Starchy Food"/>
    <s v="Supermarket Type2"/>
    <x v="19"/>
    <n v="3"/>
    <n v="475.54"/>
    <s v="Essential"/>
    <x v="4"/>
    <n v="33.56"/>
    <n v="18"/>
    <n v="8559.0556000000015"/>
    <n v="3.0431309904153356"/>
  </r>
  <r>
    <s v="Tier 3"/>
    <s v="Small"/>
    <s v="High Fat"/>
    <s v="Hard Drinks"/>
    <s v="Supermarket Type2"/>
    <x v="13"/>
    <n v="1"/>
    <n v="495.73"/>
    <s v="Regular"/>
    <x v="1"/>
    <n v="46.42"/>
    <n v="3"/>
    <n v="1486.6541999999999"/>
    <n v="3.0431654676258995"/>
  </r>
  <r>
    <s v="Tier 1"/>
    <s v="Medium"/>
    <s v="High Fat"/>
    <s v="Breakfast"/>
    <s v="Supermarket Type3"/>
    <x v="30"/>
    <n v="2"/>
    <n v="497.23"/>
    <s v="Regular"/>
    <x v="0"/>
    <n v="4.03"/>
    <n v="8"/>
    <n v="3976.8803000000003"/>
    <n v="3.0448"/>
  </r>
  <r>
    <s v="Tier 2"/>
    <s v="High"/>
    <s v="Low Fat"/>
    <s v="Meat"/>
    <s v="Supermarket Type1"/>
    <x v="17"/>
    <n v="1"/>
    <n v="134.76"/>
    <s v="Luxury"/>
    <x v="3"/>
    <n v="20.98"/>
    <n v="20"/>
    <n v="2694.4097999999999"/>
    <n v="3.0456365092073661"/>
  </r>
  <r>
    <s v="Tier 1"/>
    <s v="High"/>
    <s v="Low Fat"/>
    <s v="Frozen"/>
    <s v="Grocery Store"/>
    <x v="10"/>
    <n v="5"/>
    <n v="251.52"/>
    <s v="Essential"/>
    <x v="1"/>
    <n v="4.13"/>
    <n v="8"/>
    <n v="2011.2013000000002"/>
    <n v="3.047275641025641"/>
  </r>
  <r>
    <s v="Tier 3"/>
    <s v="Small"/>
    <s v="High Fat"/>
    <s v="Snack Food"/>
    <s v="Supermarket Type3"/>
    <x v="23"/>
    <n v="3"/>
    <n v="193.44"/>
    <s v="Regular"/>
    <x v="0"/>
    <n v="20.78"/>
    <n v="3"/>
    <n v="579.52779999999996"/>
    <n v="3.045709703287891"/>
  </r>
  <r>
    <s v="Tier 2"/>
    <s v="Small"/>
    <s v="High Fat"/>
    <s v="Breads"/>
    <s v="Supermarket Type3"/>
    <x v="5"/>
    <n v="1"/>
    <n v="51.78"/>
    <s v="Regular"/>
    <x v="0"/>
    <n v="16.14"/>
    <n v="6"/>
    <n v="309.84140000000002"/>
    <n v="3.0457463884430176"/>
  </r>
  <r>
    <s v="Tier 3"/>
    <s v="Medium"/>
    <s v="High Fat"/>
    <s v="Canned"/>
    <s v="Grocery Store"/>
    <x v="21"/>
    <n v="3"/>
    <n v="124.81"/>
    <s v="Regular"/>
    <x v="4"/>
    <n v="36.700000000000003"/>
    <n v="6"/>
    <n v="748.22699999999998"/>
    <n v="3.0473895582329318"/>
  </r>
  <r>
    <s v="Tier 3"/>
    <s v="Medium"/>
    <s v="Low Fat"/>
    <s v="Canned"/>
    <s v="Supermarket Type3"/>
    <x v="7"/>
    <n v="2"/>
    <n v="269.95"/>
    <s v="Essential"/>
    <x v="4"/>
    <n v="17.600000000000001"/>
    <n v="14"/>
    <n v="3778.4759999999997"/>
    <n v="3.047427652733119"/>
  </r>
  <r>
    <s v="Tier 3"/>
    <s v="Small"/>
    <s v="High Fat"/>
    <s v="Starchy Food"/>
    <s v="Grocery Store"/>
    <x v="32"/>
    <n v="2"/>
    <n v="343.12"/>
    <s v="Essential"/>
    <x v="1"/>
    <n v="41.42"/>
    <n v="8"/>
    <n v="2744.3742000000002"/>
    <n v="3.0482703137570395"/>
  </r>
  <r>
    <s v="Tier 3"/>
    <s v="High"/>
    <s v="Low Fat"/>
    <s v="Fruits and Vegetables"/>
    <s v="Supermarket Type1"/>
    <x v="13"/>
    <n v="3"/>
    <n v="224.48"/>
    <s v="Regular"/>
    <x v="1"/>
    <n v="21.17"/>
    <n v="3"/>
    <n v="672.65169999999989"/>
    <n v="3.0491143317230276"/>
  </r>
  <r>
    <s v="Tier 3"/>
    <s v="Medium"/>
    <s v="Low Fat"/>
    <s v="Other"/>
    <s v="Supermarket Type2"/>
    <x v="16"/>
    <n v="5"/>
    <n v="471.66"/>
    <s v="Luxury"/>
    <x v="2"/>
    <n v="23.9"/>
    <n v="15"/>
    <n v="7074.1390000000001"/>
    <n v="3.0491539081385981"/>
  </r>
  <r>
    <s v="Tier 1"/>
    <s v="High"/>
    <s v="High Fat"/>
    <s v="Health and Hygiene"/>
    <s v="Supermarket Type2"/>
    <x v="22"/>
    <n v="5"/>
    <n v="497.52"/>
    <s v="Regular"/>
    <x v="3"/>
    <n v="40.43"/>
    <n v="6"/>
    <n v="2984.5243"/>
    <n v="3.0475806451612901"/>
  </r>
  <r>
    <s v="Tier 2"/>
    <s v="High"/>
    <s v="Low Fat"/>
    <s v="Soft Drinks"/>
    <s v="Supermarket Type3"/>
    <x v="29"/>
    <n v="5"/>
    <n v="15.06"/>
    <s v="Essential"/>
    <x v="0"/>
    <n v="49.16"/>
    <n v="8"/>
    <n v="119.97160000000001"/>
    <n v="3.0460048426150119"/>
  </r>
  <r>
    <s v="Tier 1"/>
    <s v="High"/>
    <s v="Low Fat"/>
    <s v="Meat"/>
    <s v="Supermarket Type1"/>
    <x v="13"/>
    <n v="3"/>
    <n v="251.62"/>
    <s v="Luxury"/>
    <x v="4"/>
    <n v="41.92"/>
    <n v="4"/>
    <n v="1005.8992000000001"/>
    <n v="3.0444264943457191"/>
  </r>
  <r>
    <s v="Tier 2"/>
    <s v="Small"/>
    <s v="Low Fat"/>
    <s v="Health and Hygiene"/>
    <s v="Supermarket Type1"/>
    <x v="3"/>
    <n v="5"/>
    <n v="388.72"/>
    <s v="Luxury"/>
    <x v="3"/>
    <n v="6.34"/>
    <n v="5"/>
    <n v="1942.6634000000001"/>
    <n v="3.0444624090541632"/>
  </r>
  <r>
    <s v="Tier 1"/>
    <s v="Medium"/>
    <s v="Low Fat"/>
    <s v="Household"/>
    <s v="Supermarket Type3"/>
    <x v="32"/>
    <n v="4"/>
    <n v="409.1"/>
    <s v="Regular"/>
    <x v="4"/>
    <n v="43.36"/>
    <n v="2"/>
    <n v="817.6336"/>
    <n v="3.0428802588996762"/>
  </r>
  <r>
    <s v="Tier 2"/>
    <s v="Small"/>
    <s v="High Fat"/>
    <s v="Health and Hygiene"/>
    <s v="Supermarket Type1"/>
    <x v="36"/>
    <n v="4"/>
    <n v="307.10000000000002"/>
    <s v="Regular"/>
    <x v="1"/>
    <n v="15.1"/>
    <n v="14"/>
    <n v="4298.5510000000004"/>
    <n v="3.0421052631578949"/>
  </r>
  <r>
    <s v="Tier 1"/>
    <s v="High"/>
    <s v="High Fat"/>
    <s v="Canned"/>
    <s v="Supermarket Type2"/>
    <x v="28"/>
    <n v="4"/>
    <n v="478.91"/>
    <s v="Luxury"/>
    <x v="0"/>
    <n v="4.8600000000000003"/>
    <n v="5"/>
    <n v="2393.5986000000003"/>
    <n v="3.0413290113452187"/>
  </r>
  <r>
    <s v="Tier 3"/>
    <s v="Small"/>
    <s v="High Fat"/>
    <s v="Soft Drinks"/>
    <s v="Grocery Store"/>
    <x v="32"/>
    <n v="5"/>
    <n v="495.28"/>
    <s v="Regular"/>
    <x v="3"/>
    <n v="37.14"/>
    <n v="8"/>
    <n v="3961.6113999999998"/>
    <n v="3.040551500405515"/>
  </r>
  <r>
    <s v="Tier 2"/>
    <s v="Small"/>
    <s v="High Fat"/>
    <s v="Meat"/>
    <s v="Supermarket Type1"/>
    <x v="6"/>
    <n v="1"/>
    <n v="127.13"/>
    <s v="Essential"/>
    <x v="3"/>
    <n v="19.91"/>
    <n v="16"/>
    <n v="2033.2791"/>
    <n v="3.0389610389610389"/>
  </r>
  <r>
    <s v="Tier 1"/>
    <s v="Medium"/>
    <s v="High Fat"/>
    <s v="Canned"/>
    <s v="Supermarket Type2"/>
    <x v="1"/>
    <n v="5"/>
    <n v="457.45"/>
    <s v="Essential"/>
    <x v="0"/>
    <n v="9.8699999999999992"/>
    <n v="12"/>
    <n v="5488.4986999999992"/>
    <n v="3.0406173842404551"/>
  </r>
  <r>
    <s v="Tier 3"/>
    <s v="Small"/>
    <s v="High Fat"/>
    <s v="Household"/>
    <s v="Grocery Store"/>
    <x v="6"/>
    <n v="3"/>
    <n v="192.29"/>
    <s v="Luxury"/>
    <x v="4"/>
    <n v="31.45"/>
    <n v="1"/>
    <n v="191.6045"/>
    <n v="3.0390243902439025"/>
  </r>
  <r>
    <s v="Tier 1"/>
    <s v="Medium"/>
    <s v="Low Fat"/>
    <s v="Breads"/>
    <s v="Supermarket Type1"/>
    <x v="4"/>
    <n v="1"/>
    <n v="227.02"/>
    <s v="Luxury"/>
    <x v="2"/>
    <n v="40.35"/>
    <n v="5"/>
    <n v="1134.5035"/>
    <n v="3.0390561432058583"/>
  </r>
  <r>
    <s v="Tier 3"/>
    <s v="High"/>
    <s v="Low Fat"/>
    <s v="Health and Hygiene"/>
    <s v="Supermarket Type2"/>
    <x v="19"/>
    <n v="2"/>
    <n v="380.55"/>
    <s v="Regular"/>
    <x v="4"/>
    <n v="36.78"/>
    <n v="2"/>
    <n v="760.46780000000001"/>
    <n v="3.04071661237785"/>
  </r>
  <r>
    <s v="Tier 1"/>
    <s v="Small"/>
    <s v="Low Fat"/>
    <s v="Snack Food"/>
    <s v="Supermarket Type1"/>
    <x v="20"/>
    <n v="5"/>
    <n v="200.95"/>
    <s v="Essential"/>
    <x v="3"/>
    <n v="43.82"/>
    <n v="2"/>
    <n v="401.33819999999997"/>
    <n v="3.0415647921760391"/>
  </r>
  <r>
    <s v="Tier 3"/>
    <s v="Medium"/>
    <s v="Low Fat"/>
    <s v="Baking"/>
    <s v="Supermarket Type3"/>
    <x v="4"/>
    <n v="3"/>
    <n v="289.92"/>
    <s v="Regular"/>
    <x v="3"/>
    <n v="47.74"/>
    <n v="2"/>
    <n v="579.31740000000002"/>
    <n v="3.0399673735725936"/>
  </r>
  <r>
    <s v="Tier 1"/>
    <s v="Medium"/>
    <s v="Low Fat"/>
    <s v="Canned"/>
    <s v="Grocery Store"/>
    <x v="3"/>
    <n v="3"/>
    <n v="400.57"/>
    <s v="Luxury"/>
    <x v="0"/>
    <n v="46.77"/>
    <n v="20"/>
    <n v="8010.8676999999998"/>
    <n v="3.04"/>
  </r>
  <r>
    <s v="Tier 3"/>
    <s v="Small"/>
    <s v="Low Fat"/>
    <s v="Hard Drinks"/>
    <s v="Supermarket Type3"/>
    <x v="32"/>
    <n v="3"/>
    <n v="398.93"/>
    <s v="Essential"/>
    <x v="0"/>
    <n v="8.5500000000000007"/>
    <n v="4"/>
    <n v="1594.8054999999999"/>
    <n v="3.0400326797385619"/>
  </r>
  <r>
    <s v="Tier 3"/>
    <s v="Small"/>
    <s v="High Fat"/>
    <s v="Baking"/>
    <s v="Supermarket Type2"/>
    <x v="23"/>
    <n v="4"/>
    <n v="223.42"/>
    <s v="Regular"/>
    <x v="0"/>
    <n v="28.8"/>
    <n v="18"/>
    <n v="4020.848"/>
    <n v="3.0400654129190516"/>
  </r>
  <r>
    <s v="Tier 1"/>
    <s v="High"/>
    <s v="Low Fat"/>
    <s v="Starchy Food"/>
    <s v="Grocery Store"/>
    <x v="8"/>
    <n v="3"/>
    <n v="393.1"/>
    <s v="Luxury"/>
    <x v="2"/>
    <n v="30.76"/>
    <n v="3"/>
    <n v="1178.6076000000003"/>
    <n v="3.0392798690671032"/>
  </r>
  <r>
    <s v="Tier 1"/>
    <s v="Small"/>
    <s v="Low Fat"/>
    <s v="Breads"/>
    <s v="Supermarket Type3"/>
    <x v="30"/>
    <n v="2"/>
    <n v="449.27"/>
    <s v="Regular"/>
    <x v="4"/>
    <n v="24.86"/>
    <n v="11"/>
    <n v="4941.2185999999992"/>
    <n v="3.0393120393120392"/>
  </r>
  <r>
    <s v="Tier 1"/>
    <s v="Medium"/>
    <s v="High Fat"/>
    <s v="Breakfast"/>
    <s v="Supermarket Type3"/>
    <x v="10"/>
    <n v="3"/>
    <n v="496.61"/>
    <s v="Essential"/>
    <x v="2"/>
    <n v="33.15"/>
    <n v="19"/>
    <n v="9434.9215000000004"/>
    <n v="3.0401639344262295"/>
  </r>
  <r>
    <s v="Tier 1"/>
    <s v="High"/>
    <s v="Low Fat"/>
    <s v="Hard Drinks"/>
    <s v="Supermarket Type2"/>
    <x v="5"/>
    <n v="1"/>
    <n v="262.58"/>
    <s v="Luxury"/>
    <x v="3"/>
    <n v="32.32"/>
    <n v="11"/>
    <n v="2887.7031999999995"/>
    <n v="3.0401968826907302"/>
  </r>
  <r>
    <s v="Tier 2"/>
    <s v="Small"/>
    <s v="Low Fat"/>
    <s v="Starchy Food"/>
    <s v="Supermarket Type3"/>
    <x v="11"/>
    <n v="4"/>
    <n v="260.52999999999997"/>
    <s v="Essential"/>
    <x v="0"/>
    <n v="46.12"/>
    <n v="14"/>
    <n v="3646.8811999999998"/>
    <n v="3.041871921182266"/>
  </r>
  <r>
    <s v="Tier 2"/>
    <s v="Medium"/>
    <s v="High Fat"/>
    <s v="Frozen"/>
    <s v="Supermarket Type1"/>
    <x v="21"/>
    <n v="4"/>
    <n v="155.44"/>
    <s v="Essential"/>
    <x v="1"/>
    <n v="1.34"/>
    <n v="7"/>
    <n v="1087.0934"/>
    <n v="3.0410846343467544"/>
  </r>
  <r>
    <s v="Tier 2"/>
    <s v="High"/>
    <s v="High Fat"/>
    <s v="Breads"/>
    <s v="Grocery Store"/>
    <x v="10"/>
    <n v="1"/>
    <n v="199.57"/>
    <s v="Essential"/>
    <x v="3"/>
    <n v="35.28"/>
    <n v="12"/>
    <n v="2394.1928000000003"/>
    <n v="3.0402960526315788"/>
  </r>
  <r>
    <s v="Tier 1"/>
    <s v="Small"/>
    <s v="Low Fat"/>
    <s v="Meat"/>
    <s v="Supermarket Type1"/>
    <x v="19"/>
    <n v="5"/>
    <n v="222.73"/>
    <s v="Regular"/>
    <x v="4"/>
    <n v="12.68"/>
    <n v="2"/>
    <n v="444.58679999999998"/>
    <n v="3.0419753086419754"/>
  </r>
  <r>
    <s v="Tier 2"/>
    <s v="Small"/>
    <s v="Low Fat"/>
    <s v="Starchy Food"/>
    <s v="Supermarket Type3"/>
    <x v="27"/>
    <n v="3"/>
    <n v="164.99"/>
    <s v="Luxury"/>
    <x v="4"/>
    <n v="7.59"/>
    <n v="8"/>
    <n v="1318.9959000000001"/>
    <n v="3.0403624382207579"/>
  </r>
  <r>
    <s v="Tier 3"/>
    <s v="High"/>
    <s v="Low Fat"/>
    <s v="Hard Drinks"/>
    <s v="Grocery Store"/>
    <x v="16"/>
    <n v="2"/>
    <n v="147.76"/>
    <s v="Regular"/>
    <x v="3"/>
    <n v="6.46"/>
    <n v="13"/>
    <n v="1919.9445999999998"/>
    <n v="3.0403957131079968"/>
  </r>
  <r>
    <s v="Tier 3"/>
    <s v="Medium"/>
    <s v="Low Fat"/>
    <s v="Health and Hygiene"/>
    <s v="Supermarket Type2"/>
    <x v="37"/>
    <n v="3"/>
    <n v="448.7"/>
    <s v="Regular"/>
    <x v="1"/>
    <n v="8.15"/>
    <n v="6"/>
    <n v="2691.2814999999996"/>
    <n v="3.0412541254125411"/>
  </r>
  <r>
    <s v="Tier 1"/>
    <s v="Medium"/>
    <s v="High Fat"/>
    <s v="Seafood"/>
    <s v="Supermarket Type3"/>
    <x v="18"/>
    <n v="2"/>
    <n v="89.98"/>
    <s v="Essential"/>
    <x v="1"/>
    <n v="13.36"/>
    <n v="8"/>
    <n v="718.97360000000003"/>
    <n v="3.041288191577209"/>
  </r>
  <r>
    <s v="Tier 1"/>
    <s v="High"/>
    <s v="High Fat"/>
    <s v="Meat"/>
    <s v="Supermarket Type1"/>
    <x v="25"/>
    <n v="1"/>
    <n v="418.68"/>
    <s v="Regular"/>
    <x v="1"/>
    <n v="10.08"/>
    <n v="9"/>
    <n v="3767.2208000000001"/>
    <n v="3.0421487603305786"/>
  </r>
  <r>
    <s v="Tier 1"/>
    <s v="Small"/>
    <s v="Low Fat"/>
    <s v="Other"/>
    <s v="Supermarket Type1"/>
    <x v="1"/>
    <n v="2"/>
    <n v="448.7"/>
    <s v="Luxury"/>
    <x v="3"/>
    <n v="49.83"/>
    <n v="17"/>
    <n v="7627.3982999999998"/>
    <n v="3.0438378825475598"/>
  </r>
  <r>
    <s v="Tier 1"/>
    <s v="Small"/>
    <s v="Low Fat"/>
    <s v="Snack Food"/>
    <s v="Grocery Store"/>
    <x v="22"/>
    <n v="4"/>
    <n v="356.07"/>
    <s v="Luxury"/>
    <x v="4"/>
    <n v="48.3"/>
    <n v="10"/>
    <n v="3560.183"/>
    <n v="3.0447019867549669"/>
  </r>
  <r>
    <s v="Tier 1"/>
    <s v="Medium"/>
    <s v="High Fat"/>
    <s v="Breakfast"/>
    <s v="Supermarket Type2"/>
    <x v="22"/>
    <n v="1"/>
    <n v="77.19"/>
    <s v="Regular"/>
    <x v="3"/>
    <n v="27.57"/>
    <n v="14"/>
    <n v="1079.9356999999998"/>
    <n v="3.0439105219552611"/>
  </r>
  <r>
    <s v="Tier 2"/>
    <s v="Small"/>
    <s v="Low Fat"/>
    <s v="Canned"/>
    <s v="Grocery Store"/>
    <x v="32"/>
    <n v="5"/>
    <n v="120.03"/>
    <s v="Essential"/>
    <x v="3"/>
    <n v="48.67"/>
    <n v="18"/>
    <n v="2160.0266999999999"/>
    <n v="3.0456053067993367"/>
  </r>
  <r>
    <s v="Tier 3"/>
    <s v="Small"/>
    <s v="Low Fat"/>
    <s v="Frozen"/>
    <s v="Grocery Store"/>
    <x v="8"/>
    <n v="1"/>
    <n v="80.010000000000005"/>
    <s v="Essential"/>
    <x v="2"/>
    <n v="41.71"/>
    <n v="18"/>
    <n v="1439.5971"/>
    <n v="3.0439834024896264"/>
  </r>
  <r>
    <s v="Tier 3"/>
    <s v="Small"/>
    <s v="High Fat"/>
    <s v="Health and Hygiene"/>
    <s v="Supermarket Type3"/>
    <x v="12"/>
    <n v="4"/>
    <n v="367.96"/>
    <s v="Essential"/>
    <x v="2"/>
    <n v="43.94"/>
    <n v="2"/>
    <n v="735.35939999999994"/>
    <n v="3.0456810631229234"/>
  </r>
  <r>
    <s v="Tier 1"/>
    <s v="High"/>
    <s v="Low Fat"/>
    <s v="Seafood"/>
    <s v="Grocery Store"/>
    <x v="20"/>
    <n v="4"/>
    <n v="293.27999999999997"/>
    <s v="Regular"/>
    <x v="2"/>
    <n v="21.15"/>
    <n v="6"/>
    <n v="1758.8914999999997"/>
    <n v="3.0448877805486285"/>
  </r>
  <r>
    <s v="Tier 3"/>
    <s v="High"/>
    <s v="Low Fat"/>
    <s v="Household"/>
    <s v="Supermarket Type3"/>
    <x v="3"/>
    <n v="5"/>
    <n v="180.53"/>
    <s v="Luxury"/>
    <x v="2"/>
    <n v="32.82"/>
    <n v="11"/>
    <n v="1985.1581999999999"/>
    <n v="3.0440931780366056"/>
  </r>
  <r>
    <s v="Tier 1"/>
    <s v="Small"/>
    <s v="Low Fat"/>
    <s v="Household"/>
    <s v="Supermarket Type1"/>
    <x v="28"/>
    <n v="4"/>
    <n v="277.52"/>
    <s v="Essential"/>
    <x v="4"/>
    <n v="13.01"/>
    <n v="3"/>
    <n v="831.69009999999992"/>
    <n v="3.0424646128226476"/>
  </r>
  <r>
    <s v="Tier 3"/>
    <s v="High"/>
    <s v="High Fat"/>
    <s v="Meat"/>
    <s v="Supermarket Type2"/>
    <x v="2"/>
    <n v="4"/>
    <n v="316.76"/>
    <s v="Regular"/>
    <x v="0"/>
    <n v="48.05"/>
    <n v="19"/>
    <n v="6017.9204999999993"/>
    <n v="3.0416666666666665"/>
  </r>
  <r>
    <s v="Tier 1"/>
    <s v="Medium"/>
    <s v="High Fat"/>
    <s v="Fruits and Vegetables"/>
    <s v="Supermarket Type1"/>
    <x v="29"/>
    <n v="5"/>
    <n v="451.16"/>
    <s v="Regular"/>
    <x v="3"/>
    <n v="40.4"/>
    <n v="7"/>
    <n v="3157.5240000000003"/>
    <n v="3.0408673894912428"/>
  </r>
  <r>
    <s v="Tier 2"/>
    <s v="High"/>
    <s v="Low Fat"/>
    <s v="Hard Drinks"/>
    <s v="Supermarket Type2"/>
    <x v="20"/>
    <n v="2"/>
    <n v="156.01"/>
    <s v="Regular"/>
    <x v="0"/>
    <n v="43.39"/>
    <n v="18"/>
    <n v="2807.6138999999998"/>
    <n v="3.0392320534223707"/>
  </r>
  <r>
    <s v="Tier 1"/>
    <s v="Small"/>
    <s v="Low Fat"/>
    <s v="Starchy Food"/>
    <s v="Supermarket Type2"/>
    <x v="29"/>
    <n v="1"/>
    <n v="301.26"/>
    <s v="Essential"/>
    <x v="3"/>
    <n v="38.6"/>
    <n v="3"/>
    <n v="903.16599999999994"/>
    <n v="3.0401002506265664"/>
  </r>
  <r>
    <s v="Tier 3"/>
    <s v="Small"/>
    <s v="Low Fat"/>
    <s v="Soft Drinks"/>
    <s v="Grocery Store"/>
    <x v="5"/>
    <n v="4"/>
    <n v="288.67"/>
    <s v="Luxury"/>
    <x v="0"/>
    <n v="16.61"/>
    <n v="18"/>
    <n v="5195.2261000000008"/>
    <n v="3.0418060200668897"/>
  </r>
  <r>
    <s v="Tier 1"/>
    <s v="Small"/>
    <s v="High Fat"/>
    <s v="Breakfast"/>
    <s v="Grocery Store"/>
    <x v="10"/>
    <n v="5"/>
    <n v="72.459999999999994"/>
    <s v="Essential"/>
    <x v="0"/>
    <n v="37.799999999999997"/>
    <n v="14"/>
    <n v="1013.818"/>
    <n v="3.0410041841004185"/>
  </r>
  <r>
    <s v="Tier 1"/>
    <s v="Medium"/>
    <s v="Low Fat"/>
    <s v="Frozen"/>
    <s v="Supermarket Type3"/>
    <x v="28"/>
    <n v="3"/>
    <n v="167.86"/>
    <s v="Essential"/>
    <x v="4"/>
    <n v="29.54"/>
    <n v="18"/>
    <n v="3020.7754000000004"/>
    <n v="3.0393634840871022"/>
  </r>
  <r>
    <s v="Tier 3"/>
    <s v="High"/>
    <s v="High Fat"/>
    <s v="Health and Hygiene"/>
    <s v="Grocery Store"/>
    <x v="13"/>
    <n v="1"/>
    <n v="60.64"/>
    <s v="Regular"/>
    <x v="1"/>
    <n v="18.68"/>
    <n v="8"/>
    <n v="484.30680000000001"/>
    <n v="3.0393964794635373"/>
  </r>
  <r>
    <s v="Tier 3"/>
    <s v="Small"/>
    <s v="Low Fat"/>
    <s v="Hard Drinks"/>
    <s v="Supermarket Type2"/>
    <x v="34"/>
    <n v="4"/>
    <n v="368.77"/>
    <s v="Regular"/>
    <x v="2"/>
    <n v="30.55"/>
    <n v="8"/>
    <n v="2949.4654999999998"/>
    <n v="3.0411073825503356"/>
  </r>
  <r>
    <s v="Tier 3"/>
    <s v="High"/>
    <s v="Low Fat"/>
    <s v="Household"/>
    <s v="Grocery Store"/>
    <x v="6"/>
    <n v="5"/>
    <n v="104.05"/>
    <s v="Essential"/>
    <x v="3"/>
    <n v="39.369999999999997"/>
    <n v="7"/>
    <n v="727.74369999999999"/>
    <n v="3.0403022670025188"/>
  </r>
  <r>
    <s v="Tier 3"/>
    <s v="High"/>
    <s v="Low Fat"/>
    <s v="Baking"/>
    <s v="Supermarket Type2"/>
    <x v="8"/>
    <n v="1"/>
    <n v="188.25"/>
    <s v="Regular"/>
    <x v="3"/>
    <n v="9.83"/>
    <n v="4"/>
    <n v="752.09829999999999"/>
    <n v="3.0386554621848738"/>
  </r>
  <r>
    <s v="Tier 1"/>
    <s v="Medium"/>
    <s v="Low Fat"/>
    <s v="Breads"/>
    <s v="Supermarket Type1"/>
    <x v="20"/>
    <n v="2"/>
    <n v="394.69"/>
    <s v="Luxury"/>
    <x v="0"/>
    <n v="25.06"/>
    <n v="6"/>
    <n v="2367.3905999999997"/>
    <n v="3.0403700588730027"/>
  </r>
  <r>
    <s v="Tier 1"/>
    <s v="Small"/>
    <s v="Low Fat"/>
    <s v="Meat"/>
    <s v="Supermarket Type1"/>
    <x v="27"/>
    <n v="5"/>
    <n v="342.55"/>
    <s v="Regular"/>
    <x v="3"/>
    <n v="30.88"/>
    <n v="17"/>
    <n v="5822.6588000000002"/>
    <n v="3.0412457912457911"/>
  </r>
  <r>
    <s v="Tier 3"/>
    <s v="High"/>
    <s v="High Fat"/>
    <s v="Health and Hygiene"/>
    <s v="Supermarket Type2"/>
    <x v="27"/>
    <n v="1"/>
    <n v="461.31"/>
    <s v="Luxury"/>
    <x v="0"/>
    <n v="42.74"/>
    <n v="16"/>
    <n v="7380.3873999999996"/>
    <n v="3.0395956192080877"/>
  </r>
  <r>
    <s v="Tier 2"/>
    <s v="Small"/>
    <s v="High Fat"/>
    <s v="Dairy"/>
    <s v="Grocery Store"/>
    <x v="2"/>
    <n v="5"/>
    <n v="364.04"/>
    <s v="Regular"/>
    <x v="0"/>
    <n v="48.09"/>
    <n v="5"/>
    <n v="1819.6809000000001"/>
    <n v="3.0413153456998314"/>
  </r>
  <r>
    <s v="Tier 2"/>
    <s v="Medium"/>
    <s v="Low Fat"/>
    <s v="Breakfast"/>
    <s v="Supermarket Type1"/>
    <x v="28"/>
    <n v="2"/>
    <n v="173.37"/>
    <s v="Regular"/>
    <x v="3"/>
    <n v="14.25"/>
    <n v="20"/>
    <n v="3466.5425"/>
    <n v="3.0396624472573839"/>
  </r>
  <r>
    <s v="Tier 2"/>
    <s v="Medium"/>
    <s v="High Fat"/>
    <s v="Seafood"/>
    <s v="Supermarket Type2"/>
    <x v="9"/>
    <n v="3"/>
    <n v="319.26"/>
    <s v="Luxury"/>
    <x v="3"/>
    <n v="49.95"/>
    <n v="4"/>
    <n v="1276.5394999999999"/>
    <n v="3.0405405405405403"/>
  </r>
  <r>
    <s v="Tier 1"/>
    <s v="Medium"/>
    <s v="High Fat"/>
    <s v="Seafood"/>
    <s v="Grocery Store"/>
    <x v="10"/>
    <n v="5"/>
    <n v="308.76"/>
    <s v="Luxury"/>
    <x v="4"/>
    <n v="33.11"/>
    <n v="12"/>
    <n v="3704.4510999999998"/>
    <n v="3.0405748098055789"/>
  </r>
  <r>
    <s v="Tier 3"/>
    <s v="Small"/>
    <s v="High Fat"/>
    <s v="Meat"/>
    <s v="Grocery Store"/>
    <x v="24"/>
    <n v="5"/>
    <n v="426.75"/>
    <s v="Luxury"/>
    <x v="0"/>
    <n v="25.81"/>
    <n v="9"/>
    <n v="3840.0081"/>
    <n v="3.0389170896785109"/>
  </r>
  <r>
    <s v="Tier 2"/>
    <s v="Medium"/>
    <s v="High Fat"/>
    <s v="Soft Drinks"/>
    <s v="Supermarket Type3"/>
    <x v="8"/>
    <n v="3"/>
    <n v="136.5"/>
    <s v="Essential"/>
    <x v="1"/>
    <n v="28.98"/>
    <n v="3"/>
    <n v="408.78980000000001"/>
    <n v="3.0372565622353935"/>
  </r>
  <r>
    <s v="Tier 3"/>
    <s v="Medium"/>
    <s v="High Fat"/>
    <s v="Starchy Food"/>
    <s v="Supermarket Type1"/>
    <x v="35"/>
    <n v="4"/>
    <n v="217.89"/>
    <s v="Luxury"/>
    <x v="1"/>
    <n v="38.200000000000003"/>
    <n v="4"/>
    <n v="870.94199999999989"/>
    <n v="3.0372881355932204"/>
  </r>
  <r>
    <s v="Tier 3"/>
    <s v="Small"/>
    <s v="Low Fat"/>
    <s v="Fruits and Vegetables"/>
    <s v="Supermarket Type1"/>
    <x v="25"/>
    <n v="1"/>
    <n v="253.41"/>
    <s v="Essential"/>
    <x v="4"/>
    <n v="22.63"/>
    <n v="12"/>
    <n v="3040.1462999999999"/>
    <n v="3.0364715860899065"/>
  </r>
  <r>
    <s v="Tier 2"/>
    <s v="Medium"/>
    <s v="High Fat"/>
    <s v="Hard Drinks"/>
    <s v="Grocery Store"/>
    <x v="3"/>
    <n v="1"/>
    <n v="428.87"/>
    <s v="Essential"/>
    <x v="2"/>
    <n v="3.28"/>
    <n v="9"/>
    <n v="3858.8627999999999"/>
    <n v="3.0382003395585739"/>
  </r>
  <r>
    <s v="Tier 3"/>
    <s v="Medium"/>
    <s v="Low Fat"/>
    <s v="Starchy Food"/>
    <s v="Supermarket Type2"/>
    <x v="26"/>
    <n v="1"/>
    <n v="227.93"/>
    <s v="Luxury"/>
    <x v="1"/>
    <n v="32.25"/>
    <n v="18"/>
    <n v="4102.0625"/>
    <n v="3.0399320305862361"/>
  </r>
  <r>
    <s v="Tier 1"/>
    <s v="Small"/>
    <s v="Low Fat"/>
    <s v="Hard Drinks"/>
    <s v="Supermarket Type2"/>
    <x v="3"/>
    <n v="2"/>
    <n v="139.36000000000001"/>
    <s v="Luxury"/>
    <x v="3"/>
    <n v="8.23"/>
    <n v="7"/>
    <n v="974.60230000000013"/>
    <n v="3.0416666666666665"/>
  </r>
  <r>
    <s v="Tier 2"/>
    <s v="Small"/>
    <s v="High Fat"/>
    <s v="Soft Drinks"/>
    <s v="Supermarket Type2"/>
    <x v="15"/>
    <n v="5"/>
    <n v="306.45999999999998"/>
    <s v="Essential"/>
    <x v="1"/>
    <n v="30.08"/>
    <n v="3"/>
    <n v="918.68079999999986"/>
    <n v="3.0425531914893615"/>
  </r>
  <r>
    <s v="Tier 3"/>
    <s v="Medium"/>
    <s v="Low Fat"/>
    <s v="Household"/>
    <s v="Grocery Store"/>
    <x v="2"/>
    <n v="4"/>
    <n v="189.35"/>
    <s v="Essential"/>
    <x v="2"/>
    <n v="38.86"/>
    <n v="20"/>
    <n v="3786.3886000000002"/>
    <n v="3.040885860306644"/>
  </r>
  <r>
    <s v="Tier 2"/>
    <s v="High"/>
    <s v="High Fat"/>
    <s v="Soft Drinks"/>
    <s v="Supermarket Type2"/>
    <x v="23"/>
    <n v="4"/>
    <n v="221.59"/>
    <s v="Regular"/>
    <x v="2"/>
    <n v="12.49"/>
    <n v="4"/>
    <n v="885.48490000000004"/>
    <n v="3.0400682011935207"/>
  </r>
  <r>
    <s v="Tier 1"/>
    <s v="High"/>
    <s v="Low Fat"/>
    <s v="Health and Hygiene"/>
    <s v="Grocery Store"/>
    <x v="1"/>
    <n v="3"/>
    <n v="57.71"/>
    <s v="Essential"/>
    <x v="0"/>
    <n v="40.81"/>
    <n v="20"/>
    <n v="1153.6081000000001"/>
    <n v="3.0392491467576792"/>
  </r>
  <r>
    <s v="Tier 2"/>
    <s v="Small"/>
    <s v="High Fat"/>
    <s v="Other"/>
    <s v="Grocery Store"/>
    <x v="26"/>
    <n v="5"/>
    <n v="479.71"/>
    <s v="Luxury"/>
    <x v="1"/>
    <n v="25.7"/>
    <n v="16"/>
    <n v="7674.6169999999993"/>
    <n v="3.0392826643894106"/>
  </r>
  <r>
    <s v="Tier 3"/>
    <s v="Small"/>
    <s v="Low Fat"/>
    <s v="Household"/>
    <s v="Grocery Store"/>
    <x v="6"/>
    <n v="4"/>
    <n v="53.45"/>
    <s v="Essential"/>
    <x v="4"/>
    <n v="12.77"/>
    <n v="7"/>
    <n v="373.27770000000004"/>
    <n v="3.0376068376068375"/>
  </r>
  <r>
    <s v="Tier 2"/>
    <s v="High"/>
    <s v="Low Fat"/>
    <s v="Fruits and Vegetables"/>
    <s v="Supermarket Type3"/>
    <x v="31"/>
    <n v="2"/>
    <n v="441.33"/>
    <s v="Essential"/>
    <x v="3"/>
    <n v="9.31"/>
    <n v="8"/>
    <n v="3529.7330999999999"/>
    <n v="3.0367835757057313"/>
  </r>
  <r>
    <s v="Tier 3"/>
    <s v="High"/>
    <s v="Low Fat"/>
    <s v="Baking"/>
    <s v="Grocery Store"/>
    <x v="24"/>
    <n v="4"/>
    <n v="485.86"/>
    <s v="Regular"/>
    <x v="3"/>
    <n v="17.100000000000001"/>
    <n v="11"/>
    <n v="5343.6310000000003"/>
    <n v="3.0376712328767121"/>
  </r>
  <r>
    <s v="Tier 1"/>
    <s v="Small"/>
    <s v="Low Fat"/>
    <s v="Frozen"/>
    <s v="Supermarket Type2"/>
    <x v="0"/>
    <n v="3"/>
    <n v="191.79"/>
    <s v="Luxury"/>
    <x v="2"/>
    <n v="25.75"/>
    <n v="16"/>
    <n v="3067.8975"/>
    <n v="3.0368466152527849"/>
  </r>
  <r>
    <s v="Tier 2"/>
    <s v="High"/>
    <s v="Low Fat"/>
    <s v="Breads"/>
    <s v="Grocery Store"/>
    <x v="4"/>
    <n v="2"/>
    <n v="53.01"/>
    <s v="Essential"/>
    <x v="0"/>
    <n v="29.88"/>
    <n v="2"/>
    <n v="105.3188"/>
    <n v="3.0368782161234993"/>
  </r>
  <r>
    <s v="Tier 3"/>
    <s v="High"/>
    <s v="Low Fat"/>
    <s v="Hard Drinks"/>
    <s v="Supermarket Type3"/>
    <x v="25"/>
    <n v="4"/>
    <n v="59.12"/>
    <s v="Luxury"/>
    <x v="0"/>
    <n v="10.62"/>
    <n v="11"/>
    <n v="649.42619999999988"/>
    <n v="3.0377682403433477"/>
  </r>
  <r>
    <s v="Tier 2"/>
    <s v="Small"/>
    <s v="Low Fat"/>
    <s v="Meat"/>
    <s v="Supermarket Type2"/>
    <x v="22"/>
    <n v="3"/>
    <n v="281.77"/>
    <s v="Regular"/>
    <x v="4"/>
    <n v="37.56"/>
    <n v="18"/>
    <n v="5071.2356"/>
    <n v="3.0369415807560136"/>
  </r>
  <r>
    <s v="Tier 1"/>
    <s v="High"/>
    <s v="High Fat"/>
    <s v="Breads"/>
    <s v="Supermarket Type3"/>
    <x v="24"/>
    <n v="2"/>
    <n v="352.49"/>
    <s v="Essential"/>
    <x v="1"/>
    <n v="35.04"/>
    <n v="20"/>
    <n v="7049.1504000000004"/>
    <n v="3.0369733447979366"/>
  </r>
  <r>
    <s v="Tier 2"/>
    <s v="Medium"/>
    <s v="High Fat"/>
    <s v="Meat"/>
    <s v="Supermarket Type1"/>
    <x v="24"/>
    <n v="5"/>
    <n v="298.64999999999998"/>
    <s v="Luxury"/>
    <x v="3"/>
    <n v="8.17"/>
    <n v="12"/>
    <n v="3582.8816999999999"/>
    <n v="3.0378657487091223"/>
  </r>
  <r>
    <s v="Tier 1"/>
    <s v="Medium"/>
    <s v="Low Fat"/>
    <s v="Starchy Food"/>
    <s v="Grocery Store"/>
    <x v="10"/>
    <n v="1"/>
    <n v="269.04000000000002"/>
    <s v="Luxury"/>
    <x v="4"/>
    <n v="29.65"/>
    <n v="9"/>
    <n v="2420.6565000000001"/>
    <n v="3.0361757105943155"/>
  </r>
  <r>
    <s v="Tier 2"/>
    <s v="Small"/>
    <s v="Low Fat"/>
    <s v="Dairy"/>
    <s v="Supermarket Type1"/>
    <x v="29"/>
    <n v="2"/>
    <n v="450.33"/>
    <s v="Luxury"/>
    <x v="2"/>
    <n v="27.73"/>
    <n v="7"/>
    <n v="3151.5873000000001"/>
    <n v="3.0379310344827588"/>
  </r>
  <r>
    <s v="Tier 3"/>
    <s v="High"/>
    <s v="High Fat"/>
    <s v="Household"/>
    <s v="Supermarket Type1"/>
    <x v="11"/>
    <n v="1"/>
    <n v="86.8"/>
    <s v="Essential"/>
    <x v="1"/>
    <n v="36.32"/>
    <n v="12"/>
    <n v="1040.9631999999999"/>
    <n v="3.0388265746333047"/>
  </r>
  <r>
    <s v="Tier 2"/>
    <s v="Medium"/>
    <s v="Low Fat"/>
    <s v="Health and Hygiene"/>
    <s v="Supermarket Type2"/>
    <x v="10"/>
    <n v="5"/>
    <n v="342.21"/>
    <s v="Essential"/>
    <x v="3"/>
    <n v="43.19"/>
    <n v="2"/>
    <n v="683.8519"/>
    <n v="3.040587219343696"/>
  </r>
  <r>
    <s v="Tier 1"/>
    <s v="High"/>
    <s v="Low Fat"/>
    <s v="Baking"/>
    <s v="Grocery Store"/>
    <x v="5"/>
    <n v="5"/>
    <n v="79.27"/>
    <s v="Essential"/>
    <x v="1"/>
    <n v="40.96"/>
    <n v="18"/>
    <n v="1426.2695999999999"/>
    <n v="3.038893690579084"/>
  </r>
  <r>
    <s v="Tier 1"/>
    <s v="High"/>
    <s v="Low Fat"/>
    <s v="Dairy"/>
    <s v="Supermarket Type3"/>
    <x v="29"/>
    <n v="4"/>
    <n v="444.71"/>
    <s v="Luxury"/>
    <x v="3"/>
    <n v="3.9"/>
    <n v="12"/>
    <n v="5335.5589999999993"/>
    <n v="3.0371972318339102"/>
  </r>
  <r>
    <s v="Tier 2"/>
    <s v="Small"/>
    <s v="High Fat"/>
    <s v="Health and Hygiene"/>
    <s v="Supermarket Type1"/>
    <x v="26"/>
    <n v="5"/>
    <n v="44.75"/>
    <s v="Essential"/>
    <x v="4"/>
    <n v="8.1300000000000008"/>
    <n v="4"/>
    <n v="178.0813"/>
    <n v="3.0363636363636362"/>
  </r>
  <r>
    <s v="Tier 2"/>
    <s v="Medium"/>
    <s v="Low Fat"/>
    <s v="Household"/>
    <s v="Grocery Store"/>
    <x v="34"/>
    <n v="2"/>
    <n v="167.62"/>
    <s v="Luxury"/>
    <x v="1"/>
    <n v="35.57"/>
    <n v="18"/>
    <n v="3016.5156999999999"/>
    <n v="3.0346620450606587"/>
  </r>
  <r>
    <s v="Tier 3"/>
    <s v="High"/>
    <s v="High Fat"/>
    <s v="Frozen"/>
    <s v="Grocery Store"/>
    <x v="31"/>
    <n v="4"/>
    <n v="253.74"/>
    <s v="Luxury"/>
    <x v="4"/>
    <n v="36.78"/>
    <n v="18"/>
    <n v="4566.6877999999997"/>
    <n v="3.0355594102341716"/>
  </r>
  <r>
    <s v="Tier 1"/>
    <s v="Small"/>
    <s v="High Fat"/>
    <s v="Canned"/>
    <s v="Supermarket Type1"/>
    <x v="0"/>
    <n v="5"/>
    <n v="331.81"/>
    <s v="Essential"/>
    <x v="0"/>
    <n v="21.02"/>
    <n v="12"/>
    <n v="3980.9302000000002"/>
    <n v="3.0347222222222223"/>
  </r>
  <r>
    <s v="Tier 3"/>
    <s v="Medium"/>
    <s v="Low Fat"/>
    <s v="Snack Food"/>
    <s v="Supermarket Type2"/>
    <x v="10"/>
    <n v="3"/>
    <n v="252.44"/>
    <s v="Regular"/>
    <x v="3"/>
    <n v="45.52"/>
    <n v="17"/>
    <n v="4290.9351999999999"/>
    <n v="3.0330147697654213"/>
  </r>
  <r>
    <s v="Tier 1"/>
    <s v="High"/>
    <s v="Low Fat"/>
    <s v="Starchy Food"/>
    <s v="Grocery Store"/>
    <x v="11"/>
    <n v="5"/>
    <n v="371.18"/>
    <s v="Regular"/>
    <x v="4"/>
    <n v="5.68"/>
    <n v="8"/>
    <n v="2968.4967999999999"/>
    <n v="3.0330434782608697"/>
  </r>
  <r>
    <s v="Tier 2"/>
    <s v="High"/>
    <s v="High Fat"/>
    <s v="Fruits and Vegetables"/>
    <s v="Supermarket Type3"/>
    <x v="14"/>
    <n v="4"/>
    <n v="402.4"/>
    <s v="Regular"/>
    <x v="3"/>
    <n v="37.72"/>
    <n v="11"/>
    <n v="4425.7771999999995"/>
    <n v="3.0313315926892952"/>
  </r>
  <r>
    <s v="Tier 2"/>
    <s v="High"/>
    <s v="High Fat"/>
    <s v="Meat"/>
    <s v="Grocery Store"/>
    <x v="12"/>
    <n v="2"/>
    <n v="104.36"/>
    <s v="Regular"/>
    <x v="2"/>
    <n v="28.96"/>
    <n v="19"/>
    <n v="1982.1296"/>
    <n v="3.0304878048780486"/>
  </r>
  <r>
    <s v="Tier 3"/>
    <s v="Small"/>
    <s v="High Fat"/>
    <s v="Canned"/>
    <s v="Supermarket Type2"/>
    <x v="6"/>
    <n v="1"/>
    <n v="499.68"/>
    <s v="Essential"/>
    <x v="0"/>
    <n v="7.12"/>
    <n v="13"/>
    <n v="6494.9112000000005"/>
    <n v="3.0313862249346122"/>
  </r>
  <r>
    <s v="Tier 1"/>
    <s v="High"/>
    <s v="Low Fat"/>
    <s v="Frozen"/>
    <s v="Supermarket Type1"/>
    <x v="9"/>
    <n v="2"/>
    <n v="485.83"/>
    <s v="Regular"/>
    <x v="2"/>
    <n v="31.17"/>
    <n v="16"/>
    <n v="7772.5916999999999"/>
    <n v="3.0331588132635252"/>
  </r>
  <r>
    <s v="Tier 3"/>
    <s v="Small"/>
    <s v="High Fat"/>
    <s v="Dairy"/>
    <s v="Supermarket Type2"/>
    <x v="32"/>
    <n v="5"/>
    <n v="98.22"/>
    <s v="Regular"/>
    <x v="4"/>
    <n v="32.479999999999997"/>
    <n v="4"/>
    <n v="392.20479999999998"/>
    <n v="3.0340611353711791"/>
  </r>
  <r>
    <s v="Tier 2"/>
    <s v="Small"/>
    <s v="High Fat"/>
    <s v="Snack Food"/>
    <s v="Supermarket Type3"/>
    <x v="37"/>
    <n v="5"/>
    <n v="481.25"/>
    <s v="Essential"/>
    <x v="2"/>
    <n v="14.48"/>
    <n v="17"/>
    <n v="8180.3948"/>
    <n v="3.0323426573426575"/>
  </r>
  <r>
    <s v="Tier 3"/>
    <s v="Medium"/>
    <s v="High Fat"/>
    <s v="Health and Hygiene"/>
    <s v="Supermarket Type1"/>
    <x v="29"/>
    <n v="3"/>
    <n v="428.27"/>
    <s v="Regular"/>
    <x v="0"/>
    <n v="24.18"/>
    <n v="17"/>
    <n v="7279.8317999999999"/>
    <n v="3.030621172353456"/>
  </r>
  <r>
    <s v="Tier 2"/>
    <s v="Medium"/>
    <s v="High Fat"/>
    <s v="Household"/>
    <s v="Grocery Store"/>
    <x v="14"/>
    <n v="4"/>
    <n v="462.66"/>
    <s v="Luxury"/>
    <x v="3"/>
    <n v="48.17"/>
    <n v="12"/>
    <n v="5551.4017000000003"/>
    <n v="3.0306479859894919"/>
  </r>
  <r>
    <s v="Tier 3"/>
    <s v="Small"/>
    <s v="High Fat"/>
    <s v="Seafood"/>
    <s v="Grocery Store"/>
    <x v="15"/>
    <n v="3"/>
    <n v="363.37"/>
    <s v="Regular"/>
    <x v="2"/>
    <n v="23.06"/>
    <n v="6"/>
    <n v="2179.4506000000001"/>
    <n v="3.0297984224364591"/>
  </r>
  <r>
    <s v="Tier 2"/>
    <s v="High"/>
    <s v="High Fat"/>
    <s v="Seafood"/>
    <s v="Supermarket Type2"/>
    <x v="5"/>
    <n v="5"/>
    <n v="426.02"/>
    <s v="Regular"/>
    <x v="3"/>
    <n v="41.81"/>
    <n v="2"/>
    <n v="851.45809999999994"/>
    <n v="3.0298245614035086"/>
  </r>
  <r>
    <s v="Tier 2"/>
    <s v="Small"/>
    <s v="High Fat"/>
    <s v="Frozen"/>
    <s v="Grocery Store"/>
    <x v="1"/>
    <n v="2"/>
    <n v="244.99"/>
    <s v="Luxury"/>
    <x v="0"/>
    <n v="14.12"/>
    <n v="17"/>
    <n v="4163.9712"/>
    <n v="3.0280948200175595"/>
  </r>
  <r>
    <s v="Tier 3"/>
    <s v="High"/>
    <s v="High Fat"/>
    <s v="Hard Drinks"/>
    <s v="Supermarket Type3"/>
    <x v="29"/>
    <n v="4"/>
    <n v="116.87"/>
    <s v="Essential"/>
    <x v="1"/>
    <n v="44.84"/>
    <n v="11"/>
    <n v="1285.0184000000002"/>
    <n v="3.0289982425307556"/>
  </r>
  <r>
    <s v="Tier 2"/>
    <s v="Small"/>
    <s v="High Fat"/>
    <s v="Health and Hygiene"/>
    <s v="Supermarket Type2"/>
    <x v="5"/>
    <n v="1"/>
    <n v="385.38"/>
    <s v="Luxury"/>
    <x v="4"/>
    <n v="27.35"/>
    <n v="15"/>
    <n v="5779.9735000000001"/>
    <n v="3.0281442392260334"/>
  </r>
  <r>
    <s v="Tier 1"/>
    <s v="Medium"/>
    <s v="High Fat"/>
    <s v="Dairy"/>
    <s v="Grocery Store"/>
    <x v="33"/>
    <n v="5"/>
    <n v="224.81"/>
    <s v="Luxury"/>
    <x v="0"/>
    <n v="49.05"/>
    <n v="8"/>
    <n v="1797.9705000000001"/>
    <n v="3.0299295774647885"/>
  </r>
  <r>
    <s v="Tier 2"/>
    <s v="Medium"/>
    <s v="High Fat"/>
    <s v="Fruits and Vegetables"/>
    <s v="Supermarket Type3"/>
    <x v="33"/>
    <n v="3"/>
    <n v="445.46"/>
    <s v="Essential"/>
    <x v="3"/>
    <n v="39.64"/>
    <n v="12"/>
    <n v="5344.9163999999992"/>
    <n v="3.0281938325991189"/>
  </r>
  <r>
    <s v="Tier 1"/>
    <s v="Medium"/>
    <s v="Low Fat"/>
    <s v="Soft Drinks"/>
    <s v="Supermarket Type1"/>
    <x v="36"/>
    <n v="1"/>
    <n v="162.09"/>
    <s v="Luxury"/>
    <x v="1"/>
    <n v="10.82"/>
    <n v="18"/>
    <n v="2916.7282"/>
    <n v="3.0282186948853616"/>
  </r>
  <r>
    <s v="Tier 2"/>
    <s v="Medium"/>
    <s v="High Fat"/>
    <s v="Soft Drinks"/>
    <s v="Grocery Store"/>
    <x v="8"/>
    <n v="5"/>
    <n v="443.26"/>
    <s v="Luxury"/>
    <x v="1"/>
    <n v="15.8"/>
    <n v="3"/>
    <n v="1328.9379999999999"/>
    <n v="3.0300088261253308"/>
  </r>
  <r>
    <s v="Tier 2"/>
    <s v="Small"/>
    <s v="High Fat"/>
    <s v="Meat"/>
    <s v="Supermarket Type3"/>
    <x v="23"/>
    <n v="3"/>
    <n v="176.24"/>
    <s v="Luxury"/>
    <x v="2"/>
    <n v="23.52"/>
    <n v="15"/>
    <n v="2642.8352000000004"/>
    <n v="3.0282685512367493"/>
  </r>
  <r>
    <s v="Tier 2"/>
    <s v="High"/>
    <s v="High Fat"/>
    <s v="Soft Drinks"/>
    <s v="Grocery Store"/>
    <x v="9"/>
    <n v="1"/>
    <n v="407.23"/>
    <s v="Luxury"/>
    <x v="3"/>
    <n v="24.66"/>
    <n v="1"/>
    <n v="406.47660000000002"/>
    <n v="3.0282935455349249"/>
  </r>
  <r>
    <s v="Tier 3"/>
    <s v="Medium"/>
    <s v="Low Fat"/>
    <s v="Hard Drinks"/>
    <s v="Grocery Store"/>
    <x v="26"/>
    <n v="5"/>
    <n v="345.89"/>
    <s v="Luxury"/>
    <x v="4"/>
    <n v="3.79"/>
    <n v="6"/>
    <n v="2074.3779"/>
    <n v="3.0300884955752214"/>
  </r>
  <r>
    <s v="Tier 3"/>
    <s v="High"/>
    <s v="Low Fat"/>
    <s v="Meat"/>
    <s v="Supermarket Type2"/>
    <x v="13"/>
    <n v="3"/>
    <n v="435.33"/>
    <s v="Luxury"/>
    <x v="1"/>
    <n v="7.26"/>
    <n v="10"/>
    <n v="4352.3726000000006"/>
    <n v="3.0283436669619133"/>
  </r>
  <r>
    <s v="Tier 2"/>
    <s v="Medium"/>
    <s v="High Fat"/>
    <s v="Fruits and Vegetables"/>
    <s v="Supermarket Type3"/>
    <x v="22"/>
    <n v="3"/>
    <n v="377.67"/>
    <s v="Essential"/>
    <x v="2"/>
    <n v="20.58"/>
    <n v="20"/>
    <n v="7552.6058000000003"/>
    <n v="3.0283687943262412"/>
  </r>
  <r>
    <s v="Tier 3"/>
    <s v="Small"/>
    <s v="High Fat"/>
    <s v="Health and Hygiene"/>
    <s v="Grocery Store"/>
    <x v="22"/>
    <n v="4"/>
    <n v="141.49"/>
    <s v="Essential"/>
    <x v="3"/>
    <n v="30.86"/>
    <n v="1"/>
    <n v="140.79860000000002"/>
    <n v="3.0283939662821648"/>
  </r>
  <r>
    <s v="Tier 1"/>
    <s v="Medium"/>
    <s v="High Fat"/>
    <s v="Dairy"/>
    <s v="Supermarket Type3"/>
    <x v="7"/>
    <n v="2"/>
    <n v="97.69"/>
    <s v="Luxury"/>
    <x v="4"/>
    <n v="30.81"/>
    <n v="17"/>
    <n v="1660.0381"/>
    <n v="3.02753108348135"/>
  </r>
  <r>
    <s v="Tier 3"/>
    <s v="High"/>
    <s v="Low Fat"/>
    <s v="Meat"/>
    <s v="Supermarket Type3"/>
    <x v="17"/>
    <n v="1"/>
    <n v="203.28"/>
    <s v="Luxury"/>
    <x v="4"/>
    <n v="18.98"/>
    <n v="20"/>
    <n v="4064.7898"/>
    <n v="3.0284444444444443"/>
  </r>
  <r>
    <s v="Tier 2"/>
    <s v="High"/>
    <s v="High Fat"/>
    <s v="Seafood"/>
    <s v="Supermarket Type1"/>
    <x v="16"/>
    <n v="2"/>
    <n v="249.96"/>
    <s v="Regular"/>
    <x v="1"/>
    <n v="46.83"/>
    <n v="16"/>
    <n v="3998.8283000000001"/>
    <n v="3.0302491103202849"/>
  </r>
  <r>
    <s v="Tier 2"/>
    <s v="High"/>
    <s v="High Fat"/>
    <s v="Canned"/>
    <s v="Supermarket Type3"/>
    <x v="6"/>
    <n v="3"/>
    <n v="464.05"/>
    <s v="Essential"/>
    <x v="1"/>
    <n v="15.53"/>
    <n v="19"/>
    <n v="8816.1053000000011"/>
    <n v="3.031166518254675"/>
  </r>
  <r>
    <s v="Tier 3"/>
    <s v="High"/>
    <s v="High Fat"/>
    <s v="Soft Drinks"/>
    <s v="Supermarket Type2"/>
    <x v="29"/>
    <n v="5"/>
    <n v="127.98"/>
    <s v="Regular"/>
    <x v="1"/>
    <n v="29.11"/>
    <n v="4"/>
    <n v="511.21109999999999"/>
    <n v="3.0311942959001783"/>
  </r>
  <r>
    <s v="Tier 3"/>
    <s v="Small"/>
    <s v="High Fat"/>
    <s v="Seafood"/>
    <s v="Grocery Store"/>
    <x v="25"/>
    <n v="3"/>
    <n v="169.36"/>
    <s v="Regular"/>
    <x v="0"/>
    <n v="28.14"/>
    <n v="5"/>
    <n v="846.08140000000003"/>
    <n v="3.0294380017841211"/>
  </r>
  <r>
    <s v="Tier 2"/>
    <s v="High"/>
    <s v="Low Fat"/>
    <s v="Soft Drinks"/>
    <s v="Supermarket Type1"/>
    <x v="16"/>
    <n v="2"/>
    <n v="444.65"/>
    <s v="Essential"/>
    <x v="0"/>
    <n v="21.46"/>
    <n v="14"/>
    <n v="6224.3145999999997"/>
    <n v="3.0294642857142855"/>
  </r>
  <r>
    <s v="Tier 3"/>
    <s v="High"/>
    <s v="High Fat"/>
    <s v="Canned"/>
    <s v="Supermarket Type2"/>
    <x v="14"/>
    <n v="4"/>
    <n v="337.41"/>
    <s v="Regular"/>
    <x v="0"/>
    <n v="20.05"/>
    <n v="9"/>
    <n v="3035.8905"/>
    <n v="3.0303842716711351"/>
  </r>
  <r>
    <s v="Tier 2"/>
    <s v="Small"/>
    <s v="High Fat"/>
    <s v="Seafood"/>
    <s v="Supermarket Type1"/>
    <x v="13"/>
    <n v="2"/>
    <n v="495.21"/>
    <s v="Essential"/>
    <x v="4"/>
    <n v="29.37"/>
    <n v="5"/>
    <n v="2475.3436999999999"/>
    <n v="3.0295169946332736"/>
  </r>
  <r>
    <s v="Tier 2"/>
    <s v="Small"/>
    <s v="Low Fat"/>
    <s v="Baking"/>
    <s v="Supermarket Type2"/>
    <x v="10"/>
    <n v="4"/>
    <n v="212.93"/>
    <s v="Regular"/>
    <x v="0"/>
    <n v="6.59"/>
    <n v="11"/>
    <n v="2341.2959000000001"/>
    <n v="3.0304386750223813"/>
  </r>
  <r>
    <s v="Tier 1"/>
    <s v="High"/>
    <s v="Low Fat"/>
    <s v="Canned"/>
    <s v="Supermarket Type1"/>
    <x v="34"/>
    <n v="5"/>
    <n v="26.22"/>
    <s v="Regular"/>
    <x v="1"/>
    <n v="13.24"/>
    <n v="14"/>
    <n v="366.2124"/>
    <n v="3.0295698924731185"/>
  </r>
  <r>
    <s v="Tier 1"/>
    <s v="Medium"/>
    <s v="High Fat"/>
    <s v="Frozen"/>
    <s v="Supermarket Type3"/>
    <x v="5"/>
    <n v="3"/>
    <n v="174.78"/>
    <s v="Essential"/>
    <x v="2"/>
    <n v="5.01"/>
    <n v="2"/>
    <n v="348.61009999999999"/>
    <n v="3.0278026905829596"/>
  </r>
  <r>
    <s v="Tier 1"/>
    <s v="Small"/>
    <s v="Low Fat"/>
    <s v="Hard Drinks"/>
    <s v="Supermarket Type2"/>
    <x v="22"/>
    <n v="5"/>
    <n v="398.07"/>
    <s v="Essential"/>
    <x v="4"/>
    <n v="39.659999999999997"/>
    <n v="11"/>
    <n v="4378.1665999999996"/>
    <n v="3.0278276481149011"/>
  </r>
  <r>
    <s v="Tier 3"/>
    <s v="Medium"/>
    <s v="High Fat"/>
    <s v="Dairy"/>
    <s v="Grocery Store"/>
    <x v="29"/>
    <n v="5"/>
    <n v="72.94"/>
    <s v="Luxury"/>
    <x v="3"/>
    <n v="17.32"/>
    <n v="2"/>
    <n v="145.0532"/>
    <n v="3.0260557053009882"/>
  </r>
  <r>
    <s v="Tier 3"/>
    <s v="Medium"/>
    <s v="Low Fat"/>
    <s v="Other"/>
    <s v="Supermarket Type2"/>
    <x v="37"/>
    <n v="5"/>
    <n v="365.6"/>
    <s v="Luxury"/>
    <x v="0"/>
    <n v="39.32"/>
    <n v="16"/>
    <n v="5848.9932000000008"/>
    <n v="3.0242805755395685"/>
  </r>
  <r>
    <s v="Tier 3"/>
    <s v="Small"/>
    <s v="High Fat"/>
    <s v="Fruits and Vegetables"/>
    <s v="Grocery Store"/>
    <x v="29"/>
    <n v="2"/>
    <n v="374.97"/>
    <s v="Regular"/>
    <x v="3"/>
    <n v="11.31"/>
    <n v="15"/>
    <n v="5623.6630999999998"/>
    <n v="3.0225022502250227"/>
  </r>
  <r>
    <s v="Tier 2"/>
    <s v="Small"/>
    <s v="High Fat"/>
    <s v="Soft Drinks"/>
    <s v="Supermarket Type1"/>
    <x v="18"/>
    <n v="1"/>
    <n v="329.62"/>
    <s v="Regular"/>
    <x v="4"/>
    <n v="41.92"/>
    <n v="5"/>
    <n v="1647.5192"/>
    <n v="3.0234234234234236"/>
  </r>
  <r>
    <s v="Tier 1"/>
    <s v="Medium"/>
    <s v="Low Fat"/>
    <s v="Breakfast"/>
    <s v="Supermarket Type1"/>
    <x v="35"/>
    <n v="4"/>
    <n v="93.8"/>
    <s v="Luxury"/>
    <x v="2"/>
    <n v="0.28999999999999998"/>
    <n v="3"/>
    <n v="280.40289999999999"/>
    <n v="3.0252479711451756"/>
  </r>
  <r>
    <s v="Tier 3"/>
    <s v="Medium"/>
    <s v="High Fat"/>
    <s v="Health and Hygiene"/>
    <s v="Grocery Store"/>
    <x v="2"/>
    <n v="3"/>
    <n v="21.66"/>
    <s v="Essential"/>
    <x v="2"/>
    <n v="45.27"/>
    <n v="4"/>
    <n v="86.092700000000008"/>
    <n v="3.0243682310469313"/>
  </r>
  <r>
    <s v="Tier 2"/>
    <s v="Small"/>
    <s v="High Fat"/>
    <s v="Breakfast"/>
    <s v="Supermarket Type3"/>
    <x v="29"/>
    <n v="3"/>
    <n v="100.7"/>
    <s v="Luxury"/>
    <x v="2"/>
    <n v="38.97"/>
    <n v="17"/>
    <n v="1711.2897"/>
    <n v="3.024390243902439"/>
  </r>
  <r>
    <s v="Tier 3"/>
    <s v="Small"/>
    <s v="High Fat"/>
    <s v="Frozen"/>
    <s v="Grocery Store"/>
    <x v="28"/>
    <n v="5"/>
    <n v="262.27999999999997"/>
    <s v="Luxury"/>
    <x v="0"/>
    <n v="31.81"/>
    <n v="6"/>
    <n v="1572.9980999999998"/>
    <n v="3.0244122965641953"/>
  </r>
  <r>
    <s v="Tier 2"/>
    <s v="High"/>
    <s v="High Fat"/>
    <s v="Meat"/>
    <s v="Supermarket Type2"/>
    <x v="30"/>
    <n v="4"/>
    <n v="172.56"/>
    <s v="Luxury"/>
    <x v="2"/>
    <n v="25.86"/>
    <n v="3"/>
    <n v="516.93860000000006"/>
    <n v="3.0226244343891402"/>
  </r>
  <r>
    <s v="Tier 2"/>
    <s v="High"/>
    <s v="High Fat"/>
    <s v="Soft Drinks"/>
    <s v="Supermarket Type3"/>
    <x v="4"/>
    <n v="1"/>
    <n v="498.5"/>
    <s v="Luxury"/>
    <x v="2"/>
    <n v="11.08"/>
    <n v="8"/>
    <n v="3987.1107999999999"/>
    <n v="3.0217391304347827"/>
  </r>
  <r>
    <s v="Tier 2"/>
    <s v="Small"/>
    <s v="High Fat"/>
    <s v="Canned"/>
    <s v="Supermarket Type2"/>
    <x v="0"/>
    <n v="2"/>
    <n v="192.13"/>
    <s v="Regular"/>
    <x v="4"/>
    <n v="4.7300000000000004"/>
    <n v="7"/>
    <n v="1343.9572999999998"/>
    <n v="3.0235720761559381"/>
  </r>
  <r>
    <s v="Tier 3"/>
    <s v="High"/>
    <s v="High Fat"/>
    <s v="Canned"/>
    <s v="Supermarket Type1"/>
    <x v="32"/>
    <n v="3"/>
    <n v="51.87"/>
    <s v="Regular"/>
    <x v="1"/>
    <n v="30.83"/>
    <n v="11"/>
    <n v="569.87829999999997"/>
    <n v="3.0245009074410163"/>
  </r>
  <r>
    <s v="Tier 1"/>
    <s v="Medium"/>
    <s v="High Fat"/>
    <s v="Health and Hygiene"/>
    <s v="Grocery Store"/>
    <x v="13"/>
    <n v="1"/>
    <n v="322.33"/>
    <s v="Regular"/>
    <x v="1"/>
    <n v="30.87"/>
    <n v="12"/>
    <n v="3867.2687000000001"/>
    <n v="3.0245231607629428"/>
  </r>
  <r>
    <s v="Tier 2"/>
    <s v="High"/>
    <s v="High Fat"/>
    <s v="Baking"/>
    <s v="Supermarket Type2"/>
    <x v="7"/>
    <n v="3"/>
    <n v="102.15"/>
    <s v="Regular"/>
    <x v="0"/>
    <n v="23.59"/>
    <n v="7"/>
    <n v="714.28590000000008"/>
    <n v="3.0263636363636364"/>
  </r>
  <r>
    <s v="Tier 2"/>
    <s v="Small"/>
    <s v="Low Fat"/>
    <s v="Health and Hygiene"/>
    <s v="Supermarket Type3"/>
    <x v="25"/>
    <n v="3"/>
    <n v="306.27"/>
    <s v="Luxury"/>
    <x v="3"/>
    <n v="35.4"/>
    <n v="16"/>
    <n v="4899.674"/>
    <n v="3.0263876251137396"/>
  </r>
  <r>
    <s v="Tier 3"/>
    <s v="High"/>
    <s v="High Fat"/>
    <s v="Seafood"/>
    <s v="Supermarket Type2"/>
    <x v="19"/>
    <n v="4"/>
    <n v="186.88"/>
    <s v="Essential"/>
    <x v="4"/>
    <n v="45.6"/>
    <n v="18"/>
    <n v="3363.2960000000003"/>
    <n v="3.0264116575591986"/>
  </r>
  <r>
    <s v="Tier 2"/>
    <s v="High"/>
    <s v="High Fat"/>
    <s v="Household"/>
    <s v="Grocery Store"/>
    <x v="10"/>
    <n v="3"/>
    <n v="302.57"/>
    <s v="Luxury"/>
    <x v="0"/>
    <n v="39.020000000000003"/>
    <n v="9"/>
    <n v="2722.5201999999999"/>
    <n v="3.0255241567912488"/>
  </r>
  <r>
    <s v="Tier 1"/>
    <s v="High"/>
    <s v="Low Fat"/>
    <s v="Breads"/>
    <s v="Supermarket Type2"/>
    <x v="24"/>
    <n v="4"/>
    <n v="98.08"/>
    <s v="Luxury"/>
    <x v="3"/>
    <n v="17.89"/>
    <n v="17"/>
    <n v="1666.5389"/>
    <n v="3.0255474452554743"/>
  </r>
  <r>
    <s v="Tier 2"/>
    <s v="High"/>
    <s v="High Fat"/>
    <s v="Canned"/>
    <s v="Supermarket Type3"/>
    <x v="23"/>
    <n v="4"/>
    <n v="450.36"/>
    <s v="Luxury"/>
    <x v="2"/>
    <n v="45.39"/>
    <n v="14"/>
    <n v="6304.4939000000004"/>
    <n v="3.0246575342465754"/>
  </r>
  <r>
    <s v="Tier 2"/>
    <s v="High"/>
    <s v="High Fat"/>
    <s v="Meat"/>
    <s v="Grocery Store"/>
    <x v="25"/>
    <n v="1"/>
    <n v="446.56"/>
    <s v="Essential"/>
    <x v="0"/>
    <n v="43.07"/>
    <n v="2"/>
    <n v="892.55070000000001"/>
    <n v="3.0237659963436929"/>
  </r>
  <r>
    <s v="Tier 1"/>
    <s v="Small"/>
    <s v="High Fat"/>
    <s v="Other"/>
    <s v="Supermarket Type1"/>
    <x v="13"/>
    <n v="3"/>
    <n v="101.43"/>
    <s v="Regular"/>
    <x v="2"/>
    <n v="24.38"/>
    <n v="7"/>
    <n v="709.25379999999996"/>
    <n v="3.0256175663311984"/>
  </r>
  <r>
    <s v="Tier 2"/>
    <s v="Small"/>
    <s v="High Fat"/>
    <s v="Breads"/>
    <s v="Supermarket Type1"/>
    <x v="17"/>
    <n v="1"/>
    <n v="42.39"/>
    <s v="Luxury"/>
    <x v="1"/>
    <n v="5.94"/>
    <n v="10"/>
    <n v="422.95939999999996"/>
    <n v="3.0256410256410255"/>
  </r>
  <r>
    <s v="Tier 3"/>
    <s v="High"/>
    <s v="Low Fat"/>
    <s v="Canned"/>
    <s v="Supermarket Type3"/>
    <x v="36"/>
    <n v="4"/>
    <n v="357.54"/>
    <s v="Essential"/>
    <x v="0"/>
    <n v="1.59"/>
    <n v="20"/>
    <n v="7149.8159000000005"/>
    <n v="3.0274977085242898"/>
  </r>
  <r>
    <s v="Tier 2"/>
    <s v="Small"/>
    <s v="High Fat"/>
    <s v="Snack Food"/>
    <s v="Supermarket Type3"/>
    <x v="6"/>
    <n v="3"/>
    <n v="390.6"/>
    <s v="Essential"/>
    <x v="0"/>
    <n v="32.130000000000003"/>
    <n v="4"/>
    <n v="1561.7213000000002"/>
    <n v="3.026605504587156"/>
  </r>
  <r>
    <s v="Tier 2"/>
    <s v="High"/>
    <s v="High Fat"/>
    <s v="Soft Drinks"/>
    <s v="Grocery Store"/>
    <x v="31"/>
    <n v="2"/>
    <n v="63.75"/>
    <s v="Luxury"/>
    <x v="1"/>
    <n v="1.42"/>
    <n v="12"/>
    <n v="764.01419999999996"/>
    <n v="3.0266299357208446"/>
  </r>
  <r>
    <s v="Tier 2"/>
    <s v="Small"/>
    <s v="High Fat"/>
    <s v="Snack Food"/>
    <s v="Supermarket Type3"/>
    <x v="10"/>
    <n v="5"/>
    <n v="191.03"/>
    <s v="Regular"/>
    <x v="2"/>
    <n v="38.85"/>
    <n v="1"/>
    <n v="190.41849999999999"/>
    <n v="3.0275735294117645"/>
  </r>
  <r>
    <s v="Tier 3"/>
    <s v="High"/>
    <s v="High Fat"/>
    <s v="Starchy Food"/>
    <s v="Supermarket Type1"/>
    <x v="35"/>
    <n v="2"/>
    <n v="285.08"/>
    <s v="Luxury"/>
    <x v="3"/>
    <n v="36.83"/>
    <n v="12"/>
    <n v="3420.3283000000001"/>
    <n v="3.0257589696412142"/>
  </r>
  <r>
    <s v="Tier 1"/>
    <s v="Small"/>
    <s v="Low Fat"/>
    <s v="Canned"/>
    <s v="Supermarket Type2"/>
    <x v="25"/>
    <n v="4"/>
    <n v="274.24"/>
    <s v="Essential"/>
    <x v="0"/>
    <n v="0.27"/>
    <n v="10"/>
    <n v="2741.4027000000001"/>
    <n v="3.0267034990791899"/>
  </r>
  <r>
    <s v="Tier 2"/>
    <s v="Small"/>
    <s v="Low Fat"/>
    <s v="Frozen"/>
    <s v="Supermarket Type3"/>
    <x v="2"/>
    <n v="1"/>
    <n v="65.23"/>
    <s v="Regular"/>
    <x v="2"/>
    <n v="27.34"/>
    <n v="20"/>
    <n v="1303.8734000000002"/>
    <n v="3.0258064516129033"/>
  </r>
  <r>
    <s v="Tier 1"/>
    <s v="Medium"/>
    <s v="Low Fat"/>
    <s v="Frozen"/>
    <s v="Supermarket Type2"/>
    <x v="11"/>
    <n v="1"/>
    <n v="30.05"/>
    <s v="Regular"/>
    <x v="3"/>
    <n v="12.47"/>
    <n v="4"/>
    <n v="119.32470000000001"/>
    <n v="3.0276752767527677"/>
  </r>
  <r>
    <s v="Tier 1"/>
    <s v="High"/>
    <s v="High Fat"/>
    <s v="Snack Food"/>
    <s v="Grocery Store"/>
    <x v="1"/>
    <n v="4"/>
    <n v="118.64"/>
    <s v="Essential"/>
    <x v="2"/>
    <n v="30.89"/>
    <n v="19"/>
    <n v="2253.4688999999998"/>
    <n v="3.0295475530932596"/>
  </r>
  <r>
    <s v="Tier 2"/>
    <s v="Medium"/>
    <s v="Low Fat"/>
    <s v="Frozen"/>
    <s v="Supermarket Type1"/>
    <x v="8"/>
    <n v="2"/>
    <n v="56.9"/>
    <s v="Luxury"/>
    <x v="4"/>
    <n v="42.14"/>
    <n v="11"/>
    <n v="625.32139999999993"/>
    <n v="3.0286506469500925"/>
  </r>
  <r>
    <s v="Tier 1"/>
    <s v="Small"/>
    <s v="Low Fat"/>
    <s v="Frozen"/>
    <s v="Grocery Store"/>
    <x v="18"/>
    <n v="5"/>
    <n v="434"/>
    <s v="Regular"/>
    <x v="4"/>
    <n v="36.630000000000003"/>
    <n v="12"/>
    <n v="5207.3662999999997"/>
    <n v="3.0296022201665127"/>
  </r>
  <r>
    <s v="Tier 1"/>
    <s v="Medium"/>
    <s v="High Fat"/>
    <s v="Snack Food"/>
    <s v="Supermarket Type2"/>
    <x v="10"/>
    <n v="3"/>
    <n v="230.11"/>
    <s v="Regular"/>
    <x v="2"/>
    <n v="9.6999999999999993"/>
    <n v="1"/>
    <n v="229.20700000000002"/>
    <n v="3.0277777777777777"/>
  </r>
  <r>
    <s v="Tier 3"/>
    <s v="High"/>
    <s v="Low Fat"/>
    <s v="Snack Food"/>
    <s v="Supermarket Type3"/>
    <x v="8"/>
    <n v="5"/>
    <n v="209.89"/>
    <s v="Regular"/>
    <x v="3"/>
    <n v="34.729999999999997"/>
    <n v="13"/>
    <n v="2727.9172999999996"/>
    <n v="3.0278035217794255"/>
  </r>
  <r>
    <s v="Tier 2"/>
    <s v="High"/>
    <s v="Low Fat"/>
    <s v="Frozen"/>
    <s v="Supermarket Type1"/>
    <x v="27"/>
    <n v="5"/>
    <n v="467.2"/>
    <s v="Essential"/>
    <x v="0"/>
    <n v="16.79"/>
    <n v="9"/>
    <n v="4203.9679000000006"/>
    <n v="3.0259740259740258"/>
  </r>
  <r>
    <s v="Tier 3"/>
    <s v="Medium"/>
    <s v="Low Fat"/>
    <s v="Health and Hygiene"/>
    <s v="Grocery Store"/>
    <x v="36"/>
    <n v="2"/>
    <n v="366.95"/>
    <s v="Luxury"/>
    <x v="2"/>
    <n v="35.020000000000003"/>
    <n v="14"/>
    <n v="5136.6502"/>
    <n v="3.0241411327762302"/>
  </r>
  <r>
    <s v="Tier 3"/>
    <s v="Medium"/>
    <s v="Low Fat"/>
    <s v="Canned"/>
    <s v="Supermarket Type3"/>
    <x v="18"/>
    <n v="3"/>
    <n v="331.87"/>
    <s v="Regular"/>
    <x v="2"/>
    <n v="3.04"/>
    <n v="17"/>
    <n v="5640.8203999999996"/>
    <n v="3.0250929368029742"/>
  </r>
  <r>
    <s v="Tier 2"/>
    <s v="High"/>
    <s v="High Fat"/>
    <s v="Other"/>
    <s v="Supermarket Type1"/>
    <x v="10"/>
    <n v="1"/>
    <n v="355.55"/>
    <s v="Essential"/>
    <x v="3"/>
    <n v="40.08"/>
    <n v="5"/>
    <n v="1777.1507999999999"/>
    <n v="3.0251162790697674"/>
  </r>
  <r>
    <s v="Tier 2"/>
    <s v="Medium"/>
    <s v="High Fat"/>
    <s v="Soft Drinks"/>
    <s v="Supermarket Type1"/>
    <x v="19"/>
    <n v="2"/>
    <n v="478.48"/>
    <s v="Regular"/>
    <x v="4"/>
    <n v="24.98"/>
    <n v="3"/>
    <n v="1434.6898000000001"/>
    <n v="3.0270018621973929"/>
  </r>
  <r>
    <s v="Tier 3"/>
    <s v="Small"/>
    <s v="Low Fat"/>
    <s v="Frozen"/>
    <s v="Supermarket Type2"/>
    <x v="8"/>
    <n v="4"/>
    <n v="274.04000000000002"/>
    <s v="Essential"/>
    <x v="3"/>
    <n v="49.61"/>
    <n v="7"/>
    <n v="1917.7761000000003"/>
    <n v="3.027958993476235"/>
  </r>
  <r>
    <s v="Tier 3"/>
    <s v="Small"/>
    <s v="Low Fat"/>
    <s v="Frozen"/>
    <s v="Grocery Store"/>
    <x v="30"/>
    <n v="2"/>
    <n v="29"/>
    <s v="Luxury"/>
    <x v="1"/>
    <n v="13.16"/>
    <n v="11"/>
    <n v="318.13159999999999"/>
    <n v="3.02705223880597"/>
  </r>
  <r>
    <s v="Tier 2"/>
    <s v="Small"/>
    <s v="High Fat"/>
    <s v="Hard Drinks"/>
    <s v="Grocery Store"/>
    <x v="0"/>
    <n v="1"/>
    <n v="335.53"/>
    <s v="Essential"/>
    <x v="4"/>
    <n v="44.7"/>
    <n v="10"/>
    <n v="3354.7469999999998"/>
    <n v="3.0280112044817926"/>
  </r>
  <r>
    <s v="Tier 2"/>
    <s v="Small"/>
    <s v="Low Fat"/>
    <s v="Breads"/>
    <s v="Supermarket Type3"/>
    <x v="35"/>
    <n v="1"/>
    <n v="317.3"/>
    <s v="Luxury"/>
    <x v="0"/>
    <n v="31.01"/>
    <n v="7"/>
    <n v="2220.4101000000001"/>
    <n v="3.0299065420560747"/>
  </r>
  <r>
    <s v="Tier 3"/>
    <s v="Medium"/>
    <s v="Low Fat"/>
    <s v="Breakfast"/>
    <s v="Supermarket Type3"/>
    <x v="27"/>
    <n v="3"/>
    <n v="286.76"/>
    <s v="Essential"/>
    <x v="4"/>
    <n v="48.46"/>
    <n v="3"/>
    <n v="859.76459999999997"/>
    <n v="3.0318054256314313"/>
  </r>
  <r>
    <s v="Tier 3"/>
    <s v="High"/>
    <s v="Low Fat"/>
    <s v="Breads"/>
    <s v="Grocery Store"/>
    <x v="4"/>
    <n v="2"/>
    <n v="480.58"/>
    <s v="Essential"/>
    <x v="2"/>
    <n v="12.33"/>
    <n v="18"/>
    <n v="8649.5632999999998"/>
    <n v="3.0318352059925093"/>
  </r>
  <r>
    <s v="Tier 1"/>
    <s v="Small"/>
    <s v="Low Fat"/>
    <s v="Baking"/>
    <s v="Grocery Store"/>
    <x v="7"/>
    <n v="1"/>
    <n v="372.41"/>
    <s v="Essential"/>
    <x v="4"/>
    <n v="24.51"/>
    <n v="19"/>
    <n v="7075.035100000001"/>
    <n v="3.0328022492970947"/>
  </r>
  <r>
    <s v="Tier 1"/>
    <s v="High"/>
    <s v="Low Fat"/>
    <s v="Starchy Food"/>
    <s v="Supermarket Type1"/>
    <x v="12"/>
    <n v="3"/>
    <n v="127.32"/>
    <s v="Regular"/>
    <x v="0"/>
    <n v="14.79"/>
    <n v="19"/>
    <n v="2418.2278999999999"/>
    <n v="3.0347091932457788"/>
  </r>
  <r>
    <s v="Tier 1"/>
    <s v="High"/>
    <s v="Low Fat"/>
    <s v="Breads"/>
    <s v="Supermarket Type1"/>
    <x v="22"/>
    <n v="5"/>
    <n v="69.400000000000006"/>
    <s v="Essential"/>
    <x v="3"/>
    <n v="43.67"/>
    <n v="17"/>
    <n v="1179.2367000000002"/>
    <n v="3.0347417840375588"/>
  </r>
  <r>
    <s v="Tier 3"/>
    <s v="Medium"/>
    <s v="High Fat"/>
    <s v="Canned"/>
    <s v="Supermarket Type2"/>
    <x v="35"/>
    <n v="5"/>
    <n v="328.09"/>
    <s v="Essential"/>
    <x v="1"/>
    <n v="16.829999999999998"/>
    <n v="15"/>
    <n v="4920.5182999999997"/>
    <n v="3.0328947368421053"/>
  </r>
  <r>
    <s v="Tier 1"/>
    <s v="Small"/>
    <s v="High Fat"/>
    <s v="Canned"/>
    <s v="Grocery Store"/>
    <x v="9"/>
    <n v="3"/>
    <n v="470.82"/>
    <s v="Luxury"/>
    <x v="1"/>
    <n v="29.95"/>
    <n v="13"/>
    <n v="6119.9594999999999"/>
    <n v="3.0310442144873"/>
  </r>
  <r>
    <s v="Tier 3"/>
    <s v="Medium"/>
    <s v="High Fat"/>
    <s v="Health and Hygiene"/>
    <s v="Supermarket Type1"/>
    <x v="30"/>
    <n v="5"/>
    <n v="84.18"/>
    <s v="Essential"/>
    <x v="0"/>
    <n v="38.94"/>
    <n v="19"/>
    <n v="1598.8094000000001"/>
    <n v="3.0310734463276838"/>
  </r>
  <r>
    <s v="Tier 1"/>
    <s v="Medium"/>
    <s v="High Fat"/>
    <s v="Soft Drinks"/>
    <s v="Supermarket Type1"/>
    <x v="30"/>
    <n v="1"/>
    <n v="383.08"/>
    <s v="Luxury"/>
    <x v="3"/>
    <n v="37.01"/>
    <n v="13"/>
    <n v="4979.4101000000001"/>
    <n v="3.0292177191328933"/>
  </r>
  <r>
    <s v="Tier 2"/>
    <s v="High"/>
    <s v="High Fat"/>
    <s v="Canned"/>
    <s v="Grocery Store"/>
    <x v="27"/>
    <n v="5"/>
    <n v="463.18"/>
    <s v="Regular"/>
    <x v="1"/>
    <n v="45.07"/>
    <n v="15"/>
    <n v="6947.1507000000001"/>
    <n v="3.0311320754716982"/>
  </r>
  <r>
    <s v="Tier 3"/>
    <s v="High"/>
    <s v="High Fat"/>
    <s v="Meat"/>
    <s v="Grocery Store"/>
    <x v="15"/>
    <n v="4"/>
    <n v="218.66"/>
    <s v="Luxury"/>
    <x v="3"/>
    <n v="19.22"/>
    <n v="19"/>
    <n v="4153.7322000000004"/>
    <n v="3.0292728989612843"/>
  </r>
  <r>
    <s v="Tier 1"/>
    <s v="Medium"/>
    <s v="Low Fat"/>
    <s v="Breads"/>
    <s v="Supermarket Type1"/>
    <x v="22"/>
    <n v="5"/>
    <n v="149.32"/>
    <s v="Essential"/>
    <x v="0"/>
    <n v="40.630000000000003"/>
    <n v="8"/>
    <n v="1193.9663"/>
    <n v="3.0283553875236295"/>
  </r>
  <r>
    <s v="Tier 2"/>
    <s v="Medium"/>
    <s v="Low Fat"/>
    <s v="Household"/>
    <s v="Supermarket Type1"/>
    <x v="11"/>
    <n v="5"/>
    <n v="151.66"/>
    <s v="Essential"/>
    <x v="1"/>
    <n v="39.229999999999997"/>
    <n v="2"/>
    <n v="302.71229999999997"/>
    <n v="3.0264900662251657"/>
  </r>
  <r>
    <s v="Tier 3"/>
    <s v="Medium"/>
    <s v="High Fat"/>
    <s v="Frozen"/>
    <s v="Supermarket Type2"/>
    <x v="33"/>
    <n v="1"/>
    <n v="488.42"/>
    <s v="Regular"/>
    <x v="2"/>
    <n v="49.76"/>
    <n v="18"/>
    <n v="8791.0576000000001"/>
    <n v="3.0246212121212119"/>
  </r>
  <r>
    <s v="Tier 2"/>
    <s v="Small"/>
    <s v="Low Fat"/>
    <s v="Canned"/>
    <s v="Supermarket Type1"/>
    <x v="13"/>
    <n v="4"/>
    <n v="187.3"/>
    <s v="Luxury"/>
    <x v="4"/>
    <n v="41"/>
    <n v="5"/>
    <n v="935.91"/>
    <n v="3.0265402843601894"/>
  </r>
  <r>
    <s v="Tier 1"/>
    <s v="Medium"/>
    <s v="High Fat"/>
    <s v="Hard Drinks"/>
    <s v="Supermarket Type3"/>
    <x v="32"/>
    <n v="1"/>
    <n v="256.70999999999998"/>
    <s v="Essential"/>
    <x v="0"/>
    <n v="47.73"/>
    <n v="12"/>
    <n v="3079.9972999999995"/>
    <n v="3.0256166982922199"/>
  </r>
  <r>
    <s v="Tier 3"/>
    <s v="Medium"/>
    <s v="Low Fat"/>
    <s v="Meat"/>
    <s v="Supermarket Type1"/>
    <x v="2"/>
    <n v="5"/>
    <n v="21.65"/>
    <s v="Luxury"/>
    <x v="1"/>
    <n v="12.76"/>
    <n v="14"/>
    <n v="302.22759999999994"/>
    <n v="3.0275403608736942"/>
  </r>
  <r>
    <s v="Tier 2"/>
    <s v="Medium"/>
    <s v="Low Fat"/>
    <s v="Frozen"/>
    <s v="Grocery Store"/>
    <x v="14"/>
    <n v="3"/>
    <n v="357.42"/>
    <s v="Essential"/>
    <x v="0"/>
    <n v="2.83"/>
    <n v="13"/>
    <n v="4645.4883"/>
    <n v="3.0256653992395437"/>
  </r>
  <r>
    <s v="Tier 3"/>
    <s v="Medium"/>
    <s v="Low Fat"/>
    <s v="Snack Food"/>
    <s v="Supermarket Type1"/>
    <x v="6"/>
    <n v="5"/>
    <n v="440.19"/>
    <s v="Essential"/>
    <x v="4"/>
    <n v="48.95"/>
    <n v="13"/>
    <n v="5721.9594999999999"/>
    <n v="3.0256898192197905"/>
  </r>
  <r>
    <s v="Tier 1"/>
    <s v="Medium"/>
    <s v="High Fat"/>
    <s v="Meat"/>
    <s v="Supermarket Type2"/>
    <x v="9"/>
    <n v="2"/>
    <n v="83.65"/>
    <s v="Luxury"/>
    <x v="4"/>
    <n v="17.75"/>
    <n v="16"/>
    <n v="1337.5775000000001"/>
    <n v="3.0238095238095237"/>
  </r>
  <r>
    <s v="Tier 3"/>
    <s v="High"/>
    <s v="High Fat"/>
    <s v="Snack Food"/>
    <s v="Grocery Store"/>
    <x v="19"/>
    <n v="1"/>
    <n v="375.29"/>
    <s v="Essential"/>
    <x v="1"/>
    <n v="7.47"/>
    <n v="8"/>
    <n v="3001.3947000000003"/>
    <n v="3.0247855100095329"/>
  </r>
  <r>
    <s v="Tier 1"/>
    <s v="Small"/>
    <s v="Low Fat"/>
    <s v="Canned"/>
    <s v="Grocery Store"/>
    <x v="18"/>
    <n v="4"/>
    <n v="267.91000000000003"/>
    <s v="Essential"/>
    <x v="4"/>
    <n v="1.78"/>
    <n v="18"/>
    <n v="4821.3977999999997"/>
    <n v="3.0267175572519083"/>
  </r>
  <r>
    <s v="Tier 2"/>
    <s v="High"/>
    <s v="Low Fat"/>
    <s v="Other"/>
    <s v="Supermarket Type2"/>
    <x v="4"/>
    <n v="2"/>
    <n v="344.33"/>
    <s v="Regular"/>
    <x v="3"/>
    <n v="3.84"/>
    <n v="17"/>
    <n v="5852.6484"/>
    <n v="3.025787965616046"/>
  </r>
  <r>
    <s v="Tier 1"/>
    <s v="Medium"/>
    <s v="Low Fat"/>
    <s v="Breakfast"/>
    <s v="Grocery Store"/>
    <x v="4"/>
    <n v="1"/>
    <n v="345.14"/>
    <s v="Essential"/>
    <x v="3"/>
    <n v="27.22"/>
    <n v="8"/>
    <n v="2760.3921999999998"/>
    <n v="3.0267686424474189"/>
  </r>
  <r>
    <s v="Tier 2"/>
    <s v="Small"/>
    <s v="Low Fat"/>
    <s v="Frozen"/>
    <s v="Supermarket Type1"/>
    <x v="5"/>
    <n v="1"/>
    <n v="174.27"/>
    <s v="Essential"/>
    <x v="0"/>
    <n v="8.75"/>
    <n v="9"/>
    <n v="1567.5175000000002"/>
    <n v="3.0287081339712918"/>
  </r>
  <r>
    <s v="Tier 3"/>
    <s v="High"/>
    <s v="High Fat"/>
    <s v="Seafood"/>
    <s v="Supermarket Type2"/>
    <x v="29"/>
    <n v="1"/>
    <n v="471.47"/>
    <s v="Essential"/>
    <x v="0"/>
    <n v="35.520000000000003"/>
    <n v="19"/>
    <n v="8957.2852000000003"/>
    <n v="3.0306513409961684"/>
  </r>
  <r>
    <s v="Tier 1"/>
    <s v="High"/>
    <s v="Low Fat"/>
    <s v="Other"/>
    <s v="Supermarket Type2"/>
    <x v="32"/>
    <n v="4"/>
    <n v="300.17"/>
    <s v="Regular"/>
    <x v="4"/>
    <n v="42.71"/>
    <n v="3"/>
    <n v="899.93709999999999"/>
    <n v="3.0325982742090125"/>
  </r>
  <r>
    <s v="Tier 1"/>
    <s v="Medium"/>
    <s v="Low Fat"/>
    <s v="Dairy"/>
    <s v="Supermarket Type3"/>
    <x v="34"/>
    <n v="5"/>
    <n v="146.84"/>
    <s v="Regular"/>
    <x v="3"/>
    <n v="22.6"/>
    <n v="14"/>
    <n v="2054.9860000000003"/>
    <n v="3.0316698656429941"/>
  </r>
  <r>
    <s v="Tier 3"/>
    <s v="Small"/>
    <s v="Low Fat"/>
    <s v="Frozen"/>
    <s v="Supermarket Type2"/>
    <x v="14"/>
    <n v="3"/>
    <n v="403.04"/>
    <s v="Essential"/>
    <x v="4"/>
    <n v="32.67"/>
    <n v="12"/>
    <n v="4835.8067000000001"/>
    <n v="3.0297790585975024"/>
  </r>
  <r>
    <s v="Tier 1"/>
    <s v="Medium"/>
    <s v="High Fat"/>
    <s v="Frozen"/>
    <s v="Grocery Store"/>
    <x v="1"/>
    <n v="5"/>
    <n v="313.56"/>
    <s v="Luxury"/>
    <x v="2"/>
    <n v="46.26"/>
    <n v="17"/>
    <n v="5329.9826000000003"/>
    <n v="3.0298076923076924"/>
  </r>
  <r>
    <s v="Tier 2"/>
    <s v="Small"/>
    <s v="High Fat"/>
    <s v="Other"/>
    <s v="Supermarket Type2"/>
    <x v="3"/>
    <n v="5"/>
    <n v="369.32"/>
    <s v="Luxury"/>
    <x v="1"/>
    <n v="12.83"/>
    <n v="5"/>
    <n v="1845.7283"/>
    <n v="3.0279114533205003"/>
  </r>
  <r>
    <s v="Tier 1"/>
    <s v="Small"/>
    <s v="Low Fat"/>
    <s v="Dairy"/>
    <s v="Grocery Store"/>
    <x v="31"/>
    <n v="2"/>
    <n v="151.61000000000001"/>
    <s v="Essential"/>
    <x v="1"/>
    <n v="18.489999999999998"/>
    <n v="8"/>
    <n v="1212.0649000000001"/>
    <n v="3.0260115606936417"/>
  </r>
  <r>
    <s v="Tier 2"/>
    <s v="High"/>
    <s v="High Fat"/>
    <s v="Health and Hygiene"/>
    <s v="Grocery Store"/>
    <x v="2"/>
    <n v="2"/>
    <n v="336.67"/>
    <s v="Regular"/>
    <x v="4"/>
    <n v="45.11"/>
    <n v="7"/>
    <n v="2356.1411000000003"/>
    <n v="3.0270009643201541"/>
  </r>
  <r>
    <s v="Tier 1"/>
    <s v="Small"/>
    <s v="High Fat"/>
    <s v="Snack Food"/>
    <s v="Grocery Store"/>
    <x v="10"/>
    <n v="5"/>
    <n v="442.25"/>
    <s v="Essential"/>
    <x v="4"/>
    <n v="43.33"/>
    <n v="19"/>
    <n v="8402.1833000000006"/>
    <n v="3.0279922779922779"/>
  </r>
  <r>
    <s v="Tier 2"/>
    <s v="High"/>
    <s v="High Fat"/>
    <s v="Fruits and Vegetables"/>
    <s v="Supermarket Type3"/>
    <x v="7"/>
    <n v="1"/>
    <n v="371.89"/>
    <s v="Regular"/>
    <x v="3"/>
    <n v="43.48"/>
    <n v="16"/>
    <n v="5949.6747999999998"/>
    <n v="3.026086956521739"/>
  </r>
  <r>
    <s v="Tier 1"/>
    <s v="High"/>
    <s v="High Fat"/>
    <s v="Canned"/>
    <s v="Grocery Store"/>
    <x v="33"/>
    <n v="5"/>
    <n v="275.79000000000002"/>
    <s v="Essential"/>
    <x v="0"/>
    <n v="35.479999999999997"/>
    <n v="11"/>
    <n v="3033.0448000000001"/>
    <n v="3.0280464216634431"/>
  </r>
  <r>
    <s v="Tier 3"/>
    <s v="High"/>
    <s v="High Fat"/>
    <s v="Canned"/>
    <s v="Grocery Store"/>
    <x v="32"/>
    <n v="2"/>
    <n v="139.5"/>
    <s v="Regular"/>
    <x v="2"/>
    <n v="25.07"/>
    <n v="19"/>
    <n v="2649.7507000000001"/>
    <n v="3.026137463697967"/>
  </r>
  <r>
    <s v="Tier 3"/>
    <s v="Small"/>
    <s v="Low Fat"/>
    <s v="Hard Drinks"/>
    <s v="Supermarket Type3"/>
    <x v="5"/>
    <n v="1"/>
    <n v="12.28"/>
    <s v="Luxury"/>
    <x v="2"/>
    <n v="49.57"/>
    <n v="5"/>
    <n v="60.895699999999998"/>
    <n v="3.0271317829457365"/>
  </r>
  <r>
    <s v="Tier 2"/>
    <s v="High"/>
    <s v="Low Fat"/>
    <s v="Starchy Food"/>
    <s v="Supermarket Type2"/>
    <x v="9"/>
    <n v="2"/>
    <n v="338.67"/>
    <s v="Essential"/>
    <x v="2"/>
    <n v="9.17"/>
    <n v="8"/>
    <n v="2708.4517000000001"/>
    <n v="3.0290979631425801"/>
  </r>
  <r>
    <s v="Tier 2"/>
    <s v="Small"/>
    <s v="High Fat"/>
    <s v="Seafood"/>
    <s v="Supermarket Type1"/>
    <x v="23"/>
    <n v="1"/>
    <n v="417.29"/>
    <s v="Luxury"/>
    <x v="2"/>
    <n v="39.97"/>
    <n v="7"/>
    <n v="2920.4297000000001"/>
    <n v="3.0300970873786408"/>
  </r>
  <r>
    <s v="Tier 3"/>
    <s v="High"/>
    <s v="High Fat"/>
    <s v="Soft Drinks"/>
    <s v="Grocery Store"/>
    <x v="31"/>
    <n v="5"/>
    <n v="353.13"/>
    <s v="Essential"/>
    <x v="1"/>
    <n v="43.22"/>
    <n v="17"/>
    <n v="6002.6422000000002"/>
    <n v="3.0320699708454812"/>
  </r>
  <r>
    <s v="Tier 1"/>
    <s v="High"/>
    <s v="High Fat"/>
    <s v="Household"/>
    <s v="Supermarket Type1"/>
    <x v="0"/>
    <n v="2"/>
    <n v="472.89"/>
    <s v="Essential"/>
    <x v="2"/>
    <n v="20.84"/>
    <n v="16"/>
    <n v="7565.4484000000002"/>
    <n v="3.0301556420233462"/>
  </r>
  <r>
    <s v="Tier 3"/>
    <s v="Medium"/>
    <s v="High Fat"/>
    <s v="Fruits and Vegetables"/>
    <s v="Supermarket Type1"/>
    <x v="12"/>
    <n v="3"/>
    <n v="152.18"/>
    <s v="Regular"/>
    <x v="3"/>
    <n v="48.43"/>
    <n v="13"/>
    <n v="1977.8243000000002"/>
    <n v="3.0311587147030186"/>
  </r>
  <r>
    <s v="Tier 3"/>
    <s v="High"/>
    <s v="Low Fat"/>
    <s v="Other"/>
    <s v="Grocery Store"/>
    <x v="14"/>
    <n v="4"/>
    <n v="284.08999999999997"/>
    <s v="Luxury"/>
    <x v="0"/>
    <n v="42.8"/>
    <n v="15"/>
    <n v="4260.7779999999993"/>
    <n v="3.0311890838206628"/>
  </r>
  <r>
    <s v="Tier 1"/>
    <s v="Small"/>
    <s v="High Fat"/>
    <s v="Household"/>
    <s v="Grocery Store"/>
    <x v="0"/>
    <n v="5"/>
    <n v="428.96"/>
    <s v="Luxury"/>
    <x v="1"/>
    <n v="22.11"/>
    <n v="20"/>
    <n v="8578.4210999999996"/>
    <n v="3.0302439024390244"/>
  </r>
  <r>
    <s v="Tier 1"/>
    <s v="Small"/>
    <s v="Low Fat"/>
    <s v="Seafood"/>
    <s v="Supermarket Type3"/>
    <x v="37"/>
    <n v="2"/>
    <n v="385.85"/>
    <s v="Essential"/>
    <x v="4"/>
    <n v="49.27"/>
    <n v="2"/>
    <n v="771.19270000000006"/>
    <n v="3.0283203125"/>
  </r>
  <r>
    <s v="Tier 1"/>
    <s v="Medium"/>
    <s v="High Fat"/>
    <s v="Breakfast"/>
    <s v="Supermarket Type3"/>
    <x v="33"/>
    <n v="2"/>
    <n v="162.74"/>
    <s v="Luxury"/>
    <x v="0"/>
    <n v="16.579999999999998"/>
    <n v="14"/>
    <n v="2277.5258000000003"/>
    <n v="3.0293255131964809"/>
  </r>
  <r>
    <s v="Tier 1"/>
    <s v="High"/>
    <s v="Low Fat"/>
    <s v="Hard Drinks"/>
    <s v="Supermarket Type3"/>
    <x v="11"/>
    <n v="4"/>
    <n v="277.3"/>
    <s v="Regular"/>
    <x v="2"/>
    <n v="22.87"/>
    <n v="20"/>
    <n v="5545.2286999999997"/>
    <n v="3.0303326810176126"/>
  </r>
  <r>
    <s v="Tier 1"/>
    <s v="Small"/>
    <s v="High Fat"/>
    <s v="Other"/>
    <s v="Supermarket Type2"/>
    <x v="0"/>
    <n v="2"/>
    <n v="397.25"/>
    <s v="Essential"/>
    <x v="4"/>
    <n v="43.69"/>
    <n v="9"/>
    <n v="3574.6869000000002"/>
    <n v="3.0293829578844269"/>
  </r>
  <r>
    <s v="Tier 1"/>
    <s v="High"/>
    <s v="Low Fat"/>
    <s v="Soft Drinks"/>
    <s v="Grocery Store"/>
    <x v="5"/>
    <n v="3"/>
    <n v="384.92"/>
    <s v="Regular"/>
    <x v="2"/>
    <n v="22.42"/>
    <n v="7"/>
    <n v="2693.6642000000002"/>
    <n v="3.030392156862745"/>
  </r>
  <r>
    <s v="Tier 3"/>
    <s v="Medium"/>
    <s v="Low Fat"/>
    <s v="Dairy"/>
    <s v="Supermarket Type1"/>
    <x v="9"/>
    <n v="5"/>
    <n v="216.81"/>
    <s v="Essential"/>
    <x v="0"/>
    <n v="26.88"/>
    <n v="12"/>
    <n v="2600.9888000000001"/>
    <n v="3.0304219823356231"/>
  </r>
  <r>
    <s v="Tier 3"/>
    <s v="Medium"/>
    <s v="High Fat"/>
    <s v="Hard Drinks"/>
    <s v="Supermarket Type2"/>
    <x v="37"/>
    <n v="1"/>
    <n v="230.1"/>
    <s v="Luxury"/>
    <x v="3"/>
    <n v="32.47"/>
    <n v="13"/>
    <n v="2990.6246999999998"/>
    <n v="3.0284872298624754"/>
  </r>
  <r>
    <s v="Tier 3"/>
    <s v="Medium"/>
    <s v="Low Fat"/>
    <s v="Meat"/>
    <s v="Supermarket Type3"/>
    <x v="19"/>
    <n v="1"/>
    <n v="232.79"/>
    <s v="Luxury"/>
    <x v="2"/>
    <n v="26.14"/>
    <n v="6"/>
    <n v="1396.0014000000001"/>
    <n v="3.0304818092428714"/>
  </r>
  <r>
    <s v="Tier 1"/>
    <s v="Medium"/>
    <s v="Low Fat"/>
    <s v="Dairy"/>
    <s v="Supermarket Type1"/>
    <x v="9"/>
    <n v="1"/>
    <n v="352.73"/>
    <s v="Essential"/>
    <x v="4"/>
    <n v="30.47"/>
    <n v="5"/>
    <n v="1762.9547"/>
    <n v="3.0324803149606301"/>
  </r>
  <r>
    <s v="Tier 1"/>
    <s v="Small"/>
    <s v="High Fat"/>
    <s v="Dairy"/>
    <s v="Grocery Store"/>
    <x v="25"/>
    <n v="1"/>
    <n v="443.32"/>
    <s v="Luxury"/>
    <x v="0"/>
    <n v="7.47"/>
    <n v="11"/>
    <n v="4875.5946999999996"/>
    <n v="3.0344827586206895"/>
  </r>
  <r>
    <s v="Tier 3"/>
    <s v="Small"/>
    <s v="Low Fat"/>
    <s v="Baking"/>
    <s v="Supermarket Type1"/>
    <x v="1"/>
    <n v="4"/>
    <n v="439.2"/>
    <s v="Luxury"/>
    <x v="3"/>
    <n v="37.46"/>
    <n v="1"/>
    <n v="438.57459999999998"/>
    <n v="3.0364891518737673"/>
  </r>
  <r>
    <s v="Tier 3"/>
    <s v="Medium"/>
    <s v="Low Fat"/>
    <s v="Starchy Food"/>
    <s v="Grocery Store"/>
    <x v="36"/>
    <n v="5"/>
    <n v="370.29"/>
    <s v="Regular"/>
    <x v="1"/>
    <n v="33.99"/>
    <n v="3"/>
    <n v="1110.2099000000001"/>
    <n v="3.035538005923001"/>
  </r>
  <r>
    <s v="Tier 1"/>
    <s v="High"/>
    <s v="High Fat"/>
    <s v="Soft Drinks"/>
    <s v="Grocery Store"/>
    <x v="14"/>
    <n v="1"/>
    <n v="61.87"/>
    <s v="Luxury"/>
    <x v="2"/>
    <n v="0.39"/>
    <n v="7"/>
    <n v="432.09389999999996"/>
    <n v="3.0335968379446641"/>
  </r>
  <r>
    <s v="Tier 2"/>
    <s v="Small"/>
    <s v="Low Fat"/>
    <s v="Household"/>
    <s v="Supermarket Type1"/>
    <x v="17"/>
    <n v="5"/>
    <n v="171.66"/>
    <s v="Luxury"/>
    <x v="3"/>
    <n v="8.32"/>
    <n v="20"/>
    <n v="3432.2831999999999"/>
    <n v="3.0356083086053411"/>
  </r>
  <r>
    <s v="Tier 1"/>
    <s v="High"/>
    <s v="High Fat"/>
    <s v="Starchy Food"/>
    <s v="Supermarket Type1"/>
    <x v="13"/>
    <n v="2"/>
    <n v="177.42"/>
    <s v="Regular"/>
    <x v="4"/>
    <n v="41.49"/>
    <n v="8"/>
    <n v="1418.7748999999999"/>
    <n v="3.0336633663366337"/>
  </r>
  <r>
    <s v="Tier 1"/>
    <s v="High"/>
    <s v="Low Fat"/>
    <s v="Hard Drinks"/>
    <s v="Grocery Store"/>
    <x v="4"/>
    <n v="4"/>
    <n v="54.23"/>
    <s v="Luxury"/>
    <x v="3"/>
    <n v="19.54"/>
    <n v="20"/>
    <n v="1083.7954"/>
    <n v="3.0346878097125867"/>
  </r>
  <r>
    <s v="Tier 3"/>
    <s v="Small"/>
    <s v="Low Fat"/>
    <s v="Breads"/>
    <s v="Supermarket Type1"/>
    <x v="33"/>
    <n v="1"/>
    <n v="428.44"/>
    <s v="Regular"/>
    <x v="1"/>
    <n v="23.1"/>
    <n v="14"/>
    <n v="5997.3909999999996"/>
    <n v="3.0337301587301586"/>
  </r>
  <r>
    <s v="Tier 2"/>
    <s v="Medium"/>
    <s v="Low Fat"/>
    <s v="Starchy Food"/>
    <s v="Supermarket Type2"/>
    <x v="37"/>
    <n v="4"/>
    <n v="313.33"/>
    <s v="Regular"/>
    <x v="0"/>
    <n v="6.98"/>
    <n v="3"/>
    <n v="939.0598"/>
    <n v="3.0357497517378351"/>
  </r>
  <r>
    <s v="Tier 3"/>
    <s v="High"/>
    <s v="Low Fat"/>
    <s v="Snack Food"/>
    <s v="Supermarket Type3"/>
    <x v="23"/>
    <n v="1"/>
    <n v="32.24"/>
    <s v="Regular"/>
    <x v="2"/>
    <n v="10.84"/>
    <n v="20"/>
    <n v="643.90840000000003"/>
    <n v="3.0347912524850895"/>
  </r>
  <r>
    <s v="Tier 3"/>
    <s v="High"/>
    <s v="High Fat"/>
    <s v="Hard Drinks"/>
    <s v="Supermarket Type2"/>
    <x v="2"/>
    <n v="2"/>
    <n v="343.94"/>
    <s v="Luxury"/>
    <x v="2"/>
    <n v="11.45"/>
    <n v="5"/>
    <n v="1718.8145"/>
    <n v="3.0368159203980101"/>
  </r>
  <r>
    <s v="Tier 2"/>
    <s v="Small"/>
    <s v="Low Fat"/>
    <s v="Breads"/>
    <s v="Grocery Store"/>
    <x v="11"/>
    <n v="2"/>
    <n v="59.1"/>
    <s v="Regular"/>
    <x v="2"/>
    <n v="33.24"/>
    <n v="4"/>
    <n v="235.73240000000001"/>
    <n v="3.0378486055776892"/>
  </r>
  <r>
    <s v="Tier 3"/>
    <s v="Small"/>
    <s v="High Fat"/>
    <s v="Health and Hygiene"/>
    <s v="Supermarket Type3"/>
    <x v="16"/>
    <n v="1"/>
    <n v="150.25"/>
    <s v="Luxury"/>
    <x v="4"/>
    <n v="10.24"/>
    <n v="13"/>
    <n v="1952.3524"/>
    <n v="3.0388833499501495"/>
  </r>
  <r>
    <s v="Tier 3"/>
    <s v="High"/>
    <s v="Low Fat"/>
    <s v="Household"/>
    <s v="Supermarket Type1"/>
    <x v="21"/>
    <n v="2"/>
    <n v="347.91"/>
    <s v="Regular"/>
    <x v="3"/>
    <n v="10.47"/>
    <n v="14"/>
    <n v="4869.8447000000006"/>
    <n v="3.0409181636726546"/>
  </r>
  <r>
    <s v="Tier 1"/>
    <s v="Small"/>
    <s v="High Fat"/>
    <s v="Breakfast"/>
    <s v="Supermarket Type3"/>
    <x v="2"/>
    <n v="4"/>
    <n v="385.92"/>
    <s v="Essential"/>
    <x v="1"/>
    <n v="6.37"/>
    <n v="1"/>
    <n v="384.9837"/>
    <n v="3.0419580419580421"/>
  </r>
  <r>
    <s v="Tier 2"/>
    <s v="Medium"/>
    <s v="Low Fat"/>
    <s v="Frozen"/>
    <s v="Supermarket Type1"/>
    <x v="18"/>
    <n v="4"/>
    <n v="267.2"/>
    <s v="Essential"/>
    <x v="0"/>
    <n v="17.739999999999998"/>
    <n v="19"/>
    <n v="5075.9773999999998"/>
    <n v="3.0409999999999999"/>
  </r>
  <r>
    <s v="Tier 3"/>
    <s v="Small"/>
    <s v="Low Fat"/>
    <s v="Soft Drinks"/>
    <s v="Supermarket Type3"/>
    <x v="12"/>
    <n v="1"/>
    <n v="10.09"/>
    <s v="Luxury"/>
    <x v="3"/>
    <n v="20.74"/>
    <n v="9"/>
    <n v="90.017400000000009"/>
    <n v="3.04004004004004"/>
  </r>
  <r>
    <s v="Tier 2"/>
    <s v="Small"/>
    <s v="High Fat"/>
    <s v="Other"/>
    <s v="Grocery Store"/>
    <x v="1"/>
    <n v="1"/>
    <n v="30.01"/>
    <s v="Essential"/>
    <x v="2"/>
    <n v="41.04"/>
    <n v="13"/>
    <n v="389.54039999999998"/>
    <n v="3.0420841683366735"/>
  </r>
  <r>
    <s v="Tier 1"/>
    <s v="High"/>
    <s v="High Fat"/>
    <s v="Seafood"/>
    <s v="Grocery Store"/>
    <x v="19"/>
    <n v="2"/>
    <n v="395.72"/>
    <s v="Essential"/>
    <x v="4"/>
    <n v="43.65"/>
    <n v="18"/>
    <n v="7122.3965000000007"/>
    <n v="3.0441323971915746"/>
  </r>
  <r>
    <s v="Tier 2"/>
    <s v="High"/>
    <s v="High Fat"/>
    <s v="Frozen"/>
    <s v="Supermarket Type1"/>
    <x v="12"/>
    <n v="1"/>
    <n v="369.41"/>
    <s v="Regular"/>
    <x v="2"/>
    <n v="24.54"/>
    <n v="19"/>
    <n v="7018.0354000000007"/>
    <n v="3.0451807228915664"/>
  </r>
  <r>
    <s v="Tier 1"/>
    <s v="Medium"/>
    <s v="Low Fat"/>
    <s v="Frozen"/>
    <s v="Supermarket Type2"/>
    <x v="11"/>
    <n v="5"/>
    <n v="132.83000000000001"/>
    <s v="Essential"/>
    <x v="4"/>
    <n v="5.19"/>
    <n v="19"/>
    <n v="2522.8219000000004"/>
    <n v="3.0472361809045228"/>
  </r>
  <r>
    <s v="Tier 1"/>
    <s v="Medium"/>
    <s v="Low Fat"/>
    <s v="Dairy"/>
    <s v="Supermarket Type3"/>
    <x v="17"/>
    <n v="2"/>
    <n v="374.35"/>
    <s v="Luxury"/>
    <x v="1"/>
    <n v="14.82"/>
    <n v="15"/>
    <n v="5614.3981999999996"/>
    <n v="3.0452716297786719"/>
  </r>
  <r>
    <s v="Tier 2"/>
    <s v="Medium"/>
    <s v="High Fat"/>
    <s v="Starchy Food"/>
    <s v="Supermarket Type2"/>
    <x v="14"/>
    <n v="3"/>
    <n v="299.16000000000003"/>
    <s v="Luxury"/>
    <x v="4"/>
    <n v="37.07"/>
    <n v="14"/>
    <n v="4187.6107000000011"/>
    <n v="3.0463242698892246"/>
  </r>
  <r>
    <s v="Tier 2"/>
    <s v="Small"/>
    <s v="Low Fat"/>
    <s v="Baking"/>
    <s v="Supermarket Type2"/>
    <x v="28"/>
    <n v="3"/>
    <n v="281.41000000000003"/>
    <s v="Essential"/>
    <x v="0"/>
    <n v="8.9499999999999993"/>
    <n v="9"/>
    <n v="2531.7795000000001"/>
    <n v="3.0463709677419355"/>
  </r>
  <r>
    <s v="Tier 3"/>
    <s v="Small"/>
    <s v="Low Fat"/>
    <s v="Canned"/>
    <s v="Supermarket Type1"/>
    <x v="10"/>
    <n v="3"/>
    <n v="432.96"/>
    <s v="Essential"/>
    <x v="0"/>
    <n v="33.299999999999997"/>
    <n v="6"/>
    <n v="2597.0929999999998"/>
    <n v="3.0464177598385471"/>
  </r>
  <r>
    <s v="Tier 2"/>
    <s v="Small"/>
    <s v="High Fat"/>
    <s v="Seafood"/>
    <s v="Supermarket Type2"/>
    <x v="17"/>
    <n v="4"/>
    <n v="211.75"/>
    <s v="Regular"/>
    <x v="1"/>
    <n v="17.02"/>
    <n v="17"/>
    <n v="3598.9202"/>
    <n v="3.0464646464646465"/>
  </r>
  <r>
    <s v="Tier 2"/>
    <s v="Medium"/>
    <s v="High Fat"/>
    <s v="Breads"/>
    <s v="Supermarket Type1"/>
    <x v="3"/>
    <n v="2"/>
    <n v="321.20999999999998"/>
    <s v="Regular"/>
    <x v="3"/>
    <n v="28.85"/>
    <n v="9"/>
    <n v="2890.1785"/>
    <n v="3.045500505561173"/>
  </r>
  <r>
    <s v="Tier 3"/>
    <s v="High"/>
    <s v="Low Fat"/>
    <s v="Breakfast"/>
    <s v="Supermarket Type2"/>
    <x v="1"/>
    <n v="4"/>
    <n v="167.31"/>
    <s v="Luxury"/>
    <x v="2"/>
    <n v="28.51"/>
    <n v="15"/>
    <n v="2508.9351000000001"/>
    <n v="3.0465587044534415"/>
  </r>
  <r>
    <s v="Tier 1"/>
    <s v="Medium"/>
    <s v="Low Fat"/>
    <s v="Other"/>
    <s v="Grocery Store"/>
    <x v="11"/>
    <n v="5"/>
    <n v="29.26"/>
    <s v="Luxury"/>
    <x v="1"/>
    <n v="33.11"/>
    <n v="11"/>
    <n v="321.19110000000001"/>
    <n v="3.0455927051671732"/>
  </r>
  <r>
    <s v="Tier 1"/>
    <s v="Medium"/>
    <s v="High Fat"/>
    <s v="Canned"/>
    <s v="Supermarket Type3"/>
    <x v="3"/>
    <n v="2"/>
    <n v="100.7"/>
    <s v="Essential"/>
    <x v="1"/>
    <n v="1.6"/>
    <n v="14"/>
    <n v="1408.816"/>
    <n v="3.0436105476673427"/>
  </r>
  <r>
    <s v="Tier 2"/>
    <s v="High"/>
    <s v="Low Fat"/>
    <s v="Frozen"/>
    <s v="Grocery Store"/>
    <x v="24"/>
    <n v="4"/>
    <n v="11.08"/>
    <s v="Luxury"/>
    <x v="0"/>
    <n v="21.53"/>
    <n v="12"/>
    <n v="132.17530000000002"/>
    <n v="3.0446700507614213"/>
  </r>
  <r>
    <s v="Tier 1"/>
    <s v="High"/>
    <s v="High Fat"/>
    <s v="Starchy Food"/>
    <s v="Supermarket Type2"/>
    <x v="35"/>
    <n v="4"/>
    <n v="258.83999999999997"/>
    <s v="Luxury"/>
    <x v="4"/>
    <n v="32.28"/>
    <n v="9"/>
    <n v="2328.8827999999999"/>
    <n v="3.0436991869918697"/>
  </r>
  <r>
    <s v="Tier 2"/>
    <s v="Medium"/>
    <s v="High Fat"/>
    <s v="Canned"/>
    <s v="Supermarket Type1"/>
    <x v="17"/>
    <n v="2"/>
    <n v="45.19"/>
    <s v="Regular"/>
    <x v="4"/>
    <n v="20.95"/>
    <n v="6"/>
    <n v="270.34949999999998"/>
    <n v="3.0427263479145474"/>
  </r>
  <r>
    <s v="Tier 2"/>
    <s v="Medium"/>
    <s v="Low Fat"/>
    <s v="Hard Drinks"/>
    <s v="Grocery Store"/>
    <x v="10"/>
    <n v="2"/>
    <n v="391.28"/>
    <s v="Essential"/>
    <x v="3"/>
    <n v="10.5"/>
    <n v="2"/>
    <n v="781.66499999999996"/>
    <n v="3.0437881873727086"/>
  </r>
  <r>
    <s v="Tier 1"/>
    <s v="Small"/>
    <s v="High Fat"/>
    <s v="Hard Drinks"/>
    <s v="Supermarket Type3"/>
    <x v="4"/>
    <n v="3"/>
    <n v="442.06"/>
    <s v="Essential"/>
    <x v="0"/>
    <n v="17.8"/>
    <n v="18"/>
    <n v="7956.2579999999998"/>
    <n v="3.0448521916411826"/>
  </r>
  <r>
    <s v="Tier 1"/>
    <s v="Medium"/>
    <s v="Low Fat"/>
    <s v="Meat"/>
    <s v="Grocery Store"/>
    <x v="7"/>
    <n v="2"/>
    <n v="202.08"/>
    <s v="Essential"/>
    <x v="1"/>
    <n v="16.64"/>
    <n v="3"/>
    <n v="605.40639999999996"/>
    <n v="3.0448979591836736"/>
  </r>
  <r>
    <s v="Tier 2"/>
    <s v="Medium"/>
    <s v="High Fat"/>
    <s v="Baking"/>
    <s v="Supermarket Type3"/>
    <x v="28"/>
    <n v="1"/>
    <n v="204.36"/>
    <s v="Luxury"/>
    <x v="1"/>
    <n v="9.73"/>
    <n v="3"/>
    <n v="612.17730000000006"/>
    <n v="3.0459652706843716"/>
  </r>
  <r>
    <s v="Tier 3"/>
    <s v="Medium"/>
    <s v="High Fat"/>
    <s v="Snack Food"/>
    <s v="Grocery Store"/>
    <x v="20"/>
    <n v="3"/>
    <n v="184.79"/>
    <s v="Luxury"/>
    <x v="4"/>
    <n v="47.16"/>
    <n v="18"/>
    <n v="3325.6915999999997"/>
    <n v="3.0480572597137012"/>
  </r>
  <r>
    <s v="Tier 2"/>
    <s v="Medium"/>
    <s v="High Fat"/>
    <s v="Hard Drinks"/>
    <s v="Grocery Store"/>
    <x v="19"/>
    <n v="4"/>
    <n v="295.61"/>
    <s v="Essential"/>
    <x v="4"/>
    <n v="49.72"/>
    <n v="13"/>
    <n v="3842.4272000000001"/>
    <n v="3.0481064483111564"/>
  </r>
  <r>
    <s v="Tier 2"/>
    <s v="Small"/>
    <s v="High Fat"/>
    <s v="Household"/>
    <s v="Supermarket Type2"/>
    <x v="12"/>
    <n v="2"/>
    <n v="223.67"/>
    <s v="Essential"/>
    <x v="0"/>
    <n v="5.35"/>
    <n v="19"/>
    <n v="4248.7834999999995"/>
    <n v="3.0471311475409837"/>
  </r>
  <r>
    <s v="Tier 1"/>
    <s v="Small"/>
    <s v="Low Fat"/>
    <s v="Snack Food"/>
    <s v="Supermarket Type2"/>
    <x v="0"/>
    <n v="1"/>
    <n v="163.13"/>
    <s v="Luxury"/>
    <x v="2"/>
    <n v="7.26"/>
    <n v="16"/>
    <n v="2609.1525999999999"/>
    <n v="3.0482051282051281"/>
  </r>
  <r>
    <s v="Tier 3"/>
    <s v="Medium"/>
    <s v="High Fat"/>
    <s v="Hard Drinks"/>
    <s v="Supermarket Type3"/>
    <x v="32"/>
    <n v="4"/>
    <n v="263.72000000000003"/>
    <s v="Regular"/>
    <x v="1"/>
    <n v="36.29"/>
    <n v="12"/>
    <n v="3164.0029000000004"/>
    <n v="3.0503080082135523"/>
  </r>
  <r>
    <s v="Tier 2"/>
    <s v="Small"/>
    <s v="High Fat"/>
    <s v="Meat"/>
    <s v="Grocery Store"/>
    <x v="32"/>
    <n v="4"/>
    <n v="177.17"/>
    <s v="Essential"/>
    <x v="1"/>
    <n v="16.05"/>
    <n v="13"/>
    <n v="2302.3705"/>
    <n v="3.0493319630010278"/>
  </r>
  <r>
    <s v="Tier 2"/>
    <s v="Medium"/>
    <s v="Low Fat"/>
    <s v="Other"/>
    <s v="Grocery Store"/>
    <x v="0"/>
    <n v="5"/>
    <n v="478.49"/>
    <s v="Essential"/>
    <x v="0"/>
    <n v="41.63"/>
    <n v="3"/>
    <n v="1434.8863000000001"/>
    <n v="3.0483539094650207"/>
  </r>
  <r>
    <s v="Tier 3"/>
    <s v="High"/>
    <s v="Low Fat"/>
    <s v="Snack Food"/>
    <s v="Supermarket Type1"/>
    <x v="13"/>
    <n v="1"/>
    <n v="198.64"/>
    <s v="Luxury"/>
    <x v="1"/>
    <n v="38.26"/>
    <n v="16"/>
    <n v="3177.6225999999997"/>
    <n v="3.0463439752832131"/>
  </r>
  <r>
    <s v="Tier 3"/>
    <s v="Medium"/>
    <s v="Low Fat"/>
    <s v="Fruits and Vegetables"/>
    <s v="Supermarket Type2"/>
    <x v="9"/>
    <n v="3"/>
    <n v="425.36"/>
    <s v="Essential"/>
    <x v="0"/>
    <n v="33.94"/>
    <n v="14"/>
    <n v="5954.3793999999998"/>
    <n v="3.0484536082474225"/>
  </r>
  <r>
    <s v="Tier 1"/>
    <s v="High"/>
    <s v="Low Fat"/>
    <s v="Household"/>
    <s v="Supermarket Type1"/>
    <x v="24"/>
    <n v="4"/>
    <n v="165.7"/>
    <s v="Luxury"/>
    <x v="3"/>
    <n v="35.57"/>
    <n v="6"/>
    <n v="993.55569999999989"/>
    <n v="3.0485036119711042"/>
  </r>
  <r>
    <s v="Tier 1"/>
    <s v="Medium"/>
    <s v="High Fat"/>
    <s v="Soft Drinks"/>
    <s v="Supermarket Type1"/>
    <x v="1"/>
    <n v="2"/>
    <n v="346.19"/>
    <s v="Essential"/>
    <x v="4"/>
    <n v="29.13"/>
    <n v="17"/>
    <n v="5884.5212999999994"/>
    <n v="3.0475206611570247"/>
  </r>
  <r>
    <s v="Tier 3"/>
    <s v="High"/>
    <s v="High Fat"/>
    <s v="Seafood"/>
    <s v="Supermarket Type1"/>
    <x v="29"/>
    <n v="3"/>
    <n v="418.08"/>
    <s v="Essential"/>
    <x v="4"/>
    <n v="41.53"/>
    <n v="6"/>
    <n v="2507.8953000000001"/>
    <n v="3.048603929679421"/>
  </r>
  <r>
    <s v="Tier 1"/>
    <s v="High"/>
    <s v="Low Fat"/>
    <s v="Seafood"/>
    <s v="Grocery Store"/>
    <x v="31"/>
    <n v="5"/>
    <n v="282.29000000000002"/>
    <s v="Essential"/>
    <x v="4"/>
    <n v="12.22"/>
    <n v="3"/>
    <n v="845.99220000000014"/>
    <n v="3.0486542443064182"/>
  </r>
  <r>
    <s v="Tier 2"/>
    <s v="Medium"/>
    <s v="Low Fat"/>
    <s v="Hard Drinks"/>
    <s v="Supermarket Type3"/>
    <x v="22"/>
    <n v="1"/>
    <n v="296.43"/>
    <s v="Luxury"/>
    <x v="3"/>
    <n v="43.76"/>
    <n v="9"/>
    <n v="2667.3076000000001"/>
    <n v="3.0466321243523318"/>
  </r>
  <r>
    <s v="Tier 1"/>
    <s v="High"/>
    <s v="High Fat"/>
    <s v="Frozen"/>
    <s v="Supermarket Type3"/>
    <x v="33"/>
    <n v="3"/>
    <n v="78.19"/>
    <s v="Regular"/>
    <x v="1"/>
    <n v="40.840000000000003"/>
    <n v="2"/>
    <n v="155.7884"/>
    <n v="3.0487551867219915"/>
  </r>
  <r>
    <s v="Tier 2"/>
    <s v="High"/>
    <s v="Low Fat"/>
    <s v="Meat"/>
    <s v="Grocery Store"/>
    <x v="15"/>
    <n v="1"/>
    <n v="422.98"/>
    <s v="Essential"/>
    <x v="1"/>
    <n v="19.809999999999999"/>
    <n v="5"/>
    <n v="2114.0981000000002"/>
    <n v="3.0488058151609554"/>
  </r>
  <r>
    <s v="Tier 2"/>
    <s v="High"/>
    <s v="High Fat"/>
    <s v="Other"/>
    <s v="Supermarket Type1"/>
    <x v="24"/>
    <n v="5"/>
    <n v="381.68"/>
    <s v="Regular"/>
    <x v="3"/>
    <n v="44.23"/>
    <n v="5"/>
    <n v="1907.8423"/>
    <n v="3.0509355509355509"/>
  </r>
  <r>
    <s v="Tier 2"/>
    <s v="Small"/>
    <s v="Low Fat"/>
    <s v="Breads"/>
    <s v="Supermarket Type2"/>
    <x v="31"/>
    <n v="2"/>
    <n v="462.52"/>
    <s v="Regular"/>
    <x v="1"/>
    <n v="0.64"/>
    <n v="9"/>
    <n v="4161.6864000000005"/>
    <n v="3.0489073881373567"/>
  </r>
  <r>
    <s v="Tier 1"/>
    <s v="Small"/>
    <s v="Low Fat"/>
    <s v="Dairy"/>
    <s v="Grocery Store"/>
    <x v="25"/>
    <n v="2"/>
    <n v="252.66"/>
    <s v="Essential"/>
    <x v="0"/>
    <n v="25.68"/>
    <n v="12"/>
    <n v="3031.1768000000002"/>
    <n v="3.05"/>
  </r>
  <r>
    <s v="Tier 1"/>
    <s v="Medium"/>
    <s v="High Fat"/>
    <s v="Breakfast"/>
    <s v="Grocery Store"/>
    <x v="9"/>
    <n v="2"/>
    <n v="320.26"/>
    <s v="Luxury"/>
    <x v="1"/>
    <n v="11.25"/>
    <n v="18"/>
    <n v="5763.7925000000005"/>
    <n v="3.051094890510949"/>
  </r>
  <r>
    <s v="Tier 1"/>
    <s v="Small"/>
    <s v="Low Fat"/>
    <s v="Other"/>
    <s v="Supermarket Type2"/>
    <x v="7"/>
    <n v="4"/>
    <n v="348.15"/>
    <s v="Regular"/>
    <x v="4"/>
    <n v="16.43"/>
    <n v="14"/>
    <n v="4873.2642999999998"/>
    <n v="3.0521920668058455"/>
  </r>
  <r>
    <s v="Tier 2"/>
    <s v="Small"/>
    <s v="Low Fat"/>
    <s v="Soft Drinks"/>
    <s v="Supermarket Type1"/>
    <x v="24"/>
    <n v="3"/>
    <n v="215.06"/>
    <s v="Regular"/>
    <x v="0"/>
    <n v="19.5"/>
    <n v="2"/>
    <n v="429.315"/>
    <n v="3.0512016718913268"/>
  </r>
  <r>
    <s v="Tier 3"/>
    <s v="High"/>
    <s v="Low Fat"/>
    <s v="Meat"/>
    <s v="Supermarket Type2"/>
    <x v="29"/>
    <n v="1"/>
    <n v="128.91999999999999"/>
    <s v="Regular"/>
    <x v="4"/>
    <n v="36.119999999999997"/>
    <n v="9"/>
    <n v="1159.6412"/>
    <n v="3.0512552301255229"/>
  </r>
  <r>
    <s v="Tier 3"/>
    <s v="High"/>
    <s v="Low Fat"/>
    <s v="Seafood"/>
    <s v="Supermarket Type2"/>
    <x v="1"/>
    <n v="5"/>
    <n v="43.37"/>
    <s v="Regular"/>
    <x v="0"/>
    <n v="0.28000000000000003"/>
    <n v="7"/>
    <n v="302.59279999999995"/>
    <n v="3.0534031413612563"/>
  </r>
  <r>
    <s v="Tier 2"/>
    <s v="High"/>
    <s v="High Fat"/>
    <s v="Meat"/>
    <s v="Supermarket Type1"/>
    <x v="21"/>
    <n v="4"/>
    <n v="141.07"/>
    <s v="Regular"/>
    <x v="2"/>
    <n v="24.13"/>
    <n v="12"/>
    <n v="1692.0812999999998"/>
    <n v="3.0513626834381551"/>
  </r>
  <r>
    <s v="Tier 2"/>
    <s v="Medium"/>
    <s v="Low Fat"/>
    <s v="Meat"/>
    <s v="Supermarket Type3"/>
    <x v="14"/>
    <n v="3"/>
    <n v="398.66"/>
    <s v="Essential"/>
    <x v="2"/>
    <n v="39.61"/>
    <n v="12"/>
    <n v="4783.3161"/>
    <n v="3.0503672612801678"/>
  </r>
  <r>
    <s v="Tier 3"/>
    <s v="Medium"/>
    <s v="Low Fat"/>
    <s v="Dairy"/>
    <s v="Supermarket Type3"/>
    <x v="17"/>
    <n v="4"/>
    <n v="85.23"/>
    <s v="Regular"/>
    <x v="2"/>
    <n v="46.91"/>
    <n v="15"/>
    <n v="1277.9191000000001"/>
    <n v="3.0504201680672267"/>
  </r>
  <r>
    <s v="Tier 3"/>
    <s v="High"/>
    <s v="High Fat"/>
    <s v="Frozen"/>
    <s v="Supermarket Type2"/>
    <x v="19"/>
    <n v="5"/>
    <n v="169.19"/>
    <s v="Regular"/>
    <x v="0"/>
    <n v="4.55"/>
    <n v="1"/>
    <n v="168.2355"/>
    <n v="3.0494216614090432"/>
  </r>
  <r>
    <s v="Tier 1"/>
    <s v="Medium"/>
    <s v="Low Fat"/>
    <s v="Hard Drinks"/>
    <s v="Supermarket Type1"/>
    <x v="35"/>
    <n v="4"/>
    <n v="453.12"/>
    <s v="Essential"/>
    <x v="2"/>
    <n v="11.29"/>
    <n v="15"/>
    <n v="6795.9129000000003"/>
    <n v="3.0473684210526315"/>
  </r>
  <r>
    <s v="Tier 3"/>
    <s v="Small"/>
    <s v="Low Fat"/>
    <s v="Soft Drinks"/>
    <s v="Supermarket Type2"/>
    <x v="29"/>
    <n v="3"/>
    <n v="65.97"/>
    <s v="Regular"/>
    <x v="0"/>
    <n v="18.86"/>
    <n v="16"/>
    <n v="1054.7085999999999"/>
    <n v="3.0463645943097997"/>
  </r>
  <r>
    <s v="Tier 3"/>
    <s v="High"/>
    <s v="Low Fat"/>
    <s v="Dairy"/>
    <s v="Supermarket Type3"/>
    <x v="15"/>
    <n v="4"/>
    <n v="42.3"/>
    <s v="Regular"/>
    <x v="3"/>
    <n v="28.1"/>
    <n v="8"/>
    <n v="337.68099999999998"/>
    <n v="3.0464135021097047"/>
  </r>
  <r>
    <s v="Tier 3"/>
    <s v="Small"/>
    <s v="High Fat"/>
    <s v="Fruits and Vegetables"/>
    <s v="Supermarket Type1"/>
    <x v="2"/>
    <n v="3"/>
    <n v="396.28"/>
    <s v="Luxury"/>
    <x v="4"/>
    <n v="0.15"/>
    <n v="5"/>
    <n v="1980.4014999999999"/>
    <n v="3.0454065469904963"/>
  </r>
  <r>
    <s v="Tier 2"/>
    <s v="Small"/>
    <s v="High Fat"/>
    <s v="Seafood"/>
    <s v="Grocery Store"/>
    <x v="0"/>
    <n v="1"/>
    <n v="52.39"/>
    <s v="Regular"/>
    <x v="3"/>
    <n v="10.25"/>
    <n v="4"/>
    <n v="208.66249999999999"/>
    <n v="3.0454545454545454"/>
  </r>
  <r>
    <s v="Tier 1"/>
    <s v="High"/>
    <s v="Low Fat"/>
    <s v="Frozen"/>
    <s v="Grocery Store"/>
    <x v="29"/>
    <n v="1"/>
    <n v="250.77"/>
    <s v="Luxury"/>
    <x v="1"/>
    <n v="26.8"/>
    <n v="4"/>
    <n v="1002.3480000000001"/>
    <n v="3.0476190476190474"/>
  </r>
  <r>
    <s v="Tier 2"/>
    <s v="High"/>
    <s v="Low Fat"/>
    <s v="Health and Hygiene"/>
    <s v="Grocery Store"/>
    <x v="19"/>
    <n v="4"/>
    <n v="386.75"/>
    <s v="Essential"/>
    <x v="1"/>
    <n v="29.81"/>
    <n v="12"/>
    <n v="4640.2981"/>
    <n v="3.0497881355932202"/>
  </r>
  <r>
    <s v="Tier 1"/>
    <s v="Medium"/>
    <s v="High Fat"/>
    <s v="Breakfast"/>
    <s v="Supermarket Type2"/>
    <x v="35"/>
    <n v="3"/>
    <n v="93.95"/>
    <s v="Regular"/>
    <x v="4"/>
    <n v="37.840000000000003"/>
    <n v="6"/>
    <n v="563.0784000000001"/>
    <n v="3.0487804878048781"/>
  </r>
  <r>
    <s v="Tier 3"/>
    <s v="High"/>
    <s v="Low Fat"/>
    <s v="Baking"/>
    <s v="Supermarket Type1"/>
    <x v="34"/>
    <n v="4"/>
    <n v="445.99"/>
    <s v="Essential"/>
    <x v="3"/>
    <n v="2.39"/>
    <n v="3"/>
    <n v="1336.9938999999999"/>
    <n v="3.0488322717622083"/>
  </r>
  <r>
    <s v="Tier 2"/>
    <s v="High"/>
    <s v="High Fat"/>
    <s v="Canned"/>
    <s v="Supermarket Type2"/>
    <x v="13"/>
    <n v="2"/>
    <n v="107.82"/>
    <s v="Luxury"/>
    <x v="3"/>
    <n v="47.74"/>
    <n v="12"/>
    <n v="1293.3173999999999"/>
    <n v="3.0478214665249732"/>
  </r>
  <r>
    <s v="Tier 1"/>
    <s v="Medium"/>
    <s v="High Fat"/>
    <s v="Canned"/>
    <s v="Grocery Store"/>
    <x v="19"/>
    <n v="5"/>
    <n v="454.96"/>
    <s v="Essential"/>
    <x v="1"/>
    <n v="9.1199999999999992"/>
    <n v="13"/>
    <n v="5913.5711999999994"/>
    <n v="3.048936170212766"/>
  </r>
  <r>
    <s v="Tier 1"/>
    <s v="Medium"/>
    <s v="Low Fat"/>
    <s v="Household"/>
    <s v="Supermarket Type2"/>
    <x v="22"/>
    <n v="4"/>
    <n v="94.26"/>
    <s v="Regular"/>
    <x v="4"/>
    <n v="27.97"/>
    <n v="7"/>
    <n v="659.0997000000001"/>
    <n v="3.0468583599574015"/>
  </r>
  <r>
    <s v="Tier 3"/>
    <s v="High"/>
    <s v="Low Fat"/>
    <s v="Dairy"/>
    <s v="Supermarket Type2"/>
    <x v="7"/>
    <n v="4"/>
    <n v="223.48"/>
    <s v="Essential"/>
    <x v="4"/>
    <n v="21.66"/>
    <n v="7"/>
    <n v="1563.5765999999999"/>
    <n v="3.0458422174840085"/>
  </r>
  <r>
    <s v="Tier 3"/>
    <s v="High"/>
    <s v="Low Fat"/>
    <s v="Hard Drinks"/>
    <s v="Supermarket Type1"/>
    <x v="9"/>
    <n v="5"/>
    <n v="290.05"/>
    <s v="Luxury"/>
    <x v="0"/>
    <n v="40.119999999999997"/>
    <n v="11"/>
    <n v="3189.9512"/>
    <n v="3.0448239060832445"/>
  </r>
  <r>
    <s v="Tier 2"/>
    <s v="Small"/>
    <s v="Low Fat"/>
    <s v="Health and Hygiene"/>
    <s v="Supermarket Type3"/>
    <x v="37"/>
    <n v="2"/>
    <n v="217.01"/>
    <s v="Regular"/>
    <x v="0"/>
    <n v="3.47"/>
    <n v="16"/>
    <n v="3471.1947"/>
    <n v="3.0427350427350426"/>
  </r>
  <r>
    <s v="Tier 2"/>
    <s v="High"/>
    <s v="Low Fat"/>
    <s v="Hard Drinks"/>
    <s v="Supermarket Type3"/>
    <x v="32"/>
    <n v="2"/>
    <n v="135.47999999999999"/>
    <s v="Regular"/>
    <x v="2"/>
    <n v="16.440000000000001"/>
    <n v="4"/>
    <n v="541.08439999999996"/>
    <n v="3.0438502673796792"/>
  </r>
  <r>
    <s v="Tier 1"/>
    <s v="Medium"/>
    <s v="Low Fat"/>
    <s v="Dairy"/>
    <s v="Grocery Store"/>
    <x v="29"/>
    <n v="4"/>
    <n v="33.67"/>
    <s v="Regular"/>
    <x v="4"/>
    <n v="9.5"/>
    <n v="3"/>
    <n v="100.105"/>
    <n v="3.044967880085653"/>
  </r>
  <r>
    <s v="Tier 1"/>
    <s v="High"/>
    <s v="Low Fat"/>
    <s v="Canned"/>
    <s v="Supermarket Type2"/>
    <x v="14"/>
    <n v="1"/>
    <n v="284.58"/>
    <s v="Regular"/>
    <x v="2"/>
    <n v="37.75"/>
    <n v="16"/>
    <n v="4552.6574999999993"/>
    <n v="3.0439442658092175"/>
  </r>
  <r>
    <s v="Tier 1"/>
    <s v="Medium"/>
    <s v="High Fat"/>
    <s v="Snack Food"/>
    <s v="Grocery Store"/>
    <x v="14"/>
    <n v="3"/>
    <n v="394.41"/>
    <s v="Regular"/>
    <x v="3"/>
    <n v="47.38"/>
    <n v="14"/>
    <n v="5521.2138000000004"/>
    <n v="3.046137339055794"/>
  </r>
  <r>
    <s v="Tier 1"/>
    <s v="Medium"/>
    <s v="Low Fat"/>
    <s v="Breakfast"/>
    <s v="Supermarket Type3"/>
    <x v="12"/>
    <n v="2"/>
    <n v="379.17"/>
    <s v="Essential"/>
    <x v="3"/>
    <n v="7.79"/>
    <n v="7"/>
    <n v="2653.2679000000003"/>
    <n v="3.0461868958109561"/>
  </r>
  <r>
    <s v="Tier 1"/>
    <s v="Medium"/>
    <s v="Low Fat"/>
    <s v="Snack Food"/>
    <s v="Supermarket Type3"/>
    <x v="37"/>
    <n v="5"/>
    <n v="34.68"/>
    <s v="Regular"/>
    <x v="2"/>
    <n v="3"/>
    <n v="8"/>
    <n v="276.46999999999997"/>
    <n v="3.0473118279569893"/>
  </r>
  <r>
    <s v="Tier 1"/>
    <s v="High"/>
    <s v="High Fat"/>
    <s v="Starchy Food"/>
    <s v="Supermarket Type2"/>
    <x v="17"/>
    <n v="4"/>
    <n v="132.05000000000001"/>
    <s v="Luxury"/>
    <x v="4"/>
    <n v="39.1"/>
    <n v="6"/>
    <n v="791.69100000000003"/>
    <n v="3.045209903121636"/>
  </r>
  <r>
    <s v="Tier 2"/>
    <s v="Small"/>
    <s v="High Fat"/>
    <s v="Snack Food"/>
    <s v="Supermarket Type2"/>
    <x v="31"/>
    <n v="1"/>
    <n v="43.57"/>
    <s v="Luxury"/>
    <x v="2"/>
    <n v="46.64"/>
    <n v="3"/>
    <n v="130.1764"/>
    <n v="3.0441810344827585"/>
  </r>
  <r>
    <s v="Tier 1"/>
    <s v="High"/>
    <s v="Low Fat"/>
    <s v="Other"/>
    <s v="Supermarket Type2"/>
    <x v="25"/>
    <n v="2"/>
    <n v="346.07"/>
    <s v="Regular"/>
    <x v="0"/>
    <n v="7.95"/>
    <n v="3"/>
    <n v="1037.2895000000001"/>
    <n v="3.0463861920172599"/>
  </r>
  <r>
    <s v="Tier 3"/>
    <s v="High"/>
    <s v="Low Fat"/>
    <s v="Soft Drinks"/>
    <s v="Supermarket Type3"/>
    <x v="17"/>
    <n v="4"/>
    <n v="211.58"/>
    <s v="Regular"/>
    <x v="1"/>
    <n v="12.86"/>
    <n v="2"/>
    <n v="422.28860000000003"/>
    <n v="3.0475161987041037"/>
  </r>
  <r>
    <s v="Tier 2"/>
    <s v="Medium"/>
    <s v="High Fat"/>
    <s v="Canned"/>
    <s v="Grocery Store"/>
    <x v="1"/>
    <n v="2"/>
    <n v="493.95"/>
    <s v="Regular"/>
    <x v="2"/>
    <n v="40.68"/>
    <n v="4"/>
    <n v="1975.2067999999999"/>
    <n v="3.0464864864864865"/>
  </r>
  <r>
    <s v="Tier 3"/>
    <s v="Medium"/>
    <s v="High Fat"/>
    <s v="Meat"/>
    <s v="Supermarket Type2"/>
    <x v="24"/>
    <n v="3"/>
    <n v="23.76"/>
    <s v="Luxury"/>
    <x v="1"/>
    <n v="4.82"/>
    <n v="6"/>
    <n v="141.60820000000001"/>
    <n v="3.0476190476190474"/>
  </r>
  <r>
    <s v="Tier 3"/>
    <s v="Small"/>
    <s v="Low Fat"/>
    <s v="Baking"/>
    <s v="Supermarket Type2"/>
    <x v="27"/>
    <n v="3"/>
    <n v="232.39"/>
    <s v="Essential"/>
    <x v="2"/>
    <n v="20.149999999999999"/>
    <n v="4"/>
    <n v="928.76149999999996"/>
    <n v="3.0476706392199349"/>
  </r>
  <r>
    <s v="Tier 3"/>
    <s v="Medium"/>
    <s v="High Fat"/>
    <s v="Breakfast"/>
    <s v="Supermarket Type3"/>
    <x v="14"/>
    <n v="5"/>
    <n v="99.92"/>
    <s v="Luxury"/>
    <x v="1"/>
    <n v="36.369999999999997"/>
    <n v="17"/>
    <n v="1698.0037000000002"/>
    <n v="3.0477223427331888"/>
  </r>
  <r>
    <s v="Tier 2"/>
    <s v="High"/>
    <s v="Low Fat"/>
    <s v="Canned"/>
    <s v="Supermarket Type2"/>
    <x v="27"/>
    <n v="4"/>
    <n v="293.58999999999997"/>
    <s v="Luxury"/>
    <x v="2"/>
    <n v="26.3"/>
    <n v="6"/>
    <n v="1760.8029999999999"/>
    <n v="3.0456026058631922"/>
  </r>
  <r>
    <s v="Tier 1"/>
    <s v="Small"/>
    <s v="High Fat"/>
    <s v="Canned"/>
    <s v="Grocery Store"/>
    <x v="33"/>
    <n v="3"/>
    <n v="245.04"/>
    <s v="Essential"/>
    <x v="4"/>
    <n v="35.21"/>
    <n v="20"/>
    <n v="4900.1521000000002"/>
    <n v="3.0445652173913045"/>
  </r>
  <r>
    <s v="Tier 2"/>
    <s v="Medium"/>
    <s v="Low Fat"/>
    <s v="Health and Hygiene"/>
    <s v="Supermarket Type3"/>
    <x v="26"/>
    <n v="3"/>
    <n v="396.22"/>
    <s v="Regular"/>
    <x v="2"/>
    <n v="43.8"/>
    <n v="19"/>
    <n v="7527.6180000000004"/>
    <n v="3.0446137105549509"/>
  </r>
  <r>
    <s v="Tier 2"/>
    <s v="Medium"/>
    <s v="High Fat"/>
    <s v="Fruits and Vegetables"/>
    <s v="Supermarket Type2"/>
    <x v="8"/>
    <n v="2"/>
    <n v="174.43"/>
    <s v="Luxury"/>
    <x v="2"/>
    <n v="11.16"/>
    <n v="2"/>
    <n v="347.97160000000002"/>
    <n v="3.0446623093681917"/>
  </r>
  <r>
    <s v="Tier 2"/>
    <s v="High"/>
    <s v="Low Fat"/>
    <s v="Seafood"/>
    <s v="Supermarket Type2"/>
    <x v="9"/>
    <n v="4"/>
    <n v="73.150000000000006"/>
    <s v="Luxury"/>
    <x v="0"/>
    <n v="26.14"/>
    <n v="12"/>
    <n v="877.06140000000005"/>
    <n v="3.0458015267175571"/>
  </r>
  <r>
    <s v="Tier 2"/>
    <s v="High"/>
    <s v="High Fat"/>
    <s v="Health and Hygiene"/>
    <s v="Grocery Store"/>
    <x v="5"/>
    <n v="2"/>
    <n v="193.79"/>
    <s v="Regular"/>
    <x v="0"/>
    <n v="13.77"/>
    <n v="14"/>
    <n v="2712.1977000000002"/>
    <n v="3.0447598253275108"/>
  </r>
  <r>
    <s v="Tier 1"/>
    <s v="Medium"/>
    <s v="Low Fat"/>
    <s v="Breads"/>
    <s v="Grocery Store"/>
    <x v="23"/>
    <n v="3"/>
    <n v="324.95999999999998"/>
    <s v="Luxury"/>
    <x v="0"/>
    <n v="22.86"/>
    <n v="19"/>
    <n v="6173.4686000000002"/>
    <n v="3.0459016393442622"/>
  </r>
  <r>
    <s v="Tier 3"/>
    <s v="Medium"/>
    <s v="Low Fat"/>
    <s v="Starchy Food"/>
    <s v="Supermarket Type2"/>
    <x v="2"/>
    <n v="2"/>
    <n v="266.23"/>
    <s v="Regular"/>
    <x v="4"/>
    <n v="45.21"/>
    <n v="16"/>
    <n v="4259.1321000000007"/>
    <n v="3.0459518599562365"/>
  </r>
  <r>
    <s v="Tier 3"/>
    <s v="High"/>
    <s v="High Fat"/>
    <s v="Fruits and Vegetables"/>
    <s v="Supermarket Type3"/>
    <x v="18"/>
    <n v="5"/>
    <n v="250.49"/>
    <s v="Essential"/>
    <x v="3"/>
    <n v="22.79"/>
    <n v="3"/>
    <n v="750.6979"/>
    <n v="3.0470974808324205"/>
  </r>
  <r>
    <s v="Tier 3"/>
    <s v="Medium"/>
    <s v="High Fat"/>
    <s v="Breads"/>
    <s v="Supermarket Type3"/>
    <x v="15"/>
    <n v="2"/>
    <n v="195.59"/>
    <s v="Luxury"/>
    <x v="0"/>
    <n v="34.4"/>
    <n v="4"/>
    <n v="781.70400000000006"/>
    <n v="3.0449561403508771"/>
  </r>
  <r>
    <s v="Tier 3"/>
    <s v="Medium"/>
    <s v="Low Fat"/>
    <s v="Starchy Food"/>
    <s v="Supermarket Type2"/>
    <x v="5"/>
    <n v="2"/>
    <n v="281.94"/>
    <s v="Essential"/>
    <x v="4"/>
    <n v="18.48"/>
    <n v="7"/>
    <n v="1972.7647999999999"/>
    <n v="3.0461031833150383"/>
  </r>
  <r>
    <s v="Tier 1"/>
    <s v="Small"/>
    <s v="High Fat"/>
    <s v="Dairy"/>
    <s v="Supermarket Type1"/>
    <x v="19"/>
    <n v="5"/>
    <n v="257.49"/>
    <s v="Regular"/>
    <x v="1"/>
    <n v="13.73"/>
    <n v="9"/>
    <n v="2316.5472999999997"/>
    <n v="3.0472527472527471"/>
  </r>
  <r>
    <s v="Tier 1"/>
    <s v="Medium"/>
    <s v="High Fat"/>
    <s v="Meat"/>
    <s v="Grocery Store"/>
    <x v="1"/>
    <n v="3"/>
    <n v="174.51"/>
    <s v="Luxury"/>
    <x v="3"/>
    <n v="48.35"/>
    <n v="19"/>
    <n v="3315.1734999999994"/>
    <n v="3.0451045104510452"/>
  </r>
  <r>
    <s v="Tier 1"/>
    <s v="High"/>
    <s v="High Fat"/>
    <s v="Meat"/>
    <s v="Grocery Store"/>
    <x v="13"/>
    <n v="2"/>
    <n v="387.38"/>
    <s v="Luxury"/>
    <x v="1"/>
    <n v="27.6"/>
    <n v="12"/>
    <n v="4647.8359999999993"/>
    <n v="3.0451541850220263"/>
  </r>
  <r>
    <s v="Tier 3"/>
    <s v="High"/>
    <s v="High Fat"/>
    <s v="Hard Drinks"/>
    <s v="Supermarket Type2"/>
    <x v="25"/>
    <n v="3"/>
    <n v="262.44"/>
    <s v="Regular"/>
    <x v="4"/>
    <n v="7.23"/>
    <n v="3"/>
    <n v="786.39229999999998"/>
    <n v="3.0463065049614113"/>
  </r>
  <r>
    <s v="Tier 3"/>
    <s v="Small"/>
    <s v="High Fat"/>
    <s v="Breakfast"/>
    <s v="Supermarket Type2"/>
    <x v="30"/>
    <n v="1"/>
    <n v="256.45999999999998"/>
    <s v="Essential"/>
    <x v="4"/>
    <n v="45.19"/>
    <n v="13"/>
    <n v="3333.4318999999996"/>
    <n v="3.0463576158940397"/>
  </r>
  <r>
    <s v="Tier 3"/>
    <s v="Small"/>
    <s v="High Fat"/>
    <s v="Snack Food"/>
    <s v="Supermarket Type2"/>
    <x v="37"/>
    <n v="5"/>
    <n v="193.99"/>
    <s v="Regular"/>
    <x v="1"/>
    <n v="30.36"/>
    <n v="18"/>
    <n v="3491.1236000000004"/>
    <n v="3.0486187845303867"/>
  </r>
  <r>
    <s v="Tier 3"/>
    <s v="High"/>
    <s v="High Fat"/>
    <s v="Frozen"/>
    <s v="Supermarket Type2"/>
    <x v="27"/>
    <n v="5"/>
    <n v="155.63999999999999"/>
    <s v="Essential"/>
    <x v="3"/>
    <n v="7.33"/>
    <n v="18"/>
    <n v="2800.5932999999995"/>
    <n v="3.0464601769911503"/>
  </r>
  <r>
    <s v="Tier 2"/>
    <s v="High"/>
    <s v="Low Fat"/>
    <s v="Snack Food"/>
    <s v="Grocery Store"/>
    <x v="11"/>
    <n v="2"/>
    <n v="343.31"/>
    <s v="Regular"/>
    <x v="3"/>
    <n v="29.52"/>
    <n v="8"/>
    <n v="2745.7752"/>
    <n v="3.0442967884828351"/>
  </r>
  <r>
    <s v="Tier 2"/>
    <s v="Small"/>
    <s v="Low Fat"/>
    <s v="Health and Hygiene"/>
    <s v="Grocery Store"/>
    <x v="29"/>
    <n v="1"/>
    <n v="289.99"/>
    <s v="Luxury"/>
    <x v="2"/>
    <n v="44.59"/>
    <n v="5"/>
    <n v="1449.3959"/>
    <n v="3.0454545454545454"/>
  </r>
  <r>
    <s v="Tier 3"/>
    <s v="Small"/>
    <s v="High Fat"/>
    <s v="Seafood"/>
    <s v="Supermarket Type2"/>
    <x v="19"/>
    <n v="4"/>
    <n v="337.24"/>
    <s v="Luxury"/>
    <x v="2"/>
    <n v="39.31"/>
    <n v="19"/>
    <n v="6406.9531000000006"/>
    <n v="3.0477247502774696"/>
  </r>
  <r>
    <s v="Tier 1"/>
    <s v="Medium"/>
    <s v="High Fat"/>
    <s v="Snack Food"/>
    <s v="Grocery Store"/>
    <x v="37"/>
    <n v="2"/>
    <n v="237.91"/>
    <s v="Regular"/>
    <x v="2"/>
    <n v="44.71"/>
    <n v="19"/>
    <n v="4519.7371000000003"/>
    <n v="3.0466666666666669"/>
  </r>
  <r>
    <s v="Tier 2"/>
    <s v="Small"/>
    <s v="Low Fat"/>
    <s v="Fruits and Vegetables"/>
    <s v="Supermarket Type1"/>
    <x v="20"/>
    <n v="3"/>
    <n v="168.85"/>
    <s v="Luxury"/>
    <x v="2"/>
    <n v="21.71"/>
    <n v="1"/>
    <n v="168.06709999999998"/>
    <n v="3.0478309232480534"/>
  </r>
  <r>
    <s v="Tier 2"/>
    <s v="Medium"/>
    <s v="High Fat"/>
    <s v="Canned"/>
    <s v="Grocery Store"/>
    <x v="32"/>
    <n v="4"/>
    <n v="312.66000000000003"/>
    <s v="Regular"/>
    <x v="3"/>
    <n v="24.41"/>
    <n v="6"/>
    <n v="1875.2040999999999"/>
    <n v="3.0478841870824054"/>
  </r>
  <r>
    <s v="Tier 3"/>
    <s v="Small"/>
    <s v="Low Fat"/>
    <s v="Breakfast"/>
    <s v="Supermarket Type1"/>
    <x v="36"/>
    <n v="4"/>
    <n v="343.92"/>
    <s v="Regular"/>
    <x v="1"/>
    <n v="38.9"/>
    <n v="9"/>
    <n v="3094.6690000000003"/>
    <n v="3.0468227424749164"/>
  </r>
  <r>
    <s v="Tier 2"/>
    <s v="Small"/>
    <s v="High Fat"/>
    <s v="Baking"/>
    <s v="Supermarket Type2"/>
    <x v="23"/>
    <n v="3"/>
    <n v="363.31"/>
    <s v="Essential"/>
    <x v="3"/>
    <n v="49.76"/>
    <n v="9"/>
    <n v="3269.2876000000001"/>
    <n v="3.0457589285714284"/>
  </r>
  <r>
    <s v="Tier 3"/>
    <s v="Medium"/>
    <s v="High Fat"/>
    <s v="Fruits and Vegetables"/>
    <s v="Supermarket Type1"/>
    <x v="10"/>
    <n v="1"/>
    <n v="158.22"/>
    <s v="Regular"/>
    <x v="1"/>
    <n v="42.61"/>
    <n v="10"/>
    <n v="1581.6261"/>
    <n v="3.0458100558659216"/>
  </r>
  <r>
    <s v="Tier 1"/>
    <s v="High"/>
    <s v="Low Fat"/>
    <s v="Seafood"/>
    <s v="Supermarket Type3"/>
    <x v="19"/>
    <n v="2"/>
    <n v="416.6"/>
    <s v="Regular"/>
    <x v="0"/>
    <n v="41.87"/>
    <n v="7"/>
    <n v="2915.6187000000004"/>
    <n v="3.0480984340044741"/>
  </r>
  <r>
    <s v="Tier 2"/>
    <s v="High"/>
    <s v="High Fat"/>
    <s v="Soft Drinks"/>
    <s v="Supermarket Type1"/>
    <x v="10"/>
    <n v="1"/>
    <n v="102.13"/>
    <s v="Luxury"/>
    <x v="3"/>
    <n v="4.87"/>
    <n v="3"/>
    <n v="305.43869999999998"/>
    <n v="3.0492721164613661"/>
  </r>
  <r>
    <s v="Tier 3"/>
    <s v="Medium"/>
    <s v="High Fat"/>
    <s v="Baking"/>
    <s v="Supermarket Type3"/>
    <x v="34"/>
    <n v="2"/>
    <n v="412.48"/>
    <s v="Regular"/>
    <x v="0"/>
    <n v="26.27"/>
    <n v="7"/>
    <n v="2886.6227000000003"/>
    <n v="3.0515695067264574"/>
  </r>
  <r>
    <s v="Tier 1"/>
    <s v="Medium"/>
    <s v="High Fat"/>
    <s v="Baking"/>
    <s v="Supermarket Type2"/>
    <x v="37"/>
    <n v="2"/>
    <n v="394.98"/>
    <s v="Luxury"/>
    <x v="2"/>
    <n v="11.63"/>
    <n v="4"/>
    <n v="1579.0363"/>
    <n v="3.052749719416386"/>
  </r>
  <r>
    <s v="Tier 2"/>
    <s v="Small"/>
    <s v="Low Fat"/>
    <s v="Snack Food"/>
    <s v="Supermarket Type1"/>
    <x v="36"/>
    <n v="3"/>
    <n v="429.55"/>
    <s v="Regular"/>
    <x v="4"/>
    <n v="1.56"/>
    <n v="10"/>
    <n v="4294.5155999999997"/>
    <n v="3.053932584269663"/>
  </r>
  <r>
    <s v="Tier 1"/>
    <s v="High"/>
    <s v="Low Fat"/>
    <s v="Baking"/>
    <s v="Grocery Store"/>
    <x v="27"/>
    <n v="2"/>
    <n v="314.42"/>
    <s v="Essential"/>
    <x v="4"/>
    <n v="1.32"/>
    <n v="12"/>
    <n v="3772.0531999999998"/>
    <n v="3.0539932508436447"/>
  </r>
  <r>
    <s v="Tier 2"/>
    <s v="Small"/>
    <s v="Low Fat"/>
    <s v="Breads"/>
    <s v="Supermarket Type3"/>
    <x v="28"/>
    <n v="4"/>
    <n v="274.75"/>
    <s v="Regular"/>
    <x v="1"/>
    <n v="13.01"/>
    <n v="11"/>
    <n v="3021.3800999999999"/>
    <n v="3.0551801801801801"/>
  </r>
  <r>
    <s v="Tier 2"/>
    <s v="Small"/>
    <s v="Low Fat"/>
    <s v="Breakfast"/>
    <s v="Supermarket Type3"/>
    <x v="13"/>
    <n v="3"/>
    <n v="308.56"/>
    <s v="Essential"/>
    <x v="4"/>
    <n v="42.61"/>
    <n v="20"/>
    <n v="6170.6260999999995"/>
    <n v="3.0541149943630215"/>
  </r>
  <r>
    <s v="Tier 2"/>
    <s v="Small"/>
    <s v="High Fat"/>
    <s v="Snack Food"/>
    <s v="Supermarket Type2"/>
    <x v="31"/>
    <n v="5"/>
    <n v="129.19999999999999"/>
    <s v="Essential"/>
    <x v="4"/>
    <n v="29.05"/>
    <n v="19"/>
    <n v="2454.0904999999998"/>
    <n v="3.0541760722347631"/>
  </r>
  <r>
    <s v="Tier 2"/>
    <s v="High"/>
    <s v="High Fat"/>
    <s v="Health and Hygiene"/>
    <s v="Grocery Store"/>
    <x v="37"/>
    <n v="5"/>
    <n v="159.02000000000001"/>
    <s v="Regular"/>
    <x v="2"/>
    <n v="14.04"/>
    <n v="3"/>
    <n v="476.20040000000006"/>
    <n v="3.0519774011299434"/>
  </r>
  <r>
    <s v="Tier 2"/>
    <s v="High"/>
    <s v="High Fat"/>
    <s v="Household"/>
    <s v="Supermarket Type1"/>
    <x v="10"/>
    <n v="2"/>
    <n v="385.93"/>
    <s v="Regular"/>
    <x v="2"/>
    <n v="19.489999999999998"/>
    <n v="11"/>
    <n v="4244.4249000000009"/>
    <n v="3.0497737556561084"/>
  </r>
  <r>
    <s v="Tier 2"/>
    <s v="High"/>
    <s v="Low Fat"/>
    <s v="Meat"/>
    <s v="Supermarket Type3"/>
    <x v="4"/>
    <n v="5"/>
    <n v="341.98"/>
    <s v="Luxury"/>
    <x v="2"/>
    <n v="40.49"/>
    <n v="18"/>
    <n v="6155.0449000000008"/>
    <n v="3.0509626274065687"/>
  </r>
  <r>
    <s v="Tier 3"/>
    <s v="Small"/>
    <s v="High Fat"/>
    <s v="Snack Food"/>
    <s v="Supermarket Type3"/>
    <x v="19"/>
    <n v="1"/>
    <n v="280.44"/>
    <s v="Essential"/>
    <x v="2"/>
    <n v="49.49"/>
    <n v="14"/>
    <n v="3925.6549"/>
    <n v="3.0487528344671202"/>
  </r>
  <r>
    <s v="Tier 2"/>
    <s v="Medium"/>
    <s v="Low Fat"/>
    <s v="Other"/>
    <s v="Supermarket Type2"/>
    <x v="30"/>
    <n v="2"/>
    <n v="387.62"/>
    <s v="Essential"/>
    <x v="2"/>
    <n v="8.69"/>
    <n v="20"/>
    <n v="7751.4868999999999"/>
    <n v="3.0510783200908058"/>
  </r>
  <r>
    <s v="Tier 1"/>
    <s v="Medium"/>
    <s v="High Fat"/>
    <s v="Breakfast"/>
    <s v="Supermarket Type1"/>
    <x v="24"/>
    <n v="1"/>
    <n v="456.98"/>
    <s v="Regular"/>
    <x v="0"/>
    <n v="40.799999999999997"/>
    <n v="14"/>
    <n v="6397.1280000000006"/>
    <n v="3.0522727272727272"/>
  </r>
  <r>
    <s v="Tier 2"/>
    <s v="Medium"/>
    <s v="High Fat"/>
    <s v="Soft Drinks"/>
    <s v="Supermarket Type1"/>
    <x v="5"/>
    <n v="1"/>
    <n v="190.63"/>
    <s v="Essential"/>
    <x v="1"/>
    <n v="32.75"/>
    <n v="3"/>
    <n v="571.21749999999997"/>
    <n v="3.0546075085324231"/>
  </r>
  <r>
    <s v="Tier 2"/>
    <s v="Medium"/>
    <s v="Low Fat"/>
    <s v="Dairy"/>
    <s v="Supermarket Type1"/>
    <x v="5"/>
    <n v="5"/>
    <n v="62.62"/>
    <s v="Essential"/>
    <x v="2"/>
    <n v="38.54"/>
    <n v="15"/>
    <n v="938.68539999999996"/>
    <n v="3.0569476082004554"/>
  </r>
  <r>
    <s v="Tier 3"/>
    <s v="High"/>
    <s v="Low Fat"/>
    <s v="Meat"/>
    <s v="Supermarket Type3"/>
    <x v="25"/>
    <n v="3"/>
    <n v="488.17"/>
    <s v="Luxury"/>
    <x v="1"/>
    <n v="16.13"/>
    <n v="16"/>
    <n v="7809.8813"/>
    <n v="3.0547320410490308"/>
  </r>
  <r>
    <s v="Tier 1"/>
    <s v="Small"/>
    <s v="High Fat"/>
    <s v="Frozen"/>
    <s v="Supermarket Type3"/>
    <x v="1"/>
    <n v="5"/>
    <n v="201.49"/>
    <s v="Essential"/>
    <x v="4"/>
    <n v="47.13"/>
    <n v="12"/>
    <n v="2417.3513000000003"/>
    <n v="3.0547945205479454"/>
  </r>
  <r>
    <s v="Tier 2"/>
    <s v="High"/>
    <s v="Low Fat"/>
    <s v="Fruits and Vegetables"/>
    <s v="Supermarket Type1"/>
    <x v="33"/>
    <n v="5"/>
    <n v="119.96"/>
    <s v="Regular"/>
    <x v="2"/>
    <n v="27.11"/>
    <n v="10"/>
    <n v="1198.8710999999998"/>
    <n v="3.0525714285714285"/>
  </r>
  <r>
    <s v="Tier 2"/>
    <s v="Medium"/>
    <s v="Low Fat"/>
    <s v="Snack Food"/>
    <s v="Supermarket Type1"/>
    <x v="13"/>
    <n v="1"/>
    <n v="16.82"/>
    <s v="Essential"/>
    <x v="4"/>
    <n v="1.66"/>
    <n v="5"/>
    <n v="83.116599999999991"/>
    <n v="3.0503432494279177"/>
  </r>
  <r>
    <s v="Tier 3"/>
    <s v="Small"/>
    <s v="High Fat"/>
    <s v="Other"/>
    <s v="Supermarket Type1"/>
    <x v="5"/>
    <n v="5"/>
    <n v="54.48"/>
    <s v="Essential"/>
    <x v="3"/>
    <n v="20.149999999999999"/>
    <n v="17"/>
    <n v="925.36149999999998"/>
    <n v="3.0526918671248566"/>
  </r>
  <r>
    <s v="Tier 1"/>
    <s v="High"/>
    <s v="High Fat"/>
    <s v="Health and Hygiene"/>
    <s v="Supermarket Type3"/>
    <x v="7"/>
    <n v="1"/>
    <n v="26.01"/>
    <s v="Luxury"/>
    <x v="1"/>
    <n v="3.84"/>
    <n v="1"/>
    <n v="25.048400000000001"/>
    <n v="3.0504587155963301"/>
  </r>
  <r>
    <s v="Tier 2"/>
    <s v="High"/>
    <s v="Low Fat"/>
    <s v="Hard Drinks"/>
    <s v="Grocery Store"/>
    <x v="32"/>
    <n v="5"/>
    <n v="436.04"/>
    <s v="Luxury"/>
    <x v="3"/>
    <n v="11.09"/>
    <n v="16"/>
    <n v="6975.7509"/>
    <n v="3.0528128587830081"/>
  </r>
  <r>
    <s v="Tier 1"/>
    <s v="Medium"/>
    <s v="Low Fat"/>
    <s v="Baking"/>
    <s v="Grocery Store"/>
    <x v="10"/>
    <n v="2"/>
    <n v="166.38"/>
    <s v="Luxury"/>
    <x v="3"/>
    <n v="49.51"/>
    <n v="3"/>
    <n v="498.63509999999997"/>
    <n v="3.050574712643678"/>
  </r>
  <r>
    <s v="Tier 1"/>
    <s v="Small"/>
    <s v="High Fat"/>
    <s v="Other"/>
    <s v="Supermarket Type3"/>
    <x v="36"/>
    <n v="3"/>
    <n v="352.91"/>
    <s v="Essential"/>
    <x v="0"/>
    <n v="32.44"/>
    <n v="18"/>
    <n v="6351.7044000000005"/>
    <n v="3.0517836593785961"/>
  </r>
  <r>
    <s v="Tier 3"/>
    <s v="Medium"/>
    <s v="Low Fat"/>
    <s v="Meat"/>
    <s v="Supermarket Type2"/>
    <x v="5"/>
    <n v="4"/>
    <n v="228.39"/>
    <s v="Regular"/>
    <x v="0"/>
    <n v="35.82"/>
    <n v="18"/>
    <n v="4110.3781999999992"/>
    <n v="3.0518433179723501"/>
  </r>
  <r>
    <s v="Tier 3"/>
    <s v="High"/>
    <s v="Low Fat"/>
    <s v="Health and Hygiene"/>
    <s v="Supermarket Type2"/>
    <x v="32"/>
    <n v="1"/>
    <n v="394.98"/>
    <s v="Essential"/>
    <x v="0"/>
    <n v="26.19"/>
    <n v="5"/>
    <n v="1974.1619000000001"/>
    <n v="3.0507497116493658"/>
  </r>
  <r>
    <s v="Tier 2"/>
    <s v="Medium"/>
    <s v="High Fat"/>
    <s v="Seafood"/>
    <s v="Supermarket Type1"/>
    <x v="32"/>
    <n v="1"/>
    <n v="270.39999999999998"/>
    <s v="Luxury"/>
    <x v="4"/>
    <n v="40.14"/>
    <n v="17"/>
    <n v="4596.201399999999"/>
    <n v="3.0531177829099305"/>
  </r>
  <r>
    <s v="Tier 1"/>
    <s v="High"/>
    <s v="High Fat"/>
    <s v="Hard Drinks"/>
    <s v="Grocery Store"/>
    <x v="11"/>
    <n v="1"/>
    <n v="16.239999999999998"/>
    <s v="Regular"/>
    <x v="0"/>
    <n v="27.69"/>
    <n v="4"/>
    <n v="64.236899999999991"/>
    <n v="3.0554913294797688"/>
  </r>
  <r>
    <s v="Tier 3"/>
    <s v="Medium"/>
    <s v="High Fat"/>
    <s v="Meat"/>
    <s v="Supermarket Type1"/>
    <x v="31"/>
    <n v="3"/>
    <n v="371.47"/>
    <s v="Regular"/>
    <x v="1"/>
    <n v="19.96"/>
    <n v="12"/>
    <n v="4456.8396000000002"/>
    <n v="3.0578703703703702"/>
  </r>
  <r>
    <s v="Tier 2"/>
    <s v="Small"/>
    <s v="Low Fat"/>
    <s v="Hard Drinks"/>
    <s v="Grocery Store"/>
    <x v="26"/>
    <n v="2"/>
    <n v="55.23"/>
    <s v="Luxury"/>
    <x v="3"/>
    <n v="11.38"/>
    <n v="18"/>
    <n v="993.25379999999996"/>
    <n v="3.0579374275782154"/>
  </r>
  <r>
    <s v="Tier 3"/>
    <s v="Medium"/>
    <s v="High Fat"/>
    <s v="Health and Hygiene"/>
    <s v="Grocery Store"/>
    <x v="17"/>
    <n v="1"/>
    <n v="98.28"/>
    <s v="Regular"/>
    <x v="4"/>
    <n v="22.52"/>
    <n v="18"/>
    <n v="1768.2652"/>
    <n v="3.0591647331786542"/>
  </r>
  <r>
    <s v="Tier 2"/>
    <s v="Medium"/>
    <s v="Low Fat"/>
    <s v="Starchy Food"/>
    <s v="Supermarket Type1"/>
    <x v="20"/>
    <n v="4"/>
    <n v="340.3"/>
    <s v="Luxury"/>
    <x v="3"/>
    <n v="14.61"/>
    <n v="18"/>
    <n v="6124.5461000000005"/>
    <n v="3.0615563298490129"/>
  </r>
  <r>
    <s v="Tier 2"/>
    <s v="Medium"/>
    <s v="Low Fat"/>
    <s v="Starchy Food"/>
    <s v="Supermarket Type2"/>
    <x v="37"/>
    <n v="3"/>
    <n v="498"/>
    <s v="Luxury"/>
    <x v="3"/>
    <n v="7.12"/>
    <n v="20"/>
    <n v="9959.0712000000003"/>
    <n v="3.0604651162790697"/>
  </r>
  <r>
    <s v="Tier 2"/>
    <s v="High"/>
    <s v="Low Fat"/>
    <s v="Snack Food"/>
    <s v="Supermarket Type3"/>
    <x v="31"/>
    <n v="4"/>
    <n v="102.07"/>
    <s v="Luxury"/>
    <x v="1"/>
    <n v="6.38"/>
    <n v="9"/>
    <n v="917.6937999999999"/>
    <n v="3.0605355064027941"/>
  </r>
  <r>
    <s v="Tier 1"/>
    <s v="Small"/>
    <s v="Low Fat"/>
    <s v="Snack Food"/>
    <s v="Supermarket Type2"/>
    <x v="31"/>
    <n v="3"/>
    <n v="188.62"/>
    <s v="Luxury"/>
    <x v="3"/>
    <n v="30.52"/>
    <n v="13"/>
    <n v="2451.3651999999997"/>
    <n v="3.0594405594405596"/>
  </r>
  <r>
    <s v="Tier 2"/>
    <s v="Small"/>
    <s v="High Fat"/>
    <s v="Dairy"/>
    <s v="Supermarket Type2"/>
    <x v="22"/>
    <n v="5"/>
    <n v="121.17"/>
    <s v="Essential"/>
    <x v="1"/>
    <n v="28.68"/>
    <n v="15"/>
    <n v="1816.8368"/>
    <n v="3.0595099183197201"/>
  </r>
  <r>
    <s v="Tier 1"/>
    <s v="Small"/>
    <s v="Low Fat"/>
    <s v="Household"/>
    <s v="Supermarket Type2"/>
    <x v="35"/>
    <n v="1"/>
    <n v="427.95"/>
    <s v="Essential"/>
    <x v="3"/>
    <n v="8.7799999999999994"/>
    <n v="7"/>
    <n v="2994.7377999999999"/>
    <n v="3.0572429906542058"/>
  </r>
  <r>
    <s v="Tier 2"/>
    <s v="Small"/>
    <s v="Low Fat"/>
    <s v="Breads"/>
    <s v="Grocery Store"/>
    <x v="1"/>
    <n v="1"/>
    <n v="404.14"/>
    <s v="Essential"/>
    <x v="4"/>
    <n v="27.65"/>
    <n v="1"/>
    <n v="403.41649999999998"/>
    <n v="3.0596491228070177"/>
  </r>
  <r>
    <s v="Tier 1"/>
    <s v="Medium"/>
    <s v="High Fat"/>
    <s v="Starchy Food"/>
    <s v="Grocery Store"/>
    <x v="28"/>
    <n v="5"/>
    <n v="379.06"/>
    <s v="Essential"/>
    <x v="4"/>
    <n v="7.3"/>
    <n v="1"/>
    <n v="378.13299999999998"/>
    <n v="3.0620608899297426"/>
  </r>
  <r>
    <s v="Tier 2"/>
    <s v="Medium"/>
    <s v="Low Fat"/>
    <s v="Hard Drinks"/>
    <s v="Supermarket Type3"/>
    <x v="37"/>
    <n v="4"/>
    <n v="424.04"/>
    <s v="Regular"/>
    <x v="2"/>
    <n v="21.02"/>
    <n v="17"/>
    <n v="7207.8902000000007"/>
    <n v="3.0597889800703402"/>
  </r>
  <r>
    <s v="Tier 1"/>
    <s v="Small"/>
    <s v="Low Fat"/>
    <s v="Dairy"/>
    <s v="Supermarket Type3"/>
    <x v="31"/>
    <n v="4"/>
    <n v="245.14"/>
    <s v="Luxury"/>
    <x v="2"/>
    <n v="48.99"/>
    <n v="15"/>
    <n v="3676.5898999999999"/>
    <n v="3.0586854460093895"/>
  </r>
  <r>
    <s v="Tier 1"/>
    <s v="Small"/>
    <s v="Low Fat"/>
    <s v="Breads"/>
    <s v="Supermarket Type2"/>
    <x v="25"/>
    <n v="2"/>
    <n v="134.58000000000001"/>
    <s v="Luxury"/>
    <x v="0"/>
    <n v="21.96"/>
    <n v="19"/>
    <n v="2556.2396000000003"/>
    <n v="3.0575793184488838"/>
  </r>
  <r>
    <s v="Tier 1"/>
    <s v="Small"/>
    <s v="High Fat"/>
    <s v="Breads"/>
    <s v="Supermarket Type2"/>
    <x v="31"/>
    <n v="5"/>
    <n v="270.77"/>
    <s v="Luxury"/>
    <x v="2"/>
    <n v="46.05"/>
    <n v="11"/>
    <n v="2977.9304999999999"/>
    <n v="3.0588235294117645"/>
  </r>
  <r>
    <s v="Tier 1"/>
    <s v="High"/>
    <s v="Low Fat"/>
    <s v="Breads"/>
    <s v="Supermarket Type2"/>
    <x v="5"/>
    <n v="1"/>
    <n v="436.23"/>
    <s v="Luxury"/>
    <x v="4"/>
    <n v="49.94"/>
    <n v="19"/>
    <n v="8287.8694000000014"/>
    <n v="3.0565371024734982"/>
  </r>
  <r>
    <s v="Tier 1"/>
    <s v="Small"/>
    <s v="High Fat"/>
    <s v="Baking"/>
    <s v="Supermarket Type2"/>
    <x v="36"/>
    <n v="4"/>
    <n v="274.99"/>
    <s v="Essential"/>
    <x v="1"/>
    <n v="12.22"/>
    <n v="10"/>
    <n v="2749.0221999999999"/>
    <n v="3.0589622641509435"/>
  </r>
  <r>
    <s v="Tier 1"/>
    <s v="Small"/>
    <s v="Low Fat"/>
    <s v="Fruits and Vegetables"/>
    <s v="Supermarket Type3"/>
    <x v="17"/>
    <n v="4"/>
    <n v="366.77"/>
    <s v="Regular"/>
    <x v="2"/>
    <n v="29.01"/>
    <n v="15"/>
    <n v="5500.8400999999994"/>
    <n v="3.0578512396694215"/>
  </r>
  <r>
    <s v="Tier 3"/>
    <s v="Medium"/>
    <s v="Low Fat"/>
    <s v="Other"/>
    <s v="Grocery Store"/>
    <x v="16"/>
    <n v="3"/>
    <n v="331.43"/>
    <s v="Luxury"/>
    <x v="0"/>
    <n v="20.25"/>
    <n v="13"/>
    <n v="4307.7925000000005"/>
    <n v="3.0567375886524824"/>
  </r>
  <r>
    <s v="Tier 2"/>
    <s v="Small"/>
    <s v="Low Fat"/>
    <s v="Other"/>
    <s v="Supermarket Type2"/>
    <x v="13"/>
    <n v="2"/>
    <n v="436.06"/>
    <s v="Luxury"/>
    <x v="3"/>
    <n v="35.53"/>
    <n v="1"/>
    <n v="435.4153"/>
    <n v="3.0568047337278106"/>
  </r>
  <r>
    <s v="Tier 1"/>
    <s v="Small"/>
    <s v="High Fat"/>
    <s v="Soft Drinks"/>
    <s v="Supermarket Type3"/>
    <x v="24"/>
    <n v="4"/>
    <n v="276.39999999999998"/>
    <s v="Essential"/>
    <x v="4"/>
    <n v="5.78"/>
    <n v="12"/>
    <n v="3315.8577999999998"/>
    <n v="3.0580568720379149"/>
  </r>
  <r>
    <s v="Tier 1"/>
    <s v="High"/>
    <s v="Low Fat"/>
    <s v="Other"/>
    <s v="Grocery Store"/>
    <x v="15"/>
    <n v="3"/>
    <n v="198.35"/>
    <s v="Essential"/>
    <x v="4"/>
    <n v="45.09"/>
    <n v="10"/>
    <n v="1982.9509"/>
    <n v="3.0569395017793592"/>
  </r>
  <r>
    <s v="Tier 1"/>
    <s v="Medium"/>
    <s v="High Fat"/>
    <s v="Household"/>
    <s v="Supermarket Type3"/>
    <x v="29"/>
    <n v="2"/>
    <n v="46.74"/>
    <s v="Regular"/>
    <x v="4"/>
    <n v="4.91"/>
    <n v="14"/>
    <n v="653.40909999999997"/>
    <n v="3.0570071258907365"/>
  </r>
  <r>
    <s v="Tier 3"/>
    <s v="Small"/>
    <s v="High Fat"/>
    <s v="Dairy"/>
    <s v="Grocery Store"/>
    <x v="36"/>
    <n v="2"/>
    <n v="13.28"/>
    <s v="Luxury"/>
    <x v="4"/>
    <n v="49.04"/>
    <n v="10"/>
    <n v="132.29039999999998"/>
    <n v="3.0582639714625448"/>
  </r>
  <r>
    <s v="Tier 1"/>
    <s v="Small"/>
    <s v="Low Fat"/>
    <s v="Household"/>
    <s v="Supermarket Type3"/>
    <x v="7"/>
    <n v="5"/>
    <n v="451.01"/>
    <s v="Regular"/>
    <x v="4"/>
    <n v="45.09"/>
    <n v="2"/>
    <n v="901.47090000000003"/>
    <n v="3.0595238095238093"/>
  </r>
  <r>
    <s v="Tier 2"/>
    <s v="Medium"/>
    <s v="High Fat"/>
    <s v="Other"/>
    <s v="Supermarket Type2"/>
    <x v="11"/>
    <n v="5"/>
    <n v="75.81"/>
    <s v="Essential"/>
    <x v="3"/>
    <n v="17.37"/>
    <n v="18"/>
    <n v="1363.7537"/>
    <n v="3.0572109654350417"/>
  </r>
  <r>
    <s v="Tier 3"/>
    <s v="Small"/>
    <s v="Low Fat"/>
    <s v="Other"/>
    <s v="Supermarket Type2"/>
    <x v="32"/>
    <n v="1"/>
    <n v="412.93"/>
    <s v="Luxury"/>
    <x v="1"/>
    <n v="30.51"/>
    <n v="18"/>
    <n v="7432.0450999999994"/>
    <n v="3.0548926014319808"/>
  </r>
  <r>
    <s v="Tier 2"/>
    <s v="Small"/>
    <s v="High Fat"/>
    <s v="Seafood"/>
    <s v="Grocery Store"/>
    <x v="1"/>
    <n v="2"/>
    <n v="119.17"/>
    <s v="Regular"/>
    <x v="4"/>
    <n v="19.670000000000002"/>
    <n v="12"/>
    <n v="1429.2366999999999"/>
    <n v="3.0573476702508962"/>
  </r>
  <r>
    <s v="Tier 1"/>
    <s v="Small"/>
    <s v="High Fat"/>
    <s v="Seafood"/>
    <s v="Supermarket Type2"/>
    <x v="19"/>
    <n v="1"/>
    <n v="427.44"/>
    <s v="Essential"/>
    <x v="0"/>
    <n v="35.79"/>
    <n v="2"/>
    <n v="854.23789999999997"/>
    <n v="3.0586124401913874"/>
  </r>
  <r>
    <s v="Tier 2"/>
    <s v="Small"/>
    <s v="Low Fat"/>
    <s v="Snack Food"/>
    <s v="Supermarket Type3"/>
    <x v="10"/>
    <n v="4"/>
    <n v="112.28"/>
    <s v="Luxury"/>
    <x v="1"/>
    <n v="25.79"/>
    <n v="12"/>
    <n v="1346.6179000000002"/>
    <n v="3.0610778443113773"/>
  </r>
  <r>
    <s v="Tier 3"/>
    <s v="High"/>
    <s v="Low Fat"/>
    <s v="Health and Hygiene"/>
    <s v="Supermarket Type1"/>
    <x v="12"/>
    <n v="3"/>
    <n v="131.63"/>
    <s v="Regular"/>
    <x v="2"/>
    <n v="16.22"/>
    <n v="7"/>
    <n v="920.57219999999995"/>
    <n v="3.0599520383693046"/>
  </r>
  <r>
    <s v="Tier 2"/>
    <s v="High"/>
    <s v="High Fat"/>
    <s v="Breakfast"/>
    <s v="Supermarket Type2"/>
    <x v="10"/>
    <n v="3"/>
    <n v="281.99"/>
    <s v="Essential"/>
    <x v="3"/>
    <n v="29.88"/>
    <n v="1"/>
    <n v="281.28880000000004"/>
    <n v="3.0600240096038416"/>
  </r>
  <r>
    <s v="Tier 3"/>
    <s v="High"/>
    <s v="Low Fat"/>
    <s v="Starchy Food"/>
    <s v="Supermarket Type1"/>
    <x v="24"/>
    <n v="4"/>
    <n v="230.02"/>
    <s v="Luxury"/>
    <x v="0"/>
    <n v="37.46"/>
    <n v="14"/>
    <n v="3219.6546000000003"/>
    <n v="3.0600961538461537"/>
  </r>
  <r>
    <s v="Tier 3"/>
    <s v="High"/>
    <s v="Low Fat"/>
    <s v="Frozen"/>
    <s v="Supermarket Type3"/>
    <x v="21"/>
    <n v="3"/>
    <n v="69.63"/>
    <s v="Luxury"/>
    <x v="4"/>
    <n v="13.45"/>
    <n v="9"/>
    <n v="625.80449999999996"/>
    <n v="3.0589651022864017"/>
  </r>
  <r>
    <s v="Tier 2"/>
    <s v="High"/>
    <s v="Low Fat"/>
    <s v="Health and Hygiene"/>
    <s v="Supermarket Type2"/>
    <x v="35"/>
    <n v="1"/>
    <n v="53.96"/>
    <s v="Luxury"/>
    <x v="3"/>
    <n v="10.31"/>
    <n v="4"/>
    <n v="214.94310000000002"/>
    <n v="3.0590361445783132"/>
  </r>
  <r>
    <s v="Tier 3"/>
    <s v="Small"/>
    <s v="High Fat"/>
    <s v="Household"/>
    <s v="Supermarket Type1"/>
    <x v="21"/>
    <n v="2"/>
    <n v="54.43"/>
    <s v="Luxury"/>
    <x v="4"/>
    <n v="17.5"/>
    <n v="6"/>
    <n v="325.755"/>
    <n v="3.0615199034981906"/>
  </r>
  <r>
    <s v="Tier 3"/>
    <s v="Medium"/>
    <s v="High Fat"/>
    <s v="Seafood"/>
    <s v="Supermarket Type1"/>
    <x v="29"/>
    <n v="1"/>
    <n v="360.66"/>
    <s v="Luxury"/>
    <x v="4"/>
    <n v="45.71"/>
    <n v="8"/>
    <n v="2884.7371000000003"/>
    <n v="3.0628019323671496"/>
  </r>
  <r>
    <s v="Tier 1"/>
    <s v="Medium"/>
    <s v="Low Fat"/>
    <s v="Fruits and Vegetables"/>
    <s v="Grocery Store"/>
    <x v="30"/>
    <n v="4"/>
    <n v="81.040000000000006"/>
    <s v="Regular"/>
    <x v="4"/>
    <n v="26.13"/>
    <n v="18"/>
    <n v="1457.9812999999999"/>
    <n v="3.0652962515114872"/>
  </r>
  <r>
    <s v="Tier 2"/>
    <s v="High"/>
    <s v="Low Fat"/>
    <s v="Fruits and Vegetables"/>
    <s v="Grocery Store"/>
    <x v="18"/>
    <n v="5"/>
    <n v="164.8"/>
    <s v="Regular"/>
    <x v="0"/>
    <n v="28.95"/>
    <n v="9"/>
    <n v="1482.4895000000001"/>
    <n v="3.0641646489104115"/>
  </r>
  <r>
    <s v="Tier 2"/>
    <s v="Small"/>
    <s v="High Fat"/>
    <s v="Breakfast"/>
    <s v="Grocery Store"/>
    <x v="33"/>
    <n v="5"/>
    <n v="404.7"/>
    <s v="Luxury"/>
    <x v="3"/>
    <n v="2.71"/>
    <n v="12"/>
    <n v="4855.4270999999999"/>
    <n v="3.061818181818182"/>
  </r>
  <r>
    <s v="Tier 3"/>
    <s v="Medium"/>
    <s v="Low Fat"/>
    <s v="Seafood"/>
    <s v="Grocery Store"/>
    <x v="8"/>
    <n v="2"/>
    <n v="429.17"/>
    <s v="Essential"/>
    <x v="3"/>
    <n v="9.68"/>
    <n v="9"/>
    <n v="3861.6268"/>
    <n v="3.0594660194174756"/>
  </r>
  <r>
    <s v="Tier 2"/>
    <s v="High"/>
    <s v="High Fat"/>
    <s v="Dairy"/>
    <s v="Supermarket Type1"/>
    <x v="33"/>
    <n v="5"/>
    <n v="255.65"/>
    <s v="Luxury"/>
    <x v="0"/>
    <n v="31.2"/>
    <n v="19"/>
    <n v="4856.6620000000003"/>
    <n v="3.0607533414337786"/>
  </r>
  <r>
    <s v="Tier 3"/>
    <s v="High"/>
    <s v="High Fat"/>
    <s v="Baking"/>
    <s v="Supermarket Type2"/>
    <x v="17"/>
    <n v="2"/>
    <n v="371.49"/>
    <s v="Luxury"/>
    <x v="2"/>
    <n v="20.72"/>
    <n v="9"/>
    <n v="3342.6171999999997"/>
    <n v="3.0583941605839415"/>
  </r>
  <r>
    <s v="Tier 1"/>
    <s v="High"/>
    <s v="Low Fat"/>
    <s v="Hard Drinks"/>
    <s v="Supermarket Type1"/>
    <x v="13"/>
    <n v="4"/>
    <n v="464.12"/>
    <s v="Essential"/>
    <x v="4"/>
    <n v="25.6"/>
    <n v="19"/>
    <n v="8817.5360000000001"/>
    <n v="3.0596833130328869"/>
  </r>
  <r>
    <s v="Tier 1"/>
    <s v="Small"/>
    <s v="High Fat"/>
    <s v="Other"/>
    <s v="Supermarket Type2"/>
    <x v="22"/>
    <n v="3"/>
    <n v="140.87"/>
    <s v="Luxury"/>
    <x v="2"/>
    <n v="45.75"/>
    <n v="14"/>
    <n v="1971.6375"/>
    <n v="3.0585365853658537"/>
  </r>
  <r>
    <s v="Tier 1"/>
    <s v="High"/>
    <s v="High Fat"/>
    <s v="Dairy"/>
    <s v="Supermarket Type3"/>
    <x v="31"/>
    <n v="5"/>
    <n v="308.22000000000003"/>
    <s v="Essential"/>
    <x v="2"/>
    <n v="26.68"/>
    <n v="7"/>
    <n v="2156.8067999999998"/>
    <n v="3.0586080586080584"/>
  </r>
  <r>
    <s v="Tier 1"/>
    <s v="Medium"/>
    <s v="High Fat"/>
    <s v="Seafood"/>
    <s v="Supermarket Type1"/>
    <x v="30"/>
    <n v="4"/>
    <n v="77.97"/>
    <s v="Essential"/>
    <x v="0"/>
    <n v="20.64"/>
    <n v="6"/>
    <n v="467.02639999999997"/>
    <n v="3.0562347188264058"/>
  </r>
  <r>
    <s v="Tier 3"/>
    <s v="Medium"/>
    <s v="Low Fat"/>
    <s v="Snack Food"/>
    <s v="Supermarket Type3"/>
    <x v="5"/>
    <n v="2"/>
    <n v="436.91"/>
    <s v="Regular"/>
    <x v="0"/>
    <n v="11.16"/>
    <n v="3"/>
    <n v="1309.8416"/>
    <n v="3.0550795593635249"/>
  </r>
  <r>
    <s v="Tier 3"/>
    <s v="Medium"/>
    <s v="High Fat"/>
    <s v="Fruits and Vegetables"/>
    <s v="Supermarket Type1"/>
    <x v="15"/>
    <n v="4"/>
    <n v="94.58"/>
    <s v="Essential"/>
    <x v="2"/>
    <n v="11.56"/>
    <n v="13"/>
    <n v="1228.6556"/>
    <n v="3.0563725490196076"/>
  </r>
  <r>
    <s v="Tier 3"/>
    <s v="Small"/>
    <s v="Low Fat"/>
    <s v="Health and Hygiene"/>
    <s v="Supermarket Type2"/>
    <x v="4"/>
    <n v="2"/>
    <n v="114.76"/>
    <s v="Regular"/>
    <x v="3"/>
    <n v="20.76"/>
    <n v="12"/>
    <n v="1376.3276000000001"/>
    <n v="3.0552147239263805"/>
  </r>
  <r>
    <s v="Tier 1"/>
    <s v="Medium"/>
    <s v="Low Fat"/>
    <s v="Dairy"/>
    <s v="Supermarket Type2"/>
    <x v="30"/>
    <n v="4"/>
    <n v="82.56"/>
    <s v="Luxury"/>
    <x v="0"/>
    <n v="10.14"/>
    <n v="17"/>
    <n v="1402.6214"/>
    <n v="3.0565110565110567"/>
  </r>
  <r>
    <s v="Tier 2"/>
    <s v="High"/>
    <s v="Low Fat"/>
    <s v="Snack Food"/>
    <s v="Grocery Store"/>
    <x v="17"/>
    <n v="3"/>
    <n v="476.23"/>
    <s v="Luxury"/>
    <x v="1"/>
    <n v="28.36"/>
    <n v="2"/>
    <n v="951.74360000000001"/>
    <n v="3.055350553505535"/>
  </r>
  <r>
    <s v="Tier 2"/>
    <s v="Medium"/>
    <s v="Low Fat"/>
    <s v="Seafood"/>
    <s v="Supermarket Type3"/>
    <x v="34"/>
    <n v="5"/>
    <n v="150.13"/>
    <s v="Regular"/>
    <x v="1"/>
    <n v="28.58"/>
    <n v="7"/>
    <n v="1050.1958"/>
    <n v="3.0554187192118225"/>
  </r>
  <r>
    <s v="Tier 2"/>
    <s v="Small"/>
    <s v="High Fat"/>
    <s v="Hard Drinks"/>
    <s v="Supermarket Type1"/>
    <x v="30"/>
    <n v="4"/>
    <n v="161.46"/>
    <s v="Luxury"/>
    <x v="4"/>
    <n v="3.97"/>
    <n v="4"/>
    <n v="644.87970000000007"/>
    <n v="3.0530209617755859"/>
  </r>
  <r>
    <s v="Tier 2"/>
    <s v="Medium"/>
    <s v="Low Fat"/>
    <s v="Seafood"/>
    <s v="Supermarket Type1"/>
    <x v="21"/>
    <n v="4"/>
    <n v="50.32"/>
    <s v="Luxury"/>
    <x v="4"/>
    <n v="20.22"/>
    <n v="5"/>
    <n v="250.8022"/>
    <n v="3.0518518518518518"/>
  </r>
  <r>
    <s v="Tier 3"/>
    <s v="High"/>
    <s v="Low Fat"/>
    <s v="Breakfast"/>
    <s v="Supermarket Type1"/>
    <x v="36"/>
    <n v="2"/>
    <n v="410.37"/>
    <s v="Regular"/>
    <x v="2"/>
    <n v="7.17"/>
    <n v="11"/>
    <n v="4513.1417000000001"/>
    <n v="3.0506798516687268"/>
  </r>
  <r>
    <s v="Tier 1"/>
    <s v="Medium"/>
    <s v="Low Fat"/>
    <s v="Breads"/>
    <s v="Grocery Store"/>
    <x v="24"/>
    <n v="2"/>
    <n v="13.98"/>
    <s v="Regular"/>
    <x v="4"/>
    <n v="41.06"/>
    <n v="17"/>
    <n v="237.07059999999998"/>
    <n v="3.0519801980198018"/>
  </r>
  <r>
    <s v="Tier 3"/>
    <s v="Medium"/>
    <s v="High Fat"/>
    <s v="Breads"/>
    <s v="Supermarket Type1"/>
    <x v="3"/>
    <n v="2"/>
    <n v="252.29"/>
    <s v="Essential"/>
    <x v="1"/>
    <n v="31.83"/>
    <n v="13"/>
    <n v="3279.0882999999999"/>
    <n v="3.0532837670384141"/>
  </r>
  <r>
    <s v="Tier 2"/>
    <s v="Small"/>
    <s v="Low Fat"/>
    <s v="Canned"/>
    <s v="Supermarket Type1"/>
    <x v="29"/>
    <n v="5"/>
    <n v="79"/>
    <s v="Regular"/>
    <x v="0"/>
    <n v="0.13"/>
    <n v="5"/>
    <n v="394.00130000000001"/>
    <n v="3.0545905707196028"/>
  </r>
  <r>
    <s v="Tier 3"/>
    <s v="Medium"/>
    <s v="High Fat"/>
    <s v="Other"/>
    <s v="Supermarket Type1"/>
    <x v="2"/>
    <n v="5"/>
    <n v="409.61"/>
    <s v="Essential"/>
    <x v="3"/>
    <n v="10.23"/>
    <n v="18"/>
    <n v="7372.0823"/>
    <n v="3.0521739130434784"/>
  </r>
  <r>
    <s v="Tier 3"/>
    <s v="Small"/>
    <s v="High Fat"/>
    <s v="Seafood"/>
    <s v="Supermarket Type3"/>
    <x v="8"/>
    <n v="3"/>
    <n v="199.48"/>
    <s v="Regular"/>
    <x v="2"/>
    <n v="26.5"/>
    <n v="13"/>
    <n v="2592.5049999999997"/>
    <n v="3.0497512437810945"/>
  </r>
  <r>
    <s v="Tier 3"/>
    <s v="High"/>
    <s v="Low Fat"/>
    <s v="Frozen"/>
    <s v="Supermarket Type2"/>
    <x v="32"/>
    <n v="3"/>
    <n v="48.34"/>
    <s v="Luxury"/>
    <x v="3"/>
    <n v="42.55"/>
    <n v="4"/>
    <n v="192.78550000000001"/>
    <n v="3.0498132004981322"/>
  </r>
  <r>
    <s v="Tier 1"/>
    <s v="Medium"/>
    <s v="High Fat"/>
    <s v="Breakfast"/>
    <s v="Supermarket Type2"/>
    <x v="20"/>
    <n v="1"/>
    <n v="397.33"/>
    <s v="Luxury"/>
    <x v="3"/>
    <n v="41.75"/>
    <n v="8"/>
    <n v="3178.0574999999999"/>
    <n v="3.0498753117206983"/>
  </r>
  <r>
    <s v="Tier 1"/>
    <s v="Small"/>
    <s v="Low Fat"/>
    <s v="Snack Food"/>
    <s v="Supermarket Type2"/>
    <x v="22"/>
    <n v="2"/>
    <n v="414.99"/>
    <s v="Luxury"/>
    <x v="3"/>
    <n v="48.37"/>
    <n v="5"/>
    <n v="2074.4337"/>
    <n v="3.0524344569288391"/>
  </r>
  <r>
    <s v="Tier 2"/>
    <s v="Medium"/>
    <s v="High Fat"/>
    <s v="Soft Drinks"/>
    <s v="Supermarket Type2"/>
    <x v="37"/>
    <n v="2"/>
    <n v="480.05"/>
    <s v="Regular"/>
    <x v="1"/>
    <n v="14.48"/>
    <n v="5"/>
    <n v="2399.3948"/>
    <n v="3.05375"/>
  </r>
  <r>
    <s v="Tier 1"/>
    <s v="High"/>
    <s v="High Fat"/>
    <s v="Fruits and Vegetables"/>
    <s v="Supermarket Type2"/>
    <x v="3"/>
    <n v="4"/>
    <n v="163.72999999999999"/>
    <s v="Luxury"/>
    <x v="1"/>
    <n v="46.96"/>
    <n v="11"/>
    <n v="1800.4995999999999"/>
    <n v="3.0550688360450562"/>
  </r>
  <r>
    <s v="Tier 1"/>
    <s v="Medium"/>
    <s v="High Fat"/>
    <s v="Fruits and Vegetables"/>
    <s v="Supermarket Type3"/>
    <x v="33"/>
    <n v="1"/>
    <n v="185.46"/>
    <s v="Regular"/>
    <x v="1"/>
    <n v="14.21"/>
    <n v="5"/>
    <n v="926.4421000000001"/>
    <n v="3.0538847117794488"/>
  </r>
  <r>
    <s v="Tier 3"/>
    <s v="High"/>
    <s v="Low Fat"/>
    <s v="Snack Food"/>
    <s v="Supermarket Type2"/>
    <x v="18"/>
    <n v="1"/>
    <n v="410.28"/>
    <s v="Luxury"/>
    <x v="3"/>
    <n v="39.979999999999997"/>
    <n v="12"/>
    <n v="4922.7597999999998"/>
    <n v="3.0564617314930991"/>
  </r>
  <r>
    <s v="Tier 1"/>
    <s v="High"/>
    <s v="Low Fat"/>
    <s v="Household"/>
    <s v="Supermarket Type2"/>
    <x v="35"/>
    <n v="2"/>
    <n v="117.95"/>
    <s v="Essential"/>
    <x v="1"/>
    <n v="22.79"/>
    <n v="15"/>
    <n v="1768.4779000000001"/>
    <n v="3.0590452261306531"/>
  </r>
  <r>
    <s v="Tier 2"/>
    <s v="Small"/>
    <s v="Low Fat"/>
    <s v="Breads"/>
    <s v="Grocery Store"/>
    <x v="25"/>
    <n v="2"/>
    <n v="66.930000000000007"/>
    <s v="Luxury"/>
    <x v="4"/>
    <n v="46.43"/>
    <n v="14"/>
    <n v="936.48430000000008"/>
    <n v="3.060377358490566"/>
  </r>
  <r>
    <s v="Tier 1"/>
    <s v="Medium"/>
    <s v="Low Fat"/>
    <s v="Health and Hygiene"/>
    <s v="Grocery Store"/>
    <x v="11"/>
    <n v="3"/>
    <n v="64.59"/>
    <s v="Regular"/>
    <x v="2"/>
    <n v="12.34"/>
    <n v="6"/>
    <n v="386.66340000000002"/>
    <n v="3.0617128463476071"/>
  </r>
  <r>
    <s v="Tier 2"/>
    <s v="Small"/>
    <s v="Low Fat"/>
    <s v="Household"/>
    <s v="Supermarket Type1"/>
    <x v="8"/>
    <n v="3"/>
    <n v="148.06"/>
    <s v="Regular"/>
    <x v="1"/>
    <n v="23.53"/>
    <n v="10"/>
    <n v="1479.8353"/>
    <n v="3.0617906683480456"/>
  </r>
  <r>
    <s v="Tier 1"/>
    <s v="Small"/>
    <s v="Low Fat"/>
    <s v="Starchy Food"/>
    <s v="Supermarket Type3"/>
    <x v="31"/>
    <n v="4"/>
    <n v="352.6"/>
    <s v="Essential"/>
    <x v="1"/>
    <n v="41.71"/>
    <n v="7"/>
    <n v="2467.6171000000004"/>
    <n v="3.0618686868686869"/>
  </r>
  <r>
    <s v="Tier 3"/>
    <s v="Medium"/>
    <s v="High Fat"/>
    <s v="Soft Drinks"/>
    <s v="Grocery Store"/>
    <x v="19"/>
    <n v="1"/>
    <n v="40.479999999999997"/>
    <s v="Essential"/>
    <x v="3"/>
    <n v="32.1"/>
    <n v="8"/>
    <n v="323.161"/>
    <n v="3.0606826801517069"/>
  </r>
  <r>
    <s v="Tier 2"/>
    <s v="High"/>
    <s v="Low Fat"/>
    <s v="Health and Hygiene"/>
    <s v="Supermarket Type3"/>
    <x v="37"/>
    <n v="1"/>
    <n v="93.01"/>
    <s v="Essential"/>
    <x v="4"/>
    <n v="26.83"/>
    <n v="2"/>
    <n v="185.28830000000002"/>
    <n v="3.0632911392405062"/>
  </r>
  <r>
    <s v="Tier 3"/>
    <s v="Small"/>
    <s v="Low Fat"/>
    <s v="Meat"/>
    <s v="Supermarket Type1"/>
    <x v="6"/>
    <n v="1"/>
    <n v="360.02"/>
    <s v="Regular"/>
    <x v="1"/>
    <n v="13.32"/>
    <n v="13"/>
    <n v="4679.3932000000004"/>
    <n v="3.0659062103929022"/>
  </r>
  <r>
    <s v="Tier 2"/>
    <s v="Medium"/>
    <s v="Low Fat"/>
    <s v="Starchy Food"/>
    <s v="Supermarket Type3"/>
    <x v="0"/>
    <n v="4"/>
    <n v="469.7"/>
    <s v="Essential"/>
    <x v="3"/>
    <n v="34.14"/>
    <n v="12"/>
    <n v="5635.7413999999999"/>
    <n v="3.0685279187817258"/>
  </r>
  <r>
    <s v="Tier 3"/>
    <s v="Medium"/>
    <s v="Low Fat"/>
    <s v="Seafood"/>
    <s v="Grocery Store"/>
    <x v="11"/>
    <n v="4"/>
    <n v="217.85"/>
    <s v="Essential"/>
    <x v="0"/>
    <n v="10.87"/>
    <n v="18"/>
    <n v="3920.4087"/>
    <n v="3.0673443456162643"/>
  </r>
  <r>
    <s v="Tier 3"/>
    <s v="High"/>
    <s v="High Fat"/>
    <s v="Seafood"/>
    <s v="Supermarket Type2"/>
    <x v="16"/>
    <n v="4"/>
    <n v="81.17"/>
    <s v="Luxury"/>
    <x v="0"/>
    <n v="21.14"/>
    <n v="12"/>
    <n v="973.25139999999999"/>
    <n v="3.0661577608142494"/>
  </r>
  <r>
    <s v="Tier 3"/>
    <s v="Small"/>
    <s v="High Fat"/>
    <s v="Canned"/>
    <s v="Supermarket Type2"/>
    <x v="21"/>
    <n v="1"/>
    <n v="27.27"/>
    <s v="Essential"/>
    <x v="3"/>
    <n v="12.59"/>
    <n v="8"/>
    <n v="217.2859"/>
    <n v="3.0649681528662422"/>
  </r>
  <r>
    <s v="Tier 2"/>
    <s v="Medium"/>
    <s v="Low Fat"/>
    <s v="Health and Hygiene"/>
    <s v="Supermarket Type2"/>
    <x v="3"/>
    <n v="5"/>
    <n v="138.16999999999999"/>
    <s v="Regular"/>
    <x v="3"/>
    <n v="33.74"/>
    <n v="8"/>
    <n v="1104.6973999999998"/>
    <n v="3.0676020408163267"/>
  </r>
  <r>
    <s v="Tier 1"/>
    <s v="Small"/>
    <s v="High Fat"/>
    <s v="Household"/>
    <s v="Grocery Store"/>
    <x v="30"/>
    <n v="4"/>
    <n v="453.67"/>
    <s v="Regular"/>
    <x v="4"/>
    <n v="49.99"/>
    <n v="11"/>
    <n v="4989.8698999999997"/>
    <n v="3.0651340996168583"/>
  </r>
  <r>
    <s v="Tier 1"/>
    <s v="Medium"/>
    <s v="Low Fat"/>
    <s v="Fruits and Vegetables"/>
    <s v="Supermarket Type1"/>
    <x v="22"/>
    <n v="4"/>
    <n v="411.78"/>
    <s v="Essential"/>
    <x v="4"/>
    <n v="48.51"/>
    <n v="4"/>
    <n v="1646.6051"/>
    <n v="3.0639386189258313"/>
  </r>
  <r>
    <s v="Tier 2"/>
    <s v="High"/>
    <s v="Low Fat"/>
    <s v="Household"/>
    <s v="Supermarket Type1"/>
    <x v="18"/>
    <n v="5"/>
    <n v="378.12"/>
    <s v="Luxury"/>
    <x v="0"/>
    <n v="20.52"/>
    <n v="10"/>
    <n v="3780.4051999999997"/>
    <n v="3.0627400768245838"/>
  </r>
  <r>
    <s v="Tier 2"/>
    <s v="Medium"/>
    <s v="Low Fat"/>
    <s v="Starchy Food"/>
    <s v="Supermarket Type1"/>
    <x v="32"/>
    <n v="1"/>
    <n v="33.39"/>
    <s v="Essential"/>
    <x v="2"/>
    <n v="30.96"/>
    <n v="11"/>
    <n v="366.59960000000001"/>
    <n v="3.06025641025641"/>
  </r>
  <r>
    <s v="Tier 3"/>
    <s v="Small"/>
    <s v="Low Fat"/>
    <s v="Breakfast"/>
    <s v="Supermarket Type1"/>
    <x v="35"/>
    <n v="2"/>
    <n v="177.88"/>
    <s v="Regular"/>
    <x v="3"/>
    <n v="19.72"/>
    <n v="12"/>
    <n v="2133.7572"/>
    <n v="3.0629011553273426"/>
  </r>
  <r>
    <s v="Tier 2"/>
    <s v="Medium"/>
    <s v="High Fat"/>
    <s v="Snack Food"/>
    <s v="Grocery Store"/>
    <x v="6"/>
    <n v="3"/>
    <n v="42.83"/>
    <s v="Essential"/>
    <x v="1"/>
    <n v="16.04"/>
    <n v="8"/>
    <n v="341.80039999999997"/>
    <n v="3.0642673521850901"/>
  </r>
  <r>
    <s v="Tier 2"/>
    <s v="Small"/>
    <s v="High Fat"/>
    <s v="Dairy"/>
    <s v="Supermarket Type2"/>
    <x v="27"/>
    <n v="4"/>
    <n v="320.62"/>
    <s v="Regular"/>
    <x v="3"/>
    <n v="1.26"/>
    <n v="14"/>
    <n v="4487.6926000000003"/>
    <n v="3.0643500643500645"/>
  </r>
  <r>
    <s v="Tier 2"/>
    <s v="Medium"/>
    <s v="Low Fat"/>
    <s v="Canned"/>
    <s v="Supermarket Type3"/>
    <x v="13"/>
    <n v="5"/>
    <n v="255.05"/>
    <s v="Regular"/>
    <x v="4"/>
    <n v="36.799999999999997"/>
    <n v="13"/>
    <n v="3315.018"/>
    <n v="3.0631443298969074"/>
  </r>
  <r>
    <s v="Tier 2"/>
    <s v="Small"/>
    <s v="Low Fat"/>
    <s v="Baking"/>
    <s v="Grocery Store"/>
    <x v="11"/>
    <n v="5"/>
    <n v="496.68"/>
    <s v="Luxury"/>
    <x v="3"/>
    <n v="44.75"/>
    <n v="5"/>
    <n v="2482.8475000000003"/>
    <n v="3.0606451612903225"/>
  </r>
  <r>
    <s v="Tier 1"/>
    <s v="Small"/>
    <s v="Low Fat"/>
    <s v="Frozen"/>
    <s v="Supermarket Type2"/>
    <x v="10"/>
    <n v="4"/>
    <n v="427.35"/>
    <s v="Regular"/>
    <x v="3"/>
    <n v="23.24"/>
    <n v="17"/>
    <n v="7264.1824000000006"/>
    <n v="3.058139534883721"/>
  </r>
  <r>
    <s v="Tier 2"/>
    <s v="Small"/>
    <s v="Low Fat"/>
    <s v="Hard Drinks"/>
    <s v="Supermarket Type2"/>
    <x v="1"/>
    <n v="1"/>
    <n v="258.11"/>
    <s v="Essential"/>
    <x v="4"/>
    <n v="29.85"/>
    <n v="3"/>
    <n v="773.62850000000003"/>
    <n v="3.0569210866752909"/>
  </r>
  <r>
    <s v="Tier 3"/>
    <s v="Medium"/>
    <s v="High Fat"/>
    <s v="Health and Hygiene"/>
    <s v="Supermarket Type3"/>
    <x v="32"/>
    <n v="5"/>
    <n v="413.35"/>
    <s v="Essential"/>
    <x v="0"/>
    <n v="42.34"/>
    <n v="8"/>
    <n v="3306.2234000000003"/>
    <n v="3.0595854922279795"/>
  </r>
  <r>
    <s v="Tier 2"/>
    <s v="High"/>
    <s v="Low Fat"/>
    <s v="Seafood"/>
    <s v="Supermarket Type1"/>
    <x v="29"/>
    <n v="3"/>
    <n v="319.22000000000003"/>
    <s v="Essential"/>
    <x v="2"/>
    <n v="39.82"/>
    <n v="11"/>
    <n v="3510.8182000000002"/>
    <n v="3.0570687418936444"/>
  </r>
  <r>
    <s v="Tier 1"/>
    <s v="High"/>
    <s v="High Fat"/>
    <s v="Frozen"/>
    <s v="Supermarket Type2"/>
    <x v="27"/>
    <n v="2"/>
    <n v="167.59"/>
    <s v="Regular"/>
    <x v="2"/>
    <n v="2.56"/>
    <n v="8"/>
    <n v="1339.7456"/>
    <n v="3.0571428571428569"/>
  </r>
  <r>
    <s v="Tier 3"/>
    <s v="Small"/>
    <s v="High Fat"/>
    <s v="Snack Food"/>
    <s v="Grocery Store"/>
    <x v="10"/>
    <n v="1"/>
    <n v="488.15"/>
    <s v="Luxury"/>
    <x v="3"/>
    <n v="48.1"/>
    <n v="11"/>
    <n v="5369.1309999999994"/>
    <n v="3.05851755526658"/>
  </r>
  <r>
    <s v="Tier 1"/>
    <s v="Medium"/>
    <s v="High Fat"/>
    <s v="Seafood"/>
    <s v="Supermarket Type2"/>
    <x v="1"/>
    <n v="4"/>
    <n v="57.82"/>
    <s v="Regular"/>
    <x v="2"/>
    <n v="34.9"/>
    <n v="6"/>
    <n v="346.26900000000001"/>
    <n v="3.0611979166666665"/>
  </r>
  <r>
    <s v="Tier 1"/>
    <s v="Small"/>
    <s v="Low Fat"/>
    <s v="Breads"/>
    <s v="Supermarket Type1"/>
    <x v="11"/>
    <n v="3"/>
    <n v="173.15"/>
    <s v="Luxury"/>
    <x v="1"/>
    <n v="29.41"/>
    <n v="17"/>
    <n v="2942.8441000000003"/>
    <n v="3.0599739243807043"/>
  </r>
  <r>
    <s v="Tier 3"/>
    <s v="Medium"/>
    <s v="Low Fat"/>
    <s v="Household"/>
    <s v="Supermarket Type3"/>
    <x v="18"/>
    <n v="3"/>
    <n v="165.12"/>
    <s v="Luxury"/>
    <x v="2"/>
    <n v="13.41"/>
    <n v="15"/>
    <n v="2475.9341000000004"/>
    <n v="3.060052219321149"/>
  </r>
  <r>
    <s v="Tier 1"/>
    <s v="Medium"/>
    <s v="Low Fat"/>
    <s v="Meat"/>
    <s v="Supermarket Type2"/>
    <x v="26"/>
    <n v="3"/>
    <n v="354.55"/>
    <s v="Essential"/>
    <x v="3"/>
    <n v="5.36"/>
    <n v="10"/>
    <n v="3544.5536000000002"/>
    <n v="3.0601307189542482"/>
  </r>
  <r>
    <s v="Tier 1"/>
    <s v="Medium"/>
    <s v="High Fat"/>
    <s v="Frozen"/>
    <s v="Grocery Store"/>
    <x v="2"/>
    <n v="5"/>
    <n v="234.17"/>
    <s v="Luxury"/>
    <x v="1"/>
    <n v="24.59"/>
    <n v="4"/>
    <n v="935.92589999999996"/>
    <n v="3.0602094240837698"/>
  </r>
  <r>
    <s v="Tier 3"/>
    <s v="Medium"/>
    <s v="Low Fat"/>
    <s v="Soft Drinks"/>
    <s v="Grocery Store"/>
    <x v="5"/>
    <n v="5"/>
    <n v="480.66"/>
    <s v="Regular"/>
    <x v="0"/>
    <n v="34.47"/>
    <n v="3"/>
    <n v="1441.3247000000001"/>
    <n v="3.0576671035386633"/>
  </r>
  <r>
    <s v="Tier 1"/>
    <s v="Medium"/>
    <s v="Low Fat"/>
    <s v="Other"/>
    <s v="Supermarket Type2"/>
    <x v="28"/>
    <n v="5"/>
    <n v="308.77"/>
    <s v="Luxury"/>
    <x v="0"/>
    <n v="46.7"/>
    <n v="12"/>
    <n v="3704.7069999999999"/>
    <n v="3.0551181102362204"/>
  </r>
  <r>
    <s v="Tier 3"/>
    <s v="Medium"/>
    <s v="Low Fat"/>
    <s v="Health and Hygiene"/>
    <s v="Supermarket Type2"/>
    <x v="10"/>
    <n v="5"/>
    <n v="16.91"/>
    <s v="Luxury"/>
    <x v="2"/>
    <n v="3.77"/>
    <n v="17"/>
    <n v="286.5077"/>
    <n v="3.0525624178712221"/>
  </r>
  <r>
    <s v="Tier 1"/>
    <s v="Small"/>
    <s v="High Fat"/>
    <s v="Meat"/>
    <s v="Supermarket Type2"/>
    <x v="8"/>
    <n v="1"/>
    <n v="19.309999999999999"/>
    <s v="Regular"/>
    <x v="1"/>
    <n v="1.74"/>
    <n v="19"/>
    <n v="365.9074"/>
    <n v="3.05"/>
  </r>
  <r>
    <s v="Tier 3"/>
    <s v="Small"/>
    <s v="Low Fat"/>
    <s v="Fruits and Vegetables"/>
    <s v="Grocery Store"/>
    <x v="31"/>
    <n v="2"/>
    <n v="160.22"/>
    <s v="Essential"/>
    <x v="3"/>
    <n v="13.27"/>
    <n v="11"/>
    <n v="1761.5527000000002"/>
    <n v="3.0527009222661396"/>
  </r>
  <r>
    <s v="Tier 3"/>
    <s v="Small"/>
    <s v="Low Fat"/>
    <s v="Seafood"/>
    <s v="Supermarket Type2"/>
    <x v="12"/>
    <n v="5"/>
    <n v="407.71"/>
    <s v="Essential"/>
    <x v="2"/>
    <n v="35.700000000000003"/>
    <n v="12"/>
    <n v="4891.8769999999995"/>
    <n v="3.054089709762533"/>
  </r>
  <r>
    <s v="Tier 2"/>
    <s v="Small"/>
    <s v="High Fat"/>
    <s v="Soft Drinks"/>
    <s v="Supermarket Type3"/>
    <x v="3"/>
    <n v="4"/>
    <n v="163.22999999999999"/>
    <s v="Essential"/>
    <x v="3"/>
    <n v="24.37"/>
    <n v="15"/>
    <n v="2447.6936999999998"/>
    <n v="3.0515191545574636"/>
  </r>
  <r>
    <s v="Tier 1"/>
    <s v="Small"/>
    <s v="Low Fat"/>
    <s v="Household"/>
    <s v="Supermarket Type3"/>
    <x v="26"/>
    <n v="3"/>
    <n v="273.88"/>
    <s v="Regular"/>
    <x v="1"/>
    <n v="41.12"/>
    <n v="12"/>
    <n v="3285.9712"/>
    <n v="3.0502645502645502"/>
  </r>
  <r>
    <s v="Tier 1"/>
    <s v="Medium"/>
    <s v="High Fat"/>
    <s v="Baking"/>
    <s v="Supermarket Type1"/>
    <x v="31"/>
    <n v="3"/>
    <n v="371.36"/>
    <s v="Essential"/>
    <x v="3"/>
    <n v="49.75"/>
    <n v="7"/>
    <n v="2599.0174999999999"/>
    <n v="3.0503311258278147"/>
  </r>
  <r>
    <s v="Tier 1"/>
    <s v="Medium"/>
    <s v="Low Fat"/>
    <s v="Health and Hygiene"/>
    <s v="Grocery Store"/>
    <x v="36"/>
    <n v="5"/>
    <n v="165.72"/>
    <s v="Regular"/>
    <x v="3"/>
    <n v="35.21"/>
    <n v="10"/>
    <n v="1656.5521000000001"/>
    <n v="3.0503978779840848"/>
  </r>
  <r>
    <s v="Tier 1"/>
    <s v="Medium"/>
    <s v="Low Fat"/>
    <s v="Household"/>
    <s v="Supermarket Type1"/>
    <x v="17"/>
    <n v="5"/>
    <n v="90.48"/>
    <s v="Regular"/>
    <x v="0"/>
    <n v="33.64"/>
    <n v="12"/>
    <n v="1085.0963999999999"/>
    <n v="3.047808764940239"/>
  </r>
  <r>
    <s v="Tier 2"/>
    <s v="Medium"/>
    <s v="High Fat"/>
    <s v="Other"/>
    <s v="Grocery Store"/>
    <x v="7"/>
    <n v="2"/>
    <n v="355.73"/>
    <s v="Luxury"/>
    <x v="4"/>
    <n v="46.54"/>
    <n v="14"/>
    <n v="4979.6854000000003"/>
    <n v="3.0452127659574466"/>
  </r>
  <r>
    <s v="Tier 1"/>
    <s v="Small"/>
    <s v="High Fat"/>
    <s v="Meat"/>
    <s v="Grocery Store"/>
    <x v="15"/>
    <n v="4"/>
    <n v="307.42"/>
    <s v="Essential"/>
    <x v="2"/>
    <n v="44.15"/>
    <n v="4"/>
    <n v="1229.1215"/>
    <n v="3.0466045272969375"/>
  </r>
  <r>
    <s v="Tier 2"/>
    <s v="Medium"/>
    <s v="Low Fat"/>
    <s v="Snack Food"/>
    <s v="Grocery Store"/>
    <x v="3"/>
    <n v="1"/>
    <n v="310.06"/>
    <s v="Luxury"/>
    <x v="1"/>
    <n v="38.520000000000003"/>
    <n v="19"/>
    <n v="5890.5252"/>
    <n v="3.0453333333333332"/>
  </r>
  <r>
    <s v="Tier 3"/>
    <s v="Small"/>
    <s v="High Fat"/>
    <s v="Breads"/>
    <s v="Supermarket Type1"/>
    <x v="37"/>
    <n v="3"/>
    <n v="449.37"/>
    <s v="Regular"/>
    <x v="4"/>
    <n v="11.9"/>
    <n v="20"/>
    <n v="8986.5190000000002"/>
    <n v="3.0480640854472631"/>
  </r>
  <r>
    <s v="Tier 2"/>
    <s v="High"/>
    <s v="Low Fat"/>
    <s v="Dairy"/>
    <s v="Supermarket Type2"/>
    <x v="25"/>
    <n v="1"/>
    <n v="186.26"/>
    <s v="Luxury"/>
    <x v="3"/>
    <n v="13.74"/>
    <n v="4"/>
    <n v="744.17739999999992"/>
    <n v="3.0481283422459895"/>
  </r>
  <r>
    <s v="Tier 1"/>
    <s v="Small"/>
    <s v="Low Fat"/>
    <s v="Canned"/>
    <s v="Supermarket Type2"/>
    <x v="28"/>
    <n v="2"/>
    <n v="261.44"/>
    <s v="Essential"/>
    <x v="3"/>
    <n v="34.700000000000003"/>
    <n v="1"/>
    <n v="260.78699999999998"/>
    <n v="3.0508701472556896"/>
  </r>
  <r>
    <s v="Tier 3"/>
    <s v="Medium"/>
    <s v="High Fat"/>
    <s v="Seafood"/>
    <s v="Supermarket Type3"/>
    <x v="34"/>
    <n v="1"/>
    <n v="81.16"/>
    <s v="Regular"/>
    <x v="2"/>
    <n v="40.590000000000003"/>
    <n v="2"/>
    <n v="161.7259"/>
    <n v="3.052278820375335"/>
  </r>
  <r>
    <s v="Tier 2"/>
    <s v="High"/>
    <s v="Low Fat"/>
    <s v="Other"/>
    <s v="Supermarket Type3"/>
    <x v="25"/>
    <n v="3"/>
    <n v="270.58999999999997"/>
    <s v="Luxury"/>
    <x v="2"/>
    <n v="8.66"/>
    <n v="2"/>
    <n v="540.26659999999993"/>
    <n v="3.05503355704698"/>
  </r>
  <r>
    <s v="Tier 1"/>
    <s v="Small"/>
    <s v="High Fat"/>
    <s v="Health and Hygiene"/>
    <s v="Supermarket Type3"/>
    <x v="8"/>
    <n v="2"/>
    <n v="252.93"/>
    <s v="Regular"/>
    <x v="1"/>
    <n v="23.58"/>
    <n v="6"/>
    <n v="1516.8157999999999"/>
    <n v="3.0551075268817205"/>
  </r>
  <r>
    <s v="Tier 1"/>
    <s v="Medium"/>
    <s v="Low Fat"/>
    <s v="Breads"/>
    <s v="Supermarket Type3"/>
    <x v="2"/>
    <n v="5"/>
    <n v="446.77"/>
    <s v="Regular"/>
    <x v="3"/>
    <n v="18.190000000000001"/>
    <n v="11"/>
    <n v="4913.6518999999989"/>
    <n v="3.0565275908479137"/>
  </r>
  <r>
    <s v="Tier 1"/>
    <s v="Small"/>
    <s v="Low Fat"/>
    <s v="Fruits and Vegetables"/>
    <s v="Supermarket Type2"/>
    <x v="6"/>
    <n v="3"/>
    <n v="311.79000000000002"/>
    <s v="Regular"/>
    <x v="1"/>
    <n v="34.369999999999997"/>
    <n v="8"/>
    <n v="2493.6637000000001"/>
    <n v="3.0539083557951483"/>
  </r>
  <r>
    <s v="Tier 3"/>
    <s v="Small"/>
    <s v="High Fat"/>
    <s v="Dairy"/>
    <s v="Supermarket Type2"/>
    <x v="36"/>
    <n v="1"/>
    <n v="30.78"/>
    <s v="Luxury"/>
    <x v="3"/>
    <n v="16.21"/>
    <n v="9"/>
    <n v="276.18209999999999"/>
    <n v="3.0539811066126856"/>
  </r>
  <r>
    <s v="Tier 2"/>
    <s v="Medium"/>
    <s v="Low Fat"/>
    <s v="Breads"/>
    <s v="Grocery Store"/>
    <x v="2"/>
    <n v="3"/>
    <n v="93.03"/>
    <s v="Essential"/>
    <x v="3"/>
    <n v="29.44"/>
    <n v="14"/>
    <n v="1301.7144000000001"/>
    <n v="3.0567567567567568"/>
  </r>
  <r>
    <s v="Tier 3"/>
    <s v="High"/>
    <s v="Low Fat"/>
    <s v="Starchy Food"/>
    <s v="Supermarket Type2"/>
    <x v="0"/>
    <n v="5"/>
    <n v="38.14"/>
    <s v="Regular"/>
    <x v="2"/>
    <n v="49.73"/>
    <n v="7"/>
    <n v="266.47730000000001"/>
    <n v="3.0568335588633286"/>
  </r>
  <r>
    <s v="Tier 3"/>
    <s v="Small"/>
    <s v="High Fat"/>
    <s v="Other"/>
    <s v="Supermarket Type2"/>
    <x v="30"/>
    <n v="5"/>
    <n v="265.77"/>
    <s v="Luxury"/>
    <x v="0"/>
    <n v="34.47"/>
    <n v="14"/>
    <n v="3720.1246999999998"/>
    <n v="3.0542005420054199"/>
  </r>
  <r>
    <s v="Tier 2"/>
    <s v="Medium"/>
    <s v="High Fat"/>
    <s v="Other"/>
    <s v="Supermarket Type2"/>
    <x v="32"/>
    <n v="4"/>
    <n v="316.16000000000003"/>
    <s v="Regular"/>
    <x v="3"/>
    <n v="40.64"/>
    <n v="18"/>
    <n v="5690.2864"/>
    <n v="3.0515603799185889"/>
  </r>
  <r>
    <s v="Tier 2"/>
    <s v="Medium"/>
    <s v="Low Fat"/>
    <s v="Meat"/>
    <s v="Grocery Store"/>
    <x v="21"/>
    <n v="3"/>
    <n v="133.02000000000001"/>
    <s v="Regular"/>
    <x v="3"/>
    <n v="15.02"/>
    <n v="9"/>
    <n v="1196.3302000000001"/>
    <n v="3.0502717391304346"/>
  </r>
  <r>
    <s v="Tier 2"/>
    <s v="Small"/>
    <s v="Low Fat"/>
    <s v="Seafood"/>
    <s v="Supermarket Type3"/>
    <x v="9"/>
    <n v="2"/>
    <n v="384.32"/>
    <s v="Regular"/>
    <x v="3"/>
    <n v="45.03"/>
    <n v="16"/>
    <n v="6148.5703000000003"/>
    <n v="3.0503401360544218"/>
  </r>
  <r>
    <s v="Tier 3"/>
    <s v="Small"/>
    <s v="Low Fat"/>
    <s v="Seafood"/>
    <s v="Grocery Store"/>
    <x v="6"/>
    <n v="5"/>
    <n v="497.4"/>
    <s v="Regular"/>
    <x v="4"/>
    <n v="45.43"/>
    <n v="3"/>
    <n v="1491.6542999999999"/>
    <n v="3.0517711171662127"/>
  </r>
  <r>
    <s v="Tier 3"/>
    <s v="Small"/>
    <s v="High Fat"/>
    <s v="Meat"/>
    <s v="Grocery Store"/>
    <x v="2"/>
    <n v="3"/>
    <n v="85.43"/>
    <s v="Luxury"/>
    <x v="2"/>
    <n v="12.53"/>
    <n v="12"/>
    <n v="1024.2853"/>
    <n v="3.0491132332878581"/>
  </r>
  <r>
    <s v="Tier 2"/>
    <s v="Medium"/>
    <s v="Low Fat"/>
    <s v="Snack Food"/>
    <s v="Supermarket Type3"/>
    <x v="16"/>
    <n v="1"/>
    <n v="397.49"/>
    <s v="Luxury"/>
    <x v="1"/>
    <n v="45.88"/>
    <n v="12"/>
    <n v="4769.3388000000004"/>
    <n v="3.0491803278688523"/>
  </r>
  <r>
    <s v="Tier 1"/>
    <s v="Medium"/>
    <s v="Low Fat"/>
    <s v="Canned"/>
    <s v="Supermarket Type3"/>
    <x v="32"/>
    <n v="3"/>
    <n v="325.42"/>
    <s v="Luxury"/>
    <x v="2"/>
    <n v="24.88"/>
    <n v="19"/>
    <n v="6182.2288000000008"/>
    <n v="3.0519835841313268"/>
  </r>
  <r>
    <s v="Tier 1"/>
    <s v="Small"/>
    <s v="Low Fat"/>
    <s v="Starchy Food"/>
    <s v="Supermarket Type1"/>
    <x v="35"/>
    <n v="1"/>
    <n v="273.07"/>
    <s v="Luxury"/>
    <x v="1"/>
    <n v="7.99"/>
    <n v="19"/>
    <n v="5187.4098999999997"/>
    <n v="3.0520547945205481"/>
  </r>
  <r>
    <s v="Tier 1"/>
    <s v="Small"/>
    <s v="High Fat"/>
    <s v="Breakfast"/>
    <s v="Supermarket Type1"/>
    <x v="32"/>
    <n v="4"/>
    <n v="64.36"/>
    <s v="Essential"/>
    <x v="1"/>
    <n v="18.09"/>
    <n v="1"/>
    <n v="63.540900000000001"/>
    <n v="3.0548696844993142"/>
  </r>
  <r>
    <s v="Tier 2"/>
    <s v="High"/>
    <s v="Low Fat"/>
    <s v="Health and Hygiene"/>
    <s v="Grocery Store"/>
    <x v="28"/>
    <n v="2"/>
    <n v="83.71"/>
    <s v="Luxury"/>
    <x v="2"/>
    <n v="17.55"/>
    <n v="20"/>
    <n v="1673.3754999999999"/>
    <n v="3.0535714285714284"/>
  </r>
  <r>
    <s v="Tier 2"/>
    <s v="High"/>
    <s v="Low Fat"/>
    <s v="Canned"/>
    <s v="Grocery Store"/>
    <x v="31"/>
    <n v="5"/>
    <n v="68.59"/>
    <s v="Essential"/>
    <x v="1"/>
    <n v="18.86"/>
    <n v="2"/>
    <n v="136.36860000000001"/>
    <n v="3.0550206327372766"/>
  </r>
  <r>
    <s v="Tier 2"/>
    <s v="High"/>
    <s v="Low Fat"/>
    <s v="Health and Hygiene"/>
    <s v="Supermarket Type3"/>
    <x v="34"/>
    <n v="1"/>
    <n v="316.10000000000002"/>
    <s v="Essential"/>
    <x v="3"/>
    <n v="48.28"/>
    <n v="6"/>
    <n v="1896.0828000000001"/>
    <n v="3.0523415977961434"/>
  </r>
  <r>
    <s v="Tier 3"/>
    <s v="Small"/>
    <s v="Low Fat"/>
    <s v="Starchy Food"/>
    <s v="Supermarket Type3"/>
    <x v="7"/>
    <n v="2"/>
    <n v="203.5"/>
    <s v="Essential"/>
    <x v="1"/>
    <n v="5.91"/>
    <n v="16"/>
    <n v="3255.0590999999999"/>
    <n v="3.0551724137931036"/>
  </r>
  <r>
    <s v="Tier 3"/>
    <s v="High"/>
    <s v="Low Fat"/>
    <s v="Fruits and Vegetables"/>
    <s v="Supermarket Type2"/>
    <x v="30"/>
    <n v="4"/>
    <n v="354.08"/>
    <s v="Regular"/>
    <x v="1"/>
    <n v="40.9"/>
    <n v="6"/>
    <n v="2123.8890000000001"/>
    <n v="3.0566298342541436"/>
  </r>
  <r>
    <s v="Tier 3"/>
    <s v="High"/>
    <s v="Low Fat"/>
    <s v="Seafood"/>
    <s v="Supermarket Type1"/>
    <x v="17"/>
    <n v="4"/>
    <n v="203.64"/>
    <s v="Essential"/>
    <x v="1"/>
    <n v="20.64"/>
    <n v="6"/>
    <n v="1221.0463999999999"/>
    <n v="3.0553250345781464"/>
  </r>
  <r>
    <s v="Tier 3"/>
    <s v="Small"/>
    <s v="Low Fat"/>
    <s v="Seafood"/>
    <s v="Supermarket Type3"/>
    <x v="29"/>
    <n v="2"/>
    <n v="227.28"/>
    <s v="Luxury"/>
    <x v="1"/>
    <n v="44.4"/>
    <n v="19"/>
    <n v="4317.7640000000001"/>
    <n v="3.054016620498615"/>
  </r>
  <r>
    <s v="Tier 1"/>
    <s v="Medium"/>
    <s v="Low Fat"/>
    <s v="Starchy Food"/>
    <s v="Supermarket Type3"/>
    <x v="26"/>
    <n v="1"/>
    <n v="210.56"/>
    <s v="Luxury"/>
    <x v="4"/>
    <n v="34.659999999999997"/>
    <n v="16"/>
    <n v="3368.3065999999999"/>
    <n v="3.0554785020804438"/>
  </r>
  <r>
    <s v="Tier 1"/>
    <s v="High"/>
    <s v="High Fat"/>
    <s v="Frozen"/>
    <s v="Grocery Store"/>
    <x v="9"/>
    <n v="5"/>
    <n v="83.26"/>
    <s v="Essential"/>
    <x v="0"/>
    <n v="2"/>
    <n v="8"/>
    <n v="665.1"/>
    <n v="3.0583333333333331"/>
  </r>
  <r>
    <s v="Tier 1"/>
    <s v="Small"/>
    <s v="High Fat"/>
    <s v="Breads"/>
    <s v="Supermarket Type2"/>
    <x v="17"/>
    <n v="4"/>
    <n v="395.99"/>
    <s v="Luxury"/>
    <x v="1"/>
    <n v="34.57"/>
    <n v="7"/>
    <n v="2771.2757000000001"/>
    <n v="3.0556328233657859"/>
  </r>
  <r>
    <s v="Tier 3"/>
    <s v="High"/>
    <s v="High Fat"/>
    <s v="Breakfast"/>
    <s v="Grocery Store"/>
    <x v="18"/>
    <n v="3"/>
    <n v="19.28"/>
    <s v="Regular"/>
    <x v="2"/>
    <n v="32.479999999999997"/>
    <n v="5"/>
    <n v="95.724800000000002"/>
    <n v="3.0543175487465182"/>
  </r>
  <r>
    <s v="Tier 2"/>
    <s v="Small"/>
    <s v="High Fat"/>
    <s v="Hard Drinks"/>
    <s v="Supermarket Type2"/>
    <x v="1"/>
    <n v="3"/>
    <n v="83.79"/>
    <s v="Luxury"/>
    <x v="0"/>
    <n v="9.3000000000000007"/>
    <n v="14"/>
    <n v="1172.1530000000002"/>
    <n v="3.0543933054393304"/>
  </r>
  <r>
    <s v="Tier 3"/>
    <s v="Medium"/>
    <s v="Low Fat"/>
    <s v="Canned"/>
    <s v="Supermarket Type1"/>
    <x v="17"/>
    <n v="1"/>
    <n v="473.01"/>
    <s v="Luxury"/>
    <x v="2"/>
    <n v="7.25"/>
    <n v="12"/>
    <n v="5675.1925000000001"/>
    <n v="3.0544692737430168"/>
  </r>
  <r>
    <s v="Tier 3"/>
    <s v="Small"/>
    <s v="High Fat"/>
    <s v="Dairy"/>
    <s v="Supermarket Type3"/>
    <x v="29"/>
    <n v="4"/>
    <n v="76.78"/>
    <s v="Essential"/>
    <x v="2"/>
    <n v="26.7"/>
    <n v="11"/>
    <n v="843.84700000000009"/>
    <n v="3.0573426573426574"/>
  </r>
  <r>
    <s v="Tier 3"/>
    <s v="High"/>
    <s v="Low Fat"/>
    <s v="Snack Food"/>
    <s v="Supermarket Type1"/>
    <x v="20"/>
    <n v="3"/>
    <n v="480.38"/>
    <s v="Essential"/>
    <x v="0"/>
    <n v="25.67"/>
    <n v="11"/>
    <n v="5283.4367000000002"/>
    <n v="3.0560224089635852"/>
  </r>
  <r>
    <s v="Tier 1"/>
    <s v="Medium"/>
    <s v="Low Fat"/>
    <s v="Soft Drinks"/>
    <s v="Grocery Store"/>
    <x v="14"/>
    <n v="1"/>
    <n v="159.18"/>
    <s v="Essential"/>
    <x v="3"/>
    <n v="20.14"/>
    <n v="12"/>
    <n v="1909.3614"/>
    <n v="3.0561009817671811"/>
  </r>
  <r>
    <s v="Tier 2"/>
    <s v="Small"/>
    <s v="High Fat"/>
    <s v="Canned"/>
    <s v="Supermarket Type2"/>
    <x v="20"/>
    <n v="3"/>
    <n v="239.45"/>
    <s v="Regular"/>
    <x v="3"/>
    <n v="4.09"/>
    <n v="14"/>
    <n v="3351.3408999999997"/>
    <n v="3.058988764044944"/>
  </r>
  <r>
    <s v="Tier 3"/>
    <s v="Small"/>
    <s v="Low Fat"/>
    <s v="Canned"/>
    <s v="Supermarket Type2"/>
    <x v="14"/>
    <n v="5"/>
    <n v="242.79"/>
    <s v="Luxury"/>
    <x v="0"/>
    <n v="9.56"/>
    <n v="12"/>
    <n v="2912.5756000000001"/>
    <n v="3.0590717299578061"/>
  </r>
  <r>
    <s v="Tier 3"/>
    <s v="High"/>
    <s v="High Fat"/>
    <s v="Soft Drinks"/>
    <s v="Supermarket Type1"/>
    <x v="11"/>
    <n v="1"/>
    <n v="62.1"/>
    <s v="Luxury"/>
    <x v="0"/>
    <n v="10.42"/>
    <n v="16"/>
    <n v="992.70420000000001"/>
    <n v="3.056338028169014"/>
  </r>
  <r>
    <s v="Tier 3"/>
    <s v="High"/>
    <s v="High Fat"/>
    <s v="Frozen"/>
    <s v="Supermarket Type1"/>
    <x v="19"/>
    <n v="5"/>
    <n v="155.93"/>
    <s v="Essential"/>
    <x v="4"/>
    <n v="14.3"/>
    <n v="3"/>
    <n v="466.93299999999999"/>
    <n v="3.0592383638928067"/>
  </r>
  <r>
    <s v="Tier 2"/>
    <s v="Small"/>
    <s v="Low Fat"/>
    <s v="Starchy Food"/>
    <s v="Supermarket Type2"/>
    <x v="10"/>
    <n v="3"/>
    <n v="295.39999999999998"/>
    <s v="Essential"/>
    <x v="1"/>
    <n v="20.350000000000001"/>
    <n v="14"/>
    <n v="4134.8034999999991"/>
    <n v="3.0564971751412431"/>
  </r>
  <r>
    <s v="Tier 3"/>
    <s v="Small"/>
    <s v="High Fat"/>
    <s v="Starchy Food"/>
    <s v="Supermarket Type1"/>
    <x v="1"/>
    <n v="2"/>
    <n v="406.2"/>
    <s v="Regular"/>
    <x v="1"/>
    <n v="22.54"/>
    <n v="20"/>
    <n v="8123.2254000000003"/>
    <n v="3.0565770862800568"/>
  </r>
  <r>
    <s v="Tier 1"/>
    <s v="Small"/>
    <s v="Low Fat"/>
    <s v="Other"/>
    <s v="Supermarket Type1"/>
    <x v="28"/>
    <n v="5"/>
    <n v="176.59"/>
    <s v="Luxury"/>
    <x v="4"/>
    <n v="17.75"/>
    <n v="6"/>
    <n v="1058.7175"/>
    <n v="3.058073654390935"/>
  </r>
  <r>
    <s v="Tier 3"/>
    <s v="High"/>
    <s v="Low Fat"/>
    <s v="Fruits and Vegetables"/>
    <s v="Supermarket Type1"/>
    <x v="6"/>
    <n v="5"/>
    <n v="17.3"/>
    <s v="Essential"/>
    <x v="3"/>
    <n v="6.35"/>
    <n v="2"/>
    <n v="33.663499999999999"/>
    <n v="3.0553191489361704"/>
  </r>
  <r>
    <s v="Tier 2"/>
    <s v="High"/>
    <s v="Low Fat"/>
    <s v="Household"/>
    <s v="Supermarket Type3"/>
    <x v="14"/>
    <n v="2"/>
    <n v="427.63"/>
    <s v="Essential"/>
    <x v="4"/>
    <n v="2.36"/>
    <n v="16"/>
    <n v="6841.1036000000004"/>
    <n v="3.0525568181818183"/>
  </r>
  <r>
    <s v="Tier 2"/>
    <s v="Medium"/>
    <s v="Low Fat"/>
    <s v="Soft Drinks"/>
    <s v="Supermarket Type3"/>
    <x v="23"/>
    <n v="5"/>
    <n v="303.45"/>
    <s v="Essential"/>
    <x v="4"/>
    <n v="38.11"/>
    <n v="3"/>
    <n v="909.73109999999986"/>
    <n v="3.0540540540540539"/>
  </r>
  <r>
    <s v="Tier 2"/>
    <s v="High"/>
    <s v="Low Fat"/>
    <s v="Breads"/>
    <s v="Grocery Store"/>
    <x v="35"/>
    <n v="4"/>
    <n v="359.36"/>
    <s v="Luxury"/>
    <x v="4"/>
    <n v="15.24"/>
    <n v="13"/>
    <n v="4670.8324000000002"/>
    <n v="3.0512820512820511"/>
  </r>
  <r>
    <s v="Tier 3"/>
    <s v="Medium"/>
    <s v="High Fat"/>
    <s v="Breakfast"/>
    <s v="Supermarket Type3"/>
    <x v="21"/>
    <n v="2"/>
    <n v="146.59"/>
    <s v="Luxury"/>
    <x v="0"/>
    <n v="40.43"/>
    <n v="14"/>
    <n v="2051.6643000000004"/>
    <n v="3.0499286733238229"/>
  </r>
  <r>
    <s v="Tier 3"/>
    <s v="Medium"/>
    <s v="High Fat"/>
    <s v="Health and Hygiene"/>
    <s v="Supermarket Type3"/>
    <x v="2"/>
    <n v="4"/>
    <n v="493.32"/>
    <s v="Essential"/>
    <x v="0"/>
    <n v="29.97"/>
    <n v="4"/>
    <n v="1972.5797"/>
    <n v="3.0514285714285716"/>
  </r>
  <r>
    <s v="Tier 1"/>
    <s v="Medium"/>
    <s v="Low Fat"/>
    <s v="Canned"/>
    <s v="Supermarket Type1"/>
    <x v="30"/>
    <n v="5"/>
    <n v="480.35"/>
    <s v="Luxury"/>
    <x v="4"/>
    <n v="9.9"/>
    <n v="5"/>
    <n v="2400.8490000000002"/>
    <n v="3.0500715307582262"/>
  </r>
  <r>
    <s v="Tier 1"/>
    <s v="Medium"/>
    <s v="Low Fat"/>
    <s v="Seafood"/>
    <s v="Grocery Store"/>
    <x v="2"/>
    <n v="4"/>
    <n v="79.03"/>
    <s v="Regular"/>
    <x v="1"/>
    <n v="37.770000000000003"/>
    <n v="4"/>
    <n v="315.49770000000001"/>
    <n v="3.0472779369627507"/>
  </r>
  <r>
    <s v="Tier 1"/>
    <s v="Medium"/>
    <s v="High Fat"/>
    <s v="Frozen"/>
    <s v="Supermarket Type2"/>
    <x v="31"/>
    <n v="3"/>
    <n v="470.78"/>
    <s v="Luxury"/>
    <x v="4"/>
    <n v="36.54"/>
    <n v="18"/>
    <n v="8473.4053999999996"/>
    <n v="3.0459110473457676"/>
  </r>
  <r>
    <s v="Tier 3"/>
    <s v="High"/>
    <s v="Low Fat"/>
    <s v="Dairy"/>
    <s v="Grocery Store"/>
    <x v="17"/>
    <n v="2"/>
    <n v="193.42"/>
    <s v="Regular"/>
    <x v="2"/>
    <n v="41.19"/>
    <n v="10"/>
    <n v="1933.6118999999999"/>
    <n v="3.0459770114942528"/>
  </r>
  <r>
    <s v="Tier 2"/>
    <s v="Medium"/>
    <s v="High Fat"/>
    <s v="Starchy Food"/>
    <s v="Supermarket Type3"/>
    <x v="36"/>
    <n v="3"/>
    <n v="108.41"/>
    <s v="Regular"/>
    <x v="4"/>
    <n v="17.77"/>
    <n v="16"/>
    <n v="1733.7376999999999"/>
    <n v="3.0474820143884891"/>
  </r>
  <r>
    <s v="Tier 1"/>
    <s v="Medium"/>
    <s v="Low Fat"/>
    <s v="Breakfast"/>
    <s v="Supermarket Type1"/>
    <x v="21"/>
    <n v="5"/>
    <n v="125.48"/>
    <s v="Luxury"/>
    <x v="2"/>
    <n v="21.58"/>
    <n v="20"/>
    <n v="2508.8157999999999"/>
    <n v="3.0475504322766569"/>
  </r>
  <r>
    <s v="Tier 1"/>
    <s v="High"/>
    <s v="High Fat"/>
    <s v="Breakfast"/>
    <s v="Supermarket Type1"/>
    <x v="22"/>
    <n v="5"/>
    <n v="421.66"/>
    <s v="Luxury"/>
    <x v="4"/>
    <n v="47.01"/>
    <n v="8"/>
    <n v="3372.7501000000002"/>
    <n v="3.0447330447330447"/>
  </r>
  <r>
    <s v="Tier 1"/>
    <s v="Medium"/>
    <s v="High Fat"/>
    <s v="Household"/>
    <s v="Grocery Store"/>
    <x v="34"/>
    <n v="3"/>
    <n v="250.39"/>
    <s v="Regular"/>
    <x v="3"/>
    <n v="48.31"/>
    <n v="20"/>
    <n v="5007.2830999999996"/>
    <n v="3.0419075144508669"/>
  </r>
  <r>
    <s v="Tier 3"/>
    <s v="Small"/>
    <s v="High Fat"/>
    <s v="Snack Food"/>
    <s v="Supermarket Type3"/>
    <x v="34"/>
    <n v="4"/>
    <n v="329.96"/>
    <s v="Regular"/>
    <x v="4"/>
    <n v="43.23"/>
    <n v="20"/>
    <n v="6598.6323000000002"/>
    <n v="3.0419681620839363"/>
  </r>
  <r>
    <s v="Tier 1"/>
    <s v="Medium"/>
    <s v="High Fat"/>
    <s v="Other"/>
    <s v="Grocery Store"/>
    <x v="16"/>
    <n v="1"/>
    <n v="288.02999999999997"/>
    <s v="Essential"/>
    <x v="2"/>
    <n v="10.56"/>
    <n v="4"/>
    <n v="1151.2256"/>
    <n v="3.0405797101449274"/>
  </r>
  <r>
    <s v="Tier 2"/>
    <s v="Small"/>
    <s v="Low Fat"/>
    <s v="Starchy Food"/>
    <s v="Grocery Store"/>
    <x v="4"/>
    <n v="3"/>
    <n v="19.88"/>
    <s v="Regular"/>
    <x v="4"/>
    <n v="40.020000000000003"/>
    <n v="10"/>
    <n v="198.2002"/>
    <n v="3.0435413642960811"/>
  </r>
  <r>
    <s v="Tier 1"/>
    <s v="High"/>
    <s v="Low Fat"/>
    <s v="Hard Drinks"/>
    <s v="Supermarket Type1"/>
    <x v="13"/>
    <n v="1"/>
    <n v="477.63"/>
    <s v="Essential"/>
    <x v="1"/>
    <n v="7.22"/>
    <n v="19"/>
    <n v="9074.0421999999999"/>
    <n v="3.0436046511627906"/>
  </r>
  <r>
    <s v="Tier 1"/>
    <s v="High"/>
    <s v="Low Fat"/>
    <s v="Seafood"/>
    <s v="Supermarket Type1"/>
    <x v="22"/>
    <n v="3"/>
    <n v="158.77000000000001"/>
    <s v="Luxury"/>
    <x v="4"/>
    <n v="28.02"/>
    <n v="5"/>
    <n v="793.13020000000006"/>
    <n v="3.0465793304221251"/>
  </r>
  <r>
    <s v="Tier 3"/>
    <s v="High"/>
    <s v="Low Fat"/>
    <s v="Canned"/>
    <s v="Grocery Store"/>
    <x v="9"/>
    <n v="4"/>
    <n v="361.32"/>
    <s v="Regular"/>
    <x v="2"/>
    <n v="12.98"/>
    <n v="16"/>
    <n v="5780.2497999999996"/>
    <n v="3.0466472303206995"/>
  </r>
  <r>
    <s v="Tier 1"/>
    <s v="Medium"/>
    <s v="Low Fat"/>
    <s v="Household"/>
    <s v="Supermarket Type3"/>
    <x v="28"/>
    <n v="3"/>
    <n v="454.55"/>
    <s v="Regular"/>
    <x v="0"/>
    <n v="28.64"/>
    <n v="15"/>
    <n v="6817.5364"/>
    <n v="3.0452554744525546"/>
  </r>
  <r>
    <s v="Tier 1"/>
    <s v="High"/>
    <s v="Low Fat"/>
    <s v="Starchy Food"/>
    <s v="Grocery Store"/>
    <x v="32"/>
    <n v="2"/>
    <n v="452.67"/>
    <s v="Luxury"/>
    <x v="3"/>
    <n v="19.809999999999999"/>
    <n v="4"/>
    <n v="1809.8781000000001"/>
    <n v="3.0453216374269005"/>
  </r>
  <r>
    <s v="Tier 2"/>
    <s v="High"/>
    <s v="High Fat"/>
    <s v="Frozen"/>
    <s v="Supermarket Type2"/>
    <x v="37"/>
    <n v="4"/>
    <n v="107.62"/>
    <s v="Essential"/>
    <x v="2"/>
    <n v="9.92"/>
    <n v="9"/>
    <n v="967.67920000000004"/>
    <n v="3.0468521229868228"/>
  </r>
  <r>
    <s v="Tier 1"/>
    <s v="High"/>
    <s v="High Fat"/>
    <s v="Breads"/>
    <s v="Supermarket Type3"/>
    <x v="4"/>
    <n v="5"/>
    <n v="195.64"/>
    <s v="Regular"/>
    <x v="4"/>
    <n v="48.04"/>
    <n v="15"/>
    <n v="2934.0803999999998"/>
    <n v="3.0454545454545454"/>
  </r>
  <r>
    <s v="Tier 3"/>
    <s v="High"/>
    <s v="Low Fat"/>
    <s v="Fruits and Vegetables"/>
    <s v="Grocery Store"/>
    <x v="25"/>
    <n v="2"/>
    <n v="407.57"/>
    <s v="Luxury"/>
    <x v="2"/>
    <n v="45.88"/>
    <n v="8"/>
    <n v="3260.0187999999998"/>
    <n v="3.0425844346549193"/>
  </r>
  <r>
    <s v="Tier 2"/>
    <s v="Medium"/>
    <s v="Low Fat"/>
    <s v="Household"/>
    <s v="Grocery Store"/>
    <x v="34"/>
    <n v="2"/>
    <n v="295.8"/>
    <s v="Regular"/>
    <x v="0"/>
    <n v="37.97"/>
    <n v="9"/>
    <n v="2661.5797000000002"/>
    <n v="3.0441176470588234"/>
  </r>
  <r>
    <s v="Tier 3"/>
    <s v="Small"/>
    <s v="Low Fat"/>
    <s v="Dairy"/>
    <s v="Grocery Store"/>
    <x v="28"/>
    <n v="5"/>
    <n v="49.77"/>
    <s v="Essential"/>
    <x v="1"/>
    <n v="32.71"/>
    <n v="15"/>
    <n v="745.87710000000004"/>
    <n v="3.0456553755522826"/>
  </r>
  <r>
    <s v="Tier 3"/>
    <s v="Small"/>
    <s v="High Fat"/>
    <s v="Household"/>
    <s v="Supermarket Type2"/>
    <x v="31"/>
    <n v="2"/>
    <n v="59.62"/>
    <s v="Essential"/>
    <x v="2"/>
    <n v="17.809999999999999"/>
    <n v="6"/>
    <n v="356.89809999999994"/>
    <n v="3.0427728613569323"/>
  </r>
  <r>
    <s v="Tier 3"/>
    <s v="Medium"/>
    <s v="Low Fat"/>
    <s v="Frozen"/>
    <s v="Supermarket Type2"/>
    <x v="30"/>
    <n v="3"/>
    <n v="75.81"/>
    <s v="Regular"/>
    <x v="0"/>
    <n v="12.37"/>
    <n v="7"/>
    <n v="529.79370000000006"/>
    <n v="3.0443131462333826"/>
  </r>
  <r>
    <s v="Tier 1"/>
    <s v="Medium"/>
    <s v="Low Fat"/>
    <s v="Breakfast"/>
    <s v="Grocery Store"/>
    <x v="19"/>
    <n v="5"/>
    <n v="355.91"/>
    <s v="Regular"/>
    <x v="1"/>
    <n v="10.25"/>
    <n v="14"/>
    <n v="4981.8425000000007"/>
    <n v="3.0443786982248522"/>
  </r>
  <r>
    <s v="Tier 1"/>
    <s v="Medium"/>
    <s v="High Fat"/>
    <s v="Breakfast"/>
    <s v="Supermarket Type2"/>
    <x v="34"/>
    <n v="1"/>
    <n v="333.87"/>
    <s v="Essential"/>
    <x v="3"/>
    <n v="7.62"/>
    <n v="2"/>
    <n v="666.81619999999998"/>
    <n v="3.0414814814814815"/>
  </r>
  <r>
    <s v="Tier 1"/>
    <s v="High"/>
    <s v="High Fat"/>
    <s v="Household"/>
    <s v="Supermarket Type2"/>
    <x v="20"/>
    <n v="5"/>
    <n v="377.18"/>
    <s v="Essential"/>
    <x v="0"/>
    <n v="31.02"/>
    <n v="9"/>
    <n v="3393.9301999999998"/>
    <n v="3.0445103857566767"/>
  </r>
  <r>
    <s v="Tier 2"/>
    <s v="Small"/>
    <s v="Low Fat"/>
    <s v="Other"/>
    <s v="Supermarket Type2"/>
    <x v="37"/>
    <n v="4"/>
    <n v="56.43"/>
    <s v="Essential"/>
    <x v="3"/>
    <n v="32.78"/>
    <n v="20"/>
    <n v="1127.9277999999999"/>
    <n v="3.0416047548291232"/>
  </r>
  <r>
    <s v="Tier 3"/>
    <s v="Medium"/>
    <s v="Low Fat"/>
    <s v="Snack Food"/>
    <s v="Grocery Store"/>
    <x v="24"/>
    <n v="1"/>
    <n v="459.53"/>
    <s v="Regular"/>
    <x v="2"/>
    <n v="45.49"/>
    <n v="18"/>
    <n v="8270.9948999999997"/>
    <n v="3.0401785714285716"/>
  </r>
  <r>
    <s v="Tier 2"/>
    <s v="Medium"/>
    <s v="Low Fat"/>
    <s v="Seafood"/>
    <s v="Supermarket Type1"/>
    <x v="23"/>
    <n v="1"/>
    <n v="450.59"/>
    <s v="Luxury"/>
    <x v="3"/>
    <n v="4.9400000000000004"/>
    <n v="18"/>
    <n v="8109.6693999999998"/>
    <n v="3.0432190760059612"/>
  </r>
  <r>
    <s v="Tier 2"/>
    <s v="Medium"/>
    <s v="High Fat"/>
    <s v="Hard Drinks"/>
    <s v="Supermarket Type3"/>
    <x v="3"/>
    <n v="4"/>
    <n v="418.89"/>
    <s v="Luxury"/>
    <x v="0"/>
    <n v="45.51"/>
    <n v="4"/>
    <n v="1675.0150999999998"/>
    <n v="3.0462686567164181"/>
  </r>
  <r>
    <s v="Tier 2"/>
    <s v="Small"/>
    <s v="High Fat"/>
    <s v="Breads"/>
    <s v="Supermarket Type3"/>
    <x v="20"/>
    <n v="5"/>
    <n v="73"/>
    <s v="Luxury"/>
    <x v="4"/>
    <n v="24.04"/>
    <n v="15"/>
    <n v="1094.2403999999999"/>
    <n v="3.0448430493273544"/>
  </r>
  <r>
    <s v="Tier 3"/>
    <s v="Medium"/>
    <s v="Low Fat"/>
    <s v="Dairy"/>
    <s v="Grocery Store"/>
    <x v="19"/>
    <n v="4"/>
    <n v="407.72"/>
    <s v="Luxury"/>
    <x v="0"/>
    <n v="41.33"/>
    <n v="9"/>
    <n v="3668.8933000000006"/>
    <n v="3.0419161676646707"/>
  </r>
  <r>
    <s v="Tier 1"/>
    <s v="Small"/>
    <s v="High Fat"/>
    <s v="Fruits and Vegetables"/>
    <s v="Grocery Store"/>
    <x v="28"/>
    <n v="5"/>
    <n v="80.36"/>
    <s v="Luxury"/>
    <x v="3"/>
    <n v="35.97"/>
    <n v="10"/>
    <n v="802.9597"/>
    <n v="3.0404797601199398"/>
  </r>
  <r>
    <s v="Tier 2"/>
    <s v="Medium"/>
    <s v="High Fat"/>
    <s v="Health and Hygiene"/>
    <s v="Supermarket Type2"/>
    <x v="3"/>
    <n v="3"/>
    <n v="350.16"/>
    <s v="Regular"/>
    <x v="2"/>
    <n v="32.07"/>
    <n v="15"/>
    <n v="5251.7207000000008"/>
    <n v="3.0375375375375375"/>
  </r>
  <r>
    <s v="Tier 1"/>
    <s v="High"/>
    <s v="Low Fat"/>
    <s v="Canned"/>
    <s v="Supermarket Type3"/>
    <x v="13"/>
    <n v="2"/>
    <n v="111.37"/>
    <s v="Regular"/>
    <x v="0"/>
    <n v="25.74"/>
    <n v="4"/>
    <n v="444.73740000000004"/>
    <n v="3.0375939849624061"/>
  </r>
  <r>
    <s v="Tier 1"/>
    <s v="Medium"/>
    <s v="Low Fat"/>
    <s v="Baking"/>
    <s v="Supermarket Type2"/>
    <x v="30"/>
    <n v="1"/>
    <n v="402.51"/>
    <s v="Regular"/>
    <x v="2"/>
    <n v="32.15"/>
    <n v="20"/>
    <n v="8049.5214999999998"/>
    <n v="3.0391566265060241"/>
  </r>
  <r>
    <s v="Tier 1"/>
    <s v="Medium"/>
    <s v="High Fat"/>
    <s v="Health and Hygiene"/>
    <s v="Grocery Store"/>
    <x v="35"/>
    <n v="1"/>
    <n v="286.02999999999997"/>
    <s v="Essential"/>
    <x v="3"/>
    <n v="8.19"/>
    <n v="6"/>
    <n v="1715.2618999999997"/>
    <n v="3.042232277526395"/>
  </r>
  <r>
    <s v="Tier 3"/>
    <s v="High"/>
    <s v="Low Fat"/>
    <s v="Breakfast"/>
    <s v="Grocery Store"/>
    <x v="24"/>
    <n v="2"/>
    <n v="437.23"/>
    <s v="Luxury"/>
    <x v="4"/>
    <n v="11.92"/>
    <n v="9"/>
    <n v="3934.1892000000003"/>
    <n v="3.0453172205438066"/>
  </r>
  <r>
    <s v="Tier 3"/>
    <s v="High"/>
    <s v="Low Fat"/>
    <s v="Dairy"/>
    <s v="Supermarket Type3"/>
    <x v="12"/>
    <n v="5"/>
    <n v="165.11"/>
    <s v="Essential"/>
    <x v="2"/>
    <n v="5.35"/>
    <n v="10"/>
    <n v="1650.1535000000001"/>
    <n v="3.0468986384266263"/>
  </r>
  <r>
    <s v="Tier 3"/>
    <s v="Medium"/>
    <s v="Low Fat"/>
    <s v="Dairy"/>
    <s v="Supermarket Type1"/>
    <x v="2"/>
    <n v="5"/>
    <n v="400.38"/>
    <s v="Regular"/>
    <x v="4"/>
    <n v="38.479999999999997"/>
    <n v="18"/>
    <n v="7206.2248"/>
    <n v="3.0439393939393939"/>
  </r>
  <r>
    <s v="Tier 2"/>
    <s v="Medium"/>
    <s v="Low Fat"/>
    <s v="Starchy Food"/>
    <s v="Supermarket Type3"/>
    <x v="28"/>
    <n v="5"/>
    <n v="149.35"/>
    <s v="Luxury"/>
    <x v="4"/>
    <n v="15.44"/>
    <n v="11"/>
    <n v="1642.0043999999998"/>
    <n v="3.040971168437026"/>
  </r>
  <r>
    <s v="Tier 3"/>
    <s v="Medium"/>
    <s v="Low Fat"/>
    <s v="Baking"/>
    <s v="Supermarket Type3"/>
    <x v="13"/>
    <n v="1"/>
    <n v="155.32"/>
    <s v="Essential"/>
    <x v="3"/>
    <n v="29.07"/>
    <n v="17"/>
    <n v="2639.7307000000001"/>
    <n v="3.0379939209726445"/>
  </r>
  <r>
    <s v="Tier 2"/>
    <s v="Medium"/>
    <s v="Low Fat"/>
    <s v="Meat"/>
    <s v="Supermarket Type3"/>
    <x v="2"/>
    <n v="4"/>
    <n v="438.7"/>
    <s v="Essential"/>
    <x v="0"/>
    <n v="20.03"/>
    <n v="3"/>
    <n v="1315.3002999999999"/>
    <n v="3.0410958904109591"/>
  </r>
  <r>
    <s v="Tier 1"/>
    <s v="High"/>
    <s v="High Fat"/>
    <s v="Household"/>
    <s v="Supermarket Type1"/>
    <x v="0"/>
    <n v="3"/>
    <n v="432.64"/>
    <s v="Luxury"/>
    <x v="4"/>
    <n v="6.22"/>
    <n v="18"/>
    <n v="7786.5821999999998"/>
    <n v="3.0396341463414633"/>
  </r>
  <r>
    <s v="Tier 1"/>
    <s v="Medium"/>
    <s v="Low Fat"/>
    <s v="Snack Food"/>
    <s v="Grocery Store"/>
    <x v="8"/>
    <n v="2"/>
    <n v="131.79"/>
    <s v="Regular"/>
    <x v="4"/>
    <n v="34.119999999999997"/>
    <n v="17"/>
    <n v="2239.7711999999997"/>
    <n v="3.0396946564885496"/>
  </r>
  <r>
    <s v="Tier 2"/>
    <s v="Medium"/>
    <s v="High Fat"/>
    <s v="Starchy Food"/>
    <s v="Grocery Store"/>
    <x v="7"/>
    <n v="1"/>
    <n v="183.78"/>
    <s v="Essential"/>
    <x v="4"/>
    <n v="6.26"/>
    <n v="9"/>
    <n v="1653.0826"/>
    <n v="3.0412844036697249"/>
  </r>
  <r>
    <s v="Tier 3"/>
    <s v="Medium"/>
    <s v="Low Fat"/>
    <s v="Soft Drinks"/>
    <s v="Supermarket Type1"/>
    <x v="34"/>
    <n v="2"/>
    <n v="138.58000000000001"/>
    <s v="Regular"/>
    <x v="2"/>
    <n v="34.35"/>
    <n v="12"/>
    <n v="1662.3035"/>
    <n v="3.0444104134762635"/>
  </r>
  <r>
    <s v="Tier 3"/>
    <s v="High"/>
    <s v="Low Fat"/>
    <s v="Seafood"/>
    <s v="Grocery Store"/>
    <x v="4"/>
    <n v="2"/>
    <n v="107.74"/>
    <s v="Regular"/>
    <x v="3"/>
    <n v="20.79"/>
    <n v="10"/>
    <n v="1076.6079"/>
    <n v="3.0460122699386503"/>
  </r>
  <r>
    <s v="Tier 1"/>
    <s v="High"/>
    <s v="Low Fat"/>
    <s v="Breads"/>
    <s v="Grocery Store"/>
    <x v="9"/>
    <n v="3"/>
    <n v="252.51"/>
    <s v="Essential"/>
    <x v="3"/>
    <n v="48.66"/>
    <n v="19"/>
    <n v="4797.1765999999998"/>
    <n v="3.0476190476190474"/>
  </r>
  <r>
    <s v="Tier 3"/>
    <s v="Small"/>
    <s v="High Fat"/>
    <s v="Starchy Food"/>
    <s v="Supermarket Type3"/>
    <x v="6"/>
    <n v="3"/>
    <n v="410.96"/>
    <s v="Essential"/>
    <x v="3"/>
    <n v="4.75"/>
    <n v="15"/>
    <n v="6163.4474999999993"/>
    <n v="3.0476923076923077"/>
  </r>
  <r>
    <s v="Tier 1"/>
    <s v="Medium"/>
    <s v="High Fat"/>
    <s v="Seafood"/>
    <s v="Supermarket Type1"/>
    <x v="22"/>
    <n v="5"/>
    <n v="406.85"/>
    <s v="Luxury"/>
    <x v="3"/>
    <n v="49.63"/>
    <n v="3"/>
    <n v="1220.0463000000002"/>
    <n v="3.0477657935285052"/>
  </r>
  <r>
    <s v="Tier 3"/>
    <s v="High"/>
    <s v="High Fat"/>
    <s v="Baking"/>
    <s v="Supermarket Type2"/>
    <x v="10"/>
    <n v="3"/>
    <n v="302.39"/>
    <s v="Essential"/>
    <x v="1"/>
    <n v="24.55"/>
    <n v="11"/>
    <n v="3325.5355"/>
    <n v="3.0447530864197532"/>
  </r>
  <r>
    <s v="Tier 3"/>
    <s v="Small"/>
    <s v="Low Fat"/>
    <s v="Household"/>
    <s v="Supermarket Type1"/>
    <x v="1"/>
    <n v="3"/>
    <n v="176.33"/>
    <s v="Regular"/>
    <x v="2"/>
    <n v="3.59"/>
    <n v="6"/>
    <n v="1057.0159000000001"/>
    <n v="3.044822256568779"/>
  </r>
  <r>
    <s v="Tier 3"/>
    <s v="Medium"/>
    <s v="Low Fat"/>
    <s v="Household"/>
    <s v="Grocery Store"/>
    <x v="35"/>
    <n v="2"/>
    <n v="17.27"/>
    <s v="Regular"/>
    <x v="0"/>
    <n v="17.89"/>
    <n v="15"/>
    <n v="258.22890000000001"/>
    <n v="3.0448916408668731"/>
  </r>
  <r>
    <s v="Tier 3"/>
    <s v="High"/>
    <s v="Low Fat"/>
    <s v="Frozen"/>
    <s v="Supermarket Type3"/>
    <x v="10"/>
    <n v="4"/>
    <n v="56.29"/>
    <s v="Essential"/>
    <x v="1"/>
    <n v="6.94"/>
    <n v="19"/>
    <n v="1068.5794000000001"/>
    <n v="3.0465116279069768"/>
  </r>
  <r>
    <s v="Tier 2"/>
    <s v="Medium"/>
    <s v="High Fat"/>
    <s v="Breakfast"/>
    <s v="Supermarket Type2"/>
    <x v="30"/>
    <n v="3"/>
    <n v="16.78"/>
    <s v="Essential"/>
    <x v="0"/>
    <n v="17.48"/>
    <n v="12"/>
    <n v="200.53480000000002"/>
    <n v="3.0450310559006213"/>
  </r>
  <r>
    <s v="Tier 2"/>
    <s v="Medium"/>
    <s v="Low Fat"/>
    <s v="Baking"/>
    <s v="Supermarket Type3"/>
    <x v="8"/>
    <n v="5"/>
    <n v="206.94"/>
    <s v="Regular"/>
    <x v="2"/>
    <n v="42.9"/>
    <n v="3"/>
    <n v="620.24899999999991"/>
    <n v="3.0451010886469674"/>
  </r>
  <r>
    <s v="Tier 2"/>
    <s v="Small"/>
    <s v="Low Fat"/>
    <s v="Canned"/>
    <s v="Grocery Store"/>
    <x v="17"/>
    <n v="4"/>
    <n v="20.97"/>
    <s v="Regular"/>
    <x v="3"/>
    <n v="15.62"/>
    <n v="1"/>
    <n v="20.126199999999997"/>
    <n v="3.042056074766355"/>
  </r>
  <r>
    <s v="Tier 2"/>
    <s v="Small"/>
    <s v="High Fat"/>
    <s v="Meat"/>
    <s v="Grocery Store"/>
    <x v="14"/>
    <n v="4"/>
    <n v="172.11"/>
    <s v="Essential"/>
    <x v="4"/>
    <n v="36.380000000000003"/>
    <n v="3"/>
    <n v="515.69380000000001"/>
    <n v="3.0405616224648986"/>
  </r>
  <r>
    <s v="Tier 3"/>
    <s v="High"/>
    <s v="High Fat"/>
    <s v="Canned"/>
    <s v="Grocery Store"/>
    <x v="24"/>
    <n v="4"/>
    <n v="383.43"/>
    <s v="Essential"/>
    <x v="1"/>
    <n v="20.69"/>
    <n v="1"/>
    <n v="382.63690000000003"/>
    <n v="3.0390625"/>
  </r>
  <r>
    <s v="Tier 2"/>
    <s v="High"/>
    <s v="High Fat"/>
    <s v="Snack Food"/>
    <s v="Grocery Store"/>
    <x v="37"/>
    <n v="3"/>
    <n v="220.61"/>
    <s v="Essential"/>
    <x v="3"/>
    <n v="9.14"/>
    <n v="17"/>
    <n v="3749.4614000000001"/>
    <n v="3.0375586854460095"/>
  </r>
  <r>
    <s v="Tier 3"/>
    <s v="Small"/>
    <s v="High Fat"/>
    <s v="Seafood"/>
    <s v="Supermarket Type1"/>
    <x v="30"/>
    <n v="1"/>
    <n v="29.07"/>
    <s v="Luxury"/>
    <x v="1"/>
    <n v="35.64"/>
    <n v="7"/>
    <n v="202.84640000000002"/>
    <n v="3.0376175548589344"/>
  </r>
  <r>
    <s v="Tier 3"/>
    <s v="High"/>
    <s v="High Fat"/>
    <s v="Soft Drinks"/>
    <s v="Supermarket Type2"/>
    <x v="14"/>
    <n v="1"/>
    <n v="132.75"/>
    <s v="Regular"/>
    <x v="2"/>
    <n v="49.34"/>
    <n v="16"/>
    <n v="2123.4933999999998"/>
    <n v="3.0408163265306123"/>
  </r>
  <r>
    <s v="Tier 1"/>
    <s v="Medium"/>
    <s v="High Fat"/>
    <s v="Breakfast"/>
    <s v="Grocery Store"/>
    <x v="8"/>
    <n v="4"/>
    <n v="27.83"/>
    <s v="Luxury"/>
    <x v="1"/>
    <n v="18.48"/>
    <n v="10"/>
    <n v="277.48479999999995"/>
    <n v="3.0440251572327046"/>
  </r>
  <r>
    <s v="Tier 1"/>
    <s v="High"/>
    <s v="High Fat"/>
    <s v="Snack Food"/>
    <s v="Supermarket Type3"/>
    <x v="35"/>
    <n v="1"/>
    <n v="453.53"/>
    <s v="Essential"/>
    <x v="2"/>
    <n v="42.62"/>
    <n v="3"/>
    <n v="1360.0162"/>
    <n v="3.0425196850393701"/>
  </r>
  <r>
    <s v="Tier 2"/>
    <s v="Small"/>
    <s v="High Fat"/>
    <s v="Breakfast"/>
    <s v="Supermarket Type1"/>
    <x v="24"/>
    <n v="3"/>
    <n v="26.87"/>
    <s v="Luxury"/>
    <x v="0"/>
    <n v="42.77"/>
    <n v="4"/>
    <n v="106.90770000000001"/>
    <n v="3.0457413249211358"/>
  </r>
  <r>
    <s v="Tier 1"/>
    <s v="Small"/>
    <s v="Low Fat"/>
    <s v="Fruits and Vegetables"/>
    <s v="Supermarket Type1"/>
    <x v="32"/>
    <n v="1"/>
    <n v="347.05"/>
    <s v="Luxury"/>
    <x v="0"/>
    <n v="24.79"/>
    <n v="3"/>
    <n v="1040.3979000000002"/>
    <n v="3.0458135860979465"/>
  </r>
  <r>
    <s v="Tier 1"/>
    <s v="Small"/>
    <s v="Low Fat"/>
    <s v="Breads"/>
    <s v="Supermarket Type1"/>
    <x v="8"/>
    <n v="3"/>
    <n v="26.39"/>
    <s v="Luxury"/>
    <x v="2"/>
    <n v="44.74"/>
    <n v="5"/>
    <n v="131.39739999999998"/>
    <n v="3.0490506329113924"/>
  </r>
  <r>
    <s v="Tier 1"/>
    <s v="Small"/>
    <s v="Low Fat"/>
    <s v="Household"/>
    <s v="Supermarket Type2"/>
    <x v="29"/>
    <n v="5"/>
    <n v="325.22000000000003"/>
    <s v="Essential"/>
    <x v="1"/>
    <n v="39.71"/>
    <n v="14"/>
    <n v="4552.4771000000001"/>
    <n v="3.0491283676703644"/>
  </r>
  <r>
    <s v="Tier 2"/>
    <s v="High"/>
    <s v="High Fat"/>
    <s v="Breakfast"/>
    <s v="Supermarket Type3"/>
    <x v="20"/>
    <n v="1"/>
    <n v="98.12"/>
    <s v="Regular"/>
    <x v="3"/>
    <n v="9.14"/>
    <n v="5"/>
    <n v="489.69140000000004"/>
    <n v="3.0460317460317459"/>
  </r>
  <r>
    <s v="Tier 2"/>
    <s v="Medium"/>
    <s v="Low Fat"/>
    <s v="Hard Drinks"/>
    <s v="Grocery Store"/>
    <x v="11"/>
    <n v="5"/>
    <n v="497.44"/>
    <s v="Luxury"/>
    <x v="0"/>
    <n v="2.98"/>
    <n v="4"/>
    <n v="1988.7898"/>
    <n v="3.0492845786963434"/>
  </r>
  <r>
    <s v="Tier 2"/>
    <s v="Medium"/>
    <s v="High Fat"/>
    <s v="Dairy"/>
    <s v="Supermarket Type1"/>
    <x v="27"/>
    <n v="1"/>
    <n v="24.21"/>
    <s v="Regular"/>
    <x v="4"/>
    <n v="0.24"/>
    <n v="10"/>
    <n v="241.10240000000002"/>
    <n v="3.0461783439490446"/>
  </r>
  <r>
    <s v="Tier 1"/>
    <s v="Small"/>
    <s v="High Fat"/>
    <s v="Household"/>
    <s v="Supermarket Type1"/>
    <x v="32"/>
    <n v="4"/>
    <n v="17.489999999999998"/>
    <s v="Regular"/>
    <x v="4"/>
    <n v="30.78"/>
    <n v="8"/>
    <n v="139.22779999999997"/>
    <n v="3.0494417862838916"/>
  </r>
  <r>
    <s v="Tier 2"/>
    <s v="Small"/>
    <s v="Low Fat"/>
    <s v="Other"/>
    <s v="Supermarket Type2"/>
    <x v="11"/>
    <n v="2"/>
    <n v="159.71"/>
    <s v="Regular"/>
    <x v="4"/>
    <n v="38.200000000000003"/>
    <n v="13"/>
    <n v="2075.6120000000001"/>
    <n v="3.0479233226837059"/>
  </r>
  <r>
    <s v="Tier 2"/>
    <s v="Small"/>
    <s v="Low Fat"/>
    <s v="Meat"/>
    <s v="Supermarket Type1"/>
    <x v="9"/>
    <n v="4"/>
    <n v="307.2"/>
    <s v="Luxury"/>
    <x v="0"/>
    <n v="33.840000000000003"/>
    <n v="9"/>
    <n v="2764.1383999999998"/>
    <n v="3.0495999999999999"/>
  </r>
  <r>
    <s v="Tier 3"/>
    <s v="Medium"/>
    <s v="Low Fat"/>
    <s v="Household"/>
    <s v="Supermarket Type1"/>
    <x v="2"/>
    <n v="5"/>
    <n v="89.69"/>
    <s v="Luxury"/>
    <x v="4"/>
    <n v="16.34"/>
    <n v="9"/>
    <n v="806.37340000000006"/>
    <n v="3.0480769230769229"/>
  </r>
  <r>
    <s v="Tier 2"/>
    <s v="Small"/>
    <s v="High Fat"/>
    <s v="Breakfast"/>
    <s v="Supermarket Type3"/>
    <x v="5"/>
    <n v="2"/>
    <n v="465.28"/>
    <s v="Regular"/>
    <x v="0"/>
    <n v="39.31"/>
    <n v="18"/>
    <n v="8374.4330999999984"/>
    <n v="3.0449438202247192"/>
  </r>
  <r>
    <s v="Tier 1"/>
    <s v="High"/>
    <s v="Low Fat"/>
    <s v="Hard Drinks"/>
    <s v="Supermarket Type3"/>
    <x v="34"/>
    <n v="5"/>
    <n v="103.17"/>
    <s v="Regular"/>
    <x v="4"/>
    <n v="24.04"/>
    <n v="17"/>
    <n v="1753.1304"/>
    <n v="3.0466237942122185"/>
  </r>
  <r>
    <s v="Tier 1"/>
    <s v="High"/>
    <s v="Low Fat"/>
    <s v="Canned"/>
    <s v="Grocery Store"/>
    <x v="13"/>
    <n v="1"/>
    <n v="328.55"/>
    <s v="Essential"/>
    <x v="4"/>
    <n v="16.32"/>
    <n v="8"/>
    <n v="2627.5632000000001"/>
    <n v="3.0434782608695654"/>
  </r>
  <r>
    <s v="Tier 1"/>
    <s v="High"/>
    <s v="High Fat"/>
    <s v="Other"/>
    <s v="Grocery Store"/>
    <x v="7"/>
    <n v="2"/>
    <n v="134.02000000000001"/>
    <s v="Regular"/>
    <x v="1"/>
    <n v="30.15"/>
    <n v="4"/>
    <n v="535.38150000000007"/>
    <n v="3.0467741935483872"/>
  </r>
  <r>
    <s v="Tier 2"/>
    <s v="Medium"/>
    <s v="Low Fat"/>
    <s v="Household"/>
    <s v="Grocery Store"/>
    <x v="37"/>
    <n v="2"/>
    <n v="441.35"/>
    <s v="Luxury"/>
    <x v="4"/>
    <n v="47.69"/>
    <n v="2"/>
    <n v="882.17690000000005"/>
    <n v="3.0484652665589662"/>
  </r>
  <r>
    <s v="Tier 3"/>
    <s v="Medium"/>
    <s v="Low Fat"/>
    <s v="Health and Hygiene"/>
    <s v="Grocery Store"/>
    <x v="34"/>
    <n v="2"/>
    <n v="478.13"/>
    <s v="Luxury"/>
    <x v="0"/>
    <n v="0.15"/>
    <n v="4"/>
    <n v="1911.5215000000001"/>
    <n v="3.0501618122977345"/>
  </r>
  <r>
    <s v="Tier 2"/>
    <s v="High"/>
    <s v="Low Fat"/>
    <s v="Frozen"/>
    <s v="Supermarket Type2"/>
    <x v="17"/>
    <n v="4"/>
    <n v="393.48"/>
    <s v="Essential"/>
    <x v="0"/>
    <n v="15.85"/>
    <n v="7"/>
    <n v="2753.5185000000001"/>
    <n v="3.0518638573743924"/>
  </r>
  <r>
    <s v="Tier 3"/>
    <s v="Small"/>
    <s v="Low Fat"/>
    <s v="Frozen"/>
    <s v="Supermarket Type1"/>
    <x v="13"/>
    <n v="5"/>
    <n v="445.3"/>
    <s v="Luxury"/>
    <x v="0"/>
    <n v="18.809999999999999"/>
    <n v="4"/>
    <n v="1780.3881000000001"/>
    <n v="3.0503246753246751"/>
  </r>
  <r>
    <s v="Tier 1"/>
    <s v="High"/>
    <s v="Low Fat"/>
    <s v="Fruits and Vegetables"/>
    <s v="Supermarket Type1"/>
    <x v="36"/>
    <n v="3"/>
    <n v="262.01"/>
    <s v="Essential"/>
    <x v="2"/>
    <n v="46"/>
    <n v="11"/>
    <n v="2881.5699999999997"/>
    <n v="3.0471544715447156"/>
  </r>
  <r>
    <s v="Tier 1"/>
    <s v="High"/>
    <s v="High Fat"/>
    <s v="Breakfast"/>
    <s v="Supermarket Type2"/>
    <x v="13"/>
    <n v="5"/>
    <n v="426.41"/>
    <s v="Luxury"/>
    <x v="2"/>
    <n v="37.409999999999997"/>
    <n v="1"/>
    <n v="425.78410000000002"/>
    <n v="3.047231270358306"/>
  </r>
  <r>
    <s v="Tier 3"/>
    <s v="Medium"/>
    <s v="High Fat"/>
    <s v="Breakfast"/>
    <s v="Supermarket Type3"/>
    <x v="36"/>
    <n v="1"/>
    <n v="462.84"/>
    <s v="Regular"/>
    <x v="1"/>
    <n v="43.77"/>
    <n v="5"/>
    <n v="2313.6376999999998"/>
    <n v="3.0440456769983686"/>
  </r>
  <r>
    <s v="Tier 1"/>
    <s v="Medium"/>
    <s v="Low Fat"/>
    <s v="Frozen"/>
    <s v="Supermarket Type2"/>
    <x v="23"/>
    <n v="5"/>
    <n v="121.2"/>
    <s v="Regular"/>
    <x v="2"/>
    <n v="15.96"/>
    <n v="6"/>
    <n v="726.3596"/>
    <n v="3.0473856209150325"/>
  </r>
  <r>
    <s v="Tier 2"/>
    <s v="High"/>
    <s v="High Fat"/>
    <s v="Starchy Food"/>
    <s v="Supermarket Type2"/>
    <x v="24"/>
    <n v="3"/>
    <n v="140.63"/>
    <s v="Essential"/>
    <x v="0"/>
    <n v="33.880000000000003"/>
    <n v="7"/>
    <n v="983.74879999999996"/>
    <n v="3.0441898527004909"/>
  </r>
  <r>
    <s v="Tier 3"/>
    <s v="Medium"/>
    <s v="Low Fat"/>
    <s v="Other"/>
    <s v="Grocery Store"/>
    <x v="32"/>
    <n v="4"/>
    <n v="444.07"/>
    <s v="Regular"/>
    <x v="4"/>
    <n v="32.24"/>
    <n v="19"/>
    <n v="8436.652399999999"/>
    <n v="3.0442622950819671"/>
  </r>
  <r>
    <s v="Tier 2"/>
    <s v="Small"/>
    <s v="High Fat"/>
    <s v="Starchy Food"/>
    <s v="Supermarket Type2"/>
    <x v="32"/>
    <n v="5"/>
    <n v="147.22999999999999"/>
    <s v="Essential"/>
    <x v="3"/>
    <n v="30.99"/>
    <n v="15"/>
    <n v="2207.7599"/>
    <n v="3.0426929392446636"/>
  </r>
  <r>
    <s v="Tier 3"/>
    <s v="Small"/>
    <s v="Low Fat"/>
    <s v="Hard Drinks"/>
    <s v="Supermarket Type2"/>
    <x v="22"/>
    <n v="1"/>
    <n v="238.7"/>
    <s v="Essential"/>
    <x v="4"/>
    <n v="20.93"/>
    <n v="8"/>
    <n v="1908.8092999999999"/>
    <n v="3.0394736842105261"/>
  </r>
  <r>
    <s v="Tier 1"/>
    <s v="Small"/>
    <s v="Low Fat"/>
    <s v="Other"/>
    <s v="Supermarket Type2"/>
    <x v="20"/>
    <n v="1"/>
    <n v="222.48"/>
    <s v="Luxury"/>
    <x v="1"/>
    <n v="46.8"/>
    <n v="2"/>
    <n v="444.428"/>
    <n v="3.0428336079077432"/>
  </r>
  <r>
    <s v="Tier 2"/>
    <s v="High"/>
    <s v="High Fat"/>
    <s v="Breakfast"/>
    <s v="Grocery Store"/>
    <x v="18"/>
    <n v="5"/>
    <n v="254.64"/>
    <s v="Regular"/>
    <x v="0"/>
    <n v="40.47"/>
    <n v="11"/>
    <n v="2800.4447"/>
    <n v="3.0462046204620461"/>
  </r>
  <r>
    <s v="Tier 3"/>
    <s v="High"/>
    <s v="High Fat"/>
    <s v="Other"/>
    <s v="Grocery Store"/>
    <x v="11"/>
    <n v="5"/>
    <n v="359.3"/>
    <s v="Luxury"/>
    <x v="1"/>
    <n v="40.630000000000003"/>
    <n v="19"/>
    <n v="6826.1062999999995"/>
    <n v="3.0429752066115703"/>
  </r>
  <r>
    <s v="Tier 2"/>
    <s v="Small"/>
    <s v="Low Fat"/>
    <s v="Starchy Food"/>
    <s v="Supermarket Type2"/>
    <x v="31"/>
    <n v="1"/>
    <n v="365.24"/>
    <s v="Regular"/>
    <x v="3"/>
    <n v="11.45"/>
    <n v="9"/>
    <n v="3286.2745"/>
    <n v="3.0397350993377485"/>
  </r>
  <r>
    <s v="Tier 3"/>
    <s v="Small"/>
    <s v="High Fat"/>
    <s v="Hard Drinks"/>
    <s v="Supermarket Type3"/>
    <x v="25"/>
    <n v="4"/>
    <n v="440.32"/>
    <s v="Luxury"/>
    <x v="1"/>
    <n v="19.21"/>
    <n v="1"/>
    <n v="439.51209999999998"/>
    <n v="3.0431177446102819"/>
  </r>
  <r>
    <s v="Tier 3"/>
    <s v="High"/>
    <s v="Low Fat"/>
    <s v="Snack Food"/>
    <s v="Supermarket Type3"/>
    <x v="1"/>
    <n v="1"/>
    <n v="361.88"/>
    <s v="Regular"/>
    <x v="3"/>
    <n v="39.39"/>
    <n v="7"/>
    <n v="2532.5538999999999"/>
    <n v="3.0415282392026577"/>
  </r>
  <r>
    <s v="Tier 2"/>
    <s v="Small"/>
    <s v="High Fat"/>
    <s v="Starchy Food"/>
    <s v="Supermarket Type2"/>
    <x v="22"/>
    <n v="5"/>
    <n v="165.19"/>
    <s v="Regular"/>
    <x v="1"/>
    <n v="44.34"/>
    <n v="20"/>
    <n v="3303.2434000000003"/>
    <n v="3.0449251247920133"/>
  </r>
  <r>
    <s v="Tier 1"/>
    <s v="Small"/>
    <s v="Low Fat"/>
    <s v="Breakfast"/>
    <s v="Supermarket Type1"/>
    <x v="35"/>
    <n v="4"/>
    <n v="301.13"/>
    <s v="Essential"/>
    <x v="3"/>
    <n v="40.299999999999997"/>
    <n v="18"/>
    <n v="5419.7430000000004"/>
    <n v="3.0416666666666665"/>
  </r>
  <r>
    <s v="Tier 3"/>
    <s v="Small"/>
    <s v="Low Fat"/>
    <s v="Fruits and Vegetables"/>
    <s v="Supermarket Type2"/>
    <x v="2"/>
    <n v="2"/>
    <n v="201.91"/>
    <s v="Regular"/>
    <x v="4"/>
    <n v="38.4"/>
    <n v="6"/>
    <n v="1210.8440000000001"/>
    <n v="3.040066777963272"/>
  </r>
  <r>
    <s v="Tier 2"/>
    <s v="High"/>
    <s v="Low Fat"/>
    <s v="Starchy Food"/>
    <s v="Supermarket Type2"/>
    <x v="20"/>
    <n v="1"/>
    <n v="422.92"/>
    <s v="Essential"/>
    <x v="0"/>
    <n v="34.81"/>
    <n v="19"/>
    <n v="8034.8281000000006"/>
    <n v="3.0418060200668897"/>
  </r>
  <r>
    <s v="Tier 1"/>
    <s v="Medium"/>
    <s v="High Fat"/>
    <s v="Household"/>
    <s v="Supermarket Type1"/>
    <x v="20"/>
    <n v="4"/>
    <n v="232.95"/>
    <s v="Regular"/>
    <x v="0"/>
    <n v="12.79"/>
    <n v="17"/>
    <n v="3959.2778999999996"/>
    <n v="3.0452261306532664"/>
  </r>
  <r>
    <s v="Tier 3"/>
    <s v="Medium"/>
    <s v="High Fat"/>
    <s v="Other"/>
    <s v="Supermarket Type1"/>
    <x v="37"/>
    <n v="1"/>
    <n v="415.96"/>
    <s v="Regular"/>
    <x v="3"/>
    <n v="41.57"/>
    <n v="20"/>
    <n v="8318.6156999999985"/>
    <n v="3.0436241610738257"/>
  </r>
  <r>
    <s v="Tier 3"/>
    <s v="Small"/>
    <s v="High Fat"/>
    <s v="Frozen"/>
    <s v="Supermarket Type3"/>
    <x v="25"/>
    <n v="5"/>
    <n v="438.23"/>
    <s v="Essential"/>
    <x v="3"/>
    <n v="5.97"/>
    <n v="5"/>
    <n v="2190.2096999999999"/>
    <n v="3.0470588235294116"/>
  </r>
  <r>
    <s v="Tier 2"/>
    <s v="Medium"/>
    <s v="Low Fat"/>
    <s v="Frozen"/>
    <s v="Supermarket Type2"/>
    <x v="24"/>
    <n v="3"/>
    <n v="412.11"/>
    <s v="Essential"/>
    <x v="1"/>
    <n v="10.73"/>
    <n v="14"/>
    <n v="5768.6472999999996"/>
    <n v="3.0437710437710437"/>
  </r>
  <r>
    <s v="Tier 3"/>
    <s v="Small"/>
    <s v="High Fat"/>
    <s v="Other"/>
    <s v="Supermarket Type2"/>
    <x v="2"/>
    <n v="5"/>
    <n v="212.74"/>
    <s v="Regular"/>
    <x v="2"/>
    <n v="32.1"/>
    <n v="3"/>
    <n v="637.54100000000005"/>
    <n v="3.0438448566610457"/>
  </r>
  <r>
    <s v="Tier 1"/>
    <s v="High"/>
    <s v="Low Fat"/>
    <s v="Soft Drinks"/>
    <s v="Supermarket Type2"/>
    <x v="33"/>
    <n v="4"/>
    <n v="125.24"/>
    <s v="Luxury"/>
    <x v="3"/>
    <n v="1.84"/>
    <n v="15"/>
    <n v="1877.6183999999998"/>
    <n v="3.0405405405405403"/>
  </r>
  <r>
    <s v="Tier 3"/>
    <s v="Medium"/>
    <s v="Low Fat"/>
    <s v="Breakfast"/>
    <s v="Grocery Store"/>
    <x v="16"/>
    <n v="5"/>
    <n v="304.94"/>
    <s v="Regular"/>
    <x v="1"/>
    <n v="4.29"/>
    <n v="19"/>
    <n v="5792.9029"/>
    <n v="3.0389170896785109"/>
  </r>
  <r>
    <s v="Tier 2"/>
    <s v="Small"/>
    <s v="Low Fat"/>
    <s v="Breakfast"/>
    <s v="Supermarket Type1"/>
    <x v="32"/>
    <n v="5"/>
    <n v="258.81"/>
    <s v="Regular"/>
    <x v="2"/>
    <n v="14.33"/>
    <n v="5"/>
    <n v="1293.1932999999999"/>
    <n v="3.035593220338983"/>
  </r>
  <r>
    <s v="Tier 2"/>
    <s v="High"/>
    <s v="Low Fat"/>
    <s v="Dairy"/>
    <s v="Supermarket Type1"/>
    <x v="14"/>
    <n v="5"/>
    <n v="442.82"/>
    <s v="Regular"/>
    <x v="2"/>
    <n v="25.16"/>
    <n v="1"/>
    <n v="442.07159999999999"/>
    <n v="3.032258064516129"/>
  </r>
  <r>
    <s v="Tier 1"/>
    <s v="Small"/>
    <s v="High Fat"/>
    <s v="Fruits and Vegetables"/>
    <s v="Supermarket Type2"/>
    <x v="14"/>
    <n v="5"/>
    <n v="273.35000000000002"/>
    <s v="Luxury"/>
    <x v="2"/>
    <n v="2.79"/>
    <n v="18"/>
    <n v="4919.3279000000002"/>
    <n v="3.0289115646258504"/>
  </r>
  <r>
    <s v="Tier 2"/>
    <s v="Medium"/>
    <s v="Low Fat"/>
    <s v="Fruits and Vegetables"/>
    <s v="Supermarket Type1"/>
    <x v="22"/>
    <n v="2"/>
    <n v="453.59"/>
    <s v="Essential"/>
    <x v="1"/>
    <n v="45.42"/>
    <n v="17"/>
    <n v="7710.4841999999999"/>
    <n v="3.0255536626916526"/>
  </r>
  <r>
    <s v="Tier 3"/>
    <s v="Medium"/>
    <s v="Low Fat"/>
    <s v="Canned"/>
    <s v="Supermarket Type3"/>
    <x v="7"/>
    <n v="5"/>
    <n v="404.27"/>
    <s v="Luxury"/>
    <x v="4"/>
    <n v="48.85"/>
    <n v="6"/>
    <n v="2425.1084999999998"/>
    <n v="3.0273037542662116"/>
  </r>
  <r>
    <s v="Tier 2"/>
    <s v="Small"/>
    <s v="Low Fat"/>
    <s v="Breads"/>
    <s v="Supermarket Type2"/>
    <x v="9"/>
    <n v="3"/>
    <n v="81.44"/>
    <s v="Essential"/>
    <x v="4"/>
    <n v="38.42"/>
    <n v="1"/>
    <n v="80.824200000000005"/>
    <n v="3.0239316239316238"/>
  </r>
  <r>
    <s v="Tier 3"/>
    <s v="Small"/>
    <s v="High Fat"/>
    <s v="Hard Drinks"/>
    <s v="Supermarket Type1"/>
    <x v="16"/>
    <n v="1"/>
    <n v="276.29000000000002"/>
    <s v="Essential"/>
    <x v="0"/>
    <n v="0.73"/>
    <n v="3"/>
    <n v="827.8773000000001"/>
    <n v="3.0239726027397262"/>
  </r>
  <r>
    <s v="Tier 2"/>
    <s v="High"/>
    <s v="Low Fat"/>
    <s v="Health and Hygiene"/>
    <s v="Supermarket Type1"/>
    <x v="26"/>
    <n v="2"/>
    <n v="78.459999999999994"/>
    <s v="Regular"/>
    <x v="4"/>
    <n v="24.96"/>
    <n v="13"/>
    <n v="1019.2295999999999"/>
    <n v="3.0274442538593482"/>
  </r>
  <r>
    <s v="Tier 2"/>
    <s v="High"/>
    <s v="Low Fat"/>
    <s v="Frozen"/>
    <s v="Supermarket Type3"/>
    <x v="19"/>
    <n v="4"/>
    <n v="466.59"/>
    <s v="Regular"/>
    <x v="0"/>
    <n v="18.66"/>
    <n v="2"/>
    <n v="932.36659999999995"/>
    <n v="3.029209621993127"/>
  </r>
  <r>
    <s v="Tier 2"/>
    <s v="Small"/>
    <s v="Low Fat"/>
    <s v="Breakfast"/>
    <s v="Supermarket Type1"/>
    <x v="20"/>
    <n v="4"/>
    <n v="106.25"/>
    <s v="Regular"/>
    <x v="4"/>
    <n v="2.25"/>
    <n v="18"/>
    <n v="1911.5225"/>
    <n v="3.0275387263339071"/>
  </r>
  <r>
    <s v="Tier 1"/>
    <s v="Small"/>
    <s v="Low Fat"/>
    <s v="Other"/>
    <s v="Grocery Store"/>
    <x v="35"/>
    <n v="1"/>
    <n v="289.72000000000003"/>
    <s v="Regular"/>
    <x v="1"/>
    <n v="13.12"/>
    <n v="16"/>
    <n v="4634.6512000000002"/>
    <n v="3.0258620689655173"/>
  </r>
  <r>
    <s v="Tier 1"/>
    <s v="Medium"/>
    <s v="High Fat"/>
    <s v="Fruits and Vegetables"/>
    <s v="Grocery Store"/>
    <x v="25"/>
    <n v="1"/>
    <n v="243.03"/>
    <s v="Regular"/>
    <x v="3"/>
    <n v="27.34"/>
    <n v="3"/>
    <n v="728.36340000000007"/>
    <n v="3.0293609671848012"/>
  </r>
  <r>
    <s v="Tier 2"/>
    <s v="High"/>
    <s v="Low Fat"/>
    <s v="Snack Food"/>
    <s v="Supermarket Type1"/>
    <x v="17"/>
    <n v="2"/>
    <n v="72.8"/>
    <s v="Essential"/>
    <x v="2"/>
    <n v="22.22"/>
    <n v="17"/>
    <n v="1236.8221999999998"/>
    <n v="3.0328719723183393"/>
  </r>
  <r>
    <s v="Tier 3"/>
    <s v="High"/>
    <s v="High Fat"/>
    <s v="Hard Drinks"/>
    <s v="Supermarket Type1"/>
    <x v="36"/>
    <n v="2"/>
    <n v="44.96"/>
    <s v="Luxury"/>
    <x v="0"/>
    <n v="39.880000000000003"/>
    <n v="4"/>
    <n v="179.2388"/>
    <n v="3.0346620450606587"/>
  </r>
  <r>
    <s v="Tier 2"/>
    <s v="Small"/>
    <s v="High Fat"/>
    <s v="Meat"/>
    <s v="Supermarket Type2"/>
    <x v="26"/>
    <n v="2"/>
    <n v="298.95"/>
    <s v="Luxury"/>
    <x v="3"/>
    <n v="49.85"/>
    <n v="12"/>
    <n v="3586.8984999999998"/>
    <n v="3.0364583333333335"/>
  </r>
  <r>
    <s v="Tier 2"/>
    <s v="Medium"/>
    <s v="Low Fat"/>
    <s v="Starchy Food"/>
    <s v="Supermarket Type2"/>
    <x v="26"/>
    <n v="3"/>
    <n v="240.06"/>
    <s v="Regular"/>
    <x v="1"/>
    <n v="37.25"/>
    <n v="16"/>
    <n v="3840.3325"/>
    <n v="3.0382608695652173"/>
  </r>
  <r>
    <s v="Tier 1"/>
    <s v="High"/>
    <s v="High Fat"/>
    <s v="Starchy Food"/>
    <s v="Supermarket Type1"/>
    <x v="9"/>
    <n v="2"/>
    <n v="441.12"/>
    <s v="Regular"/>
    <x v="3"/>
    <n v="17.62"/>
    <n v="7"/>
    <n v="3087.0162"/>
    <n v="3.0383275261324041"/>
  </r>
  <r>
    <s v="Tier 2"/>
    <s v="Medium"/>
    <s v="High Fat"/>
    <s v="Meat"/>
    <s v="Supermarket Type3"/>
    <x v="0"/>
    <n v="2"/>
    <n v="110.7"/>
    <s v="Regular"/>
    <x v="2"/>
    <n v="3.55"/>
    <n v="3"/>
    <n v="331.13550000000004"/>
    <n v="3.0401396160558463"/>
  </r>
  <r>
    <s v="Tier 2"/>
    <s v="Medium"/>
    <s v="Low Fat"/>
    <s v="Health and Hygiene"/>
    <s v="Grocery Store"/>
    <x v="6"/>
    <n v="5"/>
    <n v="340.6"/>
    <s v="Luxury"/>
    <x v="2"/>
    <n v="21.25"/>
    <n v="17"/>
    <n v="5789.4125000000004"/>
    <n v="3.0419580419580421"/>
  </r>
  <r>
    <s v="Tier 2"/>
    <s v="Medium"/>
    <s v="High Fat"/>
    <s v="Dairy"/>
    <s v="Supermarket Type3"/>
    <x v="11"/>
    <n v="3"/>
    <n v="443.21"/>
    <s v="Luxury"/>
    <x v="2"/>
    <n v="40.6"/>
    <n v="6"/>
    <n v="2658.6659999999997"/>
    <n v="3.0385288966725046"/>
  </r>
  <r>
    <s v="Tier 2"/>
    <s v="High"/>
    <s v="Low Fat"/>
    <s v="Frozen"/>
    <s v="Grocery Store"/>
    <x v="2"/>
    <n v="4"/>
    <n v="475.38"/>
    <s v="Essential"/>
    <x v="0"/>
    <n v="9.81"/>
    <n v="12"/>
    <n v="5703.6580999999996"/>
    <n v="3.0385964912280703"/>
  </r>
  <r>
    <s v="Tier 3"/>
    <s v="High"/>
    <s v="Low Fat"/>
    <s v="Frozen"/>
    <s v="Supermarket Type2"/>
    <x v="29"/>
    <n v="1"/>
    <n v="46.61"/>
    <s v="Essential"/>
    <x v="1"/>
    <n v="2.11"/>
    <n v="8"/>
    <n v="371.90109999999999"/>
    <n v="3.0369068541300526"/>
  </r>
  <r>
    <s v="Tier 3"/>
    <s v="High"/>
    <s v="High Fat"/>
    <s v="Meat"/>
    <s v="Supermarket Type2"/>
    <x v="1"/>
    <n v="1"/>
    <n v="477.7"/>
    <s v="Essential"/>
    <x v="1"/>
    <n v="18.97"/>
    <n v="13"/>
    <n v="6209.2896999999994"/>
    <n v="3.040492957746479"/>
  </r>
  <r>
    <s v="Tier 1"/>
    <s v="Small"/>
    <s v="Low Fat"/>
    <s v="Soft Drinks"/>
    <s v="Grocery Store"/>
    <x v="6"/>
    <n v="2"/>
    <n v="387.47"/>
    <s v="Essential"/>
    <x v="3"/>
    <n v="20.88"/>
    <n v="5"/>
    <n v="1936.5588000000002"/>
    <n v="3.0440917107583774"/>
  </r>
  <r>
    <s v="Tier 1"/>
    <s v="High"/>
    <s v="Low Fat"/>
    <s v="Soft Drinks"/>
    <s v="Supermarket Type2"/>
    <x v="24"/>
    <n v="1"/>
    <n v="295.60000000000002"/>
    <s v="Regular"/>
    <x v="0"/>
    <n v="28.27"/>
    <n v="10"/>
    <n v="2955.2827000000002"/>
    <n v="3.0459363957597172"/>
  </r>
  <r>
    <s v="Tier 1"/>
    <s v="Medium"/>
    <s v="Low Fat"/>
    <s v="Meat"/>
    <s v="Supermarket Type1"/>
    <x v="1"/>
    <n v="1"/>
    <n v="292.86"/>
    <s v="Luxury"/>
    <x v="3"/>
    <n v="6.45"/>
    <n v="13"/>
    <n v="3806.2445000000002"/>
    <n v="3.049557522123894"/>
  </r>
  <r>
    <s v="Tier 2"/>
    <s v="High"/>
    <s v="Low Fat"/>
    <s v="Starchy Food"/>
    <s v="Supermarket Type3"/>
    <x v="16"/>
    <n v="4"/>
    <n v="413.4"/>
    <s v="Luxury"/>
    <x v="2"/>
    <n v="49.22"/>
    <n v="14"/>
    <n v="5787.0921999999991"/>
    <n v="3.0531914893617023"/>
  </r>
  <r>
    <s v="Tier 2"/>
    <s v="Small"/>
    <s v="Low Fat"/>
    <s v="Starchy Food"/>
    <s v="Supermarket Type2"/>
    <x v="13"/>
    <n v="4"/>
    <n v="19.559999999999999"/>
    <s v="Regular"/>
    <x v="2"/>
    <n v="13.64"/>
    <n v="15"/>
    <n v="292.53639999999996"/>
    <n v="3.0515097690941384"/>
  </r>
  <r>
    <s v="Tier 3"/>
    <s v="Medium"/>
    <s v="Low Fat"/>
    <s v="Dairy"/>
    <s v="Supermarket Type2"/>
    <x v="2"/>
    <n v="2"/>
    <n v="312.99"/>
    <s v="Regular"/>
    <x v="1"/>
    <n v="15.56"/>
    <n v="7"/>
    <n v="2190.0856000000003"/>
    <n v="3.0498220640569396"/>
  </r>
  <r>
    <s v="Tier 2"/>
    <s v="Small"/>
    <s v="Low Fat"/>
    <s v="Other"/>
    <s v="Supermarket Type1"/>
    <x v="25"/>
    <n v="3"/>
    <n v="402.71"/>
    <s v="Luxury"/>
    <x v="4"/>
    <n v="49.3"/>
    <n v="2"/>
    <n v="804.91300000000001"/>
    <n v="3.0516934046345812"/>
  </r>
  <r>
    <s v="Tier 1"/>
    <s v="High"/>
    <s v="Low Fat"/>
    <s v="Meat"/>
    <s v="Grocery Store"/>
    <x v="35"/>
    <n v="1"/>
    <n v="118.75"/>
    <s v="Essential"/>
    <x v="4"/>
    <n v="38.72"/>
    <n v="19"/>
    <n v="2255.6372000000001"/>
    <n v="3.0517857142857143"/>
  </r>
  <r>
    <s v="Tier 2"/>
    <s v="Medium"/>
    <s v="Low Fat"/>
    <s v="Breakfast"/>
    <s v="Supermarket Type1"/>
    <x v="35"/>
    <n v="4"/>
    <n v="318.91000000000003"/>
    <s v="Essential"/>
    <x v="1"/>
    <n v="25.71"/>
    <n v="18"/>
    <n v="5739.6370999999999"/>
    <n v="3.0554561717352415"/>
  </r>
  <r>
    <s v="Tier 1"/>
    <s v="Small"/>
    <s v="Low Fat"/>
    <s v="Meat"/>
    <s v="Supermarket Type1"/>
    <x v="22"/>
    <n v="2"/>
    <n v="372.09"/>
    <s v="Regular"/>
    <x v="3"/>
    <n v="29.79"/>
    <n v="12"/>
    <n v="4464.3778999999995"/>
    <n v="3.053763440860215"/>
  </r>
  <r>
    <s v="Tier 1"/>
    <s v="High"/>
    <s v="High Fat"/>
    <s v="Baking"/>
    <s v="Supermarket Type1"/>
    <x v="26"/>
    <n v="3"/>
    <n v="102.22"/>
    <s v="Luxury"/>
    <x v="3"/>
    <n v="38.090000000000003"/>
    <n v="10"/>
    <n v="1021.5809"/>
    <n v="3.0556552962298027"/>
  </r>
  <r>
    <s v="Tier 2"/>
    <s v="Medium"/>
    <s v="Low Fat"/>
    <s v="Starchy Food"/>
    <s v="Grocery Store"/>
    <x v="23"/>
    <n v="3"/>
    <n v="406.31"/>
    <s v="Regular"/>
    <x v="2"/>
    <n v="17.02"/>
    <n v="8"/>
    <n v="3249.6502"/>
    <n v="3.0557553956834531"/>
  </r>
  <r>
    <s v="Tier 3"/>
    <s v="High"/>
    <s v="Low Fat"/>
    <s v="Dairy"/>
    <s v="Grocery Store"/>
    <x v="10"/>
    <n v="1"/>
    <n v="435.16"/>
    <s v="Essential"/>
    <x v="2"/>
    <n v="31.03"/>
    <n v="13"/>
    <n v="5656.3903"/>
    <n v="3.0558558558558557"/>
  </r>
  <r>
    <s v="Tier 1"/>
    <s v="Medium"/>
    <s v="Low Fat"/>
    <s v="Frozen"/>
    <s v="Supermarket Type1"/>
    <x v="5"/>
    <n v="1"/>
    <n v="78.930000000000007"/>
    <s v="Luxury"/>
    <x v="3"/>
    <n v="35.76"/>
    <n v="5"/>
    <n v="394.00760000000002"/>
    <n v="3.0595667870036101"/>
  </r>
  <r>
    <s v="Tier 3"/>
    <s v="High"/>
    <s v="High Fat"/>
    <s v="Canned"/>
    <s v="Grocery Store"/>
    <x v="30"/>
    <n v="3"/>
    <n v="40.9"/>
    <s v="Regular"/>
    <x v="1"/>
    <n v="13.56"/>
    <n v="1"/>
    <n v="40.035599999999995"/>
    <n v="3.0632911392405062"/>
  </r>
  <r>
    <s v="Tier 1"/>
    <s v="Medium"/>
    <s v="Low Fat"/>
    <s v="Meat"/>
    <s v="Supermarket Type3"/>
    <x v="4"/>
    <n v="1"/>
    <n v="38.07"/>
    <s v="Essential"/>
    <x v="3"/>
    <n v="21.59"/>
    <n v="3"/>
    <n v="113.42590000000001"/>
    <n v="3.0634057971014492"/>
  </r>
  <r>
    <s v="Tier 1"/>
    <s v="High"/>
    <s v="Low Fat"/>
    <s v="Other"/>
    <s v="Grocery Store"/>
    <x v="16"/>
    <n v="3"/>
    <n v="23.93"/>
    <s v="Essential"/>
    <x v="0"/>
    <n v="38.479999999999997"/>
    <n v="11"/>
    <n v="262.6148"/>
    <n v="3.0671506352087112"/>
  </r>
  <r>
    <s v="Tier 1"/>
    <s v="Medium"/>
    <s v="High Fat"/>
    <s v="Snack Food"/>
    <s v="Supermarket Type3"/>
    <x v="1"/>
    <n v="1"/>
    <n v="333.73"/>
    <s v="Regular"/>
    <x v="3"/>
    <n v="33.299999999999997"/>
    <n v="3"/>
    <n v="1000.523"/>
    <n v="3.0672727272727274"/>
  </r>
  <r>
    <s v="Tier 3"/>
    <s v="Small"/>
    <s v="High Fat"/>
    <s v="Frozen"/>
    <s v="Supermarket Type1"/>
    <x v="37"/>
    <n v="1"/>
    <n v="21.1"/>
    <s v="Essential"/>
    <x v="4"/>
    <n v="14.84"/>
    <n v="13"/>
    <n v="273.44839999999999"/>
    <n v="3.0710382513661201"/>
  </r>
  <r>
    <s v="Tier 1"/>
    <s v="Small"/>
    <s v="Low Fat"/>
    <s v="Fruits and Vegetables"/>
    <s v="Supermarket Type2"/>
    <x v="27"/>
    <n v="1"/>
    <n v="349.82"/>
    <s v="Regular"/>
    <x v="0"/>
    <n v="14.06"/>
    <n v="18"/>
    <n v="6295.9005999999999"/>
    <n v="3.0748175182481754"/>
  </r>
  <r>
    <s v="Tier 1"/>
    <s v="Medium"/>
    <s v="Low Fat"/>
    <s v="Soft Drinks"/>
    <s v="Supermarket Type1"/>
    <x v="7"/>
    <n v="1"/>
    <n v="56.99"/>
    <s v="Essential"/>
    <x v="3"/>
    <n v="23.07"/>
    <n v="14"/>
    <n v="797.09069999999997"/>
    <n v="3.0786106032906764"/>
  </r>
  <r>
    <s v="Tier 2"/>
    <s v="Medium"/>
    <s v="High Fat"/>
    <s v="Snack Food"/>
    <s v="Supermarket Type1"/>
    <x v="16"/>
    <n v="3"/>
    <n v="27.87"/>
    <s v="Essential"/>
    <x v="2"/>
    <n v="43.05"/>
    <n v="20"/>
    <n v="556.83050000000003"/>
    <n v="3.0824175824175826"/>
  </r>
  <r>
    <s v="Tier 3"/>
    <s v="Medium"/>
    <s v="Low Fat"/>
    <s v="Breakfast"/>
    <s v="Supermarket Type2"/>
    <x v="34"/>
    <n v="2"/>
    <n v="396.35"/>
    <s v="Essential"/>
    <x v="3"/>
    <n v="48.94"/>
    <n v="11"/>
    <n v="4359.3394000000008"/>
    <n v="3.0825688073394497"/>
  </r>
  <r>
    <s v="Tier 3"/>
    <s v="High"/>
    <s v="High Fat"/>
    <s v="Starchy Food"/>
    <s v="Supermarket Type3"/>
    <x v="10"/>
    <n v="1"/>
    <n v="361.98"/>
    <s v="Luxury"/>
    <x v="4"/>
    <n v="39.96"/>
    <n v="19"/>
    <n v="6877.0196000000005"/>
    <n v="3.0845588235294117"/>
  </r>
  <r>
    <s v="Tier 2"/>
    <s v="Small"/>
    <s v="Low Fat"/>
    <s v="Frozen"/>
    <s v="Supermarket Type1"/>
    <x v="30"/>
    <n v="2"/>
    <n v="39.29"/>
    <s v="Luxury"/>
    <x v="1"/>
    <n v="37.81"/>
    <n v="8"/>
    <n v="313.69810000000001"/>
    <n v="3.0883977900552488"/>
  </r>
  <r>
    <s v="Tier 2"/>
    <s v="Small"/>
    <s v="Low Fat"/>
    <s v="Meat"/>
    <s v="Supermarket Type1"/>
    <x v="34"/>
    <n v="5"/>
    <n v="169.78"/>
    <s v="Essential"/>
    <x v="4"/>
    <n v="25.21"/>
    <n v="9"/>
    <n v="1527.2720999999999"/>
    <n v="3.0904059040590406"/>
  </r>
  <r>
    <s v="Tier 2"/>
    <s v="High"/>
    <s v="Low Fat"/>
    <s v="Other"/>
    <s v="Supermarket Type2"/>
    <x v="24"/>
    <n v="5"/>
    <n v="142.41"/>
    <s v="Regular"/>
    <x v="0"/>
    <n v="25.67"/>
    <n v="7"/>
    <n v="996.12670000000003"/>
    <n v="3.0868761552680222"/>
  </r>
  <r>
    <s v="Tier 3"/>
    <s v="Small"/>
    <s v="High Fat"/>
    <s v="Starchy Food"/>
    <s v="Supermarket Type1"/>
    <x v="17"/>
    <n v="1"/>
    <n v="455.94"/>
    <s v="Regular"/>
    <x v="1"/>
    <n v="34.89"/>
    <n v="15"/>
    <n v="6838.4489000000003"/>
    <n v="3.0833333333333335"/>
  </r>
  <r>
    <s v="Tier 3"/>
    <s v="Medium"/>
    <s v="High Fat"/>
    <s v="Dairy"/>
    <s v="Supermarket Type2"/>
    <x v="33"/>
    <n v="3"/>
    <n v="330.7"/>
    <s v="Essential"/>
    <x v="1"/>
    <n v="2.77"/>
    <n v="10"/>
    <n v="3306.0277000000001"/>
    <n v="3.0871985157699444"/>
  </r>
  <r>
    <s v="Tier 2"/>
    <s v="Medium"/>
    <s v="Low Fat"/>
    <s v="Household"/>
    <s v="Supermarket Type1"/>
    <x v="9"/>
    <n v="4"/>
    <n v="191.54"/>
    <s v="Essential"/>
    <x v="1"/>
    <n v="19.510000000000002"/>
    <n v="13"/>
    <n v="2489.2150999999999"/>
    <n v="3.0873605947955389"/>
  </r>
  <r>
    <s v="Tier 2"/>
    <s v="Small"/>
    <s v="Low Fat"/>
    <s v="Household"/>
    <s v="Supermarket Type3"/>
    <x v="23"/>
    <n v="4"/>
    <n v="87.9"/>
    <s v="Essential"/>
    <x v="3"/>
    <n v="48.59"/>
    <n v="7"/>
    <n v="614.78590000000008"/>
    <n v="3.0856610800744879"/>
  </r>
  <r>
    <s v="Tier 2"/>
    <s v="High"/>
    <s v="High Fat"/>
    <s v="Frozen"/>
    <s v="Grocery Store"/>
    <x v="6"/>
    <n v="2"/>
    <n v="205.15"/>
    <s v="Essential"/>
    <x v="2"/>
    <n v="33.92"/>
    <n v="9"/>
    <n v="1845.6892"/>
    <n v="3.0839552238805972"/>
  </r>
  <r>
    <s v="Tier 1"/>
    <s v="Small"/>
    <s v="High Fat"/>
    <s v="Fruits and Vegetables"/>
    <s v="Grocery Store"/>
    <x v="18"/>
    <n v="5"/>
    <n v="259.43"/>
    <s v="Luxury"/>
    <x v="4"/>
    <n v="30.46"/>
    <n v="3"/>
    <n v="777.59460000000001"/>
    <n v="3.0859813084112151"/>
  </r>
  <r>
    <s v="Tier 3"/>
    <s v="Small"/>
    <s v="High Fat"/>
    <s v="Other"/>
    <s v="Supermarket Type3"/>
    <x v="4"/>
    <n v="1"/>
    <n v="427.4"/>
    <s v="Regular"/>
    <x v="4"/>
    <n v="46.77"/>
    <n v="16"/>
    <n v="6837.8676999999998"/>
    <n v="3.0823970037453186"/>
  </r>
  <r>
    <s v="Tier 3"/>
    <s v="Medium"/>
    <s v="High Fat"/>
    <s v="Meat"/>
    <s v="Grocery Store"/>
    <x v="8"/>
    <n v="5"/>
    <n v="169.87"/>
    <s v="Essential"/>
    <x v="4"/>
    <n v="12.54"/>
    <n v="18"/>
    <n v="3056.7853999999998"/>
    <n v="3.0863039399624768"/>
  </r>
  <r>
    <s v="Tier 2"/>
    <s v="Small"/>
    <s v="High Fat"/>
    <s v="Meat"/>
    <s v="Supermarket Type2"/>
    <x v="35"/>
    <n v="1"/>
    <n v="204.85"/>
    <s v="Luxury"/>
    <x v="0"/>
    <n v="44.43"/>
    <n v="8"/>
    <n v="1638.2443000000001"/>
    <n v="3.0827067669172932"/>
  </r>
  <r>
    <s v="Tier 3"/>
    <s v="High"/>
    <s v="High Fat"/>
    <s v="Breakfast"/>
    <s v="Supermarket Type2"/>
    <x v="29"/>
    <n v="5"/>
    <n v="360.23"/>
    <s v="Essential"/>
    <x v="3"/>
    <n v="20.59"/>
    <n v="8"/>
    <n v="2881.0459000000001"/>
    <n v="3.0866290018832392"/>
  </r>
  <r>
    <s v="Tier 2"/>
    <s v="High"/>
    <s v="Low Fat"/>
    <s v="Seafood"/>
    <s v="Supermarket Type1"/>
    <x v="32"/>
    <n v="2"/>
    <n v="190.68"/>
    <s v="Luxury"/>
    <x v="0"/>
    <n v="9.61"/>
    <n v="16"/>
    <n v="3049.9761000000003"/>
    <n v="3.0830188679245283"/>
  </r>
  <r>
    <s v="Tier 3"/>
    <s v="Small"/>
    <s v="High Fat"/>
    <s v="Meat"/>
    <s v="Grocery Store"/>
    <x v="18"/>
    <n v="3"/>
    <n v="416.4"/>
    <s v="Regular"/>
    <x v="4"/>
    <n v="9.33"/>
    <n v="20"/>
    <n v="8327.0933000000005"/>
    <n v="3.0850661625708886"/>
  </r>
  <r>
    <s v="Tier 2"/>
    <s v="Medium"/>
    <s v="High Fat"/>
    <s v="Dairy"/>
    <s v="Supermarket Type3"/>
    <x v="10"/>
    <n v="5"/>
    <n v="133.97"/>
    <s v="Regular"/>
    <x v="1"/>
    <n v="18.61"/>
    <n v="2"/>
    <n v="267.12610000000001"/>
    <n v="3.0852272727272729"/>
  </r>
  <r>
    <s v="Tier 3"/>
    <s v="Medium"/>
    <s v="Low Fat"/>
    <s v="Starchy Food"/>
    <s v="Grocery Store"/>
    <x v="2"/>
    <n v="2"/>
    <n v="112.95"/>
    <s v="Regular"/>
    <x v="0"/>
    <n v="12.25"/>
    <n v="17"/>
    <n v="1919.2725"/>
    <n v="3.0815939278937381"/>
  </r>
  <r>
    <s v="Tier 1"/>
    <s v="High"/>
    <s v="Low Fat"/>
    <s v="Fruits and Vegetables"/>
    <s v="Supermarket Type1"/>
    <x v="9"/>
    <n v="4"/>
    <n v="482.5"/>
    <s v="Luxury"/>
    <x v="0"/>
    <n v="9.7100000000000009"/>
    <n v="16"/>
    <n v="7719.0971"/>
    <n v="3.0836501901140685"/>
  </r>
  <r>
    <s v="Tier 3"/>
    <s v="Medium"/>
    <s v="Low Fat"/>
    <s v="Canned"/>
    <s v="Supermarket Type1"/>
    <x v="19"/>
    <n v="3"/>
    <n v="185.28"/>
    <s v="Essential"/>
    <x v="0"/>
    <n v="25.34"/>
    <n v="17"/>
    <n v="3149.0134000000003"/>
    <n v="3.0819047619047617"/>
  </r>
  <r>
    <s v="Tier 1"/>
    <s v="High"/>
    <s v="Low Fat"/>
    <s v="Dairy"/>
    <s v="Supermarket Type3"/>
    <x v="27"/>
    <n v="5"/>
    <n v="499.68"/>
    <s v="Luxury"/>
    <x v="1"/>
    <n v="39.58"/>
    <n v="10"/>
    <n v="4996.1958000000004"/>
    <n v="3.08206106870229"/>
  </r>
  <r>
    <s v="Tier 1"/>
    <s v="Medium"/>
    <s v="Low Fat"/>
    <s v="Breads"/>
    <s v="Supermarket Type3"/>
    <x v="25"/>
    <n v="4"/>
    <n v="273.39999999999998"/>
    <s v="Luxury"/>
    <x v="1"/>
    <n v="3.58"/>
    <n v="8"/>
    <n v="2186.2357999999999"/>
    <n v="3.0783938814531551"/>
  </r>
  <r>
    <s v="Tier 3"/>
    <s v="High"/>
    <s v="Low Fat"/>
    <s v="Hard Drinks"/>
    <s v="Grocery Store"/>
    <x v="20"/>
    <n v="5"/>
    <n v="102.25"/>
    <s v="Regular"/>
    <x v="2"/>
    <n v="13.93"/>
    <n v="7"/>
    <n v="714.88930000000005"/>
    <n v="3.0766283524904217"/>
  </r>
  <r>
    <s v="Tier 3"/>
    <s v="High"/>
    <s v="High Fat"/>
    <s v="Soft Drinks"/>
    <s v="Supermarket Type3"/>
    <x v="27"/>
    <n v="2"/>
    <n v="357.59"/>
    <s v="Luxury"/>
    <x v="4"/>
    <n v="16.690000000000001"/>
    <n v="16"/>
    <n v="5720.6068999999998"/>
    <n v="3.0729366602687138"/>
  </r>
  <r>
    <s v="Tier 1"/>
    <s v="High"/>
    <s v="Low Fat"/>
    <s v="Household"/>
    <s v="Supermarket Type3"/>
    <x v="0"/>
    <n v="3"/>
    <n v="28.72"/>
    <s v="Regular"/>
    <x v="3"/>
    <n v="42.72"/>
    <n v="15"/>
    <n v="430.22719999999998"/>
    <n v="3.0750000000000002"/>
  </r>
  <r>
    <s v="Tier 3"/>
    <s v="Small"/>
    <s v="High Fat"/>
    <s v="Starchy Food"/>
    <s v="Grocery Store"/>
    <x v="35"/>
    <n v="2"/>
    <n v="45.62"/>
    <s v="Essential"/>
    <x v="3"/>
    <n v="36.96"/>
    <n v="15"/>
    <n v="683.66959999999995"/>
    <n v="3.0751445086705202"/>
  </r>
  <r>
    <s v="Tier 3"/>
    <s v="High"/>
    <s v="High Fat"/>
    <s v="Health and Hygiene"/>
    <s v="Supermarket Type3"/>
    <x v="4"/>
    <n v="5"/>
    <n v="300.29000000000002"/>
    <s v="Luxury"/>
    <x v="3"/>
    <n v="45.61"/>
    <n v="4"/>
    <n v="1200.6161000000002"/>
    <n v="3.0772200772200771"/>
  </r>
  <r>
    <s v="Tier 1"/>
    <s v="High"/>
    <s v="High Fat"/>
    <s v="Household"/>
    <s v="Supermarket Type3"/>
    <x v="13"/>
    <n v="1"/>
    <n v="43.96"/>
    <s v="Essential"/>
    <x v="3"/>
    <n v="12.65"/>
    <n v="2"/>
    <n v="87.046500000000009"/>
    <n v="3.0735009671179885"/>
  </r>
  <r>
    <s v="Tier 2"/>
    <s v="Small"/>
    <s v="High Fat"/>
    <s v="Meat"/>
    <s v="Supermarket Type1"/>
    <x v="5"/>
    <n v="4"/>
    <n v="34.1"/>
    <s v="Luxury"/>
    <x v="3"/>
    <n v="41.31"/>
    <n v="17"/>
    <n v="579.11310000000003"/>
    <n v="3.0775193798449614"/>
  </r>
  <r>
    <s v="Tier 1"/>
    <s v="Medium"/>
    <s v="Low Fat"/>
    <s v="Breakfast"/>
    <s v="Supermarket Type1"/>
    <x v="29"/>
    <n v="2"/>
    <n v="16.71"/>
    <s v="Essential"/>
    <x v="2"/>
    <n v="19.13"/>
    <n v="3"/>
    <n v="49.321300000000001"/>
    <n v="3.0757281553398057"/>
  </r>
  <r>
    <s v="Tier 3"/>
    <s v="Medium"/>
    <s v="High Fat"/>
    <s v="Soft Drinks"/>
    <s v="Grocery Store"/>
    <x v="25"/>
    <n v="1"/>
    <n v="122.17"/>
    <s v="Essential"/>
    <x v="2"/>
    <n v="33.78"/>
    <n v="18"/>
    <n v="2198.3977999999997"/>
    <n v="3.0778210116731519"/>
  </r>
  <r>
    <s v="Tier 2"/>
    <s v="High"/>
    <s v="Low Fat"/>
    <s v="Dairy"/>
    <s v="Supermarket Type2"/>
    <x v="35"/>
    <n v="4"/>
    <n v="120.46"/>
    <s v="Essential"/>
    <x v="0"/>
    <n v="4.26"/>
    <n v="4"/>
    <n v="480.88259999999997"/>
    <n v="3.0818713450292399"/>
  </r>
  <r>
    <s v="Tier 1"/>
    <s v="Medium"/>
    <s v="Low Fat"/>
    <s v="Household"/>
    <s v="Supermarket Type2"/>
    <x v="29"/>
    <n v="4"/>
    <n v="224.57"/>
    <s v="Luxury"/>
    <x v="3"/>
    <n v="24.34"/>
    <n v="7"/>
    <n v="1571.2334000000001"/>
    <n v="3.080078125"/>
  </r>
  <r>
    <s v="Tier 3"/>
    <s v="Small"/>
    <s v="High Fat"/>
    <s v="Snack Food"/>
    <s v="Supermarket Type1"/>
    <x v="14"/>
    <n v="1"/>
    <n v="321.41000000000003"/>
    <s v="Essential"/>
    <x v="4"/>
    <n v="36.03"/>
    <n v="20"/>
    <n v="6427.560300000001"/>
    <n v="3.0782778864970646"/>
  </r>
  <r>
    <s v="Tier 1"/>
    <s v="Small"/>
    <s v="High Fat"/>
    <s v="Household"/>
    <s v="Grocery Store"/>
    <x v="29"/>
    <n v="5"/>
    <n v="345.78"/>
    <s v="Luxury"/>
    <x v="2"/>
    <n v="34.979999999999997"/>
    <n v="7"/>
    <n v="2419.8098"/>
    <n v="3.0823529411764707"/>
  </r>
  <r>
    <s v="Tier 3"/>
    <s v="Small"/>
    <s v="Low Fat"/>
    <s v="Snack Food"/>
    <s v="Grocery Store"/>
    <x v="14"/>
    <n v="1"/>
    <n v="248.97"/>
    <s v="Essential"/>
    <x v="4"/>
    <n v="15.18"/>
    <n v="13"/>
    <n v="3235.7618000000002"/>
    <n v="3.0785854616895874"/>
  </r>
  <r>
    <s v="Tier 2"/>
    <s v="Medium"/>
    <s v="High Fat"/>
    <s v="Meat"/>
    <s v="Supermarket Type2"/>
    <x v="35"/>
    <n v="2"/>
    <n v="308.64999999999998"/>
    <s v="Regular"/>
    <x v="2"/>
    <n v="23.39"/>
    <n v="8"/>
    <n v="2468.4339"/>
    <n v="3.0826771653543306"/>
  </r>
  <r>
    <s v="Tier 3"/>
    <s v="Small"/>
    <s v="Low Fat"/>
    <s v="Fruits and Vegetables"/>
    <s v="Supermarket Type1"/>
    <x v="18"/>
    <n v="2"/>
    <n v="307.11"/>
    <s v="Essential"/>
    <x v="0"/>
    <n v="8.15"/>
    <n v="5"/>
    <n v="1534.6315000000002"/>
    <n v="3.0848126232741619"/>
  </r>
  <r>
    <s v="Tier 1"/>
    <s v="Small"/>
    <s v="High Fat"/>
    <s v="Snack Food"/>
    <s v="Supermarket Type3"/>
    <x v="20"/>
    <n v="3"/>
    <n v="301.64"/>
    <s v="Essential"/>
    <x v="2"/>
    <n v="7.89"/>
    <n v="19"/>
    <n v="5730.2389000000003"/>
    <n v="3.0869565217391304"/>
  </r>
  <r>
    <s v="Tier 2"/>
    <s v="High"/>
    <s v="High Fat"/>
    <s v="Seafood"/>
    <s v="Supermarket Type2"/>
    <x v="2"/>
    <n v="3"/>
    <n v="244.83"/>
    <s v="Essential"/>
    <x v="3"/>
    <n v="17.87"/>
    <n v="5"/>
    <n v="1223.3287"/>
    <n v="3.0871287128712872"/>
  </r>
  <r>
    <s v="Tier 1"/>
    <s v="Medium"/>
    <s v="Low Fat"/>
    <s v="Fruits and Vegetables"/>
    <s v="Grocery Store"/>
    <x v="6"/>
    <n v="2"/>
    <n v="106.76"/>
    <s v="Luxury"/>
    <x v="3"/>
    <n v="33.18"/>
    <n v="1"/>
    <n v="106.09180000000001"/>
    <n v="3.0873015873015874"/>
  </r>
  <r>
    <s v="Tier 1"/>
    <s v="Small"/>
    <s v="High Fat"/>
    <s v="Breads"/>
    <s v="Grocery Store"/>
    <x v="30"/>
    <n v="3"/>
    <n v="185.63"/>
    <s v="Essential"/>
    <x v="3"/>
    <n v="12.06"/>
    <n v="18"/>
    <n v="3340.4606000000003"/>
    <n v="3.0894632206759445"/>
  </r>
  <r>
    <s v="Tier 1"/>
    <s v="Small"/>
    <s v="High Fat"/>
    <s v="Household"/>
    <s v="Supermarket Type3"/>
    <x v="32"/>
    <n v="2"/>
    <n v="161.41999999999999"/>
    <s v="Luxury"/>
    <x v="0"/>
    <n v="26.74"/>
    <n v="5"/>
    <n v="806.36739999999986"/>
    <n v="3.0896414342629481"/>
  </r>
  <r>
    <s v="Tier 1"/>
    <s v="High"/>
    <s v="High Fat"/>
    <s v="Hard Drinks"/>
    <s v="Supermarket Type1"/>
    <x v="12"/>
    <n v="4"/>
    <n v="419.98"/>
    <s v="Regular"/>
    <x v="3"/>
    <n v="24.74"/>
    <n v="9"/>
    <n v="3779.0674000000004"/>
    <n v="3.0918163672654693"/>
  </r>
  <r>
    <s v="Tier 1"/>
    <s v="High"/>
    <s v="Low Fat"/>
    <s v="Health and Hygiene"/>
    <s v="Supermarket Type2"/>
    <x v="26"/>
    <n v="2"/>
    <n v="208.05"/>
    <s v="Essential"/>
    <x v="0"/>
    <n v="24.69"/>
    <n v="3"/>
    <n v="623.39690000000007"/>
    <n v="3.09"/>
  </r>
  <r>
    <s v="Tier 1"/>
    <s v="High"/>
    <s v="Low Fat"/>
    <s v="Soft Drinks"/>
    <s v="Grocery Store"/>
    <x v="3"/>
    <n v="1"/>
    <n v="411.48"/>
    <s v="Regular"/>
    <x v="4"/>
    <n v="36.33"/>
    <n v="11"/>
    <n v="4525.6433000000006"/>
    <n v="3.0921843687374748"/>
  </r>
  <r>
    <s v="Tier 3"/>
    <s v="High"/>
    <s v="High Fat"/>
    <s v="Snack Food"/>
    <s v="Supermarket Type1"/>
    <x v="9"/>
    <n v="2"/>
    <n v="360.66"/>
    <s v="Essential"/>
    <x v="2"/>
    <n v="23.51"/>
    <n v="5"/>
    <n v="1802.5351000000003"/>
    <n v="3.0963855421686746"/>
  </r>
  <r>
    <s v="Tier 1"/>
    <s v="Small"/>
    <s v="High Fat"/>
    <s v="Breakfast"/>
    <s v="Grocery Store"/>
    <x v="5"/>
    <n v="3"/>
    <n v="22.36"/>
    <s v="Essential"/>
    <x v="1"/>
    <n v="32.64"/>
    <n v="10"/>
    <n v="222.9264"/>
    <n v="3.0985915492957745"/>
  </r>
  <r>
    <s v="Tier 2"/>
    <s v="High"/>
    <s v="Low Fat"/>
    <s v="Soft Drinks"/>
    <s v="Supermarket Type2"/>
    <x v="29"/>
    <n v="4"/>
    <n v="236.01"/>
    <s v="Regular"/>
    <x v="3"/>
    <n v="44.88"/>
    <n v="15"/>
    <n v="3539.5987999999998"/>
    <n v="3.098790322580645"/>
  </r>
  <r>
    <s v="Tier 3"/>
    <s v="High"/>
    <s v="High Fat"/>
    <s v="Seafood"/>
    <s v="Supermarket Type3"/>
    <x v="4"/>
    <n v="2"/>
    <n v="203.07"/>
    <s v="Luxury"/>
    <x v="3"/>
    <n v="36.26"/>
    <n v="3"/>
    <n v="608.57260000000008"/>
    <n v="3.0969696969696972"/>
  </r>
  <r>
    <s v="Tier 1"/>
    <s v="Small"/>
    <s v="Low Fat"/>
    <s v="Starchy Food"/>
    <s v="Supermarket Type1"/>
    <x v="1"/>
    <n v="3"/>
    <n v="184.8"/>
    <s v="Essential"/>
    <x v="1"/>
    <n v="38.869999999999997"/>
    <n v="14"/>
    <n v="2586.5887000000002"/>
    <n v="3.0991902834008096"/>
  </r>
  <r>
    <s v="Tier 1"/>
    <s v="High"/>
    <s v="Low Fat"/>
    <s v="Health and Hygiene"/>
    <s v="Supermarket Type1"/>
    <x v="32"/>
    <n v="1"/>
    <n v="350.25"/>
    <s v="Luxury"/>
    <x v="4"/>
    <n v="49.7"/>
    <n v="2"/>
    <n v="699.99699999999996"/>
    <n v="3.099391480730223"/>
  </r>
  <r>
    <s v="Tier 1"/>
    <s v="High"/>
    <s v="High Fat"/>
    <s v="Breads"/>
    <s v="Supermarket Type2"/>
    <x v="11"/>
    <n v="4"/>
    <n v="393.8"/>
    <s v="Regular"/>
    <x v="3"/>
    <n v="37.5"/>
    <n v="13"/>
    <n v="5118.7750000000005"/>
    <n v="3.1036585365853657"/>
  </r>
  <r>
    <s v="Tier 2"/>
    <s v="Medium"/>
    <s v="High Fat"/>
    <s v="Meat"/>
    <s v="Grocery Store"/>
    <x v="33"/>
    <n v="2"/>
    <n v="285.22000000000003"/>
    <s v="Regular"/>
    <x v="1"/>
    <n v="14.96"/>
    <n v="10"/>
    <n v="2851.3496000000005"/>
    <n v="3.1018329938900204"/>
  </r>
  <r>
    <s v="Tier 3"/>
    <s v="Small"/>
    <s v="Low Fat"/>
    <s v="Baking"/>
    <s v="Supermarket Type1"/>
    <x v="21"/>
    <n v="1"/>
    <n v="161.54"/>
    <s v="Regular"/>
    <x v="1"/>
    <n v="39.119999999999997"/>
    <n v="16"/>
    <n v="2584.0311999999999"/>
    <n v="3.1040816326530614"/>
  </r>
  <r>
    <s v="Tier 1"/>
    <s v="Medium"/>
    <s v="Low Fat"/>
    <s v="Fruits and Vegetables"/>
    <s v="Supermarket Type1"/>
    <x v="6"/>
    <n v="3"/>
    <n v="245.48"/>
    <s v="Regular"/>
    <x v="4"/>
    <n v="32"/>
    <n v="1"/>
    <n v="244.79999999999998"/>
    <n v="3.1083844580777096"/>
  </r>
  <r>
    <s v="Tier 1"/>
    <s v="Medium"/>
    <s v="Low Fat"/>
    <s v="Health and Hygiene"/>
    <s v="Supermarket Type3"/>
    <x v="3"/>
    <n v="3"/>
    <n v="215.81"/>
    <s v="Luxury"/>
    <x v="3"/>
    <n v="3.19"/>
    <n v="11"/>
    <n v="2372.9418999999998"/>
    <n v="3.1086065573770494"/>
  </r>
  <r>
    <s v="Tier 2"/>
    <s v="Medium"/>
    <s v="High Fat"/>
    <s v="Breads"/>
    <s v="Grocery Store"/>
    <x v="30"/>
    <n v="2"/>
    <n v="71.069999999999993"/>
    <s v="Luxury"/>
    <x v="1"/>
    <n v="34.049999999999997"/>
    <n v="4"/>
    <n v="283.62049999999999"/>
    <n v="3.1088295687885008"/>
  </r>
  <r>
    <s v="Tier 1"/>
    <s v="Small"/>
    <s v="High Fat"/>
    <s v="Health and Hygiene"/>
    <s v="Supermarket Type1"/>
    <x v="33"/>
    <n v="2"/>
    <n v="384.86"/>
    <s v="Regular"/>
    <x v="1"/>
    <n v="6.67"/>
    <n v="4"/>
    <n v="1538.5067000000001"/>
    <n v="3.1111111111111112"/>
  </r>
  <r>
    <s v="Tier 1"/>
    <s v="High"/>
    <s v="High Fat"/>
    <s v="Household"/>
    <s v="Supermarket Type1"/>
    <x v="18"/>
    <n v="1"/>
    <n v="439.08"/>
    <s v="Essential"/>
    <x v="4"/>
    <n v="29.53"/>
    <n v="16"/>
    <n v="7024.5752999999995"/>
    <n v="3.1134020618556701"/>
  </r>
  <r>
    <s v="Tier 3"/>
    <s v="Medium"/>
    <s v="Low Fat"/>
    <s v="Starchy Food"/>
    <s v="Grocery Store"/>
    <x v="13"/>
    <n v="5"/>
    <n v="484.96"/>
    <s v="Regular"/>
    <x v="0"/>
    <n v="4.8499999999999996"/>
    <n v="13"/>
    <n v="6303.5284999999994"/>
    <n v="3.1177685950413223"/>
  </r>
  <r>
    <s v="Tier 2"/>
    <s v="Small"/>
    <s v="High Fat"/>
    <s v="Meat"/>
    <s v="Supermarket Type3"/>
    <x v="12"/>
    <n v="4"/>
    <n v="80.400000000000006"/>
    <s v="Regular"/>
    <x v="1"/>
    <n v="26.33"/>
    <n v="9"/>
    <n v="722.86329999999998"/>
    <n v="3.1138716356107659"/>
  </r>
  <r>
    <s v="Tier 1"/>
    <s v="Small"/>
    <s v="Low Fat"/>
    <s v="Breakfast"/>
    <s v="Supermarket Type1"/>
    <x v="19"/>
    <n v="4"/>
    <n v="81.569999999999993"/>
    <s v="Luxury"/>
    <x v="3"/>
    <n v="10.11"/>
    <n v="17"/>
    <n v="1385.7910999999999"/>
    <n v="3.1120331950207469"/>
  </r>
  <r>
    <s v="Tier 2"/>
    <s v="High"/>
    <s v="Low Fat"/>
    <s v="Fruits and Vegetables"/>
    <s v="Supermarket Type2"/>
    <x v="12"/>
    <n v="1"/>
    <n v="493.72"/>
    <s v="Regular"/>
    <x v="1"/>
    <n v="35.049999999999997"/>
    <n v="5"/>
    <n v="2467.9505000000004"/>
    <n v="3.1101871101871104"/>
  </r>
  <r>
    <s v="Tier 1"/>
    <s v="High"/>
    <s v="High Fat"/>
    <s v="Meat"/>
    <s v="Supermarket Type2"/>
    <x v="14"/>
    <n v="1"/>
    <n v="386.94"/>
    <s v="Regular"/>
    <x v="0"/>
    <n v="18.95"/>
    <n v="9"/>
    <n v="3481.6495"/>
    <n v="3.1145833333333335"/>
  </r>
  <r>
    <s v="Tier 3"/>
    <s v="Small"/>
    <s v="Low Fat"/>
    <s v="Breakfast"/>
    <s v="Supermarket Type1"/>
    <x v="7"/>
    <n v="4"/>
    <n v="490.67"/>
    <s v="Luxury"/>
    <x v="2"/>
    <n v="41.75"/>
    <n v="16"/>
    <n v="7850.1374999999998"/>
    <n v="3.1189979123173277"/>
  </r>
  <r>
    <s v="Tier 3"/>
    <s v="Medium"/>
    <s v="High Fat"/>
    <s v="Hard Drinks"/>
    <s v="Supermarket Type2"/>
    <x v="19"/>
    <n v="4"/>
    <n v="298.38"/>
    <s v="Essential"/>
    <x v="4"/>
    <n v="4.87"/>
    <n v="3"/>
    <n v="894.18870000000004"/>
    <n v="3.1171548117154813"/>
  </r>
  <r>
    <s v="Tier 2"/>
    <s v="High"/>
    <s v="High Fat"/>
    <s v="Breakfast"/>
    <s v="Supermarket Type1"/>
    <x v="17"/>
    <n v="2"/>
    <n v="105.22"/>
    <s v="Luxury"/>
    <x v="4"/>
    <n v="17.21"/>
    <n v="16"/>
    <n v="1682.6921"/>
    <n v="3.1153039832285114"/>
  </r>
  <r>
    <s v="Tier 3"/>
    <s v="Medium"/>
    <s v="High Fat"/>
    <s v="Fruits and Vegetables"/>
    <s v="Supermarket Type3"/>
    <x v="20"/>
    <n v="4"/>
    <n v="483.96"/>
    <s v="Essential"/>
    <x v="4"/>
    <n v="11.83"/>
    <n v="11"/>
    <n v="5322.6782999999996"/>
    <n v="3.1176470588235294"/>
  </r>
  <r>
    <s v="Tier 1"/>
    <s v="Small"/>
    <s v="Low Fat"/>
    <s v="Breads"/>
    <s v="Supermarket Type2"/>
    <x v="13"/>
    <n v="4"/>
    <n v="19.649999999999999"/>
    <s v="Luxury"/>
    <x v="2"/>
    <n v="42.6"/>
    <n v="12"/>
    <n v="235.22599999999997"/>
    <n v="3.1157894736842104"/>
  </r>
  <r>
    <s v="Tier 2"/>
    <s v="Small"/>
    <s v="High Fat"/>
    <s v="Baking"/>
    <s v="Grocery Store"/>
    <x v="8"/>
    <n v="4"/>
    <n v="159.86000000000001"/>
    <s v="Luxury"/>
    <x v="3"/>
    <n v="32.24"/>
    <n v="15"/>
    <n v="2397.2224000000001"/>
    <n v="3.1139240506329116"/>
  </r>
  <r>
    <s v="Tier 1"/>
    <s v="Small"/>
    <s v="High Fat"/>
    <s v="Seafood"/>
    <s v="Supermarket Type2"/>
    <x v="19"/>
    <n v="3"/>
    <n v="170.89"/>
    <s v="Regular"/>
    <x v="1"/>
    <n v="22.96"/>
    <n v="19"/>
    <n v="3246.1396"/>
    <n v="3.1120507399577169"/>
  </r>
  <r>
    <s v="Tier 3"/>
    <s v="Small"/>
    <s v="High Fat"/>
    <s v="Seafood"/>
    <s v="Supermarket Type3"/>
    <x v="32"/>
    <n v="3"/>
    <n v="237.87"/>
    <s v="Regular"/>
    <x v="2"/>
    <n v="49.37"/>
    <n v="6"/>
    <n v="1426.7137"/>
    <n v="3.1122881355932202"/>
  </r>
  <r>
    <s v="Tier 2"/>
    <s v="Medium"/>
    <s v="High Fat"/>
    <s v="Other"/>
    <s v="Supermarket Type2"/>
    <x v="3"/>
    <n v="5"/>
    <n v="19.920000000000002"/>
    <s v="Regular"/>
    <x v="1"/>
    <n v="10.54"/>
    <n v="12"/>
    <n v="238.14540000000002"/>
    <n v="3.1125265392781318"/>
  </r>
  <r>
    <s v="Tier 2"/>
    <s v="High"/>
    <s v="High Fat"/>
    <s v="Canned"/>
    <s v="Grocery Store"/>
    <x v="33"/>
    <n v="2"/>
    <n v="365.24"/>
    <s v="Regular"/>
    <x v="4"/>
    <n v="41.86"/>
    <n v="14"/>
    <n v="5112.7786000000006"/>
    <n v="3.1085106382978722"/>
  </r>
  <r>
    <s v="Tier 2"/>
    <s v="Medium"/>
    <s v="High Fat"/>
    <s v="Soft Drinks"/>
    <s v="Supermarket Type1"/>
    <x v="12"/>
    <n v="5"/>
    <n v="316.3"/>
    <s v="Essential"/>
    <x v="4"/>
    <n v="4.1500000000000004"/>
    <n v="20"/>
    <n v="6325.0415000000003"/>
    <n v="3.1108742004264394"/>
  </r>
  <r>
    <s v="Tier 1"/>
    <s v="Medium"/>
    <s v="High Fat"/>
    <s v="Soft Drinks"/>
    <s v="Supermarket Type3"/>
    <x v="9"/>
    <n v="5"/>
    <n v="327.63"/>
    <s v="Regular"/>
    <x v="4"/>
    <n v="31.8"/>
    <n v="10"/>
    <n v="3275.6180000000004"/>
    <n v="3.1068376068376069"/>
  </r>
  <r>
    <s v="Tier 3"/>
    <s v="High"/>
    <s v="High Fat"/>
    <s v="Baking"/>
    <s v="Supermarket Type1"/>
    <x v="24"/>
    <n v="2"/>
    <n v="196.73"/>
    <s v="Regular"/>
    <x v="0"/>
    <n v="12.83"/>
    <n v="16"/>
    <n v="3146.8082999999997"/>
    <n v="3.1027837259100641"/>
  </r>
  <r>
    <s v="Tier 3"/>
    <s v="Small"/>
    <s v="Low Fat"/>
    <s v="Dairy"/>
    <s v="Grocery Store"/>
    <x v="15"/>
    <n v="5"/>
    <n v="340.74"/>
    <s v="Essential"/>
    <x v="2"/>
    <n v="37.57"/>
    <n v="17"/>
    <n v="5791.9556999999995"/>
    <n v="3.1051502145922747"/>
  </r>
  <r>
    <s v="Tier 2"/>
    <s v="Medium"/>
    <s v="High Fat"/>
    <s v="Health and Hygiene"/>
    <s v="Supermarket Type3"/>
    <x v="0"/>
    <n v="2"/>
    <n v="288.82"/>
    <s v="Regular"/>
    <x v="1"/>
    <n v="0.73"/>
    <n v="12"/>
    <n v="3464.8473000000004"/>
    <n v="3.1010752688172043"/>
  </r>
  <r>
    <s v="Tier 2"/>
    <s v="Small"/>
    <s v="High Fat"/>
    <s v="Other"/>
    <s v="Supermarket Type2"/>
    <x v="7"/>
    <n v="2"/>
    <n v="170.89"/>
    <s v="Essential"/>
    <x v="4"/>
    <n v="4.17"/>
    <n v="20"/>
    <n v="3416.8416999999999"/>
    <n v="3.103448275862069"/>
  </r>
  <r>
    <s v="Tier 1"/>
    <s v="High"/>
    <s v="High Fat"/>
    <s v="Hard Drinks"/>
    <s v="Supermarket Type3"/>
    <x v="25"/>
    <n v="3"/>
    <n v="297.60000000000002"/>
    <s v="Regular"/>
    <x v="2"/>
    <n v="42.35"/>
    <n v="9"/>
    <n v="2677.8235"/>
    <n v="3.1058315334773217"/>
  </r>
  <r>
    <s v="Tier 3"/>
    <s v="High"/>
    <s v="Low Fat"/>
    <s v="Soft Drinks"/>
    <s v="Supermarket Type1"/>
    <x v="25"/>
    <n v="4"/>
    <n v="318.69"/>
    <s v="Luxury"/>
    <x v="3"/>
    <n v="30.77"/>
    <n v="14"/>
    <n v="4460.9677000000001"/>
    <n v="3.106060606060606"/>
  </r>
  <r>
    <s v="Tier 3"/>
    <s v="Medium"/>
    <s v="Low Fat"/>
    <s v="Breads"/>
    <s v="Supermarket Type3"/>
    <x v="26"/>
    <n v="5"/>
    <n v="243.86"/>
    <s v="Essential"/>
    <x v="4"/>
    <n v="23.4"/>
    <n v="8"/>
    <n v="1950.114"/>
    <n v="3.1041214750542299"/>
  </r>
  <r>
    <s v="Tier 1"/>
    <s v="Small"/>
    <s v="High Fat"/>
    <s v="Hard Drinks"/>
    <s v="Supermarket Type2"/>
    <x v="13"/>
    <n v="4"/>
    <n v="145.80000000000001"/>
    <s v="Regular"/>
    <x v="1"/>
    <n v="6.12"/>
    <n v="18"/>
    <n v="2623.4612000000002"/>
    <n v="3.1"/>
  </r>
  <r>
    <s v="Tier 1"/>
    <s v="High"/>
    <s v="Low Fat"/>
    <s v="Breakfast"/>
    <s v="Supermarket Type3"/>
    <x v="6"/>
    <n v="1"/>
    <n v="278.85000000000002"/>
    <s v="Regular"/>
    <x v="0"/>
    <n v="39.14"/>
    <n v="1"/>
    <n v="278.2414"/>
    <n v="3.0980392156862746"/>
  </r>
  <r>
    <s v="Tier 2"/>
    <s v="Small"/>
    <s v="High Fat"/>
    <s v="Breads"/>
    <s v="Supermarket Type1"/>
    <x v="30"/>
    <n v="3"/>
    <n v="372.72"/>
    <s v="Luxury"/>
    <x v="2"/>
    <n v="22.79"/>
    <n v="5"/>
    <n v="1862.8279000000002"/>
    <n v="3.1026200873362444"/>
  </r>
  <r>
    <s v="Tier 1"/>
    <s v="Small"/>
    <s v="Low Fat"/>
    <s v="Health and Hygiene"/>
    <s v="Supermarket Type3"/>
    <x v="28"/>
    <n v="5"/>
    <n v="154.63"/>
    <s v="Luxury"/>
    <x v="1"/>
    <n v="31.9"/>
    <n v="6"/>
    <n v="927.09899999999993"/>
    <n v="3.1028446389496716"/>
  </r>
  <r>
    <s v="Tier 3"/>
    <s v="Medium"/>
    <s v="Low Fat"/>
    <s v="Canned"/>
    <s v="Grocery Store"/>
    <x v="24"/>
    <n v="1"/>
    <n v="109.96"/>
    <s v="Regular"/>
    <x v="1"/>
    <n v="33.6"/>
    <n v="6"/>
    <n v="659.096"/>
    <n v="3.0986842105263159"/>
  </r>
  <r>
    <s v="Tier 3"/>
    <s v="Medium"/>
    <s v="High Fat"/>
    <s v="Hard Drinks"/>
    <s v="Supermarket Type3"/>
    <x v="30"/>
    <n v="3"/>
    <n v="283.11"/>
    <s v="Essential"/>
    <x v="2"/>
    <n v="48.96"/>
    <n v="10"/>
    <n v="2830.5896000000002"/>
    <n v="3.1032967032967034"/>
  </r>
  <r>
    <s v="Tier 1"/>
    <s v="Medium"/>
    <s v="Low Fat"/>
    <s v="Hard Drinks"/>
    <s v="Grocery Store"/>
    <x v="0"/>
    <n v="3"/>
    <n v="72.67"/>
    <s v="Regular"/>
    <x v="0"/>
    <n v="11.1"/>
    <n v="17"/>
    <n v="1234.5010000000002"/>
    <n v="3.1035242290748899"/>
  </r>
  <r>
    <s v="Tier 1"/>
    <s v="Medium"/>
    <s v="High Fat"/>
    <s v="Breads"/>
    <s v="Supermarket Type2"/>
    <x v="0"/>
    <n v="5"/>
    <n v="449.55"/>
    <s v="Luxury"/>
    <x v="0"/>
    <n v="46.58"/>
    <n v="12"/>
    <n v="5394.0658000000003"/>
    <n v="3.1037527593818983"/>
  </r>
  <r>
    <s v="Tier 2"/>
    <s v="Medium"/>
    <s v="High Fat"/>
    <s v="Hard Drinks"/>
    <s v="Grocery Store"/>
    <x v="25"/>
    <n v="2"/>
    <n v="404.18"/>
    <s v="Luxury"/>
    <x v="4"/>
    <n v="7.73"/>
    <n v="2"/>
    <n v="807.43730000000005"/>
    <n v="3.0995575221238938"/>
  </r>
  <r>
    <s v="Tier 2"/>
    <s v="Medium"/>
    <s v="High Fat"/>
    <s v="Household"/>
    <s v="Supermarket Type2"/>
    <x v="24"/>
    <n v="5"/>
    <n v="424.85"/>
    <s v="Luxury"/>
    <x v="0"/>
    <n v="10.88"/>
    <n v="17"/>
    <n v="7221.5588000000007"/>
    <n v="3.1019955654101996"/>
  </r>
  <r>
    <s v="Tier 1"/>
    <s v="Medium"/>
    <s v="Low Fat"/>
    <s v="Seafood"/>
    <s v="Supermarket Type1"/>
    <x v="12"/>
    <n v="4"/>
    <n v="201.9"/>
    <s v="Luxury"/>
    <x v="3"/>
    <n v="49.9"/>
    <n v="11"/>
    <n v="2220.3989999999999"/>
    <n v="3.097777777777778"/>
  </r>
  <r>
    <s v="Tier 2"/>
    <s v="High"/>
    <s v="Low Fat"/>
    <s v="Breads"/>
    <s v="Supermarket Type1"/>
    <x v="17"/>
    <n v="3"/>
    <n v="176.99"/>
    <s v="Essential"/>
    <x v="1"/>
    <n v="32.24"/>
    <n v="15"/>
    <n v="2654.1724000000004"/>
    <n v="3.0957683741648108"/>
  </r>
  <r>
    <s v="Tier 2"/>
    <s v="Medium"/>
    <s v="Low Fat"/>
    <s v="Baking"/>
    <s v="Grocery Store"/>
    <x v="2"/>
    <n v="1"/>
    <n v="441.31"/>
    <s v="Essential"/>
    <x v="4"/>
    <n v="23.48"/>
    <n v="13"/>
    <n v="5736.2647999999999"/>
    <n v="3.0959821428571428"/>
  </r>
  <r>
    <s v="Tier 1"/>
    <s v="Small"/>
    <s v="Low Fat"/>
    <s v="Seafood"/>
    <s v="Supermarket Type2"/>
    <x v="19"/>
    <n v="3"/>
    <n v="425.44"/>
    <s v="Essential"/>
    <x v="1"/>
    <n v="48.99"/>
    <n v="13"/>
    <n v="5530.2098999999998"/>
    <n v="3.1006711409395975"/>
  </r>
  <r>
    <s v="Tier 1"/>
    <s v="High"/>
    <s v="High Fat"/>
    <s v="Dairy"/>
    <s v="Supermarket Type1"/>
    <x v="33"/>
    <n v="5"/>
    <n v="20.67"/>
    <s v="Luxury"/>
    <x v="4"/>
    <n v="33.270000000000003"/>
    <n v="7"/>
    <n v="144.02269999999999"/>
    <n v="3.100896860986547"/>
  </r>
  <r>
    <s v="Tier 3"/>
    <s v="High"/>
    <s v="High Fat"/>
    <s v="Breakfast"/>
    <s v="Supermarket Type3"/>
    <x v="13"/>
    <n v="5"/>
    <n v="35.42"/>
    <s v="Essential"/>
    <x v="1"/>
    <n v="21.21"/>
    <n v="4"/>
    <n v="140.8921"/>
    <n v="3.0966292134831459"/>
  </r>
  <r>
    <s v="Tier 2"/>
    <s v="Medium"/>
    <s v="Low Fat"/>
    <s v="Soft Drinks"/>
    <s v="Supermarket Type3"/>
    <x v="8"/>
    <n v="1"/>
    <n v="416.64"/>
    <s v="Regular"/>
    <x v="1"/>
    <n v="45.14"/>
    <n v="3"/>
    <n v="1249.3714"/>
    <n v="3.0923423423423424"/>
  </r>
  <r>
    <s v="Tier 1"/>
    <s v="Medium"/>
    <s v="Low Fat"/>
    <s v="Seafood"/>
    <s v="Supermarket Type3"/>
    <x v="17"/>
    <n v="3"/>
    <n v="197.85"/>
    <s v="Essential"/>
    <x v="4"/>
    <n v="29.31"/>
    <n v="10"/>
    <n v="1977.7931000000001"/>
    <n v="3.0970654627539504"/>
  </r>
  <r>
    <s v="Tier 1"/>
    <s v="Small"/>
    <s v="High Fat"/>
    <s v="Breads"/>
    <s v="Supermarket Type1"/>
    <x v="8"/>
    <n v="4"/>
    <n v="224.33"/>
    <s v="Essential"/>
    <x v="4"/>
    <n v="39.57"/>
    <n v="3"/>
    <n v="672.38570000000004"/>
    <n v="3.0972850678733033"/>
  </r>
  <r>
    <s v="Tier 1"/>
    <s v="Medium"/>
    <s v="Low Fat"/>
    <s v="Household"/>
    <s v="Supermarket Type3"/>
    <x v="8"/>
    <n v="2"/>
    <n v="452.5"/>
    <s v="Essential"/>
    <x v="3"/>
    <n v="33.630000000000003"/>
    <n v="13"/>
    <n v="5881.8362999999999"/>
    <n v="3.0952380952380953"/>
  </r>
  <r>
    <s v="Tier 3"/>
    <s v="Medium"/>
    <s v="Low Fat"/>
    <s v="Seafood"/>
    <s v="Grocery Store"/>
    <x v="29"/>
    <n v="1"/>
    <n v="63.93"/>
    <s v="Luxury"/>
    <x v="4"/>
    <n v="42.98"/>
    <n v="15"/>
    <n v="958.37980000000005"/>
    <n v="3.0977272727272727"/>
  </r>
  <r>
    <s v="Tier 3"/>
    <s v="High"/>
    <s v="Low Fat"/>
    <s v="Fruits and Vegetables"/>
    <s v="Supermarket Type3"/>
    <x v="33"/>
    <n v="3"/>
    <n v="402.08"/>
    <s v="Essential"/>
    <x v="4"/>
    <n v="39.799999999999997"/>
    <n v="2"/>
    <n v="803.55799999999999"/>
    <n v="3.1025056947608198"/>
  </r>
  <r>
    <s v="Tier 1"/>
    <s v="Medium"/>
    <s v="Low Fat"/>
    <s v="Seafood"/>
    <s v="Grocery Store"/>
    <x v="27"/>
    <n v="4"/>
    <n v="148.54"/>
    <s v="Essential"/>
    <x v="2"/>
    <n v="38.39"/>
    <n v="6"/>
    <n v="890.62390000000005"/>
    <n v="3.1027397260273974"/>
  </r>
  <r>
    <s v="Tier 1"/>
    <s v="High"/>
    <s v="Low Fat"/>
    <s v="Breakfast"/>
    <s v="Supermarket Type1"/>
    <x v="0"/>
    <n v="4"/>
    <n v="88.3"/>
    <s v="Luxury"/>
    <x v="2"/>
    <n v="45.9"/>
    <n v="10"/>
    <n v="882.45899999999995"/>
    <n v="3.1006864988558354"/>
  </r>
  <r>
    <s v="Tier 3"/>
    <s v="Small"/>
    <s v="Low Fat"/>
    <s v="Health and Hygiene"/>
    <s v="Grocery Store"/>
    <x v="4"/>
    <n v="1"/>
    <n v="166.97"/>
    <s v="Essential"/>
    <x v="3"/>
    <n v="4.1500000000000004"/>
    <n v="12"/>
    <n v="2002.6814999999999"/>
    <n v="3.0986238532110093"/>
  </r>
  <r>
    <s v="Tier 1"/>
    <s v="High"/>
    <s v="High Fat"/>
    <s v="Baking"/>
    <s v="Supermarket Type1"/>
    <x v="12"/>
    <n v="5"/>
    <n v="238.08"/>
    <s v="Essential"/>
    <x v="3"/>
    <n v="47.28"/>
    <n v="16"/>
    <n v="3808.7528000000002"/>
    <n v="3.103448275862069"/>
  </r>
  <r>
    <s v="Tier 3"/>
    <s v="Medium"/>
    <s v="Low Fat"/>
    <s v="Seafood"/>
    <s v="Supermarket Type2"/>
    <x v="5"/>
    <n v="3"/>
    <n v="345.91"/>
    <s v="Luxury"/>
    <x v="0"/>
    <n v="8.5"/>
    <n v="18"/>
    <n v="6225.4650000000001"/>
    <n v="3.0990783410138247"/>
  </r>
  <r>
    <s v="Tier 2"/>
    <s v="High"/>
    <s v="Low Fat"/>
    <s v="Seafood"/>
    <s v="Supermarket Type2"/>
    <x v="5"/>
    <n v="4"/>
    <n v="415.67"/>
    <s v="Essential"/>
    <x v="0"/>
    <n v="38.28"/>
    <n v="5"/>
    <n v="2077.7327999999998"/>
    <n v="3.0993071593533488"/>
  </r>
  <r>
    <s v="Tier 3"/>
    <s v="High"/>
    <s v="Low Fat"/>
    <s v="Dairy"/>
    <s v="Supermarket Type1"/>
    <x v="16"/>
    <n v="3"/>
    <n v="145.55000000000001"/>
    <s v="Luxury"/>
    <x v="0"/>
    <n v="23.15"/>
    <n v="2"/>
    <n v="290.33150000000001"/>
    <n v="3.0972222222222223"/>
  </r>
  <r>
    <s v="Tier 3"/>
    <s v="Medium"/>
    <s v="High Fat"/>
    <s v="Meat"/>
    <s v="Supermarket Type1"/>
    <x v="7"/>
    <n v="1"/>
    <n v="385.85"/>
    <s v="Regular"/>
    <x v="4"/>
    <n v="40.369999999999997"/>
    <n v="12"/>
    <n v="4629.6037000000006"/>
    <n v="3.0974477958236659"/>
  </r>
  <r>
    <s v="Tier 1"/>
    <s v="High"/>
    <s v="High Fat"/>
    <s v="Breads"/>
    <s v="Grocery Store"/>
    <x v="0"/>
    <n v="1"/>
    <n v="449.82"/>
    <s v="Regular"/>
    <x v="0"/>
    <n v="31.07"/>
    <n v="9"/>
    <n v="4047.6907000000001"/>
    <n v="3.1023255813953488"/>
  </r>
  <r>
    <s v="Tier 1"/>
    <s v="Small"/>
    <s v="High Fat"/>
    <s v="Dairy"/>
    <s v="Grocery Store"/>
    <x v="0"/>
    <n v="4"/>
    <n v="346.81"/>
    <s v="Luxury"/>
    <x v="3"/>
    <n v="21.82"/>
    <n v="16"/>
    <n v="5548.1782000000003"/>
    <n v="3.1072261072261074"/>
  </r>
  <r>
    <s v="Tier 1"/>
    <s v="High"/>
    <s v="High Fat"/>
    <s v="Breads"/>
    <s v="Supermarket Type3"/>
    <x v="5"/>
    <n v="1"/>
    <n v="31.97"/>
    <s v="Regular"/>
    <x v="3"/>
    <n v="20.02"/>
    <n v="11"/>
    <n v="350.87019999999995"/>
    <n v="3.1051401869158877"/>
  </r>
  <r>
    <s v="Tier 2"/>
    <s v="High"/>
    <s v="High Fat"/>
    <s v="Snack Food"/>
    <s v="Supermarket Type3"/>
    <x v="7"/>
    <n v="4"/>
    <n v="251.57"/>
    <s v="Regular"/>
    <x v="4"/>
    <n v="38.200000000000003"/>
    <n v="19"/>
    <n v="4779.2119999999995"/>
    <n v="3.1100702576112411"/>
  </r>
  <r>
    <s v="Tier 3"/>
    <s v="High"/>
    <s v="High Fat"/>
    <s v="Health and Hygiene"/>
    <s v="Supermarket Type1"/>
    <x v="30"/>
    <n v="1"/>
    <n v="311.01"/>
    <s v="Regular"/>
    <x v="4"/>
    <n v="7.57"/>
    <n v="8"/>
    <n v="2487.1556999999998"/>
    <n v="3.107981220657277"/>
  </r>
  <r>
    <s v="Tier 1"/>
    <s v="Small"/>
    <s v="Low Fat"/>
    <s v="Fruits and Vegetables"/>
    <s v="Supermarket Type2"/>
    <x v="30"/>
    <n v="4"/>
    <n v="482.37"/>
    <s v="Luxury"/>
    <x v="1"/>
    <n v="26.64"/>
    <n v="3"/>
    <n v="1446.3764000000001"/>
    <n v="3.1129411764705881"/>
  </r>
  <r>
    <s v="Tier 3"/>
    <s v="Medium"/>
    <s v="High Fat"/>
    <s v="Hard Drinks"/>
    <s v="Supermarket Type3"/>
    <x v="15"/>
    <n v="2"/>
    <n v="431.2"/>
    <s v="Essential"/>
    <x v="1"/>
    <n v="47.46"/>
    <n v="3"/>
    <n v="1293.0745999999999"/>
    <n v="3.1108490566037736"/>
  </r>
  <r>
    <s v="Tier 1"/>
    <s v="Medium"/>
    <s v="High Fat"/>
    <s v="Other"/>
    <s v="Supermarket Type2"/>
    <x v="32"/>
    <n v="2"/>
    <n v="30.72"/>
    <s v="Luxury"/>
    <x v="0"/>
    <n v="25.52"/>
    <n v="4"/>
    <n v="122.1352"/>
    <n v="3.1134751773049647"/>
  </r>
  <r>
    <s v="Tier 2"/>
    <s v="High"/>
    <s v="Low Fat"/>
    <s v="Other"/>
    <s v="Grocery Store"/>
    <x v="10"/>
    <n v="5"/>
    <n v="393.73"/>
    <s v="Regular"/>
    <x v="0"/>
    <n v="17.03"/>
    <n v="9"/>
    <n v="3542.7403000000004"/>
    <n v="3.1161137440758293"/>
  </r>
  <r>
    <s v="Tier 3"/>
    <s v="Small"/>
    <s v="Low Fat"/>
    <s v="Fruits and Vegetables"/>
    <s v="Supermarket Type1"/>
    <x v="7"/>
    <n v="1"/>
    <n v="51.68"/>
    <s v="Regular"/>
    <x v="1"/>
    <n v="22.75"/>
    <n v="16"/>
    <n v="826.10749999999996"/>
    <n v="3.1116389548693588"/>
  </r>
  <r>
    <s v="Tier 2"/>
    <s v="High"/>
    <s v="High Fat"/>
    <s v="Seafood"/>
    <s v="Supermarket Type2"/>
    <x v="22"/>
    <n v="3"/>
    <n v="120.28"/>
    <s v="Regular"/>
    <x v="2"/>
    <n v="38.75"/>
    <n v="12"/>
    <n v="1442.7475000000002"/>
    <n v="3.1166666666666667"/>
  </r>
  <r>
    <s v="Tier 1"/>
    <s v="Small"/>
    <s v="Low Fat"/>
    <s v="Health and Hygiene"/>
    <s v="Supermarket Type2"/>
    <x v="21"/>
    <n v="3"/>
    <n v="89.8"/>
    <s v="Essential"/>
    <x v="0"/>
    <n v="47.87"/>
    <n v="6"/>
    <n v="538.27869999999996"/>
    <n v="3.1169451073985681"/>
  </r>
  <r>
    <s v="Tier 3"/>
    <s v="High"/>
    <s v="High Fat"/>
    <s v="Soft Drinks"/>
    <s v="Supermarket Type1"/>
    <x v="34"/>
    <n v="4"/>
    <n v="388.45"/>
    <s v="Essential"/>
    <x v="2"/>
    <n v="19.53"/>
    <n v="17"/>
    <n v="6602.8453"/>
    <n v="3.1172248803827749"/>
  </r>
  <r>
    <s v="Tier 2"/>
    <s v="High"/>
    <s v="High Fat"/>
    <s v="Breads"/>
    <s v="Supermarket Type2"/>
    <x v="1"/>
    <n v="5"/>
    <n v="117.6"/>
    <s v="Essential"/>
    <x v="3"/>
    <n v="17.52"/>
    <n v="17"/>
    <n v="1998.3751999999997"/>
    <n v="3.1151079136690649"/>
  </r>
  <r>
    <s v="Tier 3"/>
    <s v="Small"/>
    <s v="Low Fat"/>
    <s v="Canned"/>
    <s v="Supermarket Type3"/>
    <x v="16"/>
    <n v="3"/>
    <n v="147.82"/>
    <s v="Luxury"/>
    <x v="2"/>
    <n v="33.99"/>
    <n v="15"/>
    <n v="2216.6398999999997"/>
    <n v="3.1105769230769229"/>
  </r>
  <r>
    <s v="Tier 3"/>
    <s v="High"/>
    <s v="High Fat"/>
    <s v="Dairy"/>
    <s v="Grocery Store"/>
    <x v="11"/>
    <n v="1"/>
    <n v="207.08"/>
    <s v="Regular"/>
    <x v="4"/>
    <n v="33.4"/>
    <n v="3"/>
    <n v="620.57399999999996"/>
    <n v="3.1108433734939758"/>
  </r>
  <r>
    <s v="Tier 3"/>
    <s v="Small"/>
    <s v="Low Fat"/>
    <s v="Starchy Food"/>
    <s v="Supermarket Type2"/>
    <x v="16"/>
    <n v="5"/>
    <n v="66.39"/>
    <s v="Essential"/>
    <x v="3"/>
    <n v="32.21"/>
    <n v="11"/>
    <n v="729.61209999999994"/>
    <n v="3.1159420289855073"/>
  </r>
  <r>
    <s v="Tier 3"/>
    <s v="Medium"/>
    <s v="High Fat"/>
    <s v="Household"/>
    <s v="Supermarket Type2"/>
    <x v="11"/>
    <n v="4"/>
    <n v="432.18"/>
    <s v="Essential"/>
    <x v="0"/>
    <n v="29.38"/>
    <n v="16"/>
    <n v="6914.1738000000005"/>
    <n v="3.1113801452784502"/>
  </r>
  <r>
    <s v="Tier 2"/>
    <s v="Medium"/>
    <s v="High Fat"/>
    <s v="Other"/>
    <s v="Supermarket Type1"/>
    <x v="6"/>
    <n v="1"/>
    <n v="467.93"/>
    <s v="Regular"/>
    <x v="4"/>
    <n v="45.29"/>
    <n v="2"/>
    <n v="935.31290000000001"/>
    <n v="3.1092233009708736"/>
  </r>
  <r>
    <s v="Tier 1"/>
    <s v="Medium"/>
    <s v="Low Fat"/>
    <s v="Snack Food"/>
    <s v="Supermarket Type3"/>
    <x v="3"/>
    <n v="3"/>
    <n v="496.37"/>
    <s v="Regular"/>
    <x v="4"/>
    <n v="5.65"/>
    <n v="11"/>
    <n v="5459.1264999999994"/>
    <n v="3.1143552311435525"/>
  </r>
  <r>
    <s v="Tier 3"/>
    <s v="Medium"/>
    <s v="High Fat"/>
    <s v="Baking"/>
    <s v="Supermarket Type2"/>
    <x v="0"/>
    <n v="1"/>
    <n v="93.64"/>
    <s v="Regular"/>
    <x v="4"/>
    <n v="48.55"/>
    <n v="1"/>
    <n v="93.125500000000002"/>
    <n v="3.1146341463414635"/>
  </r>
  <r>
    <s v="Tier 2"/>
    <s v="High"/>
    <s v="High Fat"/>
    <s v="Dairy"/>
    <s v="Supermarket Type1"/>
    <x v="29"/>
    <n v="3"/>
    <n v="47.85"/>
    <s v="Luxury"/>
    <x v="3"/>
    <n v="9.34"/>
    <n v="14"/>
    <n v="668.99339999999995"/>
    <n v="3.1198044009779951"/>
  </r>
  <r>
    <s v="Tier 2"/>
    <s v="Small"/>
    <s v="Low Fat"/>
    <s v="Seafood"/>
    <s v="Grocery Store"/>
    <x v="22"/>
    <n v="1"/>
    <n v="363.75"/>
    <s v="Essential"/>
    <x v="1"/>
    <n v="23.35"/>
    <n v="7"/>
    <n v="2545.4834999999998"/>
    <n v="3.1200980392156863"/>
  </r>
  <r>
    <s v="Tier 2"/>
    <s v="High"/>
    <s v="Low Fat"/>
    <s v="Snack Food"/>
    <s v="Grocery Store"/>
    <x v="5"/>
    <n v="2"/>
    <n v="446.88"/>
    <s v="Regular"/>
    <x v="4"/>
    <n v="18.46"/>
    <n v="19"/>
    <n v="8489.9045999999998"/>
    <n v="3.1253071253071254"/>
  </r>
  <r>
    <s v="Tier 1"/>
    <s v="High"/>
    <s v="Low Fat"/>
    <s v="Meat"/>
    <s v="Supermarket Type2"/>
    <x v="25"/>
    <n v="2"/>
    <n v="407.35"/>
    <s v="Regular"/>
    <x v="2"/>
    <n v="39.869999999999997"/>
    <n v="15"/>
    <n v="6109.6486999999997"/>
    <n v="3.1280788177339902"/>
  </r>
  <r>
    <s v="Tier 3"/>
    <s v="Small"/>
    <s v="High Fat"/>
    <s v="Baking"/>
    <s v="Supermarket Type1"/>
    <x v="33"/>
    <n v="3"/>
    <n v="162.18"/>
    <s v="Essential"/>
    <x v="3"/>
    <n v="42.77"/>
    <n v="20"/>
    <n v="3243.0277000000006"/>
    <n v="3.130864197530864"/>
  </r>
  <r>
    <s v="Tier 2"/>
    <s v="Medium"/>
    <s v="High Fat"/>
    <s v="Dairy"/>
    <s v="Supermarket Type3"/>
    <x v="25"/>
    <n v="4"/>
    <n v="480.41"/>
    <s v="Essential"/>
    <x v="1"/>
    <n v="12.44"/>
    <n v="12"/>
    <n v="5764.0443999999998"/>
    <n v="3.1311881188118811"/>
  </r>
  <r>
    <s v="Tier 1"/>
    <s v="Medium"/>
    <s v="High Fat"/>
    <s v="Household"/>
    <s v="Grocery Store"/>
    <x v="26"/>
    <n v="2"/>
    <n v="148.11000000000001"/>
    <s v="Essential"/>
    <x v="2"/>
    <n v="33.68"/>
    <n v="7"/>
    <n v="1036.1068"/>
    <n v="3.129032258064516"/>
  </r>
  <r>
    <s v="Tier 2"/>
    <s v="Small"/>
    <s v="Low Fat"/>
    <s v="Starchy Food"/>
    <s v="Supermarket Type2"/>
    <x v="32"/>
    <n v="3"/>
    <n v="100.55"/>
    <s v="Luxury"/>
    <x v="3"/>
    <n v="26.99"/>
    <n v="11"/>
    <n v="1105.3199"/>
    <n v="3.1318407960199006"/>
  </r>
  <r>
    <s v="Tier 2"/>
    <s v="Medium"/>
    <s v="Low Fat"/>
    <s v="Soft Drinks"/>
    <s v="Supermarket Type3"/>
    <x v="17"/>
    <n v="2"/>
    <n v="417.05"/>
    <s v="Regular"/>
    <x v="1"/>
    <n v="49.68"/>
    <n v="7"/>
    <n v="2918.8467999999998"/>
    <n v="3.1321695760598502"/>
  </r>
  <r>
    <s v="Tier 1"/>
    <s v="High"/>
    <s v="Low Fat"/>
    <s v="Frozen"/>
    <s v="Grocery Store"/>
    <x v="19"/>
    <n v="1"/>
    <n v="417.29"/>
    <s v="Essential"/>
    <x v="4"/>
    <n v="19.510000000000002"/>
    <n v="12"/>
    <n v="5006.6751000000004"/>
    <n v="3.1349999999999998"/>
  </r>
  <r>
    <s v="Tier 1"/>
    <s v="Small"/>
    <s v="High Fat"/>
    <s v="Fruits and Vegetables"/>
    <s v="Supermarket Type1"/>
    <x v="15"/>
    <n v="4"/>
    <n v="394.89"/>
    <s v="Regular"/>
    <x v="2"/>
    <n v="2.14"/>
    <n v="13"/>
    <n v="5132.5913999999993"/>
    <n v="3.1403508771929824"/>
  </r>
  <r>
    <s v="Tier 1"/>
    <s v="High"/>
    <s v="High Fat"/>
    <s v="Other"/>
    <s v="Supermarket Type2"/>
    <x v="3"/>
    <n v="4"/>
    <n v="69.099999999999994"/>
    <s v="Luxury"/>
    <x v="3"/>
    <n v="19.32"/>
    <n v="10"/>
    <n v="690.19320000000005"/>
    <n v="3.1381909547738696"/>
  </r>
  <r>
    <s v="Tier 3"/>
    <s v="High"/>
    <s v="High Fat"/>
    <s v="Hard Drinks"/>
    <s v="Supermarket Type2"/>
    <x v="15"/>
    <n v="2"/>
    <n v="103.78"/>
    <s v="Luxury"/>
    <x v="0"/>
    <n v="28.7"/>
    <n v="10"/>
    <n v="1037.087"/>
    <n v="3.1360201511335011"/>
  </r>
  <r>
    <s v="Tier 3"/>
    <s v="Medium"/>
    <s v="High Fat"/>
    <s v="Hard Drinks"/>
    <s v="Supermarket Type2"/>
    <x v="2"/>
    <n v="1"/>
    <n v="327.48"/>
    <s v="Essential"/>
    <x v="1"/>
    <n v="7.68"/>
    <n v="18"/>
    <n v="5893.7168000000001"/>
    <n v="3.1388888888888888"/>
  </r>
  <r>
    <s v="Tier 2"/>
    <s v="Medium"/>
    <s v="High Fat"/>
    <s v="Starchy Food"/>
    <s v="Grocery Store"/>
    <x v="34"/>
    <n v="3"/>
    <n v="92.58"/>
    <s v="Regular"/>
    <x v="4"/>
    <n v="39.21"/>
    <n v="10"/>
    <n v="925.19209999999998"/>
    <n v="3.1443037974683543"/>
  </r>
  <r>
    <s v="Tier 1"/>
    <s v="Small"/>
    <s v="High Fat"/>
    <s v="Starchy Food"/>
    <s v="Supermarket Type3"/>
    <x v="6"/>
    <n v="2"/>
    <n v="145.08000000000001"/>
    <s v="Luxury"/>
    <x v="0"/>
    <n v="15.12"/>
    <n v="9"/>
    <n v="1304.8712"/>
    <n v="3.1446700507614214"/>
  </r>
  <r>
    <s v="Tier 2"/>
    <s v="High"/>
    <s v="High Fat"/>
    <s v="Other"/>
    <s v="Grocery Store"/>
    <x v="22"/>
    <n v="1"/>
    <n v="245.71"/>
    <s v="Regular"/>
    <x v="3"/>
    <n v="17.7"/>
    <n v="2"/>
    <n v="490.59700000000004"/>
    <n v="3.1475826972010177"/>
  </r>
  <r>
    <s v="Tier 1"/>
    <s v="Small"/>
    <s v="Low Fat"/>
    <s v="Frozen"/>
    <s v="Supermarket Type2"/>
    <x v="13"/>
    <n v="1"/>
    <n v="347.17"/>
    <s v="Luxury"/>
    <x v="3"/>
    <n v="5.47"/>
    <n v="20"/>
    <n v="6942.4547000000002"/>
    <n v="3.1530612244897958"/>
  </r>
  <r>
    <s v="Tier 3"/>
    <s v="High"/>
    <s v="High Fat"/>
    <s v="Canned"/>
    <s v="Supermarket Type3"/>
    <x v="20"/>
    <n v="1"/>
    <n v="416.98"/>
    <s v="Essential"/>
    <x v="1"/>
    <n v="23.2"/>
    <n v="14"/>
    <n v="5836.9520000000002"/>
    <n v="3.1585677749360612"/>
  </r>
  <r>
    <s v="Tier 2"/>
    <s v="Medium"/>
    <s v="Low Fat"/>
    <s v="Starchy Food"/>
    <s v="Supermarket Type2"/>
    <x v="6"/>
    <n v="3"/>
    <n v="59.35"/>
    <s v="Essential"/>
    <x v="1"/>
    <n v="36.869999999999997"/>
    <n v="3"/>
    <n v="177.4187"/>
    <n v="3.164102564102564"/>
  </r>
  <r>
    <s v="Tier 2"/>
    <s v="High"/>
    <s v="High Fat"/>
    <s v="Snack Food"/>
    <s v="Grocery Store"/>
    <x v="23"/>
    <n v="4"/>
    <n v="55.77"/>
    <s v="Luxury"/>
    <x v="1"/>
    <n v="15.45"/>
    <n v="9"/>
    <n v="501.08449999999999"/>
    <n v="3.1645244215938302"/>
  </r>
  <r>
    <s v="Tier 2"/>
    <s v="Medium"/>
    <s v="High Fat"/>
    <s v="Meat"/>
    <s v="Supermarket Type2"/>
    <x v="9"/>
    <n v="4"/>
    <n v="273.35000000000002"/>
    <s v="Luxury"/>
    <x v="4"/>
    <n v="14.57"/>
    <n v="3"/>
    <n v="819.1957000000001"/>
    <n v="3.1623711340206184"/>
  </r>
  <r>
    <s v="Tier 1"/>
    <s v="Small"/>
    <s v="Low Fat"/>
    <s v="Breakfast"/>
    <s v="Grocery Store"/>
    <x v="7"/>
    <n v="5"/>
    <n v="392.05"/>
    <s v="Essential"/>
    <x v="1"/>
    <n v="19.89"/>
    <n v="3"/>
    <n v="1175.3489000000002"/>
    <n v="3.1602067183462532"/>
  </r>
  <r>
    <s v="Tier 1"/>
    <s v="Medium"/>
    <s v="Low Fat"/>
    <s v="Soft Drinks"/>
    <s v="Supermarket Type2"/>
    <x v="27"/>
    <n v="4"/>
    <n v="419.72"/>
    <s v="Essential"/>
    <x v="1"/>
    <n v="44.14"/>
    <n v="17"/>
    <n v="7134.6814000000004"/>
    <n v="3.1554404145077721"/>
  </r>
  <r>
    <s v="Tier 1"/>
    <s v="Medium"/>
    <s v="High Fat"/>
    <s v="Fruits and Vegetables"/>
    <s v="Supermarket Type3"/>
    <x v="19"/>
    <n v="4"/>
    <n v="125.25"/>
    <s v="Essential"/>
    <x v="4"/>
    <n v="24.54"/>
    <n v="12"/>
    <n v="1502.2454"/>
    <n v="3.1532467532467532"/>
  </r>
  <r>
    <s v="Tier 3"/>
    <s v="Medium"/>
    <s v="Low Fat"/>
    <s v="Other"/>
    <s v="Supermarket Type2"/>
    <x v="29"/>
    <n v="4"/>
    <n v="184.28"/>
    <s v="Essential"/>
    <x v="3"/>
    <n v="24.2"/>
    <n v="3"/>
    <n v="552.08199999999999"/>
    <n v="3.1510416666666665"/>
  </r>
  <r>
    <s v="Tier 3"/>
    <s v="Medium"/>
    <s v="Low Fat"/>
    <s v="Starchy Food"/>
    <s v="Supermarket Type1"/>
    <x v="37"/>
    <n v="3"/>
    <n v="30.52"/>
    <s v="Essential"/>
    <x v="1"/>
    <n v="17.2"/>
    <n v="13"/>
    <n v="395.93200000000002"/>
    <n v="3.1488250652741514"/>
  </r>
  <r>
    <s v="Tier 3"/>
    <s v="Small"/>
    <s v="Low Fat"/>
    <s v="Hard Drinks"/>
    <s v="Grocery Store"/>
    <x v="33"/>
    <n v="3"/>
    <n v="437.3"/>
    <s v="Regular"/>
    <x v="2"/>
    <n v="29.84"/>
    <n v="19"/>
    <n v="8307.9984000000004"/>
    <n v="3.1492146596858639"/>
  </r>
  <r>
    <s v="Tier 3"/>
    <s v="Medium"/>
    <s v="Low Fat"/>
    <s v="Meat"/>
    <s v="Supermarket Type1"/>
    <x v="31"/>
    <n v="4"/>
    <n v="484.94"/>
    <s v="Luxury"/>
    <x v="3"/>
    <n v="46.55"/>
    <n v="11"/>
    <n v="5333.8055000000004"/>
    <n v="3.1496062992125986"/>
  </r>
  <r>
    <s v="Tier 1"/>
    <s v="Small"/>
    <s v="High Fat"/>
    <s v="Snack Food"/>
    <s v="Grocery Store"/>
    <x v="20"/>
    <n v="2"/>
    <n v="449.48"/>
    <s v="Luxury"/>
    <x v="0"/>
    <n v="29.38"/>
    <n v="20"/>
    <n v="8988.8937999999998"/>
    <n v="3.1473684210526316"/>
  </r>
  <r>
    <s v="Tier 2"/>
    <s v="Medium"/>
    <s v="High Fat"/>
    <s v="Hard Drinks"/>
    <s v="Supermarket Type2"/>
    <x v="8"/>
    <n v="2"/>
    <n v="112.24"/>
    <s v="Regular"/>
    <x v="4"/>
    <n v="5.57"/>
    <n v="19"/>
    <n v="2131.6156999999998"/>
    <n v="3.1503957783641159"/>
  </r>
  <r>
    <s v="Tier 2"/>
    <s v="High"/>
    <s v="High Fat"/>
    <s v="Other"/>
    <s v="Supermarket Type2"/>
    <x v="6"/>
    <n v="2"/>
    <n v="318.14999999999998"/>
    <s v="Luxury"/>
    <x v="4"/>
    <n v="2.52"/>
    <n v="4"/>
    <n v="1271.6251999999999"/>
    <n v="3.1534391534391535"/>
  </r>
  <r>
    <s v="Tier 2"/>
    <s v="Medium"/>
    <s v="High Fat"/>
    <s v="Meat"/>
    <s v="Supermarket Type2"/>
    <x v="36"/>
    <n v="5"/>
    <n v="390.28"/>
    <s v="Luxury"/>
    <x v="1"/>
    <n v="20.79"/>
    <n v="19"/>
    <n v="7414.5279"/>
    <n v="3.1564986737400531"/>
  </r>
  <r>
    <s v="Tier 3"/>
    <s v="Small"/>
    <s v="High Fat"/>
    <s v="Breakfast"/>
    <s v="Supermarket Type2"/>
    <x v="11"/>
    <n v="4"/>
    <n v="320.31"/>
    <s v="Luxury"/>
    <x v="3"/>
    <n v="38.799999999999997"/>
    <n v="9"/>
    <n v="2882.1779999999999"/>
    <n v="3.1515957446808511"/>
  </r>
  <r>
    <s v="Tier 2"/>
    <s v="Small"/>
    <s v="Low Fat"/>
    <s v="Household"/>
    <s v="Grocery Store"/>
    <x v="23"/>
    <n v="1"/>
    <n v="113.77"/>
    <s v="Essential"/>
    <x v="1"/>
    <n v="33.700000000000003"/>
    <n v="5"/>
    <n v="568.18700000000001"/>
    <n v="3.1493333333333333"/>
  </r>
  <r>
    <s v="Tier 3"/>
    <s v="Small"/>
    <s v="High Fat"/>
    <s v="Breads"/>
    <s v="Supermarket Type3"/>
    <x v="8"/>
    <n v="5"/>
    <n v="88.81"/>
    <s v="Regular"/>
    <x v="2"/>
    <n v="7.43"/>
    <n v="4"/>
    <n v="354.3143"/>
    <n v="3.1550802139037435"/>
  </r>
  <r>
    <s v="Tier 1"/>
    <s v="Small"/>
    <s v="High Fat"/>
    <s v="Fruits and Vegetables"/>
    <s v="Supermarket Type1"/>
    <x v="19"/>
    <n v="2"/>
    <n v="397.15"/>
    <s v="Regular"/>
    <x v="4"/>
    <n v="9.67"/>
    <n v="10"/>
    <n v="3970.5967000000001"/>
    <n v="3.1501340482573728"/>
  </r>
  <r>
    <s v="Tier 1"/>
    <s v="Small"/>
    <s v="High Fat"/>
    <s v="Dairy"/>
    <s v="Supermarket Type3"/>
    <x v="24"/>
    <n v="1"/>
    <n v="178.01"/>
    <s v="Regular"/>
    <x v="1"/>
    <n v="46.51"/>
    <n v="14"/>
    <n v="2491.6050999999998"/>
    <n v="3.153225806451613"/>
  </r>
  <r>
    <s v="Tier 1"/>
    <s v="High"/>
    <s v="High Fat"/>
    <s v="Breakfast"/>
    <s v="Grocery Store"/>
    <x v="22"/>
    <n v="4"/>
    <n v="455.01"/>
    <s v="Regular"/>
    <x v="1"/>
    <n v="41.04"/>
    <n v="15"/>
    <n v="6824.5603999999994"/>
    <n v="3.1590296495956873"/>
  </r>
  <r>
    <s v="Tier 3"/>
    <s v="Small"/>
    <s v="Low Fat"/>
    <s v="Frozen"/>
    <s v="Supermarket Type1"/>
    <x v="12"/>
    <n v="1"/>
    <n v="267.81"/>
    <s v="Essential"/>
    <x v="3"/>
    <n v="25.89"/>
    <n v="12"/>
    <n v="3212.9789000000001"/>
    <n v="3.1567567567567569"/>
  </r>
  <r>
    <s v="Tier 1"/>
    <s v="High"/>
    <s v="High Fat"/>
    <s v="Canned"/>
    <s v="Grocery Store"/>
    <x v="26"/>
    <n v="3"/>
    <n v="178.18"/>
    <s v="Essential"/>
    <x v="0"/>
    <n v="43.76"/>
    <n v="11"/>
    <n v="1959.4176"/>
    <n v="3.1626016260162602"/>
  </r>
  <r>
    <s v="Tier 3"/>
    <s v="Small"/>
    <s v="Low Fat"/>
    <s v="Hard Drinks"/>
    <s v="Supermarket Type1"/>
    <x v="21"/>
    <n v="1"/>
    <n v="489.19"/>
    <s v="Essential"/>
    <x v="3"/>
    <n v="10.87"/>
    <n v="12"/>
    <n v="5869.3886999999995"/>
    <n v="3.1630434782608696"/>
  </r>
  <r>
    <s v="Tier 3"/>
    <s v="Small"/>
    <s v="High Fat"/>
    <s v="Snack Food"/>
    <s v="Supermarket Type2"/>
    <x v="19"/>
    <n v="4"/>
    <n v="493.3"/>
    <s v="Regular"/>
    <x v="4"/>
    <n v="29.3"/>
    <n v="5"/>
    <n v="2465.7930000000001"/>
    <n v="3.1689373297002725"/>
  </r>
  <r>
    <s v="Tier 1"/>
    <s v="Small"/>
    <s v="Low Fat"/>
    <s v="Other"/>
    <s v="Grocery Store"/>
    <x v="6"/>
    <n v="4"/>
    <n v="301.62"/>
    <s v="Luxury"/>
    <x v="0"/>
    <n v="4.17"/>
    <n v="10"/>
    <n v="3015.2417"/>
    <n v="3.1666666666666665"/>
  </r>
  <r>
    <s v="Tier 1"/>
    <s v="Small"/>
    <s v="Low Fat"/>
    <s v="Breads"/>
    <s v="Supermarket Type2"/>
    <x v="0"/>
    <n v="3"/>
    <n v="97.96"/>
    <s v="Luxury"/>
    <x v="3"/>
    <n v="27.1"/>
    <n v="5"/>
    <n v="489.07099999999997"/>
    <n v="3.1643835616438358"/>
  </r>
  <r>
    <s v="Tier 1"/>
    <s v="Small"/>
    <s v="High Fat"/>
    <s v="Other"/>
    <s v="Grocery Store"/>
    <x v="21"/>
    <n v="3"/>
    <n v="213.81"/>
    <s v="Luxury"/>
    <x v="1"/>
    <n v="44.95"/>
    <n v="1"/>
    <n v="213.2595"/>
    <n v="3.1648351648351647"/>
  </r>
  <r>
    <s v="Tier 3"/>
    <s v="Small"/>
    <s v="Low Fat"/>
    <s v="Health and Hygiene"/>
    <s v="Grocery Store"/>
    <x v="36"/>
    <n v="2"/>
    <n v="463.58"/>
    <s v="Regular"/>
    <x v="0"/>
    <n v="14.84"/>
    <n v="20"/>
    <n v="9270.7484000000004"/>
    <n v="3.165289256198347"/>
  </r>
  <r>
    <s v="Tier 1"/>
    <s v="Small"/>
    <s v="High Fat"/>
    <s v="Canned"/>
    <s v="Supermarket Type3"/>
    <x v="34"/>
    <n v="3"/>
    <n v="469.58"/>
    <s v="Luxury"/>
    <x v="4"/>
    <n v="17.510000000000002"/>
    <n v="4"/>
    <n v="1877.4950999999999"/>
    <n v="3.1685082872928176"/>
  </r>
  <r>
    <s v="Tier 3"/>
    <s v="High"/>
    <s v="Low Fat"/>
    <s v="Soft Drinks"/>
    <s v="Supermarket Type1"/>
    <x v="32"/>
    <n v="5"/>
    <n v="371.9"/>
    <s v="Luxury"/>
    <x v="1"/>
    <n v="29.28"/>
    <n v="7"/>
    <n v="2602.5927999999999"/>
    <n v="3.1689750692520775"/>
  </r>
  <r>
    <s v="Tier 3"/>
    <s v="High"/>
    <s v="Low Fat"/>
    <s v="Other"/>
    <s v="Supermarket Type3"/>
    <x v="31"/>
    <n v="4"/>
    <n v="461.47"/>
    <s v="Luxury"/>
    <x v="2"/>
    <n v="17.260000000000002"/>
    <n v="6"/>
    <n v="2767.9926"/>
    <n v="3.1638888888888888"/>
  </r>
  <r>
    <s v="Tier 3"/>
    <s v="High"/>
    <s v="High Fat"/>
    <s v="Hard Drinks"/>
    <s v="Supermarket Type2"/>
    <x v="32"/>
    <n v="3"/>
    <n v="288.5"/>
    <s v="Essential"/>
    <x v="1"/>
    <n v="36.090000000000003"/>
    <n v="6"/>
    <n v="1730.3608999999999"/>
    <n v="3.161559888579387"/>
  </r>
  <r>
    <s v="Tier 3"/>
    <s v="Small"/>
    <s v="High Fat"/>
    <s v="Breads"/>
    <s v="Supermarket Type3"/>
    <x v="28"/>
    <n v="3"/>
    <n v="56.1"/>
    <s v="Regular"/>
    <x v="3"/>
    <n v="25.35"/>
    <n v="1"/>
    <n v="55.353500000000004"/>
    <n v="3.1620111731843576"/>
  </r>
  <r>
    <s v="Tier 3"/>
    <s v="High"/>
    <s v="High Fat"/>
    <s v="Dairy"/>
    <s v="Supermarket Type3"/>
    <x v="35"/>
    <n v="4"/>
    <n v="71.08"/>
    <s v="Regular"/>
    <x v="1"/>
    <n v="35.72"/>
    <n v="5"/>
    <n v="354.75719999999995"/>
    <n v="3.1624649859943976"/>
  </r>
  <r>
    <s v="Tier 2"/>
    <s v="Medium"/>
    <s v="High Fat"/>
    <s v="Hard Drinks"/>
    <s v="Supermarket Type3"/>
    <x v="3"/>
    <n v="5"/>
    <n v="383.86"/>
    <s v="Luxury"/>
    <x v="2"/>
    <n v="41.07"/>
    <n v="7"/>
    <n v="2686.4306999999999"/>
    <n v="3.1601123595505616"/>
  </r>
  <r>
    <s v="Tier 2"/>
    <s v="Small"/>
    <s v="Low Fat"/>
    <s v="Canned"/>
    <s v="Supermarket Type2"/>
    <x v="0"/>
    <n v="2"/>
    <n v="412.67"/>
    <s v="Essential"/>
    <x v="3"/>
    <n v="9.9499999999999993"/>
    <n v="3"/>
    <n v="1237.1095"/>
    <n v="3.1549295774647885"/>
  </r>
  <r>
    <s v="Tier 3"/>
    <s v="Small"/>
    <s v="High Fat"/>
    <s v="Fruits and Vegetables"/>
    <s v="Grocery Store"/>
    <x v="36"/>
    <n v="5"/>
    <n v="427.65"/>
    <s v="Essential"/>
    <x v="2"/>
    <n v="17.239999999999998"/>
    <n v="17"/>
    <n v="7269.2223999999997"/>
    <n v="3.1581920903954801"/>
  </r>
  <r>
    <s v="Tier 3"/>
    <s v="Medium"/>
    <s v="High Fat"/>
    <s v="Baking"/>
    <s v="Supermarket Type2"/>
    <x v="25"/>
    <n v="3"/>
    <n v="168.81"/>
    <s v="Essential"/>
    <x v="0"/>
    <n v="31.79"/>
    <n v="2"/>
    <n v="336.93790000000001"/>
    <n v="3.1529745042492916"/>
  </r>
  <r>
    <s v="Tier 1"/>
    <s v="Small"/>
    <s v="High Fat"/>
    <s v="Baking"/>
    <s v="Supermarket Type3"/>
    <x v="21"/>
    <n v="2"/>
    <n v="26.63"/>
    <s v="Regular"/>
    <x v="1"/>
    <n v="7.31"/>
    <n v="5"/>
    <n v="132.22310000000002"/>
    <n v="3.1534090909090908"/>
  </r>
  <r>
    <s v="Tier 2"/>
    <s v="Medium"/>
    <s v="High Fat"/>
    <s v="Snack Food"/>
    <s v="Supermarket Type1"/>
    <x v="3"/>
    <n v="4"/>
    <n v="340.58"/>
    <s v="Luxury"/>
    <x v="1"/>
    <n v="48.47"/>
    <n v="5"/>
    <n v="1702.3846999999998"/>
    <n v="3.1566951566951569"/>
  </r>
  <r>
    <s v="Tier 3"/>
    <s v="Medium"/>
    <s v="High Fat"/>
    <s v="Frozen"/>
    <s v="Supermarket Type1"/>
    <x v="2"/>
    <n v="5"/>
    <n v="169.12"/>
    <s v="Regular"/>
    <x v="1"/>
    <n v="30.76"/>
    <n v="9"/>
    <n v="1521.3876"/>
    <n v="3.1542857142857144"/>
  </r>
  <r>
    <s v="Tier 1"/>
    <s v="High"/>
    <s v="High Fat"/>
    <s v="Snack Food"/>
    <s v="Supermarket Type3"/>
    <x v="0"/>
    <n v="5"/>
    <n v="438.83"/>
    <s v="Essential"/>
    <x v="1"/>
    <n v="14.67"/>
    <n v="7"/>
    <n v="3070.9566999999997"/>
    <n v="3.1489971346704873"/>
  </r>
  <r>
    <s v="Tier 3"/>
    <s v="Small"/>
    <s v="Low Fat"/>
    <s v="Household"/>
    <s v="Supermarket Type3"/>
    <x v="36"/>
    <n v="5"/>
    <n v="464.6"/>
    <s v="Regular"/>
    <x v="3"/>
    <n v="26.08"/>
    <n v="18"/>
    <n v="8362.0608000000011"/>
    <n v="3.1436781609195403"/>
  </r>
  <r>
    <s v="Tier 1"/>
    <s v="Small"/>
    <s v="High Fat"/>
    <s v="Dairy"/>
    <s v="Grocery Store"/>
    <x v="35"/>
    <n v="2"/>
    <n v="20.239999999999998"/>
    <s v="Regular"/>
    <x v="0"/>
    <n v="20.18"/>
    <n v="17"/>
    <n v="343.28179999999998"/>
    <n v="3.1383285302593662"/>
  </r>
  <r>
    <s v="Tier 2"/>
    <s v="High"/>
    <s v="Low Fat"/>
    <s v="Seafood"/>
    <s v="Supermarket Type3"/>
    <x v="7"/>
    <n v="2"/>
    <n v="468.19"/>
    <s v="Regular"/>
    <x v="3"/>
    <n v="14.35"/>
    <n v="9"/>
    <n v="4212.8535000000002"/>
    <n v="3.1416184971098264"/>
  </r>
  <r>
    <s v="Tier 2"/>
    <s v="High"/>
    <s v="High Fat"/>
    <s v="Starchy Food"/>
    <s v="Supermarket Type1"/>
    <x v="36"/>
    <n v="2"/>
    <n v="388.67"/>
    <s v="Essential"/>
    <x v="4"/>
    <n v="12.75"/>
    <n v="7"/>
    <n v="2719.8175000000001"/>
    <n v="3.1449275362318843"/>
  </r>
  <r>
    <s v="Tier 2"/>
    <s v="High"/>
    <s v="Low Fat"/>
    <s v="Meat"/>
    <s v="Supermarket Type1"/>
    <x v="8"/>
    <n v="3"/>
    <n v="179.88"/>
    <s v="Regular"/>
    <x v="4"/>
    <n v="15.19"/>
    <n v="6"/>
    <n v="1078.4319"/>
    <n v="3.1482558139534884"/>
  </r>
  <r>
    <s v="Tier 3"/>
    <s v="Small"/>
    <s v="High Fat"/>
    <s v="Dairy"/>
    <s v="Supermarket Type3"/>
    <x v="11"/>
    <n v="4"/>
    <n v="174.96"/>
    <s v="Regular"/>
    <x v="2"/>
    <n v="9.69"/>
    <n v="3"/>
    <n v="523.9769"/>
    <n v="3.1486880466472305"/>
  </r>
  <r>
    <s v="Tier 3"/>
    <s v="High"/>
    <s v="High Fat"/>
    <s v="Seafood"/>
    <s v="Grocery Store"/>
    <x v="25"/>
    <n v="3"/>
    <n v="407.79"/>
    <s v="Essential"/>
    <x v="2"/>
    <n v="26.76"/>
    <n v="3"/>
    <n v="1222.6376"/>
    <n v="3.1461988304093569"/>
  </r>
  <r>
    <s v="Tier 1"/>
    <s v="Medium"/>
    <s v="Low Fat"/>
    <s v="Frozen"/>
    <s v="Supermarket Type1"/>
    <x v="36"/>
    <n v="2"/>
    <n v="93"/>
    <s v="Luxury"/>
    <x v="3"/>
    <n v="32.06"/>
    <n v="20"/>
    <n v="1859.3206"/>
    <n v="3.1466275659824046"/>
  </r>
  <r>
    <s v="Tier 2"/>
    <s v="Medium"/>
    <s v="High Fat"/>
    <s v="Hard Drinks"/>
    <s v="Supermarket Type3"/>
    <x v="7"/>
    <n v="4"/>
    <n v="10.69"/>
    <s v="Luxury"/>
    <x v="1"/>
    <n v="45.02"/>
    <n v="2"/>
    <n v="20.830199999999998"/>
    <n v="3.15"/>
  </r>
  <r>
    <s v="Tier 2"/>
    <s v="High"/>
    <s v="High Fat"/>
    <s v="Fruits and Vegetables"/>
    <s v="Supermarket Type3"/>
    <x v="20"/>
    <n v="3"/>
    <n v="368.22"/>
    <s v="Regular"/>
    <x v="1"/>
    <n v="25.5"/>
    <n v="11"/>
    <n v="4049.6750000000002"/>
    <n v="3.1474926253687316"/>
  </r>
  <r>
    <s v="Tier 1"/>
    <s v="Small"/>
    <s v="High Fat"/>
    <s v="Meat"/>
    <s v="Supermarket Type3"/>
    <x v="6"/>
    <n v="2"/>
    <n v="163.30000000000001"/>
    <s v="Luxury"/>
    <x v="1"/>
    <n v="26.63"/>
    <n v="11"/>
    <n v="1795.5663000000002"/>
    <n v="3.1479289940828403"/>
  </r>
  <r>
    <s v="Tier 2"/>
    <s v="Medium"/>
    <s v="High Fat"/>
    <s v="Fruits and Vegetables"/>
    <s v="Supermarket Type2"/>
    <x v="2"/>
    <n v="2"/>
    <n v="359.76"/>
    <s v="Luxury"/>
    <x v="2"/>
    <n v="8.8699999999999992"/>
    <n v="15"/>
    <n v="5395.4886999999999"/>
    <n v="3.1513353115727001"/>
  </r>
  <r>
    <s v="Tier 2"/>
    <s v="Small"/>
    <s v="Low Fat"/>
    <s v="Dairy"/>
    <s v="Supermarket Type3"/>
    <x v="2"/>
    <n v="5"/>
    <n v="312.08"/>
    <s v="Regular"/>
    <x v="2"/>
    <n v="22.51"/>
    <n v="8"/>
    <n v="2495.8651"/>
    <n v="3.1547619047619047"/>
  </r>
  <r>
    <s v="Tier 2"/>
    <s v="Medium"/>
    <s v="Low Fat"/>
    <s v="Soft Drinks"/>
    <s v="Grocery Store"/>
    <x v="33"/>
    <n v="2"/>
    <n v="265.11"/>
    <s v="Regular"/>
    <x v="0"/>
    <n v="28.71"/>
    <n v="20"/>
    <n v="5301.4871000000003"/>
    <n v="3.1492537313432836"/>
  </r>
  <r>
    <s v="Tier 3"/>
    <s v="Medium"/>
    <s v="Low Fat"/>
    <s v="Starchy Food"/>
    <s v="Supermarket Type3"/>
    <x v="11"/>
    <n v="2"/>
    <n v="334.9"/>
    <s v="Regular"/>
    <x v="2"/>
    <n v="10.87"/>
    <n v="7"/>
    <n v="2343.4087"/>
    <n v="3.1526946107784433"/>
  </r>
  <r>
    <s v="Tier 2"/>
    <s v="High"/>
    <s v="High Fat"/>
    <s v="Hard Drinks"/>
    <s v="Supermarket Type3"/>
    <x v="4"/>
    <n v="2"/>
    <n v="245.51"/>
    <s v="Regular"/>
    <x v="0"/>
    <n v="31.38"/>
    <n v="1"/>
    <n v="244.82379999999998"/>
    <n v="3.1561561561561562"/>
  </r>
  <r>
    <s v="Tier 2"/>
    <s v="Medium"/>
    <s v="Low Fat"/>
    <s v="Hard Drinks"/>
    <s v="Supermarket Type1"/>
    <x v="18"/>
    <n v="2"/>
    <n v="23"/>
    <s v="Essential"/>
    <x v="4"/>
    <n v="40.25"/>
    <n v="4"/>
    <n v="91.402500000000003"/>
    <n v="3.1596385542168677"/>
  </r>
  <r>
    <s v="Tier 3"/>
    <s v="Small"/>
    <s v="Low Fat"/>
    <s v="Soft Drinks"/>
    <s v="Grocery Store"/>
    <x v="36"/>
    <n v="2"/>
    <n v="153.63999999999999"/>
    <s v="Essential"/>
    <x v="4"/>
    <n v="36.49"/>
    <n v="11"/>
    <n v="1689.4049"/>
    <n v="3.1631419939577041"/>
  </r>
  <r>
    <s v="Tier 1"/>
    <s v="High"/>
    <s v="High Fat"/>
    <s v="Soft Drinks"/>
    <s v="Supermarket Type3"/>
    <x v="24"/>
    <n v="1"/>
    <n v="40.61"/>
    <s v="Regular"/>
    <x v="1"/>
    <n v="28.25"/>
    <n v="5"/>
    <n v="202.33250000000001"/>
    <n v="3.1666666666666665"/>
  </r>
  <r>
    <s v="Tier 1"/>
    <s v="Small"/>
    <s v="Low Fat"/>
    <s v="Soft Drinks"/>
    <s v="Supermarket Type1"/>
    <x v="19"/>
    <n v="2"/>
    <n v="301.3"/>
    <s v="Luxury"/>
    <x v="1"/>
    <n v="32.93"/>
    <n v="5"/>
    <n v="1505.8293000000001"/>
    <n v="3.1732522796352582"/>
  </r>
  <r>
    <s v="Tier 2"/>
    <s v="Medium"/>
    <s v="Low Fat"/>
    <s v="Meat"/>
    <s v="Grocery Store"/>
    <x v="17"/>
    <n v="3"/>
    <n v="236.89"/>
    <s v="Regular"/>
    <x v="4"/>
    <n v="34.47"/>
    <n v="9"/>
    <n v="2131.3546999999999"/>
    <n v="3.1768292682926829"/>
  </r>
  <r>
    <s v="Tier 3"/>
    <s v="High"/>
    <s v="High Fat"/>
    <s v="Starchy Food"/>
    <s v="Grocery Store"/>
    <x v="15"/>
    <n v="4"/>
    <n v="181.17"/>
    <s v="Regular"/>
    <x v="0"/>
    <n v="17.91"/>
    <n v="9"/>
    <n v="1629.7091"/>
    <n v="3.1773700305810397"/>
  </r>
  <r>
    <s v="Tier 2"/>
    <s v="Medium"/>
    <s v="Low Fat"/>
    <s v="Dairy"/>
    <s v="Grocery Store"/>
    <x v="13"/>
    <n v="3"/>
    <n v="163.22999999999999"/>
    <s v="Essential"/>
    <x v="1"/>
    <n v="18.61"/>
    <n v="5"/>
    <n v="815.33609999999999"/>
    <n v="3.1748466257668713"/>
  </r>
  <r>
    <s v="Tier 3"/>
    <s v="High"/>
    <s v="Low Fat"/>
    <s v="Household"/>
    <s v="Grocery Store"/>
    <x v="12"/>
    <n v="5"/>
    <n v="477.94"/>
    <s v="Essential"/>
    <x v="3"/>
    <n v="5.09"/>
    <n v="20"/>
    <n v="9557.8508999999995"/>
    <n v="3.1753846153846155"/>
  </r>
  <r>
    <s v="Tier 3"/>
    <s v="Small"/>
    <s v="Low Fat"/>
    <s v="Health and Hygiene"/>
    <s v="Supermarket Type3"/>
    <x v="22"/>
    <n v="1"/>
    <n v="250.86"/>
    <s v="Regular"/>
    <x v="4"/>
    <n v="18.29"/>
    <n v="12"/>
    <n v="3009.5029"/>
    <n v="3.1697530864197532"/>
  </r>
  <r>
    <s v="Tier 3"/>
    <s v="Small"/>
    <s v="High Fat"/>
    <s v="Hard Drinks"/>
    <s v="Grocery Store"/>
    <x v="4"/>
    <n v="1"/>
    <n v="359.48"/>
    <s v="Regular"/>
    <x v="4"/>
    <n v="24.43"/>
    <n v="15"/>
    <n v="5391.444300000001"/>
    <n v="3.1764705882352939"/>
  </r>
  <r>
    <s v="Tier 3"/>
    <s v="Small"/>
    <s v="High Fat"/>
    <s v="Soft Drinks"/>
    <s v="Supermarket Type2"/>
    <x v="27"/>
    <n v="4"/>
    <n v="222.73"/>
    <s v="Regular"/>
    <x v="4"/>
    <n v="34.619999999999997"/>
    <n v="12"/>
    <n v="2672.1061999999997"/>
    <n v="3.1832298136645965"/>
  </r>
  <r>
    <s v="Tier 3"/>
    <s v="Medium"/>
    <s v="High Fat"/>
    <s v="Hard Drinks"/>
    <s v="Supermarket Type1"/>
    <x v="1"/>
    <n v="3"/>
    <n v="405.96"/>
    <s v="Regular"/>
    <x v="2"/>
    <n v="15.09"/>
    <n v="2"/>
    <n v="811.07089999999994"/>
    <n v="3.1806853582554515"/>
  </r>
  <r>
    <s v="Tier 2"/>
    <s v="High"/>
    <s v="High Fat"/>
    <s v="Starchy Food"/>
    <s v="Supermarket Type1"/>
    <x v="14"/>
    <n v="3"/>
    <n v="309.51"/>
    <s v="Regular"/>
    <x v="2"/>
    <n v="24.45"/>
    <n v="20"/>
    <n v="6189.4444999999996"/>
    <n v="3.1812499999999999"/>
  </r>
  <r>
    <s v="Tier 2"/>
    <s v="Small"/>
    <s v="Low Fat"/>
    <s v="Starchy Food"/>
    <s v="Supermarket Type3"/>
    <x v="3"/>
    <n v="2"/>
    <n v="380.05"/>
    <s v="Luxury"/>
    <x v="3"/>
    <n v="0.24"/>
    <n v="5"/>
    <n v="1899.2524000000001"/>
    <n v="3.1818181818181817"/>
  </r>
  <r>
    <s v="Tier 1"/>
    <s v="Small"/>
    <s v="Low Fat"/>
    <s v="Canned"/>
    <s v="Supermarket Type3"/>
    <x v="4"/>
    <n v="3"/>
    <n v="34.65"/>
    <s v="Regular"/>
    <x v="0"/>
    <n v="19.829999999999998"/>
    <n v="17"/>
    <n v="588.24829999999997"/>
    <n v="3.1855345911949686"/>
  </r>
  <r>
    <s v="Tier 2"/>
    <s v="High"/>
    <s v="High Fat"/>
    <s v="Dairy"/>
    <s v="Grocery Store"/>
    <x v="29"/>
    <n v="5"/>
    <n v="455.59"/>
    <s v="Regular"/>
    <x v="2"/>
    <n v="9.91"/>
    <n v="9"/>
    <n v="4099.4090999999999"/>
    <n v="3.1861198738170349"/>
  </r>
  <r>
    <s v="Tier 1"/>
    <s v="Small"/>
    <s v="Low Fat"/>
    <s v="Seafood"/>
    <s v="Supermarket Type3"/>
    <x v="14"/>
    <n v="2"/>
    <n v="216.71"/>
    <s v="Essential"/>
    <x v="0"/>
    <n v="29.62"/>
    <n v="17"/>
    <n v="3683.3662000000004"/>
    <n v="3.1803797468354431"/>
  </r>
  <r>
    <s v="Tier 1"/>
    <s v="Small"/>
    <s v="Low Fat"/>
    <s v="Seafood"/>
    <s v="Supermarket Type3"/>
    <x v="33"/>
    <n v="1"/>
    <n v="290.52"/>
    <s v="Regular"/>
    <x v="2"/>
    <n v="47.58"/>
    <n v="6"/>
    <n v="1742.5957999999998"/>
    <n v="3.1841269841269839"/>
  </r>
  <r>
    <s v="Tier 1"/>
    <s v="Medium"/>
    <s v="Low Fat"/>
    <s v="Starchy Food"/>
    <s v="Supermarket Type2"/>
    <x v="9"/>
    <n v="2"/>
    <n v="117.89"/>
    <s v="Luxury"/>
    <x v="4"/>
    <n v="10.38"/>
    <n v="10"/>
    <n v="1178.0038000000002"/>
    <n v="3.1910828025477707"/>
  </r>
  <r>
    <s v="Tier 3"/>
    <s v="Medium"/>
    <s v="Low Fat"/>
    <s v="Fruits and Vegetables"/>
    <s v="Grocery Store"/>
    <x v="0"/>
    <n v="5"/>
    <n v="189.53"/>
    <s v="Essential"/>
    <x v="2"/>
    <n v="5.42"/>
    <n v="4"/>
    <n v="757.17420000000004"/>
    <n v="3.1948881789137382"/>
  </r>
  <r>
    <s v="Tier 3"/>
    <s v="High"/>
    <s v="High Fat"/>
    <s v="Canned"/>
    <s v="Supermarket Type2"/>
    <x v="33"/>
    <n v="4"/>
    <n v="156.56"/>
    <s v="Luxury"/>
    <x v="1"/>
    <n v="27.66"/>
    <n v="9"/>
    <n v="1408.3165999999999"/>
    <n v="3.1891025641025643"/>
  </r>
  <r>
    <s v="Tier 2"/>
    <s v="High"/>
    <s v="High Fat"/>
    <s v="Fruits and Vegetables"/>
    <s v="Grocery Store"/>
    <x v="11"/>
    <n v="4"/>
    <n v="216.13"/>
    <s v="Regular"/>
    <x v="1"/>
    <n v="25.19"/>
    <n v="10"/>
    <n v="2160.5519000000004"/>
    <n v="3.1864951768488745"/>
  </r>
  <r>
    <s v="Tier 3"/>
    <s v="High"/>
    <s v="High Fat"/>
    <s v="Health and Hygiene"/>
    <s v="Grocery Store"/>
    <x v="12"/>
    <n v="4"/>
    <n v="469.46"/>
    <s v="Luxury"/>
    <x v="2"/>
    <n v="46.07"/>
    <n v="6"/>
    <n v="2816.2206999999999"/>
    <n v="3.1838709677419357"/>
  </r>
  <r>
    <s v="Tier 2"/>
    <s v="Small"/>
    <s v="High Fat"/>
    <s v="Soft Drinks"/>
    <s v="Grocery Store"/>
    <x v="3"/>
    <n v="4"/>
    <n v="32.32"/>
    <s v="Luxury"/>
    <x v="2"/>
    <n v="14.32"/>
    <n v="11"/>
    <n v="354.66319999999996"/>
    <n v="3.1812297734627832"/>
  </r>
  <r>
    <s v="Tier 1"/>
    <s v="Medium"/>
    <s v="High Fat"/>
    <s v="Meat"/>
    <s v="Grocery Store"/>
    <x v="23"/>
    <n v="4"/>
    <n v="54"/>
    <s v="Essential"/>
    <x v="2"/>
    <n v="5.26"/>
    <n v="13"/>
    <n v="701.05259999999998"/>
    <n v="3.1785714285714284"/>
  </r>
  <r>
    <s v="Tier 3"/>
    <s v="High"/>
    <s v="High Fat"/>
    <s v="Meat"/>
    <s v="Supermarket Type3"/>
    <x v="19"/>
    <n v="2"/>
    <n v="51.4"/>
    <s v="Essential"/>
    <x v="1"/>
    <n v="31.25"/>
    <n v="7"/>
    <n v="359.11250000000001"/>
    <n v="3.1758957654723128"/>
  </r>
  <r>
    <s v="Tier 1"/>
    <s v="Medium"/>
    <s v="High Fat"/>
    <s v="Snack Food"/>
    <s v="Supermarket Type3"/>
    <x v="19"/>
    <n v="1"/>
    <n v="126.06"/>
    <s v="Essential"/>
    <x v="1"/>
    <n v="40.5"/>
    <n v="12"/>
    <n v="1512.125"/>
    <n v="3.1797385620915031"/>
  </r>
  <r>
    <s v="Tier 2"/>
    <s v="High"/>
    <s v="Low Fat"/>
    <s v="Fruits and Vegetables"/>
    <s v="Grocery Store"/>
    <x v="23"/>
    <n v="5"/>
    <n v="25.7"/>
    <s v="Luxury"/>
    <x v="3"/>
    <n v="2.25"/>
    <n v="7"/>
    <n v="178.92250000000001"/>
    <n v="3.1868852459016392"/>
  </r>
  <r>
    <s v="Tier 1"/>
    <s v="Small"/>
    <s v="Low Fat"/>
    <s v="Breads"/>
    <s v="Supermarket Type3"/>
    <x v="15"/>
    <n v="3"/>
    <n v="476.34"/>
    <s v="Essential"/>
    <x v="3"/>
    <n v="47.11"/>
    <n v="11"/>
    <n v="5239.2110999999995"/>
    <n v="3.1809210526315788"/>
  </r>
  <r>
    <s v="Tier 3"/>
    <s v="High"/>
    <s v="Low Fat"/>
    <s v="Fruits and Vegetables"/>
    <s v="Supermarket Type3"/>
    <x v="5"/>
    <n v="3"/>
    <n v="132.41999999999999"/>
    <s v="Luxury"/>
    <x v="2"/>
    <n v="7.54"/>
    <n v="1"/>
    <n v="131.49539999999999"/>
    <n v="3.1815181518151814"/>
  </r>
  <r>
    <s v="Tier 3"/>
    <s v="Medium"/>
    <s v="High Fat"/>
    <s v="Seafood"/>
    <s v="Supermarket Type3"/>
    <x v="28"/>
    <n v="1"/>
    <n v="328.27"/>
    <s v="Luxury"/>
    <x v="2"/>
    <n v="18.87"/>
    <n v="15"/>
    <n v="4923.238699999999"/>
    <n v="3.1821192052980134"/>
  </r>
  <r>
    <s v="Tier 2"/>
    <s v="Medium"/>
    <s v="High Fat"/>
    <s v="Seafood"/>
    <s v="Supermarket Type2"/>
    <x v="19"/>
    <n v="2"/>
    <n v="277.95999999999998"/>
    <s v="Regular"/>
    <x v="4"/>
    <n v="10.06"/>
    <n v="7"/>
    <n v="1944.8205999999998"/>
    <n v="3.1893687707641196"/>
  </r>
  <r>
    <s v="Tier 3"/>
    <s v="High"/>
    <s v="Low Fat"/>
    <s v="Hard Drinks"/>
    <s v="Supermarket Type3"/>
    <x v="28"/>
    <n v="3"/>
    <n v="411.87"/>
    <s v="Essential"/>
    <x v="3"/>
    <n v="35.15"/>
    <n v="13"/>
    <n v="5353.6615000000002"/>
    <n v="3.1933333333333334"/>
  </r>
  <r>
    <s v="Tier 1"/>
    <s v="Small"/>
    <s v="High Fat"/>
    <s v="Health and Hygiene"/>
    <s v="Supermarket Type1"/>
    <x v="14"/>
    <n v="1"/>
    <n v="212.33"/>
    <s v="Essential"/>
    <x v="3"/>
    <n v="26.63"/>
    <n v="17"/>
    <n v="3608.8762999999999"/>
    <n v="3.1939799331103678"/>
  </r>
  <r>
    <s v="Tier 2"/>
    <s v="High"/>
    <s v="High Fat"/>
    <s v="Breakfast"/>
    <s v="Supermarket Type3"/>
    <x v="7"/>
    <n v="3"/>
    <n v="407.1"/>
    <s v="Luxury"/>
    <x v="2"/>
    <n v="45.83"/>
    <n v="6"/>
    <n v="2442.0583000000001"/>
    <n v="3.2013422818791946"/>
  </r>
  <r>
    <s v="Tier 3"/>
    <s v="Medium"/>
    <s v="Low Fat"/>
    <s v="Health and Hygiene"/>
    <s v="Grocery Store"/>
    <x v="27"/>
    <n v="4"/>
    <n v="130.11000000000001"/>
    <s v="Regular"/>
    <x v="0"/>
    <n v="15.75"/>
    <n v="5"/>
    <n v="649.7075000000001"/>
    <n v="3.202020202020202"/>
  </r>
  <r>
    <s v="Tier 2"/>
    <s v="High"/>
    <s v="Low Fat"/>
    <s v="Frozen"/>
    <s v="Supermarket Type3"/>
    <x v="30"/>
    <n v="2"/>
    <n v="450.55"/>
    <s v="Luxury"/>
    <x v="0"/>
    <n v="28.07"/>
    <n v="19"/>
    <n v="8559.7307000000001"/>
    <n v="3.1993243243243241"/>
  </r>
  <r>
    <s v="Tier 1"/>
    <s v="Medium"/>
    <s v="High Fat"/>
    <s v="Household"/>
    <s v="Supermarket Type2"/>
    <x v="0"/>
    <n v="4"/>
    <n v="111.19"/>
    <s v="Luxury"/>
    <x v="1"/>
    <n v="16.2"/>
    <n v="2"/>
    <n v="221.542"/>
    <n v="3.2033898305084745"/>
  </r>
  <r>
    <s v="Tier 2"/>
    <s v="High"/>
    <s v="Low Fat"/>
    <s v="Hard Drinks"/>
    <s v="Supermarket Type2"/>
    <x v="11"/>
    <n v="2"/>
    <n v="340.41"/>
    <s v="Luxury"/>
    <x v="1"/>
    <n v="43.63"/>
    <n v="17"/>
    <n v="5786.4063000000006"/>
    <n v="3.2006802721088436"/>
  </r>
  <r>
    <s v="Tier 1"/>
    <s v="High"/>
    <s v="High Fat"/>
    <s v="Dairy"/>
    <s v="Supermarket Type1"/>
    <x v="17"/>
    <n v="3"/>
    <n v="269.88"/>
    <s v="Essential"/>
    <x v="2"/>
    <n v="19.52"/>
    <n v="6"/>
    <n v="1618.4752000000001"/>
    <n v="3.204778156996587"/>
  </r>
  <r>
    <s v="Tier 1"/>
    <s v="Medium"/>
    <s v="High Fat"/>
    <s v="Hard Drinks"/>
    <s v="Supermarket Type1"/>
    <x v="4"/>
    <n v="4"/>
    <n v="343.48"/>
    <s v="Regular"/>
    <x v="0"/>
    <n v="7.42"/>
    <n v="4"/>
    <n v="1372.9942000000001"/>
    <n v="3.2054794520547945"/>
  </r>
  <r>
    <s v="Tier 2"/>
    <s v="Medium"/>
    <s v="High Fat"/>
    <s v="Breads"/>
    <s v="Supermarket Type1"/>
    <x v="14"/>
    <n v="4"/>
    <n v="417.25"/>
    <s v="Luxury"/>
    <x v="0"/>
    <n v="25.86"/>
    <n v="15"/>
    <n v="6258.0086000000001"/>
    <n v="3.202749140893471"/>
  </r>
  <r>
    <s v="Tier 3"/>
    <s v="Medium"/>
    <s v="High Fat"/>
    <s v="Breads"/>
    <s v="Supermarket Type2"/>
    <x v="9"/>
    <n v="1"/>
    <n v="147.4"/>
    <s v="Luxury"/>
    <x v="3"/>
    <n v="6.04"/>
    <n v="19"/>
    <n v="2799.6603999999998"/>
    <n v="3.2"/>
  </r>
  <r>
    <s v="Tier 3"/>
    <s v="High"/>
    <s v="High Fat"/>
    <s v="Meat"/>
    <s v="Supermarket Type3"/>
    <x v="18"/>
    <n v="2"/>
    <n v="263.58"/>
    <s v="Regular"/>
    <x v="2"/>
    <n v="41.87"/>
    <n v="13"/>
    <n v="3425.9587000000001"/>
    <n v="3.2076124567474049"/>
  </r>
  <r>
    <s v="Tier 2"/>
    <s v="High"/>
    <s v="Low Fat"/>
    <s v="Starchy Food"/>
    <s v="Grocery Store"/>
    <x v="9"/>
    <n v="1"/>
    <n v="299.08"/>
    <s v="Luxury"/>
    <x v="1"/>
    <n v="6.32"/>
    <n v="11"/>
    <n v="3288.9431999999997"/>
    <n v="3.2118055555555554"/>
  </r>
  <r>
    <s v="Tier 1"/>
    <s v="High"/>
    <s v="Low Fat"/>
    <s v="Meat"/>
    <s v="Grocery Store"/>
    <x v="17"/>
    <n v="3"/>
    <n v="451.3"/>
    <s v="Essential"/>
    <x v="0"/>
    <n v="2.41"/>
    <n v="3"/>
    <n v="1352.9241000000002"/>
    <n v="3.2195121951219514"/>
  </r>
  <r>
    <s v="Tier 2"/>
    <s v="Medium"/>
    <s v="High Fat"/>
    <s v="Other"/>
    <s v="Supermarket Type1"/>
    <x v="14"/>
    <n v="2"/>
    <n v="218.05"/>
    <s v="Regular"/>
    <x v="0"/>
    <n v="21.02"/>
    <n v="11"/>
    <n v="2397.7602000000002"/>
    <n v="3.2202797202797204"/>
  </r>
  <r>
    <s v="Tier 2"/>
    <s v="Small"/>
    <s v="High Fat"/>
    <s v="Breads"/>
    <s v="Supermarket Type1"/>
    <x v="16"/>
    <n v="3"/>
    <n v="54.21"/>
    <s v="Essential"/>
    <x v="2"/>
    <n v="31.45"/>
    <n v="18"/>
    <n v="975.09449999999993"/>
    <n v="3.2245614035087717"/>
  </r>
  <r>
    <s v="Tier 3"/>
    <s v="High"/>
    <s v="Low Fat"/>
    <s v="Breads"/>
    <s v="Supermarket Type1"/>
    <x v="15"/>
    <n v="1"/>
    <n v="433.97"/>
    <s v="Essential"/>
    <x v="0"/>
    <n v="44.57"/>
    <n v="3"/>
    <n v="1301.3557000000001"/>
    <n v="3.2253521126760565"/>
  </r>
  <r>
    <s v="Tier 2"/>
    <s v="Small"/>
    <s v="Low Fat"/>
    <s v="Hard Drinks"/>
    <s v="Grocery Store"/>
    <x v="35"/>
    <n v="5"/>
    <n v="71.69"/>
    <s v="Regular"/>
    <x v="1"/>
    <n v="20"/>
    <n v="5"/>
    <n v="357.65"/>
    <n v="3.2332155477031801"/>
  </r>
  <r>
    <s v="Tier 1"/>
    <s v="Medium"/>
    <s v="High Fat"/>
    <s v="Hard Drinks"/>
    <s v="Supermarket Type2"/>
    <x v="6"/>
    <n v="1"/>
    <n v="302.48"/>
    <s v="Essential"/>
    <x v="2"/>
    <n v="30.68"/>
    <n v="6"/>
    <n v="1814.1868000000002"/>
    <n v="3.226950354609929"/>
  </r>
  <r>
    <s v="Tier 3"/>
    <s v="Small"/>
    <s v="Low Fat"/>
    <s v="Snack Food"/>
    <s v="Grocery Store"/>
    <x v="19"/>
    <n v="2"/>
    <n v="162.04"/>
    <s v="Essential"/>
    <x v="4"/>
    <n v="36.04"/>
    <n v="13"/>
    <n v="2105.8804"/>
    <n v="3.2348754448398576"/>
  </r>
  <r>
    <s v="Tier 2"/>
    <s v="Small"/>
    <s v="Low Fat"/>
    <s v="Health and Hygiene"/>
    <s v="Supermarket Type2"/>
    <x v="17"/>
    <n v="3"/>
    <n v="154.38"/>
    <s v="Essential"/>
    <x v="4"/>
    <n v="40.590000000000003"/>
    <n v="13"/>
    <n v="2006.3459"/>
    <n v="3.2392857142857143"/>
  </r>
  <r>
    <s v="Tier 3"/>
    <s v="Small"/>
    <s v="High Fat"/>
    <s v="Dairy"/>
    <s v="Grocery Store"/>
    <x v="12"/>
    <n v="4"/>
    <n v="331.69"/>
    <s v="Regular"/>
    <x v="4"/>
    <n v="26.25"/>
    <n v="19"/>
    <n v="6301.3724999999995"/>
    <n v="3.2401433691756272"/>
  </r>
  <r>
    <s v="Tier 1"/>
    <s v="High"/>
    <s v="High Fat"/>
    <s v="Meat"/>
    <s v="Supermarket Type2"/>
    <x v="12"/>
    <n v="3"/>
    <n v="331"/>
    <s v="Essential"/>
    <x v="3"/>
    <n v="12.82"/>
    <n v="18"/>
    <n v="5957.1282000000001"/>
    <n v="3.2374100719424459"/>
  </r>
  <r>
    <s v="Tier 3"/>
    <s v="Medium"/>
    <s v="Low Fat"/>
    <s v="Snack Food"/>
    <s v="Grocery Store"/>
    <x v="19"/>
    <n v="2"/>
    <n v="198.67"/>
    <s v="Luxury"/>
    <x v="1"/>
    <n v="31"/>
    <n v="4"/>
    <n v="793.9899999999999"/>
    <n v="3.2382671480144403"/>
  </r>
  <r>
    <s v="Tier 3"/>
    <s v="Medium"/>
    <s v="Low Fat"/>
    <s v="Breads"/>
    <s v="Supermarket Type2"/>
    <x v="11"/>
    <n v="5"/>
    <n v="240.92"/>
    <s v="Luxury"/>
    <x v="4"/>
    <n v="29.52"/>
    <n v="13"/>
    <n v="3131.2552000000001"/>
    <n v="3.2427536231884058"/>
  </r>
  <r>
    <s v="Tier 2"/>
    <s v="High"/>
    <s v="High Fat"/>
    <s v="Seafood"/>
    <s v="Supermarket Type3"/>
    <x v="28"/>
    <n v="4"/>
    <n v="493.67"/>
    <s v="Luxury"/>
    <x v="4"/>
    <n v="3.26"/>
    <n v="18"/>
    <n v="8885.0925999999999"/>
    <n v="3.2363636363636363"/>
  </r>
  <r>
    <s v="Tier 2"/>
    <s v="Medium"/>
    <s v="Low Fat"/>
    <s v="Dairy"/>
    <s v="Supermarket Type2"/>
    <x v="18"/>
    <n v="4"/>
    <n v="202.39"/>
    <s v="Essential"/>
    <x v="1"/>
    <n v="13.13"/>
    <n v="6"/>
    <n v="1213.4712999999999"/>
    <n v="3.2335766423357666"/>
  </r>
  <r>
    <s v="Tier 2"/>
    <s v="Medium"/>
    <s v="Low Fat"/>
    <s v="Soft Drinks"/>
    <s v="Grocery Store"/>
    <x v="27"/>
    <n v="4"/>
    <n v="20.58"/>
    <s v="Regular"/>
    <x v="2"/>
    <n v="16.02"/>
    <n v="12"/>
    <n v="246.12019999999998"/>
    <n v="3.2307692307692308"/>
  </r>
  <r>
    <s v="Tier 3"/>
    <s v="Small"/>
    <s v="High Fat"/>
    <s v="Breads"/>
    <s v="Supermarket Type2"/>
    <x v="16"/>
    <n v="4"/>
    <n v="281.29000000000002"/>
    <s v="Regular"/>
    <x v="0"/>
    <n v="20.81"/>
    <n v="1"/>
    <n v="280.49810000000002"/>
    <n v="3.2279411764705883"/>
  </r>
  <r>
    <s v="Tier 1"/>
    <s v="High"/>
    <s v="Low Fat"/>
    <s v="Baking"/>
    <s v="Grocery Store"/>
    <x v="9"/>
    <n v="3"/>
    <n v="140.1"/>
    <s v="Luxury"/>
    <x v="4"/>
    <n v="37.799999999999997"/>
    <n v="5"/>
    <n v="699.87800000000004"/>
    <n v="3.2250922509225091"/>
  </r>
  <r>
    <s v="Tier 2"/>
    <s v="High"/>
    <s v="Low Fat"/>
    <s v="Starchy Food"/>
    <s v="Supermarket Type1"/>
    <x v="24"/>
    <n v="5"/>
    <n v="359.16"/>
    <s v="Regular"/>
    <x v="3"/>
    <n v="23.98"/>
    <n v="2"/>
    <n v="717.5598"/>
    <n v="3.2259259259259259"/>
  </r>
  <r>
    <s v="Tier 3"/>
    <s v="High"/>
    <s v="High Fat"/>
    <s v="Seafood"/>
    <s v="Supermarket Type1"/>
    <x v="11"/>
    <n v="5"/>
    <n v="332.11"/>
    <s v="Luxury"/>
    <x v="4"/>
    <n v="8.59"/>
    <n v="19"/>
    <n v="6309.1759000000002"/>
    <n v="3.2193308550185873"/>
  </r>
  <r>
    <s v="Tier 3"/>
    <s v="High"/>
    <s v="Low Fat"/>
    <s v="Canned"/>
    <s v="Supermarket Type2"/>
    <x v="18"/>
    <n v="4"/>
    <n v="58.14"/>
    <s v="Luxury"/>
    <x v="0"/>
    <n v="28.07"/>
    <n v="18"/>
    <n v="1045.8007"/>
    <n v="3.2126865671641789"/>
  </r>
  <r>
    <s v="Tier 1"/>
    <s v="High"/>
    <s v="High Fat"/>
    <s v="Health and Hygiene"/>
    <s v="Supermarket Type1"/>
    <x v="19"/>
    <n v="3"/>
    <n v="343.74"/>
    <s v="Luxury"/>
    <x v="3"/>
    <n v="42.32"/>
    <n v="19"/>
    <n v="6530.4832000000006"/>
    <n v="3.2097378277153559"/>
  </r>
  <r>
    <s v="Tier 3"/>
    <s v="Medium"/>
    <s v="Low Fat"/>
    <s v="Snack Food"/>
    <s v="Grocery Store"/>
    <x v="33"/>
    <n v="5"/>
    <n v="266.26"/>
    <s v="Luxury"/>
    <x v="1"/>
    <n v="10.19"/>
    <n v="11"/>
    <n v="2927.9618999999998"/>
    <n v="3.2105263157894739"/>
  </r>
  <r>
    <s v="Tier 2"/>
    <s v="Small"/>
    <s v="Low Fat"/>
    <s v="Other"/>
    <s v="Supermarket Type2"/>
    <x v="11"/>
    <n v="3"/>
    <n v="312.99"/>
    <s v="Essential"/>
    <x v="1"/>
    <n v="4.5"/>
    <n v="1"/>
    <n v="312.03500000000003"/>
    <n v="3.2037735849056603"/>
  </r>
  <r>
    <s v="Tier 3"/>
    <s v="Small"/>
    <s v="High Fat"/>
    <s v="Starchy Food"/>
    <s v="Supermarket Type1"/>
    <x v="30"/>
    <n v="3"/>
    <n v="151.99"/>
    <s v="Essential"/>
    <x v="2"/>
    <n v="14.55"/>
    <n v="15"/>
    <n v="2278.9955000000004"/>
    <n v="3.2045454545454546"/>
  </r>
  <r>
    <s v="Tier 2"/>
    <s v="High"/>
    <s v="Low Fat"/>
    <s v="Snack Food"/>
    <s v="Supermarket Type2"/>
    <x v="21"/>
    <n v="4"/>
    <n v="244.46"/>
    <s v="Luxury"/>
    <x v="4"/>
    <n v="29.29"/>
    <n v="7"/>
    <n v="1710.5128999999999"/>
    <n v="3.20532319391635"/>
  </r>
  <r>
    <s v="Tier 1"/>
    <s v="High"/>
    <s v="Low Fat"/>
    <s v="Starchy Food"/>
    <s v="Grocery Store"/>
    <x v="13"/>
    <n v="3"/>
    <n v="179.03"/>
    <s v="Luxury"/>
    <x v="4"/>
    <n v="9.18"/>
    <n v="10"/>
    <n v="1789.3917999999999"/>
    <n v="3.2022900763358777"/>
  </r>
  <r>
    <s v="Tier 3"/>
    <s v="Medium"/>
    <s v="High Fat"/>
    <s v="Other"/>
    <s v="Supermarket Type1"/>
    <x v="28"/>
    <n v="5"/>
    <n v="65.84"/>
    <s v="Regular"/>
    <x v="1"/>
    <n v="35.39"/>
    <n v="13"/>
    <n v="855.27390000000003"/>
    <n v="3.2030651340996168"/>
  </r>
  <r>
    <s v="Tier 3"/>
    <s v="Medium"/>
    <s v="High Fat"/>
    <s v="Canned"/>
    <s v="Supermarket Type2"/>
    <x v="9"/>
    <n v="3"/>
    <n v="480.67"/>
    <s v="Essential"/>
    <x v="2"/>
    <n v="21.43"/>
    <n v="10"/>
    <n v="4805.9142999999995"/>
    <n v="3.1961538461538463"/>
  </r>
  <r>
    <s v="Tier 2"/>
    <s v="Small"/>
    <s v="Low Fat"/>
    <s v="Breakfast"/>
    <s v="Supermarket Type2"/>
    <x v="31"/>
    <n v="4"/>
    <n v="451.15"/>
    <s v="Essential"/>
    <x v="0"/>
    <n v="6.34"/>
    <n v="10"/>
    <n v="4510.5634"/>
    <n v="3.1969111969111967"/>
  </r>
  <r>
    <s v="Tier 3"/>
    <s v="Small"/>
    <s v="High Fat"/>
    <s v="Health and Hygiene"/>
    <s v="Supermarket Type2"/>
    <x v="1"/>
    <n v="5"/>
    <n v="82.52"/>
    <s v="Luxury"/>
    <x v="1"/>
    <n v="8.33"/>
    <n v="8"/>
    <n v="659.24329999999998"/>
    <n v="3.193798449612403"/>
  </r>
  <r>
    <s v="Tier 2"/>
    <s v="High"/>
    <s v="Low Fat"/>
    <s v="Seafood"/>
    <s v="Supermarket Type3"/>
    <x v="27"/>
    <n v="5"/>
    <n v="157.78"/>
    <s v="Luxury"/>
    <x v="3"/>
    <n v="17.329999999999998"/>
    <n v="14"/>
    <n v="2208.0933"/>
    <n v="3.186770428015564"/>
  </r>
  <r>
    <s v="Tier 2"/>
    <s v="High"/>
    <s v="Low Fat"/>
    <s v="Meat"/>
    <s v="Supermarket Type3"/>
    <x v="26"/>
    <n v="4"/>
    <n v="262.27999999999997"/>
    <s v="Luxury"/>
    <x v="3"/>
    <n v="45.54"/>
    <n v="8"/>
    <n v="2097.6953999999996"/>
    <n v="3.1796875"/>
  </r>
  <r>
    <s v="Tier 2"/>
    <s v="Small"/>
    <s v="High Fat"/>
    <s v="Soft Drinks"/>
    <s v="Grocery Store"/>
    <x v="13"/>
    <n v="1"/>
    <n v="263.73"/>
    <s v="Luxury"/>
    <x v="3"/>
    <n v="49.82"/>
    <n v="14"/>
    <n v="3691.7182000000003"/>
    <n v="3.1764705882352939"/>
  </r>
  <r>
    <s v="Tier 1"/>
    <s v="Medium"/>
    <s v="Low Fat"/>
    <s v="Baking"/>
    <s v="Supermarket Type2"/>
    <x v="10"/>
    <n v="4"/>
    <n v="475.82"/>
    <s v="Luxury"/>
    <x v="4"/>
    <n v="49.78"/>
    <n v="9"/>
    <n v="4281.8778000000002"/>
    <n v="3.1850393700787403"/>
  </r>
  <r>
    <s v="Tier 2"/>
    <s v="High"/>
    <s v="Low Fat"/>
    <s v="Meat"/>
    <s v="Supermarket Type1"/>
    <x v="20"/>
    <n v="3"/>
    <n v="368.74"/>
    <s v="Regular"/>
    <x v="4"/>
    <n v="37.39"/>
    <n v="14"/>
    <n v="5161.7339000000002"/>
    <n v="3.1818181818181817"/>
  </r>
  <r>
    <s v="Tier 1"/>
    <s v="Small"/>
    <s v="Low Fat"/>
    <s v="Meat"/>
    <s v="Supermarket Type1"/>
    <x v="21"/>
    <n v="5"/>
    <n v="89.78"/>
    <s v="Luxury"/>
    <x v="3"/>
    <n v="9.8000000000000007"/>
    <n v="17"/>
    <n v="1525.3579999999999"/>
    <n v="3.1825396825396823"/>
  </r>
  <r>
    <s v="Tier 1"/>
    <s v="Medium"/>
    <s v="Low Fat"/>
    <s v="Fruits and Vegetables"/>
    <s v="Supermarket Type1"/>
    <x v="9"/>
    <n v="4"/>
    <n v="458.84"/>
    <s v="Luxury"/>
    <x v="4"/>
    <n v="40.869999999999997"/>
    <n v="6"/>
    <n v="2752.4486999999999"/>
    <n v="3.1752988047808763"/>
  </r>
  <r>
    <s v="Tier 1"/>
    <s v="High"/>
    <s v="Low Fat"/>
    <s v="Starchy Food"/>
    <s v="Grocery Store"/>
    <x v="10"/>
    <n v="5"/>
    <n v="493.82"/>
    <s v="Essential"/>
    <x v="0"/>
    <n v="2.6"/>
    <n v="11"/>
    <n v="5431.0459999999994"/>
    <n v="3.1720000000000002"/>
  </r>
  <r>
    <s v="Tier 1"/>
    <s v="Small"/>
    <s v="Low Fat"/>
    <s v="Other"/>
    <s v="Supermarket Type1"/>
    <x v="25"/>
    <n v="4"/>
    <n v="35.409999999999997"/>
    <s v="Regular"/>
    <x v="0"/>
    <n v="9.1999999999999993"/>
    <n v="18"/>
    <n v="636.47199999999987"/>
    <n v="3.1646586345381524"/>
  </r>
  <r>
    <s v="Tier 2"/>
    <s v="High"/>
    <s v="Low Fat"/>
    <s v="Other"/>
    <s v="Grocery Store"/>
    <x v="5"/>
    <n v="3"/>
    <n v="148.18"/>
    <s v="Essential"/>
    <x v="2"/>
    <n v="38.869999999999997"/>
    <n v="20"/>
    <n v="2962.9887000000003"/>
    <n v="3.161290322580645"/>
  </r>
  <r>
    <s v="Tier 3"/>
    <s v="High"/>
    <s v="Low Fat"/>
    <s v="Breads"/>
    <s v="Supermarket Type1"/>
    <x v="11"/>
    <n v="1"/>
    <n v="496.28"/>
    <s v="Luxury"/>
    <x v="1"/>
    <n v="10.28"/>
    <n v="12"/>
    <n v="5954.4627999999993"/>
    <n v="3.1619433198380569"/>
  </r>
  <r>
    <s v="Tier 1"/>
    <s v="Medium"/>
    <s v="Low Fat"/>
    <s v="Starchy Food"/>
    <s v="Supermarket Type3"/>
    <x v="24"/>
    <n v="3"/>
    <n v="215.1"/>
    <s v="Essential"/>
    <x v="0"/>
    <n v="38.89"/>
    <n v="14"/>
    <n v="3010.7889"/>
    <n v="3.1707317073170733"/>
  </r>
  <r>
    <s v="Tier 1"/>
    <s v="High"/>
    <s v="Low Fat"/>
    <s v="Frozen"/>
    <s v="Supermarket Type3"/>
    <x v="32"/>
    <n v="2"/>
    <n v="100.06"/>
    <s v="Essential"/>
    <x v="4"/>
    <n v="32.909999999999997"/>
    <n v="11"/>
    <n v="1099.9891"/>
    <n v="3.1714285714285713"/>
  </r>
  <r>
    <s v="Tier 2"/>
    <s v="High"/>
    <s v="Low Fat"/>
    <s v="Snack Food"/>
    <s v="Supermarket Type1"/>
    <x v="25"/>
    <n v="3"/>
    <n v="119.8"/>
    <s v="Luxury"/>
    <x v="1"/>
    <n v="42.71"/>
    <n v="8"/>
    <n v="957.82709999999997"/>
    <n v="3.1762295081967213"/>
  </r>
  <r>
    <s v="Tier 2"/>
    <s v="Small"/>
    <s v="Low Fat"/>
    <s v="Dairy"/>
    <s v="Grocery Store"/>
    <x v="3"/>
    <n v="2"/>
    <n v="76.06"/>
    <s v="Luxury"/>
    <x v="3"/>
    <n v="10.88"/>
    <n v="4"/>
    <n v="303.34879999999998"/>
    <n v="3.1769547325102883"/>
  </r>
  <r>
    <s v="Tier 1"/>
    <s v="Medium"/>
    <s v="High Fat"/>
    <s v="Breakfast"/>
    <s v="Supermarket Type1"/>
    <x v="25"/>
    <n v="5"/>
    <n v="466.69"/>
    <s v="Luxury"/>
    <x v="1"/>
    <n v="8.81"/>
    <n v="1"/>
    <n v="465.77809999999999"/>
    <n v="3.1818181818181817"/>
  </r>
  <r>
    <s v="Tier 3"/>
    <s v="Medium"/>
    <s v="High Fat"/>
    <s v="Frozen"/>
    <s v="Supermarket Type1"/>
    <x v="13"/>
    <n v="3"/>
    <n v="265.33"/>
    <s v="Luxury"/>
    <x v="3"/>
    <n v="36.01"/>
    <n v="19"/>
    <n v="5040.6300999999994"/>
    <n v="3.1742738589211617"/>
  </r>
  <r>
    <s v="Tier 3"/>
    <s v="Small"/>
    <s v="Low Fat"/>
    <s v="Snack Food"/>
    <s v="Supermarket Type1"/>
    <x v="5"/>
    <n v="5"/>
    <n v="270.12"/>
    <s v="Essential"/>
    <x v="4"/>
    <n v="29.96"/>
    <n v="18"/>
    <n v="4861.4596000000001"/>
    <n v="3.1749999999999998"/>
  </r>
  <r>
    <s v="Tier 1"/>
    <s v="Small"/>
    <s v="High Fat"/>
    <s v="Baking"/>
    <s v="Grocery Store"/>
    <x v="0"/>
    <n v="3"/>
    <n v="468.8"/>
    <s v="Luxury"/>
    <x v="4"/>
    <n v="17.38"/>
    <n v="10"/>
    <n v="4687.1737999999996"/>
    <n v="3.1673640167364017"/>
  </r>
  <r>
    <s v="Tier 3"/>
    <s v="High"/>
    <s v="High Fat"/>
    <s v="Health and Hygiene"/>
    <s v="Supermarket Type3"/>
    <x v="3"/>
    <n v="5"/>
    <n v="361.36"/>
    <s v="Essential"/>
    <x v="1"/>
    <n v="14.36"/>
    <n v="5"/>
    <n v="1805.9436000000003"/>
    <n v="3.1680672268907561"/>
  </r>
  <r>
    <s v="Tier 2"/>
    <s v="Small"/>
    <s v="High Fat"/>
    <s v="Fruits and Vegetables"/>
    <s v="Supermarket Type3"/>
    <x v="29"/>
    <n v="2"/>
    <n v="480.04"/>
    <s v="Essential"/>
    <x v="0"/>
    <n v="33.36"/>
    <n v="7"/>
    <n v="3359.6136000000001"/>
    <n v="3.1603375527426159"/>
  </r>
  <r>
    <s v="Tier 3"/>
    <s v="High"/>
    <s v="Low Fat"/>
    <s v="Breakfast"/>
    <s v="Grocery Store"/>
    <x v="6"/>
    <n v="5"/>
    <n v="140.82"/>
    <s v="Regular"/>
    <x v="1"/>
    <n v="15.14"/>
    <n v="11"/>
    <n v="1548.1713999999999"/>
    <n v="3.1652542372881354"/>
  </r>
  <r>
    <s v="Tier 1"/>
    <s v="Small"/>
    <s v="Low Fat"/>
    <s v="Fruits and Vegetables"/>
    <s v="Supermarket Type3"/>
    <x v="36"/>
    <n v="1"/>
    <n v="249.48"/>
    <s v="Regular"/>
    <x v="0"/>
    <n v="25.14"/>
    <n v="2"/>
    <n v="498.21139999999997"/>
    <n v="3.1574468085106382"/>
  </r>
  <r>
    <s v="Tier 2"/>
    <s v="Small"/>
    <s v="High Fat"/>
    <s v="Hard Drinks"/>
    <s v="Supermarket Type3"/>
    <x v="19"/>
    <n v="3"/>
    <n v="319.20999999999998"/>
    <s v="Luxury"/>
    <x v="4"/>
    <n v="43.81"/>
    <n v="11"/>
    <n v="3510.7480999999998"/>
    <n v="3.1666666666666665"/>
  </r>
  <r>
    <s v="Tier 3"/>
    <s v="Small"/>
    <s v="High Fat"/>
    <s v="Frozen"/>
    <s v="Supermarket Type1"/>
    <x v="16"/>
    <n v="5"/>
    <n v="374.24"/>
    <s v="Essential"/>
    <x v="1"/>
    <n v="19.23"/>
    <n v="7"/>
    <n v="2618.8723000000005"/>
    <n v="3.1673819742489271"/>
  </r>
  <r>
    <s v="Tier 1"/>
    <s v="High"/>
    <s v="Low Fat"/>
    <s v="Seafood"/>
    <s v="Supermarket Type3"/>
    <x v="16"/>
    <n v="5"/>
    <n v="157.57"/>
    <s v="Luxury"/>
    <x v="4"/>
    <n v="28.61"/>
    <n v="17"/>
    <n v="2677.9760999999999"/>
    <n v="3.1594827586206895"/>
  </r>
  <r>
    <s v="Tier 1"/>
    <s v="High"/>
    <s v="Low Fat"/>
    <s v="Fruits and Vegetables"/>
    <s v="Supermarket Type3"/>
    <x v="16"/>
    <n v="4"/>
    <n v="21.87"/>
    <s v="Luxury"/>
    <x v="1"/>
    <n v="0.91"/>
    <n v="17"/>
    <n v="370.79910000000001"/>
    <n v="3.1515151515151514"/>
  </r>
  <r>
    <s v="Tier 3"/>
    <s v="Medium"/>
    <s v="High Fat"/>
    <s v="Health and Hygiene"/>
    <s v="Supermarket Type3"/>
    <x v="11"/>
    <n v="4"/>
    <n v="399.32"/>
    <s v="Regular"/>
    <x v="0"/>
    <n v="47.19"/>
    <n v="20"/>
    <n v="7985.8718999999992"/>
    <n v="3.1478260869565218"/>
  </r>
  <r>
    <s v="Tier 2"/>
    <s v="Small"/>
    <s v="Low Fat"/>
    <s v="Household"/>
    <s v="Supermarket Type3"/>
    <x v="19"/>
    <n v="4"/>
    <n v="142.86000000000001"/>
    <s v="Luxury"/>
    <x v="0"/>
    <n v="6.5"/>
    <n v="5"/>
    <n v="713.36500000000012"/>
    <n v="3.1441048034934496"/>
  </r>
  <r>
    <s v="Tier 3"/>
    <s v="High"/>
    <s v="Low Fat"/>
    <s v="Starchy Food"/>
    <s v="Supermarket Type3"/>
    <x v="8"/>
    <n v="3"/>
    <n v="447.22"/>
    <s v="Luxury"/>
    <x v="3"/>
    <n v="25.34"/>
    <n v="7"/>
    <n v="3129.7934"/>
    <n v="3.1403508771929824"/>
  </r>
  <r>
    <s v="Tier 1"/>
    <s v="High"/>
    <s v="High Fat"/>
    <s v="Breads"/>
    <s v="Supermarket Type3"/>
    <x v="30"/>
    <n v="4"/>
    <n v="228.6"/>
    <s v="Luxury"/>
    <x v="4"/>
    <n v="16.760000000000002"/>
    <n v="9"/>
    <n v="2056.5676000000003"/>
    <n v="3.1409691629955949"/>
  </r>
  <r>
    <s v="Tier 2"/>
    <s v="Medium"/>
    <s v="Low Fat"/>
    <s v="Meat"/>
    <s v="Grocery Store"/>
    <x v="9"/>
    <n v="4"/>
    <n v="248.71"/>
    <s v="Luxury"/>
    <x v="0"/>
    <n v="46.53"/>
    <n v="16"/>
    <n v="3978.8253"/>
    <n v="3.1371681415929205"/>
  </r>
  <r>
    <s v="Tier 3"/>
    <s v="High"/>
    <s v="Low Fat"/>
    <s v="Hard Drinks"/>
    <s v="Supermarket Type2"/>
    <x v="20"/>
    <n v="4"/>
    <n v="481.77"/>
    <s v="Essential"/>
    <x v="0"/>
    <n v="20.22"/>
    <n v="2"/>
    <n v="962.74219999999991"/>
    <n v="3.1333333333333333"/>
  </r>
  <r>
    <s v="Tier 3"/>
    <s v="Small"/>
    <s v="High Fat"/>
    <s v="Baking"/>
    <s v="Grocery Store"/>
    <x v="27"/>
    <n v="4"/>
    <n v="403.43"/>
    <s v="Luxury"/>
    <x v="1"/>
    <n v="25.88"/>
    <n v="2"/>
    <n v="806.11879999999996"/>
    <n v="3.1294642857142856"/>
  </r>
  <r>
    <s v="Tier 2"/>
    <s v="Medium"/>
    <s v="Low Fat"/>
    <s v="Starchy Food"/>
    <s v="Supermarket Type2"/>
    <x v="10"/>
    <n v="4"/>
    <n v="266.2"/>
    <s v="Regular"/>
    <x v="4"/>
    <n v="45.33"/>
    <n v="5"/>
    <n v="1330.4532999999999"/>
    <n v="3.1255605381165918"/>
  </r>
  <r>
    <s v="Tier 3"/>
    <s v="Medium"/>
    <s v="High Fat"/>
    <s v="Health and Hygiene"/>
    <s v="Supermarket Type1"/>
    <x v="12"/>
    <n v="2"/>
    <n v="56.47"/>
    <s v="Luxury"/>
    <x v="0"/>
    <n v="25.72"/>
    <n v="4"/>
    <n v="225.13720000000001"/>
    <n v="3.1216216216216215"/>
  </r>
  <r>
    <s v="Tier 1"/>
    <s v="Small"/>
    <s v="High Fat"/>
    <s v="Breakfast"/>
    <s v="Supermarket Type3"/>
    <x v="4"/>
    <n v="3"/>
    <n v="279.44"/>
    <s v="Luxury"/>
    <x v="1"/>
    <n v="36.08"/>
    <n v="14"/>
    <n v="3911.5207999999998"/>
    <n v="3.1266968325791855"/>
  </r>
  <r>
    <s v="Tier 3"/>
    <s v="High"/>
    <s v="Low Fat"/>
    <s v="Breakfast"/>
    <s v="Grocery Store"/>
    <x v="3"/>
    <n v="3"/>
    <n v="340.07"/>
    <s v="Essential"/>
    <x v="4"/>
    <n v="28.08"/>
    <n v="9"/>
    <n v="3059.9108000000001"/>
    <n v="3.1272727272727274"/>
  </r>
  <r>
    <s v="Tier 2"/>
    <s v="High"/>
    <s v="Low Fat"/>
    <s v="Starchy Food"/>
    <s v="Grocery Store"/>
    <x v="8"/>
    <n v="1"/>
    <n v="472.21"/>
    <s v="Luxury"/>
    <x v="4"/>
    <n v="9.6"/>
    <n v="12"/>
    <n v="5665.6159999999991"/>
    <n v="3.127853881278539"/>
  </r>
  <r>
    <s v="Tier 2"/>
    <s v="High"/>
    <s v="Low Fat"/>
    <s v="Breads"/>
    <s v="Grocery Store"/>
    <x v="4"/>
    <n v="4"/>
    <n v="93.54"/>
    <s v="Regular"/>
    <x v="1"/>
    <n v="34.979999999999997"/>
    <n v="9"/>
    <n v="841.20979999999997"/>
    <n v="3.1376146788990824"/>
  </r>
  <r>
    <s v="Tier 2"/>
    <s v="Small"/>
    <s v="Low Fat"/>
    <s v="Canned"/>
    <s v="Grocery Store"/>
    <x v="31"/>
    <n v="1"/>
    <n v="189.63"/>
    <s v="Regular"/>
    <x v="3"/>
    <n v="38.92"/>
    <n v="5"/>
    <n v="947.53919999999994"/>
    <n v="3.1336405529953919"/>
  </r>
  <r>
    <s v="Tier 3"/>
    <s v="Small"/>
    <s v="Low Fat"/>
    <s v="Seafood"/>
    <s v="Supermarket Type3"/>
    <x v="16"/>
    <n v="2"/>
    <n v="127.29"/>
    <s v="Regular"/>
    <x v="1"/>
    <n v="30.26"/>
    <n v="16"/>
    <n v="2035.9426000000001"/>
    <n v="3.1435185185185186"/>
  </r>
  <r>
    <s v="Tier 3"/>
    <s v="Small"/>
    <s v="High Fat"/>
    <s v="Breads"/>
    <s v="Supermarket Type2"/>
    <x v="12"/>
    <n v="5"/>
    <n v="499.98"/>
    <s v="Essential"/>
    <x v="0"/>
    <n v="46.28"/>
    <n v="7"/>
    <n v="3499.3227999999999"/>
    <n v="3.1488372093023256"/>
  </r>
  <r>
    <s v="Tier 3"/>
    <s v="Small"/>
    <s v="Low Fat"/>
    <s v="Canned"/>
    <s v="Supermarket Type3"/>
    <x v="0"/>
    <n v="3"/>
    <n v="414.05"/>
    <s v="Luxury"/>
    <x v="2"/>
    <n v="45.07"/>
    <n v="1"/>
    <n v="413.50069999999999"/>
    <n v="3.1401869158878504"/>
  </r>
  <r>
    <s v="Tier 3"/>
    <s v="Medium"/>
    <s v="Low Fat"/>
    <s v="Breakfast"/>
    <s v="Grocery Store"/>
    <x v="36"/>
    <n v="2"/>
    <n v="219.63"/>
    <s v="Regular"/>
    <x v="2"/>
    <n v="8.57"/>
    <n v="9"/>
    <n v="1975.7557000000002"/>
    <n v="3.140845070422535"/>
  </r>
  <r>
    <s v="Tier 2"/>
    <s v="Small"/>
    <s v="Low Fat"/>
    <s v="Starchy Food"/>
    <s v="Supermarket Type1"/>
    <x v="33"/>
    <n v="2"/>
    <n v="53.26"/>
    <s v="Luxury"/>
    <x v="3"/>
    <n v="37.619999999999997"/>
    <n v="7"/>
    <n v="372.19619999999998"/>
    <n v="3.1462264150943398"/>
  </r>
  <r>
    <s v="Tier 2"/>
    <s v="Small"/>
    <s v="Low Fat"/>
    <s v="Soft Drinks"/>
    <s v="Supermarket Type1"/>
    <x v="35"/>
    <n v="5"/>
    <n v="195.05"/>
    <s v="Essential"/>
    <x v="0"/>
    <n v="1.86"/>
    <n v="6"/>
    <n v="1169.3186000000003"/>
    <n v="3.1516587677725116"/>
  </r>
  <r>
    <s v="Tier 1"/>
    <s v="Medium"/>
    <s v="High Fat"/>
    <s v="Fruits and Vegetables"/>
    <s v="Supermarket Type3"/>
    <x v="12"/>
    <n v="2"/>
    <n v="114.26"/>
    <s v="Luxury"/>
    <x v="3"/>
    <n v="20.68"/>
    <n v="13"/>
    <n v="1484.5868"/>
    <n v="3.1428571428571428"/>
  </r>
  <r>
    <s v="Tier 1"/>
    <s v="Medium"/>
    <s v="High Fat"/>
    <s v="Canned"/>
    <s v="Supermarket Type2"/>
    <x v="3"/>
    <n v="4"/>
    <n v="331.6"/>
    <s v="Regular"/>
    <x v="2"/>
    <n v="5.26"/>
    <n v="10"/>
    <n v="3315.0526"/>
    <n v="3.1483253588516749"/>
  </r>
  <r>
    <s v="Tier 3"/>
    <s v="High"/>
    <s v="Low Fat"/>
    <s v="Snack Food"/>
    <s v="Grocery Store"/>
    <x v="23"/>
    <n v="4"/>
    <n v="122.62"/>
    <s v="Essential"/>
    <x v="0"/>
    <n v="31.83"/>
    <n v="16"/>
    <n v="1961.2383"/>
    <n v="3.1442307692307692"/>
  </r>
  <r>
    <s v="Tier 1"/>
    <s v="Medium"/>
    <s v="High Fat"/>
    <s v="Canned"/>
    <s v="Supermarket Type3"/>
    <x v="3"/>
    <n v="4"/>
    <n v="325.37"/>
    <s v="Luxury"/>
    <x v="4"/>
    <n v="8.27"/>
    <n v="7"/>
    <n v="2276.6727000000001"/>
    <n v="3.1400966183574881"/>
  </r>
  <r>
    <s v="Tier 3"/>
    <s v="Small"/>
    <s v="High Fat"/>
    <s v="Breakfast"/>
    <s v="Grocery Store"/>
    <x v="5"/>
    <n v="2"/>
    <n v="10.95"/>
    <s v="Regular"/>
    <x v="0"/>
    <n v="15.92"/>
    <n v="2"/>
    <n v="21.059199999999997"/>
    <n v="3.1359223300970873"/>
  </r>
  <r>
    <s v="Tier 1"/>
    <s v="Medium"/>
    <s v="Low Fat"/>
    <s v="Dairy"/>
    <s v="Supermarket Type3"/>
    <x v="36"/>
    <n v="1"/>
    <n v="375.52"/>
    <s v="Regular"/>
    <x v="4"/>
    <n v="4.93"/>
    <n v="16"/>
    <n v="6007.3692999999994"/>
    <n v="3.1414634146341465"/>
  </r>
  <r>
    <s v="Tier 3"/>
    <s v="Medium"/>
    <s v="Low Fat"/>
    <s v="Fruits and Vegetables"/>
    <s v="Supermarket Type2"/>
    <x v="16"/>
    <n v="2"/>
    <n v="401.84"/>
    <s v="Luxury"/>
    <x v="2"/>
    <n v="32.24"/>
    <n v="20"/>
    <n v="8036.1223999999993"/>
    <n v="3.1519607843137254"/>
  </r>
  <r>
    <s v="Tier 2"/>
    <s v="Small"/>
    <s v="High Fat"/>
    <s v="Hard Drinks"/>
    <s v="Supermarket Type3"/>
    <x v="36"/>
    <n v="5"/>
    <n v="86.33"/>
    <s v="Luxury"/>
    <x v="4"/>
    <n v="4.93"/>
    <n v="15"/>
    <n v="1293.9992999999999"/>
    <n v="3.1576354679802954"/>
  </r>
  <r>
    <s v="Tier 3"/>
    <s v="Small"/>
    <s v="Low Fat"/>
    <s v="Canned"/>
    <s v="Supermarket Type1"/>
    <x v="13"/>
    <n v="3"/>
    <n v="90.79"/>
    <s v="Essential"/>
    <x v="2"/>
    <n v="45.62"/>
    <n v="10"/>
    <n v="907.35620000000006"/>
    <n v="3.1485148514851486"/>
  </r>
  <r>
    <s v="Tier 2"/>
    <s v="High"/>
    <s v="Low Fat"/>
    <s v="Frozen"/>
    <s v="Supermarket Type2"/>
    <x v="24"/>
    <n v="3"/>
    <n v="340.15"/>
    <s v="Luxury"/>
    <x v="1"/>
    <n v="23.33"/>
    <n v="9"/>
    <n v="3060.5832999999998"/>
    <n v="3.1492537313432836"/>
  </r>
  <r>
    <s v="Tier 3"/>
    <s v="Medium"/>
    <s v="High Fat"/>
    <s v="Hard Drinks"/>
    <s v="Supermarket Type3"/>
    <x v="17"/>
    <n v="4"/>
    <n v="182.69"/>
    <s v="Regular"/>
    <x v="2"/>
    <n v="14.85"/>
    <n v="13"/>
    <n v="2374.1184999999996"/>
    <n v="3.15"/>
  </r>
  <r>
    <s v="Tier 2"/>
    <s v="Medium"/>
    <s v="Low Fat"/>
    <s v="Baking"/>
    <s v="Supermarket Type3"/>
    <x v="3"/>
    <n v="4"/>
    <n v="363.08"/>
    <s v="Essential"/>
    <x v="4"/>
    <n v="0.85"/>
    <n v="14"/>
    <n v="5082.1284999999998"/>
    <n v="3.1457286432160805"/>
  </r>
  <r>
    <s v="Tier 1"/>
    <s v="Medium"/>
    <s v="High Fat"/>
    <s v="Canned"/>
    <s v="Supermarket Type2"/>
    <x v="30"/>
    <n v="2"/>
    <n v="274.64999999999998"/>
    <s v="Luxury"/>
    <x v="1"/>
    <n v="48.26"/>
    <n v="16"/>
    <n v="4393.8825999999999"/>
    <n v="3.1414141414141414"/>
  </r>
  <r>
    <s v="Tier 1"/>
    <s v="Small"/>
    <s v="High Fat"/>
    <s v="Household"/>
    <s v="Grocery Store"/>
    <x v="17"/>
    <n v="1"/>
    <n v="497.23"/>
    <s v="Essential"/>
    <x v="0"/>
    <n v="18.489999999999998"/>
    <n v="1"/>
    <n v="496.41490000000005"/>
    <n v="3.1472081218274113"/>
  </r>
  <r>
    <s v="Tier 1"/>
    <s v="Small"/>
    <s v="Low Fat"/>
    <s v="Dairy"/>
    <s v="Supermarket Type3"/>
    <x v="30"/>
    <n v="5"/>
    <n v="175.58"/>
    <s v="Luxury"/>
    <x v="3"/>
    <n v="42.72"/>
    <n v="2"/>
    <n v="350.58720000000005"/>
    <n v="3.1581632653061225"/>
  </r>
  <r>
    <s v="Tier 2"/>
    <s v="Small"/>
    <s v="High Fat"/>
    <s v="Seafood"/>
    <s v="Supermarket Type3"/>
    <x v="21"/>
    <n v="2"/>
    <n v="118.72"/>
    <s v="Regular"/>
    <x v="3"/>
    <n v="37.869999999999997"/>
    <n v="19"/>
    <n v="2255.0587"/>
    <n v="3.1487179487179486"/>
  </r>
  <r>
    <s v="Tier 2"/>
    <s v="Small"/>
    <s v="Low Fat"/>
    <s v="Soft Drinks"/>
    <s v="Supermarket Type1"/>
    <x v="0"/>
    <n v="5"/>
    <n v="313.54000000000002"/>
    <s v="Regular"/>
    <x v="4"/>
    <n v="22.79"/>
    <n v="7"/>
    <n v="2194.0079000000001"/>
    <n v="3.1546391752577319"/>
  </r>
  <r>
    <s v="Tier 1"/>
    <s v="Medium"/>
    <s v="Low Fat"/>
    <s v="Dairy"/>
    <s v="Grocery Store"/>
    <x v="16"/>
    <n v="3"/>
    <n v="375.66"/>
    <s v="Luxury"/>
    <x v="1"/>
    <n v="25.94"/>
    <n v="3"/>
    <n v="1126.2393999999999"/>
    <n v="3.145077720207254"/>
  </r>
  <r>
    <s v="Tier 2"/>
    <s v="High"/>
    <s v="High Fat"/>
    <s v="Other"/>
    <s v="Grocery Store"/>
    <x v="10"/>
    <n v="1"/>
    <n v="204.17"/>
    <s v="Essential"/>
    <x v="2"/>
    <n v="10.46"/>
    <n v="12"/>
    <n v="2449.1446000000001"/>
    <n v="3.1458333333333335"/>
  </r>
  <r>
    <s v="Tier 3"/>
    <s v="Medium"/>
    <s v="High Fat"/>
    <s v="Household"/>
    <s v="Supermarket Type1"/>
    <x v="16"/>
    <n v="5"/>
    <n v="238.34"/>
    <s v="Regular"/>
    <x v="0"/>
    <n v="21.92"/>
    <n v="10"/>
    <n v="2382.6192000000001"/>
    <n v="3.157068062827225"/>
  </r>
  <r>
    <s v="Tier 1"/>
    <s v="Medium"/>
    <s v="Low Fat"/>
    <s v="Fruits and Vegetables"/>
    <s v="Supermarket Type3"/>
    <x v="24"/>
    <n v="3"/>
    <n v="143.66"/>
    <s v="Regular"/>
    <x v="1"/>
    <n v="31.57"/>
    <n v="7"/>
    <n v="1004.9357"/>
    <n v="3.1473684210526316"/>
  </r>
  <r>
    <s v="Tier 3"/>
    <s v="Small"/>
    <s v="High Fat"/>
    <s v="Household"/>
    <s v="Supermarket Type3"/>
    <x v="3"/>
    <n v="4"/>
    <n v="293.7"/>
    <s v="Regular"/>
    <x v="4"/>
    <n v="1.61"/>
    <n v="18"/>
    <n v="5285.6160999999993"/>
    <n v="3.1481481481481484"/>
  </r>
  <r>
    <s v="Tier 3"/>
    <s v="Small"/>
    <s v="Low Fat"/>
    <s v="Starchy Food"/>
    <s v="Grocery Store"/>
    <x v="1"/>
    <n v="5"/>
    <n v="225.55"/>
    <s v="Regular"/>
    <x v="1"/>
    <n v="21.22"/>
    <n v="9"/>
    <n v="2029.1622"/>
    <n v="3.1436170212765959"/>
  </r>
  <r>
    <s v="Tier 2"/>
    <s v="Medium"/>
    <s v="High Fat"/>
    <s v="Frozen"/>
    <s v="Supermarket Type2"/>
    <x v="30"/>
    <n v="3"/>
    <n v="136.83000000000001"/>
    <s v="Essential"/>
    <x v="3"/>
    <n v="14.7"/>
    <n v="5"/>
    <n v="683.29700000000014"/>
    <n v="3.1336898395721926"/>
  </r>
  <r>
    <s v="Tier 1"/>
    <s v="High"/>
    <s v="Low Fat"/>
    <s v="Canned"/>
    <s v="Supermarket Type2"/>
    <x v="21"/>
    <n v="5"/>
    <n v="248.28"/>
    <s v="Essential"/>
    <x v="2"/>
    <n v="33.93"/>
    <n v="16"/>
    <n v="3971.8193000000001"/>
    <n v="3.1344086021505375"/>
  </r>
  <r>
    <s v="Tier 1"/>
    <s v="Small"/>
    <s v="Low Fat"/>
    <s v="Frozen"/>
    <s v="Grocery Store"/>
    <x v="25"/>
    <n v="2"/>
    <n v="283.63"/>
    <s v="Luxury"/>
    <x v="0"/>
    <n v="42.7"/>
    <n v="14"/>
    <n v="3970.2469999999998"/>
    <n v="3.1243243243243244"/>
  </r>
  <r>
    <s v="Tier 1"/>
    <s v="Medium"/>
    <s v="Low Fat"/>
    <s v="Other"/>
    <s v="Grocery Store"/>
    <x v="37"/>
    <n v="2"/>
    <n v="186.66"/>
    <s v="Luxury"/>
    <x v="3"/>
    <n v="47.79"/>
    <n v="5"/>
    <n v="932.77789999999993"/>
    <n v="3.1304347826086958"/>
  </r>
  <r>
    <s v="Tier 3"/>
    <s v="Medium"/>
    <s v="High Fat"/>
    <s v="Dairy"/>
    <s v="Grocery Store"/>
    <x v="20"/>
    <n v="3"/>
    <n v="383.45"/>
    <s v="Essential"/>
    <x v="2"/>
    <n v="32.96"/>
    <n v="19"/>
    <n v="7284.8796000000002"/>
    <n v="3.1366120218579234"/>
  </r>
  <r>
    <s v="Tier 2"/>
    <s v="High"/>
    <s v="High Fat"/>
    <s v="Starchy Food"/>
    <s v="Grocery Store"/>
    <x v="14"/>
    <n v="1"/>
    <n v="259.36"/>
    <s v="Essential"/>
    <x v="2"/>
    <n v="36.21"/>
    <n v="10"/>
    <n v="2592.9621000000002"/>
    <n v="3.1373626373626373"/>
  </r>
  <r>
    <s v="Tier 2"/>
    <s v="Small"/>
    <s v="Low Fat"/>
    <s v="Fruits and Vegetables"/>
    <s v="Supermarket Type2"/>
    <x v="17"/>
    <n v="4"/>
    <n v="96.65"/>
    <s v="Essential"/>
    <x v="1"/>
    <n v="45.78"/>
    <n v="5"/>
    <n v="482.70780000000002"/>
    <n v="3.1491712707182322"/>
  </r>
  <r>
    <s v="Tier 3"/>
    <s v="Small"/>
    <s v="High Fat"/>
    <s v="Hard Drinks"/>
    <s v="Supermarket Type3"/>
    <x v="14"/>
    <n v="4"/>
    <n v="199.87"/>
    <s v="Regular"/>
    <x v="4"/>
    <n v="20.260000000000002"/>
    <n v="20"/>
    <n v="3996.6026000000002"/>
    <n v="3.1444444444444444"/>
  </r>
  <r>
    <s v="Tier 1"/>
    <s v="Small"/>
    <s v="High Fat"/>
    <s v="Baking"/>
    <s v="Grocery Store"/>
    <x v="27"/>
    <n v="5"/>
    <n v="45.01"/>
    <s v="Regular"/>
    <x v="4"/>
    <n v="8.92"/>
    <n v="12"/>
    <n v="539.20920000000001"/>
    <n v="3.1396648044692737"/>
  </r>
  <r>
    <s v="Tier 3"/>
    <s v="Small"/>
    <s v="High Fat"/>
    <s v="Household"/>
    <s v="Supermarket Type2"/>
    <x v="19"/>
    <n v="3"/>
    <n v="151.16"/>
    <s v="Regular"/>
    <x v="2"/>
    <n v="25.46"/>
    <n v="12"/>
    <n v="1813.1746000000001"/>
    <n v="3.1292134831460676"/>
  </r>
  <r>
    <s v="Tier 2"/>
    <s v="Medium"/>
    <s v="Low Fat"/>
    <s v="Household"/>
    <s v="Supermarket Type1"/>
    <x v="10"/>
    <n v="5"/>
    <n v="237.72"/>
    <s v="Essential"/>
    <x v="0"/>
    <n v="13.16"/>
    <n v="1"/>
    <n v="236.85159999999999"/>
    <n v="3.1299435028248586"/>
  </r>
  <r>
    <s v="Tier 3"/>
    <s v="Medium"/>
    <s v="Low Fat"/>
    <s v="Seafood"/>
    <s v="Grocery Store"/>
    <x v="8"/>
    <n v="2"/>
    <n v="131.54"/>
    <s v="Regular"/>
    <x v="0"/>
    <n v="38.1"/>
    <n v="10"/>
    <n v="1314.7809999999999"/>
    <n v="3.1193181818181817"/>
  </r>
  <r>
    <s v="Tier 2"/>
    <s v="Small"/>
    <s v="Low Fat"/>
    <s v="Snack Food"/>
    <s v="Grocery Store"/>
    <x v="10"/>
    <n v="5"/>
    <n v="87.39"/>
    <s v="Regular"/>
    <x v="2"/>
    <n v="33.86"/>
    <n v="9"/>
    <n v="785.84860000000003"/>
    <n v="3.1257142857142859"/>
  </r>
  <r>
    <s v="Tier 2"/>
    <s v="Medium"/>
    <s v="High Fat"/>
    <s v="Frozen"/>
    <s v="Grocery Store"/>
    <x v="11"/>
    <n v="5"/>
    <n v="50.46"/>
    <s v="Luxury"/>
    <x v="0"/>
    <n v="40.18"/>
    <n v="14"/>
    <n v="705.84180000000003"/>
    <n v="3.1149425287356323"/>
  </r>
  <r>
    <s v="Tier 3"/>
    <s v="Medium"/>
    <s v="Low Fat"/>
    <s v="Seafood"/>
    <s v="Grocery Store"/>
    <x v="33"/>
    <n v="2"/>
    <n v="304.3"/>
    <s v="Regular"/>
    <x v="4"/>
    <n v="0.88"/>
    <n v="18"/>
    <n v="5476.4088000000002"/>
    <n v="3.1040462427745665"/>
  </r>
  <r>
    <s v="Tier 1"/>
    <s v="Medium"/>
    <s v="High Fat"/>
    <s v="Household"/>
    <s v="Grocery Store"/>
    <x v="29"/>
    <n v="1"/>
    <n v="61.8"/>
    <s v="Regular"/>
    <x v="3"/>
    <n v="37.81"/>
    <n v="4"/>
    <n v="246.57809999999998"/>
    <n v="3.11046511627907"/>
  </r>
  <r>
    <s v="Tier 2"/>
    <s v="Medium"/>
    <s v="High Fat"/>
    <s v="Meat"/>
    <s v="Supermarket Type3"/>
    <x v="26"/>
    <n v="3"/>
    <n v="12.53"/>
    <s v="Essential"/>
    <x v="2"/>
    <n v="27.35"/>
    <n v="1"/>
    <n v="11.8035"/>
    <n v="3.1228070175438596"/>
  </r>
  <r>
    <s v="Tier 2"/>
    <s v="Small"/>
    <s v="High Fat"/>
    <s v="Meat"/>
    <s v="Supermarket Type1"/>
    <x v="28"/>
    <n v="4"/>
    <n v="95.19"/>
    <s v="Luxury"/>
    <x v="2"/>
    <n v="31.79"/>
    <n v="13"/>
    <n v="1236.7879"/>
    <n v="3.1235294117647059"/>
  </r>
  <r>
    <s v="Tier 1"/>
    <s v="Small"/>
    <s v="High Fat"/>
    <s v="Canned"/>
    <s v="Supermarket Type2"/>
    <x v="7"/>
    <n v="4"/>
    <n v="133.02000000000001"/>
    <s v="Luxury"/>
    <x v="4"/>
    <n v="20.02"/>
    <n v="13"/>
    <n v="1728.4602000000002"/>
    <n v="3.1183431952662723"/>
  </r>
  <r>
    <s v="Tier 2"/>
    <s v="Small"/>
    <s v="High Fat"/>
    <s v="Breakfast"/>
    <s v="Supermarket Type2"/>
    <x v="31"/>
    <n v="3"/>
    <n v="162.94999999999999"/>
    <s v="Luxury"/>
    <x v="3"/>
    <n v="38.630000000000003"/>
    <n v="19"/>
    <n v="3095.4362999999998"/>
    <n v="3.1130952380952381"/>
  </r>
  <r>
    <s v="Tier 3"/>
    <s v="Small"/>
    <s v="Low Fat"/>
    <s v="Baking"/>
    <s v="Supermarket Type3"/>
    <x v="27"/>
    <n v="4"/>
    <n v="25.94"/>
    <s v="Essential"/>
    <x v="0"/>
    <n v="29.07"/>
    <n v="3"/>
    <n v="77.110700000000008"/>
    <n v="3.1137724550898205"/>
  </r>
  <r>
    <s v="Tier 1"/>
    <s v="Small"/>
    <s v="Low Fat"/>
    <s v="Other"/>
    <s v="Supermarket Type1"/>
    <x v="1"/>
    <n v="3"/>
    <n v="391.24"/>
    <s v="Regular"/>
    <x v="3"/>
    <n v="48.51"/>
    <n v="18"/>
    <n v="7041.8050999999996"/>
    <n v="3.1084337349397591"/>
  </r>
  <r>
    <s v="Tier 2"/>
    <s v="Small"/>
    <s v="High Fat"/>
    <s v="Baking"/>
    <s v="Grocery Store"/>
    <x v="10"/>
    <n v="3"/>
    <n v="47.27"/>
    <s v="Luxury"/>
    <x v="0"/>
    <n v="35.33"/>
    <n v="15"/>
    <n v="708.40330000000006"/>
    <n v="3.1090909090909089"/>
  </r>
  <r>
    <s v="Tier 2"/>
    <s v="Medium"/>
    <s v="High Fat"/>
    <s v="Breakfast"/>
    <s v="Supermarket Type1"/>
    <x v="27"/>
    <n v="5"/>
    <n v="435.7"/>
    <s v="Luxury"/>
    <x v="1"/>
    <n v="47.09"/>
    <n v="1"/>
    <n v="435.17089999999996"/>
    <n v="3.1097560975609757"/>
  </r>
  <r>
    <s v="Tier 3"/>
    <s v="High"/>
    <s v="High Fat"/>
    <s v="Baking"/>
    <s v="Supermarket Type3"/>
    <x v="22"/>
    <n v="1"/>
    <n v="320.18"/>
    <s v="Essential"/>
    <x v="0"/>
    <n v="11.66"/>
    <n v="4"/>
    <n v="1279.8366000000001"/>
    <n v="3.0981595092024539"/>
  </r>
  <r>
    <s v="Tier 3"/>
    <s v="Small"/>
    <s v="High Fat"/>
    <s v="Seafood"/>
    <s v="Supermarket Type1"/>
    <x v="4"/>
    <n v="5"/>
    <n v="314.27999999999997"/>
    <s v="Regular"/>
    <x v="2"/>
    <n v="42.26"/>
    <n v="17"/>
    <n v="5342.1825999999992"/>
    <n v="3.1111111111111112"/>
  </r>
  <r>
    <s v="Tier 1"/>
    <s v="Small"/>
    <s v="High Fat"/>
    <s v="Fruits and Vegetables"/>
    <s v="Supermarket Type1"/>
    <x v="6"/>
    <n v="2"/>
    <n v="323.05"/>
    <s v="Essential"/>
    <x v="4"/>
    <n v="2.83"/>
    <n v="4"/>
    <n v="1291.2283"/>
    <n v="3.0993788819875778"/>
  </r>
  <r>
    <s v="Tier 1"/>
    <s v="Small"/>
    <s v="High Fat"/>
    <s v="Baking"/>
    <s v="Supermarket Type1"/>
    <x v="14"/>
    <n v="3"/>
    <n v="193.85"/>
    <s v="Regular"/>
    <x v="2"/>
    <n v="49.71"/>
    <n v="16"/>
    <n v="3101.0971"/>
    <n v="3.1062500000000002"/>
  </r>
  <r>
    <s v="Tier 2"/>
    <s v="Medium"/>
    <s v="Low Fat"/>
    <s v="Seafood"/>
    <s v="Supermarket Type2"/>
    <x v="5"/>
    <n v="4"/>
    <n v="472.13"/>
    <s v="Luxury"/>
    <x v="0"/>
    <n v="31.52"/>
    <n v="14"/>
    <n v="6609.1351999999997"/>
    <n v="3.1069182389937109"/>
  </r>
  <r>
    <s v="Tier 3"/>
    <s v="Medium"/>
    <s v="Low Fat"/>
    <s v="Snack Food"/>
    <s v="Supermarket Type1"/>
    <x v="20"/>
    <n v="3"/>
    <n v="84.48"/>
    <s v="Regular"/>
    <x v="1"/>
    <n v="39.82"/>
    <n v="5"/>
    <n v="421.79820000000001"/>
    <n v="3.1012658227848102"/>
  </r>
  <r>
    <s v="Tier 2"/>
    <s v="High"/>
    <s v="High Fat"/>
    <s v="Soft Drinks"/>
    <s v="Supermarket Type3"/>
    <x v="15"/>
    <n v="5"/>
    <n v="218.01"/>
    <s v="Luxury"/>
    <x v="0"/>
    <n v="4.8899999999999997"/>
    <n v="2"/>
    <n v="435.06889999999999"/>
    <n v="3.1019108280254777"/>
  </r>
  <r>
    <s v="Tier 3"/>
    <s v="High"/>
    <s v="High Fat"/>
    <s v="Seafood"/>
    <s v="Supermarket Type2"/>
    <x v="16"/>
    <n v="2"/>
    <n v="199.81"/>
    <s v="Luxury"/>
    <x v="0"/>
    <n v="45.55"/>
    <n v="1"/>
    <n v="199.2655"/>
    <n v="3.0897435897435899"/>
  </r>
  <r>
    <s v="Tier 1"/>
    <s v="High"/>
    <s v="Low Fat"/>
    <s v="Dairy"/>
    <s v="Supermarket Type1"/>
    <x v="37"/>
    <n v="4"/>
    <n v="131.91999999999999"/>
    <s v="Essential"/>
    <x v="2"/>
    <n v="36.85"/>
    <n v="1"/>
    <n v="131.2885"/>
    <n v="3.096774193548387"/>
  </r>
  <r>
    <s v="Tier 3"/>
    <s v="Small"/>
    <s v="High Fat"/>
    <s v="Soft Drinks"/>
    <s v="Grocery Store"/>
    <x v="11"/>
    <n v="4"/>
    <n v="314.07"/>
    <s v="Essential"/>
    <x v="0"/>
    <n v="18.350000000000001"/>
    <n v="6"/>
    <n v="1883.6035000000002"/>
    <n v="3.0909090909090908"/>
  </r>
  <r>
    <s v="Tier 2"/>
    <s v="Small"/>
    <s v="High Fat"/>
    <s v="Other"/>
    <s v="Supermarket Type2"/>
    <x v="21"/>
    <n v="4"/>
    <n v="119.35"/>
    <s v="Luxury"/>
    <x v="0"/>
    <n v="22.92"/>
    <n v="1"/>
    <n v="118.5792"/>
    <n v="3.0849673202614381"/>
  </r>
  <r>
    <s v="Tier 2"/>
    <s v="High"/>
    <s v="Low Fat"/>
    <s v="Other"/>
    <s v="Grocery Store"/>
    <x v="12"/>
    <n v="2"/>
    <n v="75.989999999999995"/>
    <s v="Luxury"/>
    <x v="2"/>
    <n v="8.6300000000000008"/>
    <n v="20"/>
    <n v="1518.8862999999999"/>
    <n v="3.0789473684210527"/>
  </r>
  <r>
    <s v="Tier 2"/>
    <s v="High"/>
    <s v="High Fat"/>
    <s v="Hard Drinks"/>
    <s v="Supermarket Type2"/>
    <x v="34"/>
    <n v="5"/>
    <n v="87.85"/>
    <s v="Regular"/>
    <x v="4"/>
    <n v="34.840000000000003"/>
    <n v="17"/>
    <n v="1492.7983999999999"/>
    <n v="3.0860927152317883"/>
  </r>
  <r>
    <s v="Tier 2"/>
    <s v="Small"/>
    <s v="High Fat"/>
    <s v="Soft Drinks"/>
    <s v="Supermarket Type2"/>
    <x v="24"/>
    <n v="1"/>
    <n v="120.29"/>
    <s v="Regular"/>
    <x v="3"/>
    <n v="46.11"/>
    <n v="2"/>
    <n v="240.0411"/>
    <n v="3.0733333333333333"/>
  </r>
  <r>
    <s v="Tier 2"/>
    <s v="Small"/>
    <s v="Low Fat"/>
    <s v="Dairy"/>
    <s v="Grocery Store"/>
    <x v="35"/>
    <n v="5"/>
    <n v="248.08"/>
    <s v="Essential"/>
    <x v="0"/>
    <n v="28.3"/>
    <n v="10"/>
    <n v="2480.0830000000001"/>
    <n v="3.087248322147651"/>
  </r>
  <r>
    <s v="Tier 1"/>
    <s v="High"/>
    <s v="Low Fat"/>
    <s v="Baking"/>
    <s v="Grocery Store"/>
    <x v="8"/>
    <n v="1"/>
    <n v="247.97"/>
    <s v="Luxury"/>
    <x v="3"/>
    <n v="4.51"/>
    <n v="12"/>
    <n v="2974.6850999999997"/>
    <n v="3.0743243243243241"/>
  </r>
  <r>
    <s v="Tier 2"/>
    <s v="Medium"/>
    <s v="Low Fat"/>
    <s v="Canned"/>
    <s v="Supermarket Type3"/>
    <x v="10"/>
    <n v="3"/>
    <n v="295.14999999999998"/>
    <s v="Essential"/>
    <x v="0"/>
    <n v="39.35"/>
    <n v="12"/>
    <n v="3541.1934999999999"/>
    <n v="3.0884353741496597"/>
  </r>
  <r>
    <s v="Tier 1"/>
    <s v="High"/>
    <s v="Low Fat"/>
    <s v="Seafood"/>
    <s v="Supermarket Type3"/>
    <x v="0"/>
    <n v="4"/>
    <n v="450.97"/>
    <s v="Regular"/>
    <x v="0"/>
    <n v="46.52"/>
    <n v="20"/>
    <n v="9018.865200000002"/>
    <n v="3.0890410958904111"/>
  </r>
  <r>
    <s v="Tier 3"/>
    <s v="Small"/>
    <s v="Low Fat"/>
    <s v="Breakfast"/>
    <s v="Supermarket Type2"/>
    <x v="11"/>
    <n v="5"/>
    <n v="122.4"/>
    <s v="Essential"/>
    <x v="1"/>
    <n v="16.43"/>
    <n v="4"/>
    <n v="488.76430000000005"/>
    <n v="3.0827586206896553"/>
  </r>
  <r>
    <s v="Tier 3"/>
    <s v="High"/>
    <s v="High Fat"/>
    <s v="Breads"/>
    <s v="Supermarket Type2"/>
    <x v="8"/>
    <n v="3"/>
    <n v="137.13"/>
    <s v="Luxury"/>
    <x v="0"/>
    <n v="5.01"/>
    <n v="7"/>
    <n v="958.96010000000001"/>
    <n v="3.0694444444444446"/>
  </r>
  <r>
    <s v="Tier 1"/>
    <s v="Medium"/>
    <s v="High Fat"/>
    <s v="Meat"/>
    <s v="Supermarket Type2"/>
    <x v="25"/>
    <n v="5"/>
    <n v="215.77"/>
    <s v="Luxury"/>
    <x v="0"/>
    <n v="19.899999999999999"/>
    <n v="20"/>
    <n v="4314.5990000000002"/>
    <n v="3.06993006993007"/>
  </r>
  <r>
    <s v="Tier 2"/>
    <s v="Small"/>
    <s v="High Fat"/>
    <s v="Meat"/>
    <s v="Supermarket Type1"/>
    <x v="13"/>
    <n v="4"/>
    <n v="68.27"/>
    <s v="Luxury"/>
    <x v="2"/>
    <n v="47.71"/>
    <n v="1"/>
    <n v="67.747099999999989"/>
    <n v="3.056338028169014"/>
  </r>
  <r>
    <s v="Tier 2"/>
    <s v="Medium"/>
    <s v="Low Fat"/>
    <s v="Starchy Food"/>
    <s v="Supermarket Type2"/>
    <x v="28"/>
    <n v="5"/>
    <n v="419.08"/>
    <s v="Luxury"/>
    <x v="1"/>
    <n v="28.14"/>
    <n v="6"/>
    <n v="2513.7613999999999"/>
    <n v="3.0496453900709222"/>
  </r>
  <r>
    <s v="Tier 3"/>
    <s v="Small"/>
    <s v="Low Fat"/>
    <s v="Other"/>
    <s v="Grocery Store"/>
    <x v="25"/>
    <n v="5"/>
    <n v="134.15"/>
    <s v="Regular"/>
    <x v="0"/>
    <n v="47.79"/>
    <n v="6"/>
    <n v="804.37790000000007"/>
    <n v="3.0357142857142856"/>
  </r>
  <r>
    <s v="Tier 2"/>
    <s v="Medium"/>
    <s v="Low Fat"/>
    <s v="Household"/>
    <s v="Supermarket Type3"/>
    <x v="21"/>
    <n v="4"/>
    <n v="407.85"/>
    <s v="Luxury"/>
    <x v="0"/>
    <n v="8.1"/>
    <n v="14"/>
    <n v="5708.9810000000007"/>
    <n v="3.0215827338129495"/>
  </r>
  <r>
    <s v="Tier 3"/>
    <s v="Small"/>
    <s v="High Fat"/>
    <s v="Other"/>
    <s v="Supermarket Type2"/>
    <x v="35"/>
    <n v="4"/>
    <n v="337.28"/>
    <s v="Essential"/>
    <x v="1"/>
    <n v="25.98"/>
    <n v="14"/>
    <n v="4721.1797999999999"/>
    <n v="3.0144927536231885"/>
  </r>
  <r>
    <s v="Tier 3"/>
    <s v="High"/>
    <s v="High Fat"/>
    <s v="Other"/>
    <s v="Supermarket Type1"/>
    <x v="17"/>
    <n v="2"/>
    <n v="377.79"/>
    <s v="Luxury"/>
    <x v="2"/>
    <n v="36.42"/>
    <n v="18"/>
    <n v="6799.5842000000002"/>
    <n v="3.0072992700729926"/>
  </r>
  <r>
    <s v="Tier 3"/>
    <s v="Medium"/>
    <s v="Low Fat"/>
    <s v="Dairy"/>
    <s v="Supermarket Type3"/>
    <x v="27"/>
    <n v="4"/>
    <n v="142.37"/>
    <s v="Regular"/>
    <x v="3"/>
    <n v="35.61"/>
    <n v="4"/>
    <n v="568.83609999999999"/>
    <n v="3.0147058823529411"/>
  </r>
  <r>
    <s v="Tier 2"/>
    <s v="Small"/>
    <s v="High Fat"/>
    <s v="Frozen"/>
    <s v="Supermarket Type2"/>
    <x v="3"/>
    <n v="4"/>
    <n v="150.08000000000001"/>
    <s v="Regular"/>
    <x v="2"/>
    <n v="16.02"/>
    <n v="6"/>
    <n v="899.64020000000005"/>
    <n v="3.0074074074074075"/>
  </r>
  <r>
    <s v="Tier 1"/>
    <s v="High"/>
    <s v="High Fat"/>
    <s v="Canned"/>
    <s v="Grocery Store"/>
    <x v="0"/>
    <n v="3"/>
    <n v="318"/>
    <s v="Regular"/>
    <x v="0"/>
    <n v="25.4"/>
    <n v="4"/>
    <n v="1271.2539999999999"/>
    <n v="3"/>
  </r>
  <r>
    <s v="Tier 2"/>
    <s v="Small"/>
    <s v="High Fat"/>
    <s v="Starchy Food"/>
    <s v="Grocery Store"/>
    <x v="16"/>
    <n v="5"/>
    <n v="453.41"/>
    <s v="Luxury"/>
    <x v="2"/>
    <n v="30.44"/>
    <n v="14"/>
    <n v="6347.0444000000007"/>
    <n v="3"/>
  </r>
  <r>
    <s v="Tier 2"/>
    <s v="Small"/>
    <s v="Low Fat"/>
    <s v="Other"/>
    <s v="Supermarket Type3"/>
    <x v="15"/>
    <n v="5"/>
    <n v="229.38"/>
    <s v="Regular"/>
    <x v="1"/>
    <n v="25.04"/>
    <n v="16"/>
    <n v="3669.3303999999998"/>
    <n v="2.9848484848484849"/>
  </r>
  <r>
    <s v="Tier 3"/>
    <s v="Small"/>
    <s v="High Fat"/>
    <s v="Health and Hygiene"/>
    <s v="Supermarket Type2"/>
    <x v="15"/>
    <n v="3"/>
    <n v="286.20999999999998"/>
    <s v="Regular"/>
    <x v="3"/>
    <n v="20.03"/>
    <n v="13"/>
    <n v="3719.9302999999995"/>
    <n v="2.9694656488549618"/>
  </r>
  <r>
    <s v="Tier 2"/>
    <s v="High"/>
    <s v="Low Fat"/>
    <s v="Breakfast"/>
    <s v="Supermarket Type2"/>
    <x v="19"/>
    <n v="5"/>
    <n v="102.88"/>
    <s v="Essential"/>
    <x v="1"/>
    <n v="44.36"/>
    <n v="19"/>
    <n v="1954.1635999999999"/>
    <n v="2.9692307692307693"/>
  </r>
  <r>
    <s v="Tier 1"/>
    <s v="High"/>
    <s v="High Fat"/>
    <s v="Snack Food"/>
    <s v="Supermarket Type3"/>
    <x v="5"/>
    <n v="3"/>
    <n v="404.99"/>
    <s v="Luxury"/>
    <x v="4"/>
    <n v="44.43"/>
    <n v="12"/>
    <n v="4859.3243000000002"/>
    <n v="2.9534883720930232"/>
  </r>
  <r>
    <s v="Tier 1"/>
    <s v="Small"/>
    <s v="High Fat"/>
    <s v="Hard Drinks"/>
    <s v="Supermarket Type1"/>
    <x v="25"/>
    <n v="5"/>
    <n v="339.73"/>
    <s v="Essential"/>
    <x v="2"/>
    <n v="9.42"/>
    <n v="14"/>
    <n v="4755.3141999999998"/>
    <n v="2.953125"/>
  </r>
  <r>
    <s v="Tier 1"/>
    <s v="Small"/>
    <s v="High Fat"/>
    <s v="Other"/>
    <s v="Grocery Store"/>
    <x v="27"/>
    <n v="1"/>
    <n v="350.52"/>
    <s v="Luxury"/>
    <x v="3"/>
    <n v="11.05"/>
    <n v="11"/>
    <n v="3854.8304999999996"/>
    <n v="2.9370078740157481"/>
  </r>
  <r>
    <s v="Tier 3"/>
    <s v="High"/>
    <s v="Low Fat"/>
    <s v="Breads"/>
    <s v="Supermarket Type2"/>
    <x v="0"/>
    <n v="5"/>
    <n v="258.87"/>
    <s v="Luxury"/>
    <x v="4"/>
    <n v="21.8"/>
    <n v="17"/>
    <n v="4400.0079999999998"/>
    <n v="2.9523809523809526"/>
  </r>
  <r>
    <s v="Tier 3"/>
    <s v="Medium"/>
    <s v="High Fat"/>
    <s v="Snack Food"/>
    <s v="Supermarket Type1"/>
    <x v="12"/>
    <n v="1"/>
    <n v="189.82"/>
    <s v="Essential"/>
    <x v="1"/>
    <n v="39.46"/>
    <n v="12"/>
    <n v="2277.2346000000002"/>
    <n v="2.9359999999999999"/>
  </r>
  <r>
    <s v="Tier 1"/>
    <s v="High"/>
    <s v="Low Fat"/>
    <s v="Baking"/>
    <s v="Grocery Store"/>
    <x v="20"/>
    <n v="1"/>
    <n v="456.61"/>
    <s v="Luxury"/>
    <x v="0"/>
    <n v="22.54"/>
    <n v="20"/>
    <n v="9131.4254000000001"/>
    <n v="2.9516129032258065"/>
  </r>
  <r>
    <s v="Tier 2"/>
    <s v="Medium"/>
    <s v="High Fat"/>
    <s v="Household"/>
    <s v="Supermarket Type3"/>
    <x v="12"/>
    <n v="3"/>
    <n v="217.06"/>
    <s v="Regular"/>
    <x v="3"/>
    <n v="23.77"/>
    <n v="6"/>
    <n v="1301.5977"/>
    <n v="2.9674796747967478"/>
  </r>
  <r>
    <s v="Tier 1"/>
    <s v="Small"/>
    <s v="Low Fat"/>
    <s v="Other"/>
    <s v="Supermarket Type1"/>
    <x v="22"/>
    <n v="5"/>
    <n v="73.72"/>
    <s v="Luxury"/>
    <x v="4"/>
    <n v="17.11"/>
    <n v="12"/>
    <n v="883.81110000000001"/>
    <n v="2.9672131147540983"/>
  </r>
  <r>
    <s v="Tier 2"/>
    <s v="High"/>
    <s v="High Fat"/>
    <s v="Starchy Food"/>
    <s v="Supermarket Type1"/>
    <x v="26"/>
    <n v="2"/>
    <n v="376.29"/>
    <s v="Essential"/>
    <x v="4"/>
    <n v="35.619999999999997"/>
    <n v="6"/>
    <n v="2257.0962000000004"/>
    <n v="2.950413223140496"/>
  </r>
  <r>
    <s v="Tier 3"/>
    <s v="High"/>
    <s v="Low Fat"/>
    <s v="Dairy"/>
    <s v="Supermarket Type2"/>
    <x v="19"/>
    <n v="2"/>
    <n v="478.71"/>
    <s v="Luxury"/>
    <x v="0"/>
    <n v="7.02"/>
    <n v="9"/>
    <n v="4307.4601999999995"/>
    <n v="2.9583333333333335"/>
  </r>
  <r>
    <s v="Tier 1"/>
    <s v="High"/>
    <s v="Low Fat"/>
    <s v="Hard Drinks"/>
    <s v="Grocery Store"/>
    <x v="14"/>
    <n v="5"/>
    <n v="336.11"/>
    <s v="Regular"/>
    <x v="3"/>
    <n v="6.23"/>
    <n v="1"/>
    <n v="335.17230000000001"/>
    <n v="2.9663865546218489"/>
  </r>
  <r>
    <s v="Tier 1"/>
    <s v="High"/>
    <s v="Low Fat"/>
    <s v="Other"/>
    <s v="Supermarket Type2"/>
    <x v="13"/>
    <n v="5"/>
    <n v="425.65"/>
    <s v="Luxury"/>
    <x v="1"/>
    <n v="49.21"/>
    <n v="17"/>
    <n v="7235.5420999999997"/>
    <n v="2.9491525423728815"/>
  </r>
  <r>
    <s v="Tier 3"/>
    <s v="Medium"/>
    <s v="Low Fat"/>
    <s v="Other"/>
    <s v="Supermarket Type2"/>
    <x v="27"/>
    <n v="5"/>
    <n v="244.67"/>
    <s v="Luxury"/>
    <x v="3"/>
    <n v="24.83"/>
    <n v="13"/>
    <n v="3179.9583000000002"/>
    <n v="2.9316239316239314"/>
  </r>
  <r>
    <s v="Tier 3"/>
    <s v="Medium"/>
    <s v="High Fat"/>
    <s v="Breakfast"/>
    <s v="Supermarket Type1"/>
    <x v="32"/>
    <n v="1"/>
    <n v="425.29"/>
    <s v="Essential"/>
    <x v="2"/>
    <n v="16.12"/>
    <n v="3"/>
    <n v="1275.0312000000001"/>
    <n v="2.9137931034482758"/>
  </r>
  <r>
    <s v="Tier 3"/>
    <s v="High"/>
    <s v="High Fat"/>
    <s v="Dairy"/>
    <s v="Supermarket Type1"/>
    <x v="31"/>
    <n v="5"/>
    <n v="47.88"/>
    <s v="Luxury"/>
    <x v="2"/>
    <n v="21.28"/>
    <n v="4"/>
    <n v="190.7328"/>
    <n v="2.9304347826086956"/>
  </r>
  <r>
    <s v="Tier 2"/>
    <s v="High"/>
    <s v="High Fat"/>
    <s v="Hard Drinks"/>
    <s v="Supermarket Type3"/>
    <x v="12"/>
    <n v="3"/>
    <n v="89.11"/>
    <s v="Essential"/>
    <x v="4"/>
    <n v="32.549999999999997"/>
    <n v="17"/>
    <n v="1514.1954999999998"/>
    <n v="2.9122807017543861"/>
  </r>
  <r>
    <s v="Tier 2"/>
    <s v="High"/>
    <s v="Low Fat"/>
    <s v="Soft Drinks"/>
    <s v="Supermarket Type2"/>
    <x v="27"/>
    <n v="1"/>
    <n v="252.4"/>
    <s v="Essential"/>
    <x v="0"/>
    <n v="48.75"/>
    <n v="8"/>
    <n v="2018.6875"/>
    <n v="2.9115044247787609"/>
  </r>
  <r>
    <s v="Tier 2"/>
    <s v="Small"/>
    <s v="Low Fat"/>
    <s v="Household"/>
    <s v="Supermarket Type2"/>
    <x v="32"/>
    <n v="3"/>
    <n v="327.02"/>
    <s v="Luxury"/>
    <x v="0"/>
    <n v="3.93"/>
    <n v="13"/>
    <n v="4250.2993000000006"/>
    <n v="2.9285714285714284"/>
  </r>
  <r>
    <s v="Tier 2"/>
    <s v="Small"/>
    <s v="High Fat"/>
    <s v="Dairy"/>
    <s v="Supermarket Type2"/>
    <x v="9"/>
    <n v="1"/>
    <n v="381.17"/>
    <s v="Regular"/>
    <x v="0"/>
    <n v="32.15"/>
    <n v="11"/>
    <n v="4192.1914999999999"/>
    <n v="2.9279279279279278"/>
  </r>
  <r>
    <s v="Tier 2"/>
    <s v="Small"/>
    <s v="Low Fat"/>
    <s v="Hard Drinks"/>
    <s v="Supermarket Type1"/>
    <x v="17"/>
    <n v="1"/>
    <n v="155.94"/>
    <s v="Regular"/>
    <x v="1"/>
    <n v="14.6"/>
    <n v="4"/>
    <n v="622.90599999999995"/>
    <n v="2.9454545454545453"/>
  </r>
  <r>
    <s v="Tier 2"/>
    <s v="Small"/>
    <s v="High Fat"/>
    <s v="Breads"/>
    <s v="Supermarket Type2"/>
    <x v="28"/>
    <n v="5"/>
    <n v="492.98"/>
    <s v="Luxury"/>
    <x v="1"/>
    <n v="29.49"/>
    <n v="2"/>
    <n v="985.25490000000002"/>
    <n v="2.9633027522935782"/>
  </r>
  <r>
    <s v="Tier 3"/>
    <s v="Small"/>
    <s v="Low Fat"/>
    <s v="Baking"/>
    <s v="Grocery Store"/>
    <x v="3"/>
    <n v="4"/>
    <n v="367.5"/>
    <s v="Regular"/>
    <x v="3"/>
    <n v="32.43"/>
    <n v="16"/>
    <n v="5879.3243000000002"/>
    <n v="2.9444444444444446"/>
  </r>
  <r>
    <s v="Tier 2"/>
    <s v="Small"/>
    <s v="High Fat"/>
    <s v="Baking"/>
    <s v="Grocery Store"/>
    <x v="22"/>
    <n v="3"/>
    <n v="450.59"/>
    <s v="Essential"/>
    <x v="1"/>
    <n v="49.03"/>
    <n v="18"/>
    <n v="8110.1103000000003"/>
    <n v="2.9345794392523366"/>
  </r>
  <r>
    <s v="Tier 2"/>
    <s v="High"/>
    <s v="Low Fat"/>
    <s v="Hard Drinks"/>
    <s v="Supermarket Type3"/>
    <x v="3"/>
    <n v="2"/>
    <n v="463.66"/>
    <s v="Regular"/>
    <x v="2"/>
    <n v="13.85"/>
    <n v="5"/>
    <n v="2317.4385000000002"/>
    <n v="2.9339622641509435"/>
  </r>
  <r>
    <s v="Tier 1"/>
    <s v="Small"/>
    <s v="Low Fat"/>
    <s v="Other"/>
    <s v="Supermarket Type2"/>
    <x v="37"/>
    <n v="4"/>
    <n v="433.28"/>
    <s v="Essential"/>
    <x v="1"/>
    <n v="23.18"/>
    <n v="14"/>
    <n v="6065.1517999999996"/>
    <n v="2.9428571428571431"/>
  </r>
  <r>
    <s v="Tier 1"/>
    <s v="Small"/>
    <s v="High Fat"/>
    <s v="Frozen"/>
    <s v="Supermarket Type2"/>
    <x v="23"/>
    <n v="5"/>
    <n v="361.41"/>
    <s v="Regular"/>
    <x v="1"/>
    <n v="46.62"/>
    <n v="7"/>
    <n v="2529.3362000000002"/>
    <n v="2.9326923076923075"/>
  </r>
  <r>
    <s v="Tier 1"/>
    <s v="Small"/>
    <s v="High Fat"/>
    <s v="Breads"/>
    <s v="Supermarket Type1"/>
    <x v="2"/>
    <n v="4"/>
    <n v="194.79"/>
    <s v="Essential"/>
    <x v="2"/>
    <n v="20.18"/>
    <n v="20"/>
    <n v="3895.0017999999995"/>
    <n v="2.912621359223301"/>
  </r>
  <r>
    <s v="Tier 1"/>
    <s v="High"/>
    <s v="Low Fat"/>
    <s v="Breads"/>
    <s v="Supermarket Type3"/>
    <x v="30"/>
    <n v="1"/>
    <n v="493.82"/>
    <s v="Regular"/>
    <x v="4"/>
    <n v="6.67"/>
    <n v="10"/>
    <n v="4937.2667000000001"/>
    <n v="2.9019607843137254"/>
  </r>
  <r>
    <s v="Tier 3"/>
    <s v="High"/>
    <s v="Low Fat"/>
    <s v="Soft Drinks"/>
    <s v="Supermarket Type2"/>
    <x v="3"/>
    <n v="4"/>
    <n v="93.04"/>
    <s v="Luxury"/>
    <x v="4"/>
    <n v="7.49"/>
    <n v="16"/>
    <n v="1487.7149000000002"/>
    <n v="2.9207920792079207"/>
  </r>
  <r>
    <s v="Tier 2"/>
    <s v="Small"/>
    <s v="High Fat"/>
    <s v="Household"/>
    <s v="Supermarket Type2"/>
    <x v="6"/>
    <n v="4"/>
    <n v="311.89999999999998"/>
    <s v="Luxury"/>
    <x v="4"/>
    <n v="47.39"/>
    <n v="4"/>
    <n v="1247.0738999999999"/>
    <n v="2.91"/>
  </r>
  <r>
    <s v="Tier 1"/>
    <s v="Medium"/>
    <s v="Low Fat"/>
    <s v="Soft Drinks"/>
    <s v="Supermarket Type1"/>
    <x v="37"/>
    <n v="1"/>
    <n v="51.09"/>
    <s v="Essential"/>
    <x v="2"/>
    <n v="12.85"/>
    <n v="18"/>
    <n v="918.74850000000015"/>
    <n v="2.8989898989898988"/>
  </r>
  <r>
    <s v="Tier 2"/>
    <s v="High"/>
    <s v="Low Fat"/>
    <s v="Baking"/>
    <s v="Supermarket Type1"/>
    <x v="1"/>
    <n v="4"/>
    <n v="181.19"/>
    <s v="Regular"/>
    <x v="1"/>
    <n v="34.020000000000003"/>
    <n v="19"/>
    <n v="3441.9502000000002"/>
    <n v="2.9183673469387754"/>
  </r>
  <r>
    <s v="Tier 2"/>
    <s v="High"/>
    <s v="Low Fat"/>
    <s v="Baking"/>
    <s v="Supermarket Type3"/>
    <x v="29"/>
    <n v="5"/>
    <n v="494.75"/>
    <s v="Essential"/>
    <x v="0"/>
    <n v="33.65"/>
    <n v="6"/>
    <n v="2967.8364999999999"/>
    <n v="2.9072164948453607"/>
  </r>
  <r>
    <s v="Tier 3"/>
    <s v="High"/>
    <s v="High Fat"/>
    <s v="Hard Drinks"/>
    <s v="Supermarket Type1"/>
    <x v="6"/>
    <n v="1"/>
    <n v="370.1"/>
    <s v="Regular"/>
    <x v="2"/>
    <n v="10.83"/>
    <n v="13"/>
    <n v="4810.4083000000001"/>
    <n v="2.8854166666666665"/>
  </r>
  <r>
    <s v="Tier 1"/>
    <s v="Medium"/>
    <s v="High Fat"/>
    <s v="Soft Drinks"/>
    <s v="Grocery Store"/>
    <x v="23"/>
    <n v="2"/>
    <n v="363.9"/>
    <s v="Essential"/>
    <x v="3"/>
    <n v="25.96"/>
    <n v="20"/>
    <n v="7277.2596000000003"/>
    <n v="2.905263157894737"/>
  </r>
  <r>
    <s v="Tier 1"/>
    <s v="Small"/>
    <s v="Low Fat"/>
    <s v="Starchy Food"/>
    <s v="Supermarket Type2"/>
    <x v="28"/>
    <n v="1"/>
    <n v="467.09"/>
    <s v="Regular"/>
    <x v="4"/>
    <n v="43.33"/>
    <n v="17"/>
    <n v="7939.9632999999994"/>
    <n v="2.9148936170212765"/>
  </r>
  <r>
    <s v="Tier 1"/>
    <s v="High"/>
    <s v="Low Fat"/>
    <s v="Seafood"/>
    <s v="Supermarket Type1"/>
    <x v="25"/>
    <n v="3"/>
    <n v="483.87"/>
    <s v="Essential"/>
    <x v="3"/>
    <n v="24.97"/>
    <n v="15"/>
    <n v="7257.2997000000005"/>
    <n v="2.935483870967742"/>
  </r>
  <r>
    <s v="Tier 3"/>
    <s v="Small"/>
    <s v="Low Fat"/>
    <s v="Seafood"/>
    <s v="Supermarket Type3"/>
    <x v="4"/>
    <n v="3"/>
    <n v="122.36"/>
    <s v="Regular"/>
    <x v="4"/>
    <n v="34.19"/>
    <n v="18"/>
    <n v="2201.8218999999999"/>
    <n v="2.9347826086956523"/>
  </r>
  <r>
    <s v="Tier 3"/>
    <s v="Small"/>
    <s v="High Fat"/>
    <s v="Baking"/>
    <s v="Grocery Store"/>
    <x v="28"/>
    <n v="3"/>
    <n v="421.56"/>
    <s v="Essential"/>
    <x v="3"/>
    <n v="34.24"/>
    <n v="14"/>
    <n v="5901.1824000000006"/>
    <n v="2.9340659340659339"/>
  </r>
  <r>
    <s v="Tier 3"/>
    <s v="Small"/>
    <s v="Low Fat"/>
    <s v="Meat"/>
    <s v="Supermarket Type2"/>
    <x v="37"/>
    <n v="2"/>
    <n v="487.86"/>
    <s v="Luxury"/>
    <x v="1"/>
    <n v="36.24"/>
    <n v="20"/>
    <n v="9756.5624000000007"/>
    <n v="2.9333333333333331"/>
  </r>
  <r>
    <s v="Tier 2"/>
    <s v="Small"/>
    <s v="Low Fat"/>
    <s v="Dairy"/>
    <s v="Supermarket Type3"/>
    <x v="5"/>
    <n v="3"/>
    <n v="411.45"/>
    <s v="Luxury"/>
    <x v="4"/>
    <n v="26.75"/>
    <n v="20"/>
    <n v="8228.2674999999999"/>
    <n v="2.9438202247191012"/>
  </r>
  <r>
    <s v="Tier 3"/>
    <s v="Small"/>
    <s v="Low Fat"/>
    <s v="Breads"/>
    <s v="Grocery Store"/>
    <x v="28"/>
    <n v="3"/>
    <n v="214.35"/>
    <s v="Essential"/>
    <x v="4"/>
    <n v="16.48"/>
    <n v="4"/>
    <n v="856.56479999999999"/>
    <n v="2.9431818181818183"/>
  </r>
  <r>
    <s v="Tier 1"/>
    <s v="High"/>
    <s v="Low Fat"/>
    <s v="Baking"/>
    <s v="Supermarket Type1"/>
    <x v="23"/>
    <n v="2"/>
    <n v="224.1"/>
    <s v="Regular"/>
    <x v="4"/>
    <n v="32.369999999999997"/>
    <n v="16"/>
    <n v="3584.9236999999998"/>
    <n v="2.9425287356321839"/>
  </r>
  <r>
    <s v="Tier 2"/>
    <s v="Medium"/>
    <s v="Low Fat"/>
    <s v="Household"/>
    <s v="Supermarket Type3"/>
    <x v="3"/>
    <n v="3"/>
    <n v="132.69"/>
    <s v="Luxury"/>
    <x v="4"/>
    <n v="45.1"/>
    <n v="5"/>
    <n v="662.90100000000007"/>
    <n v="2.9534883720930232"/>
  </r>
  <r>
    <s v="Tier 1"/>
    <s v="Medium"/>
    <s v="High Fat"/>
    <s v="Breads"/>
    <s v="Supermarket Type3"/>
    <x v="35"/>
    <n v="1"/>
    <n v="141.91999999999999"/>
    <s v="Regular"/>
    <x v="4"/>
    <n v="0.66"/>
    <n v="18"/>
    <n v="2553.5666000000001"/>
    <n v="2.9529411764705884"/>
  </r>
  <r>
    <s v="Tier 3"/>
    <s v="High"/>
    <s v="High Fat"/>
    <s v="Health and Hygiene"/>
    <s v="Supermarket Type2"/>
    <x v="28"/>
    <n v="2"/>
    <n v="362.8"/>
    <s v="Luxury"/>
    <x v="4"/>
    <n v="2.44"/>
    <n v="6"/>
    <n v="2175.8244"/>
    <n v="2.9761904761904763"/>
  </r>
  <r>
    <s v="Tier 2"/>
    <s v="High"/>
    <s v="High Fat"/>
    <s v="Health and Hygiene"/>
    <s v="Supermarket Type2"/>
    <x v="4"/>
    <n v="5"/>
    <n v="253.32"/>
    <s v="Luxury"/>
    <x v="1"/>
    <n v="49.07"/>
    <n v="8"/>
    <n v="2026.0507"/>
    <n v="2.9879518072289155"/>
  </r>
  <r>
    <s v="Tier 3"/>
    <s v="Small"/>
    <s v="Low Fat"/>
    <s v="Fruits and Vegetables"/>
    <s v="Supermarket Type1"/>
    <x v="21"/>
    <n v="1"/>
    <n v="116.42"/>
    <s v="Luxury"/>
    <x v="3"/>
    <n v="29.45"/>
    <n v="11"/>
    <n v="1279.9145000000001"/>
    <n v="2.9634146341463414"/>
  </r>
  <r>
    <s v="Tier 2"/>
    <s v="Medium"/>
    <s v="Low Fat"/>
    <s v="Meat"/>
    <s v="Supermarket Type2"/>
    <x v="30"/>
    <n v="1"/>
    <n v="193.03"/>
    <s v="Luxury"/>
    <x v="4"/>
    <n v="0.51"/>
    <n v="17"/>
    <n v="3280.5151000000001"/>
    <n v="2.9876543209876543"/>
  </r>
  <r>
    <s v="Tier 3"/>
    <s v="High"/>
    <s v="High Fat"/>
    <s v="Other"/>
    <s v="Supermarket Type2"/>
    <x v="7"/>
    <n v="4"/>
    <n v="454.26"/>
    <s v="Essential"/>
    <x v="4"/>
    <n v="39.04"/>
    <n v="8"/>
    <n v="3633.4704000000002"/>
    <n v="3.0125000000000002"/>
  </r>
  <r>
    <s v="Tier 2"/>
    <s v="Medium"/>
    <s v="Low Fat"/>
    <s v="Meat"/>
    <s v="Grocery Store"/>
    <x v="3"/>
    <n v="3"/>
    <n v="497.3"/>
    <s v="Luxury"/>
    <x v="0"/>
    <n v="24.49"/>
    <n v="16"/>
    <n v="7956.0448999999999"/>
    <n v="3"/>
  </r>
  <r>
    <s v="Tier 2"/>
    <s v="Small"/>
    <s v="Low Fat"/>
    <s v="Dairy"/>
    <s v="Grocery Store"/>
    <x v="18"/>
    <n v="4"/>
    <n v="135.49"/>
    <s v="Luxury"/>
    <x v="3"/>
    <n v="34.950000000000003"/>
    <n v="14"/>
    <n v="1896.2095000000002"/>
    <n v="3"/>
  </r>
  <r>
    <s v="Tier 2"/>
    <s v="Medium"/>
    <s v="Low Fat"/>
    <s v="Fruits and Vegetables"/>
    <s v="Grocery Store"/>
    <x v="19"/>
    <n v="1"/>
    <n v="432.3"/>
    <s v="Luxury"/>
    <x v="0"/>
    <n v="30.98"/>
    <n v="14"/>
    <n v="6051.5097999999998"/>
    <n v="2.9870129870129869"/>
  </r>
  <r>
    <s v="Tier 2"/>
    <s v="Medium"/>
    <s v="High Fat"/>
    <s v="Seafood"/>
    <s v="Supermarket Type3"/>
    <x v="10"/>
    <n v="5"/>
    <n v="217.97"/>
    <s v="Luxury"/>
    <x v="4"/>
    <n v="41.32"/>
    <n v="4"/>
    <n v="871.29319999999996"/>
    <n v="3.013157894736842"/>
  </r>
  <r>
    <s v="Tier 2"/>
    <s v="Small"/>
    <s v="High Fat"/>
    <s v="Frozen"/>
    <s v="Supermarket Type3"/>
    <x v="7"/>
    <n v="4"/>
    <n v="340.67"/>
    <s v="Regular"/>
    <x v="4"/>
    <n v="15.36"/>
    <n v="7"/>
    <n v="2383.8436000000002"/>
    <n v="2.9866666666666668"/>
  </r>
  <r>
    <s v="Tier 3"/>
    <s v="Small"/>
    <s v="Low Fat"/>
    <s v="Soft Drinks"/>
    <s v="Grocery Store"/>
    <x v="20"/>
    <n v="3"/>
    <n v="290.58"/>
    <s v="Luxury"/>
    <x v="4"/>
    <n v="15.47"/>
    <n v="2"/>
    <n v="580.31470000000002"/>
    <n v="2.9729729729729728"/>
  </r>
  <r>
    <s v="Tier 1"/>
    <s v="Medium"/>
    <s v="High Fat"/>
    <s v="Seafood"/>
    <s v="Supermarket Type2"/>
    <x v="6"/>
    <n v="5"/>
    <n v="250.51"/>
    <s v="Luxury"/>
    <x v="0"/>
    <n v="10.050000000000001"/>
    <n v="9"/>
    <n v="2253.6905000000002"/>
    <n v="2.9726027397260273"/>
  </r>
  <r>
    <s v="Tier 1"/>
    <s v="Small"/>
    <s v="High Fat"/>
    <s v="Breakfast"/>
    <s v="Grocery Store"/>
    <x v="3"/>
    <n v="5"/>
    <n v="120.8"/>
    <s v="Essential"/>
    <x v="3"/>
    <n v="24.11"/>
    <n v="8"/>
    <n v="965.64109999999994"/>
    <n v="2.9444444444444446"/>
  </r>
  <r>
    <s v="Tier 3"/>
    <s v="Medium"/>
    <s v="High Fat"/>
    <s v="Dairy"/>
    <s v="Supermarket Type1"/>
    <x v="35"/>
    <n v="1"/>
    <n v="472.21"/>
    <s v="Essential"/>
    <x v="3"/>
    <n v="24.75"/>
    <n v="11"/>
    <n v="5193.5574999999999"/>
    <n v="2.915492957746479"/>
  </r>
  <r>
    <s v="Tier 2"/>
    <s v="Medium"/>
    <s v="Low Fat"/>
    <s v="Breads"/>
    <s v="Grocery Store"/>
    <x v="11"/>
    <n v="1"/>
    <n v="296.32"/>
    <s v="Luxury"/>
    <x v="4"/>
    <n v="46.99"/>
    <n v="2"/>
    <n v="592.10990000000004"/>
    <n v="2.9428571428571431"/>
  </r>
  <r>
    <s v="Tier 2"/>
    <s v="Small"/>
    <s v="Low Fat"/>
    <s v="Other"/>
    <s v="Supermarket Type2"/>
    <x v="9"/>
    <n v="4"/>
    <n v="65.790000000000006"/>
    <s v="Essential"/>
    <x v="2"/>
    <n v="4.46"/>
    <n v="7"/>
    <n v="459.57460000000003"/>
    <n v="2.9710144927536231"/>
  </r>
  <r>
    <s v="Tier 2"/>
    <s v="High"/>
    <s v="Low Fat"/>
    <s v="Hard Drinks"/>
    <s v="Supermarket Type2"/>
    <x v="11"/>
    <n v="1"/>
    <n v="217.17"/>
    <s v="Luxury"/>
    <x v="1"/>
    <n v="24.52"/>
    <n v="12"/>
    <n v="2605.2851999999998"/>
    <n v="2.9558823529411766"/>
  </r>
  <r>
    <s v="Tier 1"/>
    <s v="High"/>
    <s v="High Fat"/>
    <s v="Frozen"/>
    <s v="Grocery Store"/>
    <x v="15"/>
    <n v="4"/>
    <n v="474.17"/>
    <s v="Regular"/>
    <x v="0"/>
    <n v="10.68"/>
    <n v="9"/>
    <n v="4266.6367999999993"/>
    <n v="2.9850746268656718"/>
  </r>
  <r>
    <s v="Tier 3"/>
    <s v="Small"/>
    <s v="Low Fat"/>
    <s v="Fruits and Vegetables"/>
    <s v="Supermarket Type2"/>
    <x v="16"/>
    <n v="3"/>
    <n v="287.58999999999997"/>
    <s v="Luxury"/>
    <x v="0"/>
    <n v="18.899999999999999"/>
    <n v="8"/>
    <n v="2299.9089999999997"/>
    <n v="2.9696969696969697"/>
  </r>
  <r>
    <s v="Tier 2"/>
    <s v="High"/>
    <s v="Low Fat"/>
    <s v="Seafood"/>
    <s v="Grocery Store"/>
    <x v="21"/>
    <n v="4"/>
    <n v="398.12"/>
    <s v="Essential"/>
    <x v="4"/>
    <n v="23.13"/>
    <n v="7"/>
    <n v="2786.0713000000001"/>
    <n v="2.9692307692307693"/>
  </r>
  <r>
    <s v="Tier 2"/>
    <s v="Small"/>
    <s v="Low Fat"/>
    <s v="Soft Drinks"/>
    <s v="Grocery Store"/>
    <x v="33"/>
    <n v="2"/>
    <n v="433.64"/>
    <s v="Essential"/>
    <x v="0"/>
    <n v="12.72"/>
    <n v="16"/>
    <n v="6937.3671999999997"/>
    <n v="2.953125"/>
  </r>
  <r>
    <s v="Tier 3"/>
    <s v="Small"/>
    <s v="High Fat"/>
    <s v="Snack Food"/>
    <s v="Grocery Store"/>
    <x v="14"/>
    <n v="2"/>
    <n v="454.62"/>
    <s v="Luxury"/>
    <x v="0"/>
    <n v="6.83"/>
    <n v="7"/>
    <n v="3181.4083000000001"/>
    <n v="2.9682539682539684"/>
  </r>
  <r>
    <s v="Tier 1"/>
    <s v="Medium"/>
    <s v="Low Fat"/>
    <s v="Household"/>
    <s v="Supermarket Type3"/>
    <x v="16"/>
    <n v="3"/>
    <n v="423.8"/>
    <s v="Luxury"/>
    <x v="1"/>
    <n v="2.78"/>
    <n v="20"/>
    <n v="8475.0277999999998"/>
    <n v="2.9838709677419355"/>
  </r>
  <r>
    <s v="Tier 2"/>
    <s v="Small"/>
    <s v="Low Fat"/>
    <s v="Hard Drinks"/>
    <s v="Grocery Store"/>
    <x v="29"/>
    <n v="4"/>
    <n v="148.16"/>
    <s v="Essential"/>
    <x v="0"/>
    <n v="41.21"/>
    <n v="11"/>
    <n v="1629.1721"/>
    <n v="2.9836065573770494"/>
  </r>
  <r>
    <s v="Tier 1"/>
    <s v="Small"/>
    <s v="Low Fat"/>
    <s v="Soft Drinks"/>
    <s v="Supermarket Type2"/>
    <x v="14"/>
    <n v="3"/>
    <n v="211.04"/>
    <s v="Regular"/>
    <x v="2"/>
    <n v="49.86"/>
    <n v="17"/>
    <n v="3587.1785999999997"/>
    <n v="2.9666666666666668"/>
  </r>
  <r>
    <s v="Tier 2"/>
    <s v="Medium"/>
    <s v="High Fat"/>
    <s v="Seafood"/>
    <s v="Supermarket Type1"/>
    <x v="18"/>
    <n v="5"/>
    <n v="420.07"/>
    <s v="Essential"/>
    <x v="3"/>
    <n v="48"/>
    <n v="9"/>
    <n v="3780.11"/>
    <n v="2.9661016949152543"/>
  </r>
  <r>
    <s v="Tier 3"/>
    <s v="High"/>
    <s v="High Fat"/>
    <s v="Soft Drinks"/>
    <s v="Supermarket Type1"/>
    <x v="31"/>
    <n v="2"/>
    <n v="46.04"/>
    <s v="Luxury"/>
    <x v="3"/>
    <n v="15.33"/>
    <n v="8"/>
    <n v="367.47329999999999"/>
    <n v="2.9310344827586206"/>
  </r>
  <r>
    <s v="Tier 3"/>
    <s v="High"/>
    <s v="High Fat"/>
    <s v="Dairy"/>
    <s v="Supermarket Type1"/>
    <x v="14"/>
    <n v="5"/>
    <n v="126.87"/>
    <s v="Regular"/>
    <x v="0"/>
    <n v="4.72"/>
    <n v="7"/>
    <n v="887.13720000000001"/>
    <n v="2.9473684210526314"/>
  </r>
  <r>
    <s v="Tier 2"/>
    <s v="Small"/>
    <s v="Low Fat"/>
    <s v="Canned"/>
    <s v="Supermarket Type1"/>
    <x v="3"/>
    <n v="4"/>
    <n v="297.47000000000003"/>
    <s v="Luxury"/>
    <x v="1"/>
    <n v="31.34"/>
    <n v="18"/>
    <n v="5353.7734000000009"/>
    <n v="2.9107142857142856"/>
  </r>
  <r>
    <s v="Tier 1"/>
    <s v="Medium"/>
    <s v="Low Fat"/>
    <s v="Breakfast"/>
    <s v="Supermarket Type3"/>
    <x v="8"/>
    <n v="3"/>
    <n v="444.69"/>
    <s v="Luxury"/>
    <x v="4"/>
    <n v="17.989999999999998"/>
    <n v="1"/>
    <n v="443.86989999999997"/>
    <n v="2.8909090909090911"/>
  </r>
  <r>
    <s v="Tier 1"/>
    <s v="High"/>
    <s v="High Fat"/>
    <s v="Soft Drinks"/>
    <s v="Supermarket Type2"/>
    <x v="4"/>
    <n v="1"/>
    <n v="211.93"/>
    <s v="Essential"/>
    <x v="0"/>
    <n v="14.88"/>
    <n v="2"/>
    <n v="423.00880000000001"/>
    <n v="2.8888888888888888"/>
  </r>
  <r>
    <s v="Tier 1"/>
    <s v="Small"/>
    <s v="Low Fat"/>
    <s v="Seafood"/>
    <s v="Supermarket Type2"/>
    <x v="22"/>
    <n v="4"/>
    <n v="489.44"/>
    <s v="Regular"/>
    <x v="3"/>
    <n v="11.79"/>
    <n v="16"/>
    <n v="7830.1579000000002"/>
    <n v="2.9245283018867925"/>
  </r>
  <r>
    <s v="Tier 3"/>
    <s v="High"/>
    <s v="Low Fat"/>
    <s v="Frozen"/>
    <s v="Grocery Store"/>
    <x v="31"/>
    <n v="3"/>
    <n v="357.54"/>
    <s v="Essential"/>
    <x v="0"/>
    <n v="19.75"/>
    <n v="17"/>
    <n v="6077.3775000000005"/>
    <n v="2.9038461538461537"/>
  </r>
  <r>
    <s v="Tier 1"/>
    <s v="Small"/>
    <s v="High Fat"/>
    <s v="Breakfast"/>
    <s v="Grocery Store"/>
    <x v="32"/>
    <n v="2"/>
    <n v="232.13"/>
    <s v="Essential"/>
    <x v="4"/>
    <n v="44.66"/>
    <n v="6"/>
    <n v="1392.2266"/>
    <n v="2.9019607843137254"/>
  </r>
  <r>
    <s v="Tier 1"/>
    <s v="High"/>
    <s v="Low Fat"/>
    <s v="Meat"/>
    <s v="Supermarket Type1"/>
    <x v="4"/>
    <n v="3"/>
    <n v="262.39"/>
    <s v="Luxury"/>
    <x v="3"/>
    <n v="19.16"/>
    <n v="20"/>
    <n v="5246.9915999999994"/>
    <n v="2.92"/>
  </r>
  <r>
    <s v="Tier 1"/>
    <s v="Medium"/>
    <s v="High Fat"/>
    <s v="Household"/>
    <s v="Supermarket Type1"/>
    <x v="17"/>
    <n v="2"/>
    <n v="37.5"/>
    <s v="Regular"/>
    <x v="3"/>
    <n v="37.659999999999997"/>
    <n v="18"/>
    <n v="674.37660000000005"/>
    <n v="2.9183673469387754"/>
  </r>
  <r>
    <s v="Tier 3"/>
    <s v="High"/>
    <s v="High Fat"/>
    <s v="Soft Drinks"/>
    <s v="Grocery Store"/>
    <x v="15"/>
    <n v="4"/>
    <n v="383.96"/>
    <s v="Luxury"/>
    <x v="2"/>
    <n v="12.75"/>
    <n v="7"/>
    <n v="2686.8474999999999"/>
    <n v="2.9375"/>
  </r>
  <r>
    <s v="Tier 3"/>
    <s v="High"/>
    <s v="High Fat"/>
    <s v="Seafood"/>
    <s v="Supermarket Type3"/>
    <x v="25"/>
    <n v="5"/>
    <n v="241.6"/>
    <s v="Regular"/>
    <x v="0"/>
    <n v="0.98"/>
    <n v="5"/>
    <n v="1207.0098"/>
    <n v="2.9148936170212765"/>
  </r>
  <r>
    <s v="Tier 3"/>
    <s v="High"/>
    <s v="Low Fat"/>
    <s v="Dairy"/>
    <s v="Supermarket Type2"/>
    <x v="23"/>
    <n v="5"/>
    <n v="233.12"/>
    <s v="Luxury"/>
    <x v="0"/>
    <n v="43.86"/>
    <n v="7"/>
    <n v="1631.2786000000001"/>
    <n v="2.8695652173913042"/>
  </r>
  <r>
    <s v="Tier 1"/>
    <s v="Small"/>
    <s v="Low Fat"/>
    <s v="Hard Drinks"/>
    <s v="Supermarket Type3"/>
    <x v="37"/>
    <n v="1"/>
    <n v="187.72"/>
    <s v="Essential"/>
    <x v="3"/>
    <n v="0.38"/>
    <n v="7"/>
    <n v="1313.0437999999999"/>
    <n v="2.8222222222222224"/>
  </r>
  <r>
    <s v="Tier 3"/>
    <s v="Small"/>
    <s v="Low Fat"/>
    <s v="Hard Drinks"/>
    <s v="Grocery Store"/>
    <x v="0"/>
    <n v="1"/>
    <n v="62.54"/>
    <s v="Luxury"/>
    <x v="2"/>
    <n v="44.77"/>
    <n v="2"/>
    <n v="124.5277"/>
    <n v="2.8636363636363638"/>
  </r>
  <r>
    <s v="Tier 3"/>
    <s v="Medium"/>
    <s v="Low Fat"/>
    <s v="Health and Hygiene"/>
    <s v="Supermarket Type2"/>
    <x v="16"/>
    <n v="1"/>
    <n v="342.87"/>
    <s v="Regular"/>
    <x v="0"/>
    <n v="29.67"/>
    <n v="5"/>
    <n v="1713.6467"/>
    <n v="2.9069767441860463"/>
  </r>
  <r>
    <s v="Tier 3"/>
    <s v="High"/>
    <s v="Low Fat"/>
    <s v="Baking"/>
    <s v="Supermarket Type2"/>
    <x v="21"/>
    <n v="1"/>
    <n v="232.53"/>
    <s v="Essential"/>
    <x v="3"/>
    <n v="28.48"/>
    <n v="15"/>
    <n v="3487.2347999999997"/>
    <n v="2.9523809523809526"/>
  </r>
  <r>
    <s v="Tier 1"/>
    <s v="High"/>
    <s v="High Fat"/>
    <s v="Soft Drinks"/>
    <s v="Supermarket Type2"/>
    <x v="9"/>
    <n v="5"/>
    <n v="269.51"/>
    <s v="Regular"/>
    <x v="3"/>
    <n v="12.19"/>
    <n v="19"/>
    <n v="5119.8118999999997"/>
    <n v="3"/>
  </r>
  <r>
    <s v="Tier 2"/>
    <s v="Small"/>
    <s v="High Fat"/>
    <s v="Hard Drinks"/>
    <s v="Grocery Store"/>
    <x v="0"/>
    <n v="2"/>
    <n v="363.37"/>
    <s v="Regular"/>
    <x v="4"/>
    <n v="25.45"/>
    <n v="17"/>
    <n v="6176.5445"/>
    <n v="2.95"/>
  </r>
  <r>
    <s v="Tier 2"/>
    <s v="Medium"/>
    <s v="High Fat"/>
    <s v="Canned"/>
    <s v="Supermarket Type2"/>
    <x v="4"/>
    <n v="4"/>
    <n v="95.39"/>
    <s v="Luxury"/>
    <x v="3"/>
    <n v="27.62"/>
    <n v="20"/>
    <n v="1907.0762"/>
    <n v="2.9743589743589745"/>
  </r>
  <r>
    <s v="Tier 3"/>
    <s v="Small"/>
    <s v="Low Fat"/>
    <s v="Other"/>
    <s v="Supermarket Type2"/>
    <x v="14"/>
    <n v="1"/>
    <n v="53.93"/>
    <s v="Essential"/>
    <x v="0"/>
    <n v="23.73"/>
    <n v="5"/>
    <n v="268.88729999999998"/>
    <n v="2.9473684210526314"/>
  </r>
  <r>
    <s v="Tier 3"/>
    <s v="Small"/>
    <s v="Low Fat"/>
    <s v="Breakfast"/>
    <s v="Supermarket Type1"/>
    <x v="2"/>
    <n v="1"/>
    <n v="390.56"/>
    <s v="Regular"/>
    <x v="2"/>
    <n v="49.87"/>
    <n v="2"/>
    <n v="780.61869999999999"/>
    <n v="3"/>
  </r>
  <r>
    <s v="Tier 2"/>
    <s v="Small"/>
    <s v="High Fat"/>
    <s v="Other"/>
    <s v="Supermarket Type3"/>
    <x v="32"/>
    <n v="5"/>
    <n v="102.41"/>
    <s v="Luxury"/>
    <x v="3"/>
    <n v="43.49"/>
    <n v="10"/>
    <n v="1023.5348999999999"/>
    <n v="3.0555555555555554"/>
  </r>
  <r>
    <s v="Tier 1"/>
    <s v="Small"/>
    <s v="High Fat"/>
    <s v="Other"/>
    <s v="Supermarket Type3"/>
    <x v="34"/>
    <n v="2"/>
    <n v="491.21"/>
    <s v="Regular"/>
    <x v="1"/>
    <n v="49.89"/>
    <n v="18"/>
    <n v="8841.2788999999993"/>
    <n v="3"/>
  </r>
  <r>
    <s v="Tier 3"/>
    <s v="Medium"/>
    <s v="Low Fat"/>
    <s v="Household"/>
    <s v="Grocery Store"/>
    <x v="13"/>
    <n v="4"/>
    <n v="184.48"/>
    <s v="Essential"/>
    <x v="2"/>
    <n v="46.39"/>
    <n v="11"/>
    <n v="2028.7438999999999"/>
    <n v="3.0294117647058822"/>
  </r>
  <r>
    <s v="Tier 2"/>
    <s v="High"/>
    <s v="Low Fat"/>
    <s v="Household"/>
    <s v="Grocery Store"/>
    <x v="1"/>
    <n v="4"/>
    <n v="257.24"/>
    <s v="Regular"/>
    <x v="3"/>
    <n v="46.23"/>
    <n v="8"/>
    <n v="2057.3823000000002"/>
    <n v="3"/>
  </r>
  <r>
    <s v="Tier 1"/>
    <s v="Medium"/>
    <s v="High Fat"/>
    <s v="Household"/>
    <s v="Supermarket Type3"/>
    <x v="31"/>
    <n v="3"/>
    <n v="395.81"/>
    <s v="Luxury"/>
    <x v="1"/>
    <n v="3.99"/>
    <n v="9"/>
    <n v="3561.3299000000002"/>
    <n v="2.96875"/>
  </r>
  <r>
    <s v="Tier 3"/>
    <s v="High"/>
    <s v="High Fat"/>
    <s v="Baking"/>
    <s v="Supermarket Type3"/>
    <x v="6"/>
    <n v="4"/>
    <n v="25.12"/>
    <s v="Luxury"/>
    <x v="4"/>
    <n v="37.799999999999997"/>
    <n v="15"/>
    <n v="376.178"/>
    <n v="2.967741935483871"/>
  </r>
  <r>
    <s v="Tier 2"/>
    <s v="High"/>
    <s v="Low Fat"/>
    <s v="Dairy"/>
    <s v="Supermarket Type1"/>
    <x v="8"/>
    <n v="2"/>
    <n v="339.64"/>
    <s v="Essential"/>
    <x v="2"/>
    <n v="33.46"/>
    <n v="3"/>
    <n v="1018.2546"/>
    <n v="2.9333333333333331"/>
  </r>
  <r>
    <s v="Tier 1"/>
    <s v="Small"/>
    <s v="High Fat"/>
    <s v="Health and Hygiene"/>
    <s v="Supermarket Type1"/>
    <x v="15"/>
    <n v="5"/>
    <n v="205.61"/>
    <s v="Regular"/>
    <x v="1"/>
    <n v="41.8"/>
    <n v="4"/>
    <n v="821.85800000000006"/>
    <n v="2.9655172413793105"/>
  </r>
  <r>
    <s v="Tier 1"/>
    <s v="Medium"/>
    <s v="High Fat"/>
    <s v="Frozen"/>
    <s v="Supermarket Type2"/>
    <x v="13"/>
    <n v="5"/>
    <n v="394.79"/>
    <s v="Essential"/>
    <x v="4"/>
    <n v="37.950000000000003"/>
    <n v="8"/>
    <n v="3157.6995000000002"/>
    <n v="2.8928571428571428"/>
  </r>
  <r>
    <s v="Tier 1"/>
    <s v="High"/>
    <s v="High Fat"/>
    <s v="Canned"/>
    <s v="Supermarket Type3"/>
    <x v="21"/>
    <n v="1"/>
    <n v="88.59"/>
    <s v="Essential"/>
    <x v="4"/>
    <n v="27.48"/>
    <n v="1"/>
    <n v="87.864800000000002"/>
    <n v="2.8148148148148149"/>
  </r>
  <r>
    <s v="Tier 3"/>
    <s v="Small"/>
    <s v="High Fat"/>
    <s v="Other"/>
    <s v="Supermarket Type3"/>
    <x v="18"/>
    <n v="2"/>
    <n v="286.75"/>
    <s v="Essential"/>
    <x v="2"/>
    <n v="34.700000000000003"/>
    <n v="2"/>
    <n v="572.84699999999998"/>
    <n v="2.8846153846153846"/>
  </r>
  <r>
    <s v="Tier 2"/>
    <s v="Medium"/>
    <s v="Low Fat"/>
    <s v="Dairy"/>
    <s v="Supermarket Type3"/>
    <x v="28"/>
    <n v="3"/>
    <n v="320.27999999999997"/>
    <s v="Essential"/>
    <x v="4"/>
    <n v="43.93"/>
    <n v="3"/>
    <n v="960.27929999999992"/>
    <n v="2.92"/>
  </r>
  <r>
    <s v="Tier 1"/>
    <s v="Medium"/>
    <s v="Low Fat"/>
    <s v="Soft Drinks"/>
    <s v="Grocery Store"/>
    <x v="10"/>
    <n v="1"/>
    <n v="307.58"/>
    <s v="Regular"/>
    <x v="2"/>
    <n v="43.91"/>
    <n v="9"/>
    <n v="2767.6590999999999"/>
    <n v="2.9166666666666665"/>
  </r>
  <r>
    <s v="Tier 2"/>
    <s v="Small"/>
    <s v="High Fat"/>
    <s v="Breakfast"/>
    <s v="Supermarket Type1"/>
    <x v="35"/>
    <n v="4"/>
    <n v="231.97"/>
    <s v="Regular"/>
    <x v="4"/>
    <n v="46.87"/>
    <n v="9"/>
    <n v="2087.1986999999999"/>
    <n v="3"/>
  </r>
  <r>
    <s v="Tier 1"/>
    <s v="Small"/>
    <s v="Low Fat"/>
    <s v="Health and Hygiene"/>
    <s v="Grocery Store"/>
    <x v="31"/>
    <n v="5"/>
    <n v="470.72"/>
    <s v="Luxury"/>
    <x v="4"/>
    <n v="47.14"/>
    <n v="14"/>
    <n v="6589.5514000000003"/>
    <n v="2.9545454545454546"/>
  </r>
  <r>
    <s v="Tier 3"/>
    <s v="Small"/>
    <s v="High Fat"/>
    <s v="Frozen"/>
    <s v="Grocery Store"/>
    <x v="25"/>
    <n v="2"/>
    <n v="344.47"/>
    <s v="Essential"/>
    <x v="3"/>
    <n v="48.76"/>
    <n v="1"/>
    <n v="343.95760000000001"/>
    <n v="2.8571428571428572"/>
  </r>
  <r>
    <s v="Tier 3"/>
    <s v="Medium"/>
    <s v="High Fat"/>
    <s v="Dairy"/>
    <s v="Supermarket Type3"/>
    <x v="5"/>
    <n v="1"/>
    <n v="408.08"/>
    <s v="Essential"/>
    <x v="2"/>
    <n v="33.65"/>
    <n v="3"/>
    <n v="1223.5764999999999"/>
    <n v="2.9"/>
  </r>
  <r>
    <s v="Tier 2"/>
    <s v="Medium"/>
    <s v="Low Fat"/>
    <s v="Household"/>
    <s v="Grocery Store"/>
    <x v="22"/>
    <n v="4"/>
    <n v="294.88"/>
    <s v="Regular"/>
    <x v="4"/>
    <n v="11.96"/>
    <n v="9"/>
    <n v="2653.0396000000001"/>
    <n v="3"/>
  </r>
  <r>
    <s v="Tier 2"/>
    <s v="High"/>
    <s v="High Fat"/>
    <s v="Household"/>
    <s v="Supermarket Type2"/>
    <x v="21"/>
    <n v="2"/>
    <n v="32.53"/>
    <s v="Regular"/>
    <x v="4"/>
    <n v="2.69"/>
    <n v="14"/>
    <n v="454.44690000000003"/>
    <n v="2.9444444444444446"/>
  </r>
  <r>
    <s v="Tier 1"/>
    <s v="High"/>
    <s v="High Fat"/>
    <s v="Snack Food"/>
    <s v="Supermarket Type1"/>
    <x v="20"/>
    <n v="5"/>
    <n v="55.32"/>
    <s v="Luxury"/>
    <x v="2"/>
    <n v="28.3"/>
    <n v="11"/>
    <n v="607.803"/>
    <n v="3"/>
  </r>
  <r>
    <s v="Tier 1"/>
    <s v="Small"/>
    <s v="Low Fat"/>
    <s v="Baking"/>
    <s v="Supermarket Type3"/>
    <x v="32"/>
    <n v="1"/>
    <n v="468.05"/>
    <s v="Luxury"/>
    <x v="1"/>
    <n v="17.989999999999998"/>
    <n v="17"/>
    <n v="7956.0299000000005"/>
    <n v="2.875"/>
  </r>
  <r>
    <s v="Tier 3"/>
    <s v="Small"/>
    <s v="Low Fat"/>
    <s v="Dairy"/>
    <s v="Grocery Store"/>
    <x v="34"/>
    <n v="5"/>
    <n v="263"/>
    <s v="Regular"/>
    <x v="2"/>
    <n v="32.590000000000003"/>
    <n v="5"/>
    <n v="1314.3259"/>
    <n v="3"/>
  </r>
  <r>
    <s v="Tier 1"/>
    <s v="Small"/>
    <s v="High Fat"/>
    <s v="Canned"/>
    <s v="Supermarket Type1"/>
    <x v="5"/>
    <n v="5"/>
    <n v="169.11"/>
    <s v="Luxury"/>
    <x v="3"/>
    <n v="30.73"/>
    <n v="6"/>
    <n v="1013.9673000000001"/>
    <n v="2.8571428571428572"/>
  </r>
  <r>
    <s v="Tier 3"/>
    <s v="Medium"/>
    <s v="Low Fat"/>
    <s v="Canned"/>
    <s v="Supermarket Type1"/>
    <x v="22"/>
    <n v="1"/>
    <n v="358.18"/>
    <s v="Luxury"/>
    <x v="4"/>
    <n v="49.47"/>
    <n v="17"/>
    <n v="6088.5547000000006"/>
    <n v="2.6923076923076925"/>
  </r>
  <r>
    <s v="Tier 2"/>
    <s v="High"/>
    <s v="High Fat"/>
    <s v="Dairy"/>
    <s v="Supermarket Type2"/>
    <x v="32"/>
    <n v="4"/>
    <n v="166.13"/>
    <s v="Regular"/>
    <x v="2"/>
    <n v="33.15"/>
    <n v="6"/>
    <n v="996.11149999999998"/>
    <n v="2.8333333333333335"/>
  </r>
  <r>
    <s v="Tier 1"/>
    <s v="Small"/>
    <s v="Low Fat"/>
    <s v="Meat"/>
    <s v="Supermarket Type2"/>
    <x v="12"/>
    <n v="3"/>
    <n v="392.26"/>
    <s v="Regular"/>
    <x v="3"/>
    <n v="10.83"/>
    <n v="17"/>
    <n v="6667.5282999999999"/>
    <n v="2.7272727272727271"/>
  </r>
  <r>
    <s v="Tier 3"/>
    <s v="Small"/>
    <s v="High Fat"/>
    <s v="Hard Drinks"/>
    <s v="Supermarket Type3"/>
    <x v="34"/>
    <n v="4"/>
    <n v="315.52"/>
    <s v="Luxury"/>
    <x v="2"/>
    <n v="24.25"/>
    <n v="17"/>
    <n v="5363.0825000000004"/>
    <n v="2.7"/>
  </r>
  <r>
    <s v="Tier 1"/>
    <s v="Medium"/>
    <s v="Low Fat"/>
    <s v="Fruits and Vegetables"/>
    <s v="Grocery Store"/>
    <x v="8"/>
    <n v="2"/>
    <n v="234.08"/>
    <s v="Regular"/>
    <x v="2"/>
    <n v="24.43"/>
    <n v="6"/>
    <n v="1403.7243000000001"/>
    <n v="2.5555555555555554"/>
  </r>
  <r>
    <s v="Tier 3"/>
    <s v="Medium"/>
    <s v="Low Fat"/>
    <s v="Hard Drinks"/>
    <s v="Supermarket Type3"/>
    <x v="12"/>
    <n v="1"/>
    <n v="485.68"/>
    <s v="Regular"/>
    <x v="3"/>
    <n v="2.5499999999999998"/>
    <n v="14"/>
    <n v="6798.5455000000002"/>
    <n v="2.625"/>
  </r>
  <r>
    <s v="Tier 3"/>
    <s v="Small"/>
    <s v="High Fat"/>
    <s v="Baking"/>
    <s v="Supermarket Type1"/>
    <x v="37"/>
    <n v="2"/>
    <n v="401.21"/>
    <s v="Essential"/>
    <x v="2"/>
    <n v="0.57999999999999996"/>
    <n v="2"/>
    <n v="801.42579999999998"/>
    <n v="2.8571428571428572"/>
  </r>
  <r>
    <s v="Tier 3"/>
    <s v="Small"/>
    <s v="Low Fat"/>
    <s v="Other"/>
    <s v="Supermarket Type3"/>
    <x v="30"/>
    <n v="1"/>
    <n v="405.46"/>
    <s v="Essential"/>
    <x v="4"/>
    <n v="38.08"/>
    <n v="11"/>
    <n v="4459.4407999999994"/>
    <n v="3"/>
  </r>
  <r>
    <s v="Tier 2"/>
    <s v="Small"/>
    <s v="High Fat"/>
    <s v="Seafood"/>
    <s v="Grocery Store"/>
    <x v="3"/>
    <n v="1"/>
    <n v="219.79"/>
    <s v="Regular"/>
    <x v="2"/>
    <n v="32.54"/>
    <n v="4"/>
    <n v="878.48539999999991"/>
    <n v="3.4"/>
  </r>
  <r>
    <s v="Tier 2"/>
    <s v="Medium"/>
    <s v="High Fat"/>
    <s v="Breakfast"/>
    <s v="Supermarket Type2"/>
    <x v="20"/>
    <n v="4"/>
    <n v="161"/>
    <s v="Essential"/>
    <x v="0"/>
    <n v="19.170000000000002"/>
    <n v="5"/>
    <n v="804.19169999999997"/>
    <n v="4"/>
  </r>
  <r>
    <s v="Tier 1"/>
    <s v="Small"/>
    <s v="Low Fat"/>
    <s v="Snack Food"/>
    <s v="Supermarket Type3"/>
    <x v="0"/>
    <n v="5"/>
    <n v="393.17"/>
    <s v="Luxury"/>
    <x v="1"/>
    <n v="32.549999999999997"/>
    <n v="20"/>
    <n v="7862.7255000000005"/>
    <n v="4"/>
  </r>
  <r>
    <s v="Tier 1"/>
    <s v="Medium"/>
    <s v="High Fat"/>
    <s v="Other"/>
    <s v="Supermarket Type2"/>
    <x v="22"/>
    <n v="3"/>
    <n v="480.49"/>
    <s v="Regular"/>
    <x v="1"/>
    <n v="35.520000000000003"/>
    <n v="1"/>
    <n v="479.84520000000003"/>
    <n v="3.5"/>
  </r>
  <r>
    <s v="Tier 3"/>
    <s v="Medium"/>
    <s v="High Fat"/>
    <s v="Breads"/>
    <s v="Supermarket Type2"/>
    <x v="1"/>
    <n v="4"/>
    <n v="415.98"/>
    <s v="Regular"/>
    <x v="3"/>
    <n v="29.94"/>
    <n v="9"/>
    <n v="3743.1194"/>
    <n v="4"/>
  </r>
  <r>
    <m/>
    <m/>
    <m/>
    <m/>
    <m/>
    <x v="38"/>
    <m/>
    <m/>
    <m/>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89DAE6-0D31-440A-8E99-5D7D053D4427}"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Row Label">
  <location ref="A3:B7" firstHeaderRow="1" firstDataRow="1" firstDataCol="1"/>
  <pivotFields count="14">
    <pivotField showAll="0">
      <items count="4">
        <item x="0"/>
        <item x="2"/>
        <item x="1"/>
        <item t="default"/>
      </items>
    </pivotField>
    <pivotField axis="axisRow" showAll="0">
      <items count="4">
        <item x="1"/>
        <item x="0"/>
        <item x="2"/>
        <item t="default"/>
      </items>
    </pivotField>
    <pivotField showAll="0">
      <items count="3">
        <item x="1"/>
        <item x="0"/>
        <item t="default"/>
      </items>
    </pivotField>
    <pivotField showAll="0">
      <items count="17">
        <item x="9"/>
        <item x="10"/>
        <item x="3"/>
        <item x="15"/>
        <item x="7"/>
        <item x="2"/>
        <item x="0"/>
        <item x="8"/>
        <item x="13"/>
        <item x="11"/>
        <item x="5"/>
        <item x="1"/>
        <item x="4"/>
        <item x="12"/>
        <item x="14"/>
        <item x="6"/>
        <item t="default"/>
      </items>
    </pivotField>
    <pivotField showAll="0"/>
    <pivotField showAll="0"/>
    <pivotField showAll="0"/>
    <pivotField showAll="0"/>
    <pivotField showAll="0"/>
    <pivotField showAll="0"/>
    <pivotField showAll="0"/>
    <pivotField showAll="0"/>
    <pivotField dataField="1" showAll="0"/>
    <pivotField showAll="0"/>
  </pivotFields>
  <rowFields count="1">
    <field x="1"/>
  </rowFields>
  <rowItems count="4">
    <i>
      <x/>
    </i>
    <i>
      <x v="1"/>
    </i>
    <i>
      <x v="2"/>
    </i>
    <i t="grand">
      <x/>
    </i>
  </rowItems>
  <colItems count="1">
    <i/>
  </colItems>
  <dataFields count="1">
    <dataField name="Sum of Total Sales" fld="12" baseField="0" baseItem="0"/>
  </dataFields>
  <chartFormats count="8">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2"/>
          </reference>
        </references>
      </pivotArea>
    </chartFormat>
    <chartFormat chart="4" format="3">
      <pivotArea type="data" outline="0" fieldPosition="0">
        <references count="2">
          <reference field="4294967294" count="1" selected="0">
            <x v="0"/>
          </reference>
          <reference field="1"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 count="1" selected="0">
            <x v="0"/>
          </reference>
        </references>
      </pivotArea>
    </chartFormat>
    <chartFormat chart="8" format="10">
      <pivotArea type="data" outline="0" fieldPosition="0">
        <references count="2">
          <reference field="4294967294" count="1" selected="0">
            <x v="0"/>
          </reference>
          <reference field="1" count="1" selected="0">
            <x v="1"/>
          </reference>
        </references>
      </pivotArea>
    </chartFormat>
    <chartFormat chart="8" format="1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355F03-7C97-4B94-B9F2-EA6FF671AA0D}"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Fat Content">
  <location ref="A3:B6" firstHeaderRow="1" firstDataRow="1" firstDataCol="1"/>
  <pivotFields count="14">
    <pivotField showAll="0">
      <items count="4">
        <item x="0"/>
        <item x="2"/>
        <item x="1"/>
        <item t="default"/>
      </items>
    </pivotField>
    <pivotField showAll="0">
      <items count="4">
        <item x="1"/>
        <item x="0"/>
        <item x="2"/>
        <item t="default"/>
      </items>
    </pivotField>
    <pivotField axis="axisRow" showAll="0">
      <items count="3">
        <item x="1"/>
        <item x="0"/>
        <item t="default"/>
      </items>
    </pivotField>
    <pivotField showAll="0">
      <items count="17">
        <item x="9"/>
        <item x="10"/>
        <item x="3"/>
        <item x="15"/>
        <item x="7"/>
        <item x="2"/>
        <item x="0"/>
        <item x="8"/>
        <item x="13"/>
        <item x="11"/>
        <item x="5"/>
        <item x="1"/>
        <item x="4"/>
        <item x="12"/>
        <item x="14"/>
        <item x="6"/>
        <item t="default"/>
      </items>
    </pivotField>
    <pivotField showAll="0"/>
    <pivotField showAll="0"/>
    <pivotField showAll="0"/>
    <pivotField showAll="0"/>
    <pivotField showAll="0"/>
    <pivotField showAll="0"/>
    <pivotField showAll="0"/>
    <pivotField showAll="0"/>
    <pivotField dataField="1" showAll="0"/>
    <pivotField showAll="0"/>
  </pivotFields>
  <rowFields count="1">
    <field x="2"/>
  </rowFields>
  <rowItems count="3">
    <i>
      <x/>
    </i>
    <i>
      <x v="1"/>
    </i>
    <i t="grand">
      <x/>
    </i>
  </rowItems>
  <colItems count="1">
    <i/>
  </colItems>
  <dataFields count="1">
    <dataField name="Sum of Total Sales" fld="12"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 count="1" selected="0">
            <x v="0"/>
          </reference>
        </references>
      </pivotArea>
    </chartFormat>
    <chartFormat chart="1" format="2">
      <pivotArea type="data" outline="0" fieldPosition="0">
        <references count="2">
          <reference field="4294967294" count="1" selected="0">
            <x v="0"/>
          </reference>
          <reference field="2"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2" count="1" selected="0">
            <x v="0"/>
          </reference>
        </references>
      </pivotArea>
    </chartFormat>
    <chartFormat chart="6"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A74019-D6F3-4F7E-B381-F926140C4960}"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D8" firstHeaderRow="1" firstDataRow="2" firstDataCol="1"/>
  <pivotFields count="14">
    <pivotField axis="axisRow" showAll="0">
      <items count="4">
        <item x="0"/>
        <item x="2"/>
        <item x="1"/>
        <item t="default"/>
      </items>
    </pivotField>
    <pivotField showAll="0">
      <items count="4">
        <item x="1"/>
        <item x="0"/>
        <item x="2"/>
        <item t="default"/>
      </items>
    </pivotField>
    <pivotField axis="axisCol" showAll="0">
      <items count="3">
        <item x="1"/>
        <item x="0"/>
        <item t="default"/>
      </items>
    </pivotField>
    <pivotField showAll="0">
      <items count="17">
        <item x="9"/>
        <item x="10"/>
        <item x="3"/>
        <item x="15"/>
        <item x="7"/>
        <item x="2"/>
        <item x="0"/>
        <item x="8"/>
        <item x="13"/>
        <item x="11"/>
        <item x="5"/>
        <item x="1"/>
        <item x="4"/>
        <item x="12"/>
        <item x="14"/>
        <item x="6"/>
        <item t="default"/>
      </items>
    </pivotField>
    <pivotField showAll="0"/>
    <pivotField showAll="0"/>
    <pivotField showAll="0"/>
    <pivotField showAll="0"/>
    <pivotField showAll="0"/>
    <pivotField showAll="0"/>
    <pivotField showAll="0"/>
    <pivotField showAll="0"/>
    <pivotField dataField="1" showAll="0"/>
    <pivotField showAll="0"/>
  </pivotFields>
  <rowFields count="1">
    <field x="0"/>
  </rowFields>
  <rowItems count="4">
    <i>
      <x/>
    </i>
    <i>
      <x v="1"/>
    </i>
    <i>
      <x v="2"/>
    </i>
    <i t="grand">
      <x/>
    </i>
  </rowItems>
  <colFields count="1">
    <field x="2"/>
  </colFields>
  <colItems count="3">
    <i>
      <x/>
    </i>
    <i>
      <x v="1"/>
    </i>
    <i t="grand">
      <x/>
    </i>
  </colItems>
  <dataFields count="1">
    <dataField name="Sum of Total Sales" fld="12"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3E761B-B78B-4609-BDD3-DD63ED2D30F2}" name="PivotTable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42" firstHeaderRow="1" firstDataRow="1" firstDataCol="1"/>
  <pivotFields count="14">
    <pivotField showAll="0"/>
    <pivotField showAll="0"/>
    <pivotField showAll="0"/>
    <pivotField showAll="0"/>
    <pivotField showAll="0"/>
    <pivotField axis="axisRow" showAll="0">
      <items count="40">
        <item x="32"/>
        <item x="21"/>
        <item x="11"/>
        <item x="7"/>
        <item x="17"/>
        <item x="28"/>
        <item x="22"/>
        <item x="14"/>
        <item x="15"/>
        <item x="4"/>
        <item x="27"/>
        <item x="37"/>
        <item x="35"/>
        <item x="33"/>
        <item x="31"/>
        <item x="2"/>
        <item x="25"/>
        <item x="36"/>
        <item x="8"/>
        <item x="29"/>
        <item x="9"/>
        <item x="10"/>
        <item x="23"/>
        <item x="3"/>
        <item x="34"/>
        <item x="26"/>
        <item x="5"/>
        <item x="30"/>
        <item x="0"/>
        <item x="12"/>
        <item x="20"/>
        <item x="13"/>
        <item x="1"/>
        <item x="24"/>
        <item x="16"/>
        <item x="19"/>
        <item x="18"/>
        <item x="6"/>
        <item h="1" x="38"/>
        <item t="default"/>
      </items>
    </pivotField>
    <pivotField showAll="0"/>
    <pivotField showAll="0"/>
    <pivotField showAll="0"/>
    <pivotField showAll="0"/>
    <pivotField showAll="0"/>
    <pivotField showAll="0"/>
    <pivotField dataField="1" showAll="0"/>
    <pivotField showAll="0"/>
  </pivotFields>
  <rowFields count="1">
    <field x="5"/>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Sum of Total Sales" fld="12"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EC634C-5F99-42A5-8179-ED7BB9550345}" name="PivotTable6"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Brand">
  <location ref="A3:B9"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7">
        <item x="2"/>
        <item x="3"/>
        <item x="4"/>
        <item x="0"/>
        <item x="1"/>
        <item h="1" x="5"/>
        <item t="default"/>
      </items>
    </pivotField>
    <pivotField showAll="0"/>
    <pivotField showAll="0"/>
    <pivotField dataField="1" showAll="0"/>
    <pivotField showAll="0"/>
  </pivotFields>
  <rowFields count="1">
    <field x="9"/>
  </rowFields>
  <rowItems count="6">
    <i>
      <x/>
    </i>
    <i>
      <x v="1"/>
    </i>
    <i>
      <x v="2"/>
    </i>
    <i>
      <x v="3"/>
    </i>
    <i>
      <x v="4"/>
    </i>
    <i t="grand">
      <x/>
    </i>
  </rowItems>
  <colItems count="1">
    <i/>
  </colItems>
  <dataFields count="1">
    <dataField name="Sum of Total Sales" fld="1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40E5AD-F616-4520-AF2C-FD848268712F}" name="PivotTable10"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4">
    <pivotField showAll="0">
      <items count="4">
        <item x="0"/>
        <item x="2"/>
        <item x="1"/>
        <item t="default"/>
      </items>
    </pivotField>
    <pivotField showAll="0">
      <items count="4">
        <item x="1"/>
        <item x="0"/>
        <item x="2"/>
        <item t="default"/>
      </items>
    </pivotField>
    <pivotField showAll="0">
      <items count="3">
        <item x="1"/>
        <item x="0"/>
        <item t="default"/>
      </items>
    </pivotField>
    <pivotField showAll="0">
      <items count="17">
        <item x="9"/>
        <item x="10"/>
        <item x="3"/>
        <item x="15"/>
        <item x="7"/>
        <item x="2"/>
        <item x="0"/>
        <item x="8"/>
        <item x="13"/>
        <item x="11"/>
        <item x="5"/>
        <item x="1"/>
        <item x="4"/>
        <item x="12"/>
        <item x="14"/>
        <item x="6"/>
        <item t="default"/>
      </items>
    </pivotField>
    <pivotField axis="axisRow" showAll="0" sortType="a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4"/>
  </rowFields>
  <rowItems count="5">
    <i>
      <x v="3"/>
    </i>
    <i>
      <x v="1"/>
    </i>
    <i>
      <x v="2"/>
    </i>
    <i>
      <x/>
    </i>
    <i t="grand">
      <x/>
    </i>
  </rowItems>
  <colItems count="1">
    <i/>
  </colItems>
  <dataFields count="1">
    <dataField name="Average Sales" fld="12" subtotal="average" baseField="4"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72134A-BD9F-4324-86D1-8CA7FFD7F0C9}" name="PivotTable1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20" firstHeaderRow="1" firstDataRow="1" firstDataCol="1"/>
  <pivotFields count="14">
    <pivotField showAll="0">
      <items count="4">
        <item x="0"/>
        <item x="2"/>
        <item x="1"/>
        <item t="default"/>
      </items>
    </pivotField>
    <pivotField showAll="0">
      <items count="4">
        <item x="1"/>
        <item x="0"/>
        <item x="2"/>
        <item t="default"/>
      </items>
    </pivotField>
    <pivotField showAll="0">
      <items count="3">
        <item x="1"/>
        <item x="0"/>
        <item t="default"/>
      </items>
    </pivotField>
    <pivotField axis="axisRow" showAll="0" sortType="ascending">
      <items count="17">
        <item x="9"/>
        <item x="10"/>
        <item x="3"/>
        <item x="15"/>
        <item x="7"/>
        <item x="2"/>
        <item x="0"/>
        <item x="8"/>
        <item x="13"/>
        <item x="11"/>
        <item x="5"/>
        <item x="1"/>
        <item x="4"/>
        <item x="12"/>
        <item x="14"/>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s>
  <rowFields count="1">
    <field x="3"/>
  </rowFields>
  <rowItems count="17">
    <i>
      <x/>
    </i>
    <i>
      <x v="5"/>
    </i>
    <i>
      <x v="4"/>
    </i>
    <i>
      <x v="6"/>
    </i>
    <i>
      <x v="8"/>
    </i>
    <i>
      <x v="3"/>
    </i>
    <i>
      <x v="12"/>
    </i>
    <i>
      <x v="2"/>
    </i>
    <i>
      <x v="13"/>
    </i>
    <i>
      <x v="14"/>
    </i>
    <i>
      <x v="7"/>
    </i>
    <i>
      <x v="10"/>
    </i>
    <i>
      <x v="11"/>
    </i>
    <i>
      <x v="1"/>
    </i>
    <i>
      <x v="9"/>
    </i>
    <i>
      <x v="15"/>
    </i>
    <i t="grand">
      <x/>
    </i>
  </rowItems>
  <colItems count="1">
    <i/>
  </colItems>
  <dataFields count="1">
    <dataField name="Sum of Total Sales" fld="12" baseField="0" baseItem="0"/>
  </dataFields>
  <chartFormats count="8">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E0EE68FB-1C80-43EF-9947-4F4011776509}" sourceName="Item Fat Content">
  <pivotTables>
    <pivotTable tabId="14" name="PivotTable11"/>
    <pivotTable tabId="4" name="PivotTable2"/>
    <pivotTable tabId="6" name="PivotTable4"/>
    <pivotTable tabId="3" name="PivotTable1"/>
    <pivotTable tabId="12" name="PivotTable10"/>
  </pivotTables>
  <data>
    <tabular pivotCacheId="113270174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8EBC2F8-CF9A-482A-AFE3-A55323C75174}" sourceName="Item Type">
  <pivotTables>
    <pivotTable tabId="14" name="PivotTable11"/>
    <pivotTable tabId="4" name="PivotTable2"/>
    <pivotTable tabId="6" name="PivotTable4"/>
    <pivotTable tabId="3" name="PivotTable1"/>
    <pivotTable tabId="12" name="PivotTable10"/>
  </pivotTables>
  <data>
    <tabular pivotCacheId="1132701743">
      <items count="16">
        <i x="9" s="1"/>
        <i x="10" s="1"/>
        <i x="3" s="1"/>
        <i x="15" s="1"/>
        <i x="7" s="1"/>
        <i x="2" s="1"/>
        <i x="0" s="1"/>
        <i x="8" s="1"/>
        <i x="13" s="1"/>
        <i x="11" s="1"/>
        <i x="5" s="1"/>
        <i x="1" s="1"/>
        <i x="4" s="1"/>
        <i x="12" s="1"/>
        <i x="14"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4DE2CF0-6956-4009-9FA4-49B4F56B0947}" sourceName="Outlet Location Type">
  <pivotTables>
    <pivotTable tabId="14" name="PivotTable11"/>
    <pivotTable tabId="4" name="PivotTable2"/>
    <pivotTable tabId="6" name="PivotTable4"/>
    <pivotTable tabId="3" name="PivotTable1"/>
    <pivotTable tabId="12" name="PivotTable10"/>
  </pivotTables>
  <data>
    <tabular pivotCacheId="1132701743">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A730C76-E999-4572-B897-EF215FF340D1}" sourceName="Outlet Size">
  <pivotTables>
    <pivotTable tabId="14" name="PivotTable11"/>
    <pivotTable tabId="4" name="PivotTable2"/>
    <pivotTable tabId="6" name="PivotTable4"/>
    <pivotTable tabId="3" name="PivotTable1"/>
    <pivotTable tabId="12" name="PivotTable10"/>
  </pivotTables>
  <data>
    <tabular pivotCacheId="113270174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288FE830-8E10-4C64-940F-36590003B0EA}" cache="Slicer_Item_Fat_Content" caption="Item Fat Content" columnCount="2" style="SlicerStyleLight6" rowHeight="234950"/>
  <slicer name="Item Type" xr10:uid="{9F493D3B-3EB3-4531-AE2F-01E90446112A}" cache="Slicer_Item_Type" caption="Item Type" columnCount="3" style="SlicerStyleLight6" rowHeight="234950"/>
  <slicer name="Outlet Location Type" xr10:uid="{55EADC4A-FC8A-44A1-A5EF-472B4855ED01}" cache="Slicer_Outlet_Location_Type" caption="Outlet Location Type" columnCount="3" style="SlicerStyleLight6" rowHeight="234950"/>
  <slicer name="Outlet Size" xr10:uid="{9A8DBB2C-3FC8-4014-8773-D29FD496A1C3}" cache="Slicer_Outlet_Size" caption="Outlet Size" columnCount="3"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DC0BC566-CF3A-4E4E-A3B8-0D2BFE9AD4E2}" cache="Slicer_Item_Fat_Content" caption="Item Fat Content" columnCount="2" style="SlicerStyleLight6" rowHeight="234950"/>
  <slicer name="Item Type 1" xr10:uid="{E2A3292C-349A-4EB3-8A17-9811E5629A18}" cache="Slicer_Item_Type" caption="Item Type" columnCount="3" style="SlicerStyleLight6" rowHeight="234950"/>
  <slicer name="Outlet Location Type 1" xr10:uid="{36B4A12C-265E-4038-9C57-3D5356BA862E}" cache="Slicer_Outlet_Location_Type" caption="Outlet Location Type" columnCount="3" style="SlicerStyleLight6" rowHeight="234950"/>
  <slicer name="Outlet Size 1" xr10:uid="{FB990B98-CB61-47F7-9B04-2A5ABBA2662F}" cache="Slicer_Outlet_Size" caption="Outlet Size" columnCount="3" style="SlicerStyleLight6" rowHeight="234950"/>
</slicers>
</file>

<file path=xl/theme/theme1.xml><?xml version="1.0" encoding="utf-8"?>
<a:theme xmlns:a="http://schemas.openxmlformats.org/drawingml/2006/main" name="Facet">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1B380-2DAF-4DDA-B6BE-7E75F21A2DF1}">
  <dimension ref="A3:B7"/>
  <sheetViews>
    <sheetView workbookViewId="0">
      <selection activeCell="J10" sqref="J10"/>
    </sheetView>
  </sheetViews>
  <sheetFormatPr defaultRowHeight="14.4" x14ac:dyDescent="0.3"/>
  <cols>
    <col min="1" max="1" width="12.6640625" bestFit="1" customWidth="1"/>
    <col min="2" max="2" width="18.109375" bestFit="1" customWidth="1"/>
  </cols>
  <sheetData>
    <row r="3" spans="1:2" x14ac:dyDescent="0.3">
      <c r="A3" s="3" t="s">
        <v>56</v>
      </c>
      <c r="B3" t="s">
        <v>52</v>
      </c>
    </row>
    <row r="4" spans="1:2" x14ac:dyDescent="0.3">
      <c r="A4" s="4" t="s">
        <v>16</v>
      </c>
      <c r="B4" s="5">
        <v>4460514.1076000025</v>
      </c>
    </row>
    <row r="5" spans="1:2" x14ac:dyDescent="0.3">
      <c r="A5" s="4" t="s">
        <v>15</v>
      </c>
      <c r="B5" s="5">
        <v>4343323.7014999986</v>
      </c>
    </row>
    <row r="6" spans="1:2" x14ac:dyDescent="0.3">
      <c r="A6" s="4" t="s">
        <v>17</v>
      </c>
      <c r="B6" s="5">
        <v>4584106.8655000012</v>
      </c>
    </row>
    <row r="7" spans="1:2" x14ac:dyDescent="0.3">
      <c r="A7" s="4" t="s">
        <v>51</v>
      </c>
      <c r="B7" s="5">
        <v>13387944.674600003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BBF0B-EAA8-418D-98BC-2CD84C30697E}">
  <dimension ref="A3:B6"/>
  <sheetViews>
    <sheetView workbookViewId="0">
      <selection activeCell="M12" sqref="M12"/>
    </sheetView>
  </sheetViews>
  <sheetFormatPr defaultRowHeight="14.4" x14ac:dyDescent="0.3"/>
  <cols>
    <col min="1" max="1" width="14.33203125" bestFit="1" customWidth="1"/>
    <col min="2" max="2" width="18.109375" bestFit="1" customWidth="1"/>
  </cols>
  <sheetData>
    <row r="3" spans="1:2" x14ac:dyDescent="0.3">
      <c r="A3" s="3" t="s">
        <v>55</v>
      </c>
      <c r="B3" t="s">
        <v>52</v>
      </c>
    </row>
    <row r="4" spans="1:2" x14ac:dyDescent="0.3">
      <c r="A4" s="4" t="s">
        <v>19</v>
      </c>
      <c r="B4" s="5">
        <v>6373916.8498000009</v>
      </c>
    </row>
    <row r="5" spans="1:2" x14ac:dyDescent="0.3">
      <c r="A5" s="4" t="s">
        <v>18</v>
      </c>
      <c r="B5" s="5">
        <v>7014027.8248000126</v>
      </c>
    </row>
    <row r="6" spans="1:2" x14ac:dyDescent="0.3">
      <c r="A6" s="4" t="s">
        <v>51</v>
      </c>
      <c r="B6" s="5">
        <v>13387944.674600013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01E8-F769-462F-A908-957C567CE39E}">
  <dimension ref="A3:D8"/>
  <sheetViews>
    <sheetView workbookViewId="0">
      <selection activeCell="P8" sqref="P8"/>
    </sheetView>
  </sheetViews>
  <sheetFormatPr defaultRowHeight="14.4" x14ac:dyDescent="0.3"/>
  <cols>
    <col min="1" max="1" width="18.109375" bestFit="1" customWidth="1"/>
    <col min="2" max="2" width="16.77734375" bestFit="1" customWidth="1"/>
    <col min="3" max="4" width="14.5546875" bestFit="1" customWidth="1"/>
    <col min="5" max="5" width="12" customWidth="1"/>
  </cols>
  <sheetData>
    <row r="3" spans="1:4" x14ac:dyDescent="0.3">
      <c r="A3" s="3" t="s">
        <v>52</v>
      </c>
      <c r="B3" s="3" t="s">
        <v>53</v>
      </c>
    </row>
    <row r="4" spans="1:4" x14ac:dyDescent="0.3">
      <c r="A4" s="3" t="s">
        <v>50</v>
      </c>
      <c r="B4" t="s">
        <v>19</v>
      </c>
      <c r="C4" t="s">
        <v>18</v>
      </c>
      <c r="D4" t="s">
        <v>51</v>
      </c>
    </row>
    <row r="5" spans="1:4" x14ac:dyDescent="0.3">
      <c r="A5" s="4" t="s">
        <v>12</v>
      </c>
      <c r="B5" s="5">
        <v>2173847.7371999985</v>
      </c>
      <c r="C5" s="5">
        <v>2338292.6654000022</v>
      </c>
      <c r="D5" s="5">
        <v>4512140.4026000006</v>
      </c>
    </row>
    <row r="6" spans="1:4" x14ac:dyDescent="0.3">
      <c r="A6" s="4" t="s">
        <v>14</v>
      </c>
      <c r="B6" s="5">
        <v>2048447.1889</v>
      </c>
      <c r="C6" s="5">
        <v>2265668.1134000001</v>
      </c>
      <c r="D6" s="5">
        <v>4314115.3023000006</v>
      </c>
    </row>
    <row r="7" spans="1:4" x14ac:dyDescent="0.3">
      <c r="A7" s="4" t="s">
        <v>13</v>
      </c>
      <c r="B7" s="5">
        <v>2151621.9237000011</v>
      </c>
      <c r="C7" s="5">
        <v>2410067.046000001</v>
      </c>
      <c r="D7" s="5">
        <v>4561688.9697000021</v>
      </c>
    </row>
    <row r="8" spans="1:4" x14ac:dyDescent="0.3">
      <c r="A8" s="4" t="s">
        <v>51</v>
      </c>
      <c r="B8" s="5">
        <v>6373916.8498</v>
      </c>
      <c r="C8" s="5">
        <v>7014027.8248000033</v>
      </c>
      <c r="D8" s="5">
        <v>13387944.674600001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3B966-2B5D-45DE-AFB5-6D9245D14725}">
  <dimension ref="A3:B42"/>
  <sheetViews>
    <sheetView topLeftCell="A20" workbookViewId="0">
      <selection activeCell="A3" sqref="A3:B42"/>
    </sheetView>
  </sheetViews>
  <sheetFormatPr defaultRowHeight="14.4" x14ac:dyDescent="0.3"/>
  <cols>
    <col min="1" max="1" width="13.5546875" bestFit="1" customWidth="1"/>
    <col min="2" max="2" width="18.109375" bestFit="1" customWidth="1"/>
  </cols>
  <sheetData>
    <row r="3" spans="1:2" x14ac:dyDescent="0.3">
      <c r="A3" s="3" t="s">
        <v>50</v>
      </c>
      <c r="B3" t="s">
        <v>52</v>
      </c>
    </row>
    <row r="4" spans="1:2" x14ac:dyDescent="0.3">
      <c r="A4" s="4">
        <v>1985</v>
      </c>
      <c r="B4" s="5">
        <v>369909.92570000002</v>
      </c>
    </row>
    <row r="5" spans="1:2" x14ac:dyDescent="0.3">
      <c r="A5" s="4">
        <v>1986</v>
      </c>
      <c r="B5" s="5">
        <v>348197.17940000002</v>
      </c>
    </row>
    <row r="6" spans="1:2" x14ac:dyDescent="0.3">
      <c r="A6" s="4">
        <v>1987</v>
      </c>
      <c r="B6" s="5">
        <v>373492.62009999988</v>
      </c>
    </row>
    <row r="7" spans="1:2" x14ac:dyDescent="0.3">
      <c r="A7" s="4">
        <v>1988</v>
      </c>
      <c r="B7" s="5">
        <v>269373.24179999996</v>
      </c>
    </row>
    <row r="8" spans="1:2" x14ac:dyDescent="0.3">
      <c r="A8" s="4">
        <v>1989</v>
      </c>
      <c r="B8" s="5">
        <v>427145.0187999999</v>
      </c>
    </row>
    <row r="9" spans="1:2" x14ac:dyDescent="0.3">
      <c r="A9" s="4">
        <v>1990</v>
      </c>
      <c r="B9" s="5">
        <v>377676.4970999998</v>
      </c>
    </row>
    <row r="10" spans="1:2" x14ac:dyDescent="0.3">
      <c r="A10" s="4">
        <v>1991</v>
      </c>
      <c r="B10" s="5">
        <v>327058.29499999987</v>
      </c>
    </row>
    <row r="11" spans="1:2" x14ac:dyDescent="0.3">
      <c r="A11" s="4">
        <v>1992</v>
      </c>
      <c r="B11" s="5">
        <v>362276.1068999999</v>
      </c>
    </row>
    <row r="12" spans="1:2" x14ac:dyDescent="0.3">
      <c r="A12" s="4">
        <v>1993</v>
      </c>
      <c r="B12" s="5">
        <v>350532.31369999994</v>
      </c>
    </row>
    <row r="13" spans="1:2" x14ac:dyDescent="0.3">
      <c r="A13" s="4">
        <v>1994</v>
      </c>
      <c r="B13" s="5">
        <v>413047.52280000015</v>
      </c>
    </row>
    <row r="14" spans="1:2" x14ac:dyDescent="0.3">
      <c r="A14" s="4">
        <v>1995</v>
      </c>
      <c r="B14" s="5">
        <v>345330.24819999997</v>
      </c>
    </row>
    <row r="15" spans="1:2" x14ac:dyDescent="0.3">
      <c r="A15" s="4">
        <v>1996</v>
      </c>
      <c r="B15" s="5">
        <v>269560.77089999994</v>
      </c>
    </row>
    <row r="16" spans="1:2" x14ac:dyDescent="0.3">
      <c r="A16" s="4">
        <v>1997</v>
      </c>
      <c r="B16" s="5">
        <v>273393.74370000005</v>
      </c>
    </row>
    <row r="17" spans="1:2" x14ac:dyDescent="0.3">
      <c r="A17" s="4">
        <v>1998</v>
      </c>
      <c r="B17" s="5">
        <v>341227.86609999993</v>
      </c>
    </row>
    <row r="18" spans="1:2" x14ac:dyDescent="0.3">
      <c r="A18" s="4">
        <v>1999</v>
      </c>
      <c r="B18" s="5">
        <v>387519.07199999993</v>
      </c>
    </row>
    <row r="19" spans="1:2" x14ac:dyDescent="0.3">
      <c r="A19" s="4">
        <v>2000</v>
      </c>
      <c r="B19" s="5">
        <v>379121.30009999993</v>
      </c>
    </row>
    <row r="20" spans="1:2" x14ac:dyDescent="0.3">
      <c r="A20" s="4">
        <v>2001</v>
      </c>
      <c r="B20" s="5">
        <v>340336.95999999996</v>
      </c>
    </row>
    <row r="21" spans="1:2" x14ac:dyDescent="0.3">
      <c r="A21" s="4">
        <v>2002</v>
      </c>
      <c r="B21" s="5">
        <v>347386.34289999987</v>
      </c>
    </row>
    <row r="22" spans="1:2" x14ac:dyDescent="0.3">
      <c r="A22" s="4">
        <v>2003</v>
      </c>
      <c r="B22" s="5">
        <v>280415.73010000004</v>
      </c>
    </row>
    <row r="23" spans="1:2" x14ac:dyDescent="0.3">
      <c r="A23" s="4">
        <v>2004</v>
      </c>
      <c r="B23" s="5">
        <v>327708.38360000012</v>
      </c>
    </row>
    <row r="24" spans="1:2" x14ac:dyDescent="0.3">
      <c r="A24" s="4">
        <v>2005</v>
      </c>
      <c r="B24" s="5">
        <v>381349.88079999981</v>
      </c>
    </row>
    <row r="25" spans="1:2" x14ac:dyDescent="0.3">
      <c r="A25" s="4">
        <v>2006</v>
      </c>
      <c r="B25" s="5">
        <v>361426.13430000003</v>
      </c>
    </row>
    <row r="26" spans="1:2" x14ac:dyDescent="0.3">
      <c r="A26" s="4">
        <v>2007</v>
      </c>
      <c r="B26" s="5">
        <v>330681.35469999991</v>
      </c>
    </row>
    <row r="27" spans="1:2" x14ac:dyDescent="0.3">
      <c r="A27" s="4">
        <v>2008</v>
      </c>
      <c r="B27" s="5">
        <v>367491.86599999998</v>
      </c>
    </row>
    <row r="28" spans="1:2" x14ac:dyDescent="0.3">
      <c r="A28" s="4">
        <v>2009</v>
      </c>
      <c r="B28" s="5">
        <v>325122.87599999999</v>
      </c>
    </row>
    <row r="29" spans="1:2" x14ac:dyDescent="0.3">
      <c r="A29" s="4">
        <v>2010</v>
      </c>
      <c r="B29" s="5">
        <v>327903.8805000002</v>
      </c>
    </row>
    <row r="30" spans="1:2" x14ac:dyDescent="0.3">
      <c r="A30" s="4">
        <v>2011</v>
      </c>
      <c r="B30" s="5">
        <v>343131.23040000041</v>
      </c>
    </row>
    <row r="31" spans="1:2" x14ac:dyDescent="0.3">
      <c r="A31" s="4">
        <v>2012</v>
      </c>
      <c r="B31" s="5">
        <v>320389.78269999992</v>
      </c>
    </row>
    <row r="32" spans="1:2" x14ac:dyDescent="0.3">
      <c r="A32" s="4">
        <v>2013</v>
      </c>
      <c r="B32" s="5">
        <v>400027.86689999991</v>
      </c>
    </row>
    <row r="33" spans="1:2" x14ac:dyDescent="0.3">
      <c r="A33" s="4">
        <v>2014</v>
      </c>
      <c r="B33" s="5">
        <v>305828.76879999985</v>
      </c>
    </row>
    <row r="34" spans="1:2" x14ac:dyDescent="0.3">
      <c r="A34" s="4">
        <v>2015</v>
      </c>
      <c r="B34" s="5">
        <v>366586.7586</v>
      </c>
    </row>
    <row r="35" spans="1:2" x14ac:dyDescent="0.3">
      <c r="A35" s="4">
        <v>2016</v>
      </c>
      <c r="B35" s="5">
        <v>371859.79289999994</v>
      </c>
    </row>
    <row r="36" spans="1:2" x14ac:dyDescent="0.3">
      <c r="A36" s="4">
        <v>2017</v>
      </c>
      <c r="B36" s="5">
        <v>368339.78279999999</v>
      </c>
    </row>
    <row r="37" spans="1:2" x14ac:dyDescent="0.3">
      <c r="A37" s="4">
        <v>2018</v>
      </c>
      <c r="B37" s="5">
        <v>355499.04149999999</v>
      </c>
    </row>
    <row r="38" spans="1:2" x14ac:dyDescent="0.3">
      <c r="A38" s="4">
        <v>2019</v>
      </c>
      <c r="B38" s="5">
        <v>377250.81149999995</v>
      </c>
    </row>
    <row r="39" spans="1:2" x14ac:dyDescent="0.3">
      <c r="A39" s="4">
        <v>2020</v>
      </c>
      <c r="B39" s="5">
        <v>446789.36589999998</v>
      </c>
    </row>
    <row r="40" spans="1:2" x14ac:dyDescent="0.3">
      <c r="A40" s="4">
        <v>2021</v>
      </c>
      <c r="B40" s="5">
        <v>354040.25170000026</v>
      </c>
    </row>
    <row r="41" spans="1:2" x14ac:dyDescent="0.3">
      <c r="A41" s="4">
        <v>2022</v>
      </c>
      <c r="B41" s="5">
        <v>373516.08970000013</v>
      </c>
    </row>
    <row r="42" spans="1:2" x14ac:dyDescent="0.3">
      <c r="A42" s="4" t="s">
        <v>51</v>
      </c>
      <c r="B42" s="5">
        <v>13387944.674600001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66B3A-8B80-4BB4-ADDE-E50178BEE25B}">
  <dimension ref="A3:B9"/>
  <sheetViews>
    <sheetView workbookViewId="0">
      <selection activeCell="O6" sqref="O6:O7"/>
    </sheetView>
  </sheetViews>
  <sheetFormatPr defaultRowHeight="14.4" x14ac:dyDescent="0.3"/>
  <cols>
    <col min="1" max="1" width="12" bestFit="1" customWidth="1"/>
    <col min="2" max="2" width="18.109375" bestFit="1" customWidth="1"/>
  </cols>
  <sheetData>
    <row r="3" spans="1:2" x14ac:dyDescent="0.3">
      <c r="A3" s="3" t="s">
        <v>9</v>
      </c>
      <c r="B3" t="s">
        <v>52</v>
      </c>
    </row>
    <row r="4" spans="1:2" x14ac:dyDescent="0.3">
      <c r="A4" s="4" t="s">
        <v>45</v>
      </c>
      <c r="B4" s="5">
        <v>2641051.4940999993</v>
      </c>
    </row>
    <row r="5" spans="1:2" x14ac:dyDescent="0.3">
      <c r="A5" s="4" t="s">
        <v>46</v>
      </c>
      <c r="B5" s="5">
        <v>2833814.0388999991</v>
      </c>
    </row>
    <row r="6" spans="1:2" x14ac:dyDescent="0.3">
      <c r="A6" s="4" t="s">
        <v>47</v>
      </c>
      <c r="B6" s="5">
        <v>2732600.4702000022</v>
      </c>
    </row>
    <row r="7" spans="1:2" x14ac:dyDescent="0.3">
      <c r="A7" s="4" t="s">
        <v>43</v>
      </c>
      <c r="B7" s="5">
        <v>2589210.6383000026</v>
      </c>
    </row>
    <row r="8" spans="1:2" x14ac:dyDescent="0.3">
      <c r="A8" s="4" t="s">
        <v>44</v>
      </c>
      <c r="B8" s="5">
        <v>2591268.0330999997</v>
      </c>
    </row>
    <row r="9" spans="1:2" x14ac:dyDescent="0.3">
      <c r="A9" s="4" t="s">
        <v>51</v>
      </c>
      <c r="B9" s="5">
        <v>13387944.674600003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61ED9-1B95-4394-A460-EDFEE0E63D8C}">
  <dimension ref="A3:B8"/>
  <sheetViews>
    <sheetView workbookViewId="0">
      <selection activeCell="B3" sqref="B3"/>
    </sheetView>
  </sheetViews>
  <sheetFormatPr defaultRowHeight="14.4" x14ac:dyDescent="0.3"/>
  <cols>
    <col min="1" max="1" width="18.44140625" bestFit="1" customWidth="1"/>
    <col min="2" max="2" width="14.5546875" bestFit="1" customWidth="1"/>
  </cols>
  <sheetData>
    <row r="3" spans="1:2" x14ac:dyDescent="0.3">
      <c r="A3" s="3" t="s">
        <v>50</v>
      </c>
      <c r="B3" t="s">
        <v>54</v>
      </c>
    </row>
    <row r="4" spans="1:2" x14ac:dyDescent="0.3">
      <c r="A4" s="4" t="s">
        <v>37</v>
      </c>
      <c r="B4" s="5">
        <v>2639.9201939444911</v>
      </c>
    </row>
    <row r="5" spans="1:2" x14ac:dyDescent="0.3">
      <c r="A5" s="4" t="s">
        <v>36</v>
      </c>
      <c r="B5" s="5">
        <v>2652.5857161264148</v>
      </c>
    </row>
    <row r="6" spans="1:2" x14ac:dyDescent="0.3">
      <c r="A6" s="4" t="s">
        <v>38</v>
      </c>
      <c r="B6" s="5">
        <v>2658.0865834905653</v>
      </c>
    </row>
    <row r="7" spans="1:2" x14ac:dyDescent="0.3">
      <c r="A7" s="4" t="s">
        <v>39</v>
      </c>
      <c r="B7" s="5">
        <v>2754.5614222988538</v>
      </c>
    </row>
    <row r="8" spans="1:2" x14ac:dyDescent="0.3">
      <c r="A8" s="4" t="s">
        <v>51</v>
      </c>
      <c r="B8" s="5">
        <v>2677.5889349200083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8FC51-8253-4319-9310-B9AC9698C517}">
  <dimension ref="A1:S20"/>
  <sheetViews>
    <sheetView workbookViewId="0">
      <selection activeCell="L19" sqref="L19"/>
    </sheetView>
  </sheetViews>
  <sheetFormatPr defaultRowHeight="14.4" x14ac:dyDescent="0.3"/>
  <cols>
    <col min="1" max="1" width="20.33203125" bestFit="1" customWidth="1"/>
    <col min="2" max="2" width="18.109375" bestFit="1" customWidth="1"/>
  </cols>
  <sheetData>
    <row r="1" spans="1:19" x14ac:dyDescent="0.3">
      <c r="R1" s="8"/>
      <c r="S1" s="8"/>
    </row>
    <row r="2" spans="1:19" x14ac:dyDescent="0.3">
      <c r="R2" s="8"/>
      <c r="S2" s="8"/>
    </row>
    <row r="3" spans="1:19" x14ac:dyDescent="0.3">
      <c r="A3" s="3" t="s">
        <v>50</v>
      </c>
      <c r="B3" t="s">
        <v>52</v>
      </c>
      <c r="R3" s="8"/>
      <c r="S3" s="8"/>
    </row>
    <row r="4" spans="1:19" x14ac:dyDescent="0.3">
      <c r="A4" s="4" t="s">
        <v>29</v>
      </c>
      <c r="B4" s="5">
        <v>762948.4655999993</v>
      </c>
      <c r="R4" s="8"/>
      <c r="S4" s="8"/>
    </row>
    <row r="5" spans="1:19" x14ac:dyDescent="0.3">
      <c r="A5" s="4" t="s">
        <v>22</v>
      </c>
      <c r="B5" s="5">
        <v>775220.65080000006</v>
      </c>
    </row>
    <row r="6" spans="1:19" x14ac:dyDescent="0.3">
      <c r="A6" s="4" t="s">
        <v>27</v>
      </c>
      <c r="B6" s="5">
        <v>793928.49360000016</v>
      </c>
    </row>
    <row r="7" spans="1:19" x14ac:dyDescent="0.3">
      <c r="A7" s="4" t="s">
        <v>20</v>
      </c>
      <c r="B7" s="5">
        <v>801422.16680000001</v>
      </c>
    </row>
    <row r="8" spans="1:19" x14ac:dyDescent="0.3">
      <c r="A8" s="4" t="s">
        <v>33</v>
      </c>
      <c r="B8" s="5">
        <v>806128.5747</v>
      </c>
    </row>
    <row r="9" spans="1:19" x14ac:dyDescent="0.3">
      <c r="A9" s="4" t="s">
        <v>35</v>
      </c>
      <c r="B9" s="5">
        <v>811161.88689999981</v>
      </c>
    </row>
    <row r="10" spans="1:19" x14ac:dyDescent="0.3">
      <c r="A10" s="4" t="s">
        <v>24</v>
      </c>
      <c r="B10" s="5">
        <v>826488.70319999941</v>
      </c>
    </row>
    <row r="11" spans="1:19" x14ac:dyDescent="0.3">
      <c r="A11" s="4" t="s">
        <v>23</v>
      </c>
      <c r="B11" s="5">
        <v>830128.33379999944</v>
      </c>
    </row>
    <row r="12" spans="1:19" x14ac:dyDescent="0.3">
      <c r="A12" s="4" t="s">
        <v>32</v>
      </c>
      <c r="B12" s="5">
        <v>831846.61080000014</v>
      </c>
    </row>
    <row r="13" spans="1:19" x14ac:dyDescent="0.3">
      <c r="A13" s="4" t="s">
        <v>34</v>
      </c>
      <c r="B13" s="5">
        <v>832267.98040000012</v>
      </c>
    </row>
    <row r="14" spans="1:19" x14ac:dyDescent="0.3">
      <c r="A14" s="4" t="s">
        <v>28</v>
      </c>
      <c r="B14" s="5">
        <v>875196.74600000062</v>
      </c>
    </row>
    <row r="15" spans="1:19" x14ac:dyDescent="0.3">
      <c r="A15" s="4" t="s">
        <v>25</v>
      </c>
      <c r="B15" s="5">
        <v>877752.07210000034</v>
      </c>
    </row>
    <row r="16" spans="1:19" x14ac:dyDescent="0.3">
      <c r="A16" s="4" t="s">
        <v>21</v>
      </c>
      <c r="B16" s="5">
        <v>878509.9683999999</v>
      </c>
    </row>
    <row r="17" spans="1:2" x14ac:dyDescent="0.3">
      <c r="A17" s="4" t="s">
        <v>30</v>
      </c>
      <c r="B17" s="5">
        <v>884990.3732000005</v>
      </c>
    </row>
    <row r="18" spans="1:2" x14ac:dyDescent="0.3">
      <c r="A18" s="4" t="s">
        <v>31</v>
      </c>
      <c r="B18" s="5">
        <v>894823.97490000026</v>
      </c>
    </row>
    <row r="19" spans="1:2" x14ac:dyDescent="0.3">
      <c r="A19" s="4" t="s">
        <v>26</v>
      </c>
      <c r="B19" s="5">
        <v>905129.67339999997</v>
      </c>
    </row>
    <row r="20" spans="1:2" x14ac:dyDescent="0.3">
      <c r="A20" s="4" t="s">
        <v>51</v>
      </c>
      <c r="B20" s="5">
        <v>13387944.674599998</v>
      </c>
    </row>
  </sheetData>
  <mergeCells count="1">
    <mergeCell ref="R1:S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001"/>
  <sheetViews>
    <sheetView topLeftCell="C4974" workbookViewId="0">
      <selection activeCell="C1" sqref="C1:N5001"/>
    </sheetView>
  </sheetViews>
  <sheetFormatPr defaultRowHeight="14.4" x14ac:dyDescent="0.3"/>
  <cols>
    <col min="1" max="1" width="18.6640625" customWidth="1"/>
    <col min="2" max="2" width="9.88671875" customWidth="1"/>
    <col min="3" max="3" width="15.21875" customWidth="1"/>
    <col min="4" max="4" width="18.44140625" customWidth="1"/>
    <col min="5" max="5" width="16.77734375" customWidth="1"/>
    <col min="6" max="6" width="22.88671875" customWidth="1"/>
    <col min="11" max="11" width="11.5546875" customWidth="1"/>
    <col min="13" max="13" width="12" customWidth="1"/>
    <col min="14" max="14" width="14.21875" customWidth="1"/>
    <col min="16" max="16" width="13.21875" customWidth="1"/>
    <col min="17" max="17" width="11" bestFit="1"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2" t="s">
        <v>48</v>
      </c>
      <c r="N1" s="2" t="s">
        <v>49</v>
      </c>
    </row>
    <row r="2" spans="1:17" x14ac:dyDescent="0.3">
      <c r="A2" t="s">
        <v>12</v>
      </c>
      <c r="B2" t="s">
        <v>15</v>
      </c>
      <c r="C2" t="s">
        <v>18</v>
      </c>
      <c r="D2" t="s">
        <v>20</v>
      </c>
      <c r="E2" t="s">
        <v>36</v>
      </c>
      <c r="F2">
        <v>2013</v>
      </c>
      <c r="G2">
        <v>1</v>
      </c>
      <c r="H2">
        <v>470.18</v>
      </c>
      <c r="I2" t="s">
        <v>40</v>
      </c>
      <c r="J2" t="s">
        <v>43</v>
      </c>
      <c r="K2">
        <v>10.78</v>
      </c>
      <c r="L2">
        <v>4</v>
      </c>
      <c r="M2">
        <f>(L2*H2)-(1-(K2/100))</f>
        <v>1879.8278</v>
      </c>
      <c r="N2">
        <f>AVERAGE(G2:G5001)</f>
        <v>3.0287999999999999</v>
      </c>
    </row>
    <row r="3" spans="1:17" x14ac:dyDescent="0.3">
      <c r="A3" t="s">
        <v>13</v>
      </c>
      <c r="B3" t="s">
        <v>15</v>
      </c>
      <c r="C3" t="s">
        <v>18</v>
      </c>
      <c r="D3" t="s">
        <v>21</v>
      </c>
      <c r="E3" t="s">
        <v>37</v>
      </c>
      <c r="F3">
        <v>2017</v>
      </c>
      <c r="G3">
        <v>5</v>
      </c>
      <c r="H3">
        <v>140.55000000000001</v>
      </c>
      <c r="I3" t="s">
        <v>41</v>
      </c>
      <c r="J3" t="s">
        <v>43</v>
      </c>
      <c r="K3">
        <v>29.9</v>
      </c>
      <c r="L3">
        <v>1</v>
      </c>
      <c r="M3">
        <f t="shared" ref="M3:M66" si="0">(L3*H3)-(1-(K3/100))</f>
        <v>139.84900000000002</v>
      </c>
      <c r="N3">
        <f t="shared" ref="N3:N66" si="1">AVERAGE(G3:G5002)</f>
        <v>3.0292058411682334</v>
      </c>
      <c r="P3" t="s">
        <v>54</v>
      </c>
      <c r="Q3">
        <f>AVERAGE(M2:M5001)</f>
        <v>2677.5889349200015</v>
      </c>
    </row>
    <row r="4" spans="1:17" x14ac:dyDescent="0.3">
      <c r="A4" t="s">
        <v>12</v>
      </c>
      <c r="B4" t="s">
        <v>16</v>
      </c>
      <c r="C4" t="s">
        <v>19</v>
      </c>
      <c r="D4" t="s">
        <v>22</v>
      </c>
      <c r="E4" t="s">
        <v>38</v>
      </c>
      <c r="F4">
        <v>2000</v>
      </c>
      <c r="G4">
        <v>2</v>
      </c>
      <c r="H4">
        <v>37.270000000000003</v>
      </c>
      <c r="I4" t="s">
        <v>40</v>
      </c>
      <c r="J4" t="s">
        <v>43</v>
      </c>
      <c r="K4">
        <v>23.92</v>
      </c>
      <c r="L4">
        <v>13</v>
      </c>
      <c r="M4">
        <f t="shared" si="0"/>
        <v>483.74920000000003</v>
      </c>
      <c r="N4">
        <f t="shared" si="1"/>
        <v>3.0288115246098442</v>
      </c>
      <c r="P4" t="s">
        <v>58</v>
      </c>
      <c r="Q4">
        <f>SUM(M2:M5001)</f>
        <v>13387944.674600007</v>
      </c>
    </row>
    <row r="5" spans="1:17" x14ac:dyDescent="0.3">
      <c r="A5" t="s">
        <v>13</v>
      </c>
      <c r="B5" t="s">
        <v>16</v>
      </c>
      <c r="C5" t="s">
        <v>18</v>
      </c>
      <c r="D5" t="s">
        <v>20</v>
      </c>
      <c r="E5" t="s">
        <v>36</v>
      </c>
      <c r="F5">
        <v>2008</v>
      </c>
      <c r="G5">
        <v>1</v>
      </c>
      <c r="H5">
        <v>460.96</v>
      </c>
      <c r="I5" t="s">
        <v>40</v>
      </c>
      <c r="J5" t="s">
        <v>44</v>
      </c>
      <c r="K5">
        <v>28.66</v>
      </c>
      <c r="L5">
        <v>19</v>
      </c>
      <c r="M5">
        <f t="shared" si="0"/>
        <v>8757.5265999999992</v>
      </c>
      <c r="N5">
        <f t="shared" si="1"/>
        <v>3.0290174104462677</v>
      </c>
      <c r="P5" t="s">
        <v>59</v>
      </c>
      <c r="Q5">
        <f>AVERAGE(G2:G5001)</f>
        <v>3.0287999999999999</v>
      </c>
    </row>
    <row r="6" spans="1:17" x14ac:dyDescent="0.3">
      <c r="A6" t="s">
        <v>13</v>
      </c>
      <c r="B6" t="s">
        <v>17</v>
      </c>
      <c r="C6" t="s">
        <v>18</v>
      </c>
      <c r="D6" t="s">
        <v>23</v>
      </c>
      <c r="E6" t="s">
        <v>39</v>
      </c>
      <c r="F6">
        <v>1994</v>
      </c>
      <c r="G6">
        <v>2</v>
      </c>
      <c r="H6">
        <v>491.25</v>
      </c>
      <c r="I6" t="s">
        <v>40</v>
      </c>
      <c r="J6" t="s">
        <v>44</v>
      </c>
      <c r="K6">
        <v>36.06</v>
      </c>
      <c r="L6">
        <v>18</v>
      </c>
      <c r="M6">
        <f t="shared" si="0"/>
        <v>8841.8606</v>
      </c>
      <c r="N6">
        <f t="shared" si="1"/>
        <v>3.0294235388310646</v>
      </c>
      <c r="P6" t="s">
        <v>60</v>
      </c>
      <c r="Q6">
        <f>COUNTA(D2:D5001)</f>
        <v>5000</v>
      </c>
    </row>
    <row r="7" spans="1:17" x14ac:dyDescent="0.3">
      <c r="A7" t="s">
        <v>13</v>
      </c>
      <c r="B7" t="s">
        <v>15</v>
      </c>
      <c r="C7" t="s">
        <v>18</v>
      </c>
      <c r="D7" t="s">
        <v>24</v>
      </c>
      <c r="E7" t="s">
        <v>38</v>
      </c>
      <c r="F7">
        <v>2011</v>
      </c>
      <c r="G7">
        <v>4</v>
      </c>
      <c r="H7">
        <v>326.56</v>
      </c>
      <c r="I7" t="s">
        <v>40</v>
      </c>
      <c r="J7" t="s">
        <v>45</v>
      </c>
      <c r="K7">
        <v>11.26</v>
      </c>
      <c r="L7">
        <v>3</v>
      </c>
      <c r="M7">
        <f t="shared" si="0"/>
        <v>978.79260000000011</v>
      </c>
      <c r="N7">
        <f t="shared" si="1"/>
        <v>3.0296296296296297</v>
      </c>
    </row>
    <row r="8" spans="1:17" x14ac:dyDescent="0.3">
      <c r="A8" t="s">
        <v>13</v>
      </c>
      <c r="B8" t="s">
        <v>16</v>
      </c>
      <c r="C8" t="s">
        <v>19</v>
      </c>
      <c r="D8" t="s">
        <v>22</v>
      </c>
      <c r="E8" t="s">
        <v>37</v>
      </c>
      <c r="F8">
        <v>2022</v>
      </c>
      <c r="G8">
        <v>2</v>
      </c>
      <c r="H8">
        <v>298.44</v>
      </c>
      <c r="I8" t="s">
        <v>42</v>
      </c>
      <c r="J8" t="s">
        <v>46</v>
      </c>
      <c r="K8">
        <v>23.34</v>
      </c>
      <c r="L8">
        <v>14</v>
      </c>
      <c r="M8">
        <f t="shared" si="0"/>
        <v>4177.3933999999999</v>
      </c>
      <c r="N8">
        <f t="shared" si="1"/>
        <v>3.0294353223868642</v>
      </c>
    </row>
    <row r="9" spans="1:17" x14ac:dyDescent="0.3">
      <c r="A9" t="s">
        <v>12</v>
      </c>
      <c r="B9" t="s">
        <v>16</v>
      </c>
      <c r="C9" t="s">
        <v>19</v>
      </c>
      <c r="D9" t="s">
        <v>25</v>
      </c>
      <c r="E9" t="s">
        <v>39</v>
      </c>
      <c r="F9">
        <v>1988</v>
      </c>
      <c r="G9">
        <v>1</v>
      </c>
      <c r="H9">
        <v>156.6</v>
      </c>
      <c r="I9" t="s">
        <v>41</v>
      </c>
      <c r="J9" t="s">
        <v>43</v>
      </c>
      <c r="K9">
        <v>26.54</v>
      </c>
      <c r="L9">
        <v>9</v>
      </c>
      <c r="M9">
        <f t="shared" si="0"/>
        <v>1408.6653999999999</v>
      </c>
      <c r="N9">
        <f t="shared" si="1"/>
        <v>3.0296414980973361</v>
      </c>
    </row>
    <row r="10" spans="1:17" x14ac:dyDescent="0.3">
      <c r="A10" t="s">
        <v>12</v>
      </c>
      <c r="B10" t="s">
        <v>15</v>
      </c>
      <c r="C10" t="s">
        <v>18</v>
      </c>
      <c r="D10" t="s">
        <v>26</v>
      </c>
      <c r="E10" t="s">
        <v>36</v>
      </c>
      <c r="F10">
        <v>2011</v>
      </c>
      <c r="G10">
        <v>1</v>
      </c>
      <c r="H10">
        <v>479.97</v>
      </c>
      <c r="I10" t="s">
        <v>40</v>
      </c>
      <c r="J10" t="s">
        <v>43</v>
      </c>
      <c r="K10">
        <v>23.5</v>
      </c>
      <c r="L10">
        <v>7</v>
      </c>
      <c r="M10">
        <f t="shared" si="0"/>
        <v>3359.0250000000001</v>
      </c>
      <c r="N10">
        <f t="shared" si="1"/>
        <v>3.0300480769230771</v>
      </c>
    </row>
    <row r="11" spans="1:17" x14ac:dyDescent="0.3">
      <c r="A11" t="s">
        <v>14</v>
      </c>
      <c r="B11" t="s">
        <v>15</v>
      </c>
      <c r="C11" t="s">
        <v>18</v>
      </c>
      <c r="D11" t="s">
        <v>27</v>
      </c>
      <c r="E11" t="s">
        <v>36</v>
      </c>
      <c r="F11">
        <v>2003</v>
      </c>
      <c r="G11">
        <v>5</v>
      </c>
      <c r="H11">
        <v>291.77999999999997</v>
      </c>
      <c r="I11" t="s">
        <v>41</v>
      </c>
      <c r="J11" t="s">
        <v>43</v>
      </c>
      <c r="K11">
        <v>47.6</v>
      </c>
      <c r="L11">
        <v>15</v>
      </c>
      <c r="M11">
        <f t="shared" si="0"/>
        <v>4376.1759999999995</v>
      </c>
      <c r="N11">
        <f t="shared" si="1"/>
        <v>3.0304548186736127</v>
      </c>
    </row>
    <row r="12" spans="1:17" x14ac:dyDescent="0.3">
      <c r="A12" t="s">
        <v>14</v>
      </c>
      <c r="B12" t="s">
        <v>16</v>
      </c>
      <c r="C12" t="s">
        <v>19</v>
      </c>
      <c r="D12" t="s">
        <v>28</v>
      </c>
      <c r="E12" t="s">
        <v>38</v>
      </c>
      <c r="F12">
        <v>2005</v>
      </c>
      <c r="G12">
        <v>5</v>
      </c>
      <c r="H12">
        <v>445.38</v>
      </c>
      <c r="I12" t="s">
        <v>40</v>
      </c>
      <c r="J12" t="s">
        <v>43</v>
      </c>
      <c r="K12">
        <v>24.88</v>
      </c>
      <c r="L12">
        <v>8</v>
      </c>
      <c r="M12">
        <f t="shared" si="0"/>
        <v>3562.2887999999998</v>
      </c>
      <c r="N12">
        <f t="shared" si="1"/>
        <v>3.0300601202404809</v>
      </c>
    </row>
    <row r="13" spans="1:17" x14ac:dyDescent="0.3">
      <c r="A13" t="s">
        <v>14</v>
      </c>
      <c r="B13" t="s">
        <v>15</v>
      </c>
      <c r="C13" t="s">
        <v>18</v>
      </c>
      <c r="D13" t="s">
        <v>27</v>
      </c>
      <c r="E13" t="s">
        <v>37</v>
      </c>
      <c r="F13">
        <v>1988</v>
      </c>
      <c r="G13">
        <v>4</v>
      </c>
      <c r="H13">
        <v>200.51</v>
      </c>
      <c r="I13" t="s">
        <v>41</v>
      </c>
      <c r="J13" t="s">
        <v>46</v>
      </c>
      <c r="K13">
        <v>24.86</v>
      </c>
      <c r="L13">
        <v>9</v>
      </c>
      <c r="M13">
        <f t="shared" si="0"/>
        <v>1803.8385999999998</v>
      </c>
      <c r="N13">
        <f t="shared" si="1"/>
        <v>3.0296652635798758</v>
      </c>
    </row>
    <row r="14" spans="1:17" x14ac:dyDescent="0.3">
      <c r="A14" t="s">
        <v>13</v>
      </c>
      <c r="B14" t="s">
        <v>16</v>
      </c>
      <c r="C14" t="s">
        <v>19</v>
      </c>
      <c r="D14" t="s">
        <v>26</v>
      </c>
      <c r="E14" t="s">
        <v>37</v>
      </c>
      <c r="F14">
        <v>2006</v>
      </c>
      <c r="G14">
        <v>5</v>
      </c>
      <c r="H14">
        <v>305.89999999999998</v>
      </c>
      <c r="I14" t="s">
        <v>41</v>
      </c>
      <c r="J14" t="s">
        <v>43</v>
      </c>
      <c r="K14">
        <v>4.5999999999999996</v>
      </c>
      <c r="L14">
        <v>10</v>
      </c>
      <c r="M14">
        <f t="shared" si="0"/>
        <v>3058.0459999999998</v>
      </c>
      <c r="N14">
        <f t="shared" si="1"/>
        <v>3.0294707297514032</v>
      </c>
    </row>
    <row r="15" spans="1:17" x14ac:dyDescent="0.3">
      <c r="A15" t="s">
        <v>12</v>
      </c>
      <c r="B15" t="s">
        <v>17</v>
      </c>
      <c r="C15" t="s">
        <v>18</v>
      </c>
      <c r="D15" t="s">
        <v>22</v>
      </c>
      <c r="E15" t="s">
        <v>38</v>
      </c>
      <c r="F15">
        <v>2003</v>
      </c>
      <c r="G15">
        <v>4</v>
      </c>
      <c r="H15">
        <v>286.47000000000003</v>
      </c>
      <c r="I15" t="s">
        <v>41</v>
      </c>
      <c r="J15" t="s">
        <v>44</v>
      </c>
      <c r="K15">
        <v>38.74</v>
      </c>
      <c r="L15">
        <v>7</v>
      </c>
      <c r="M15">
        <f t="shared" si="0"/>
        <v>2004.6774000000003</v>
      </c>
      <c r="N15">
        <f t="shared" si="1"/>
        <v>3.0290755965510328</v>
      </c>
    </row>
    <row r="16" spans="1:17" x14ac:dyDescent="0.3">
      <c r="A16" t="s">
        <v>13</v>
      </c>
      <c r="B16" t="s">
        <v>17</v>
      </c>
      <c r="C16" t="s">
        <v>19</v>
      </c>
      <c r="D16" t="s">
        <v>29</v>
      </c>
      <c r="E16" t="s">
        <v>37</v>
      </c>
      <c r="F16">
        <v>1987</v>
      </c>
      <c r="G16">
        <v>4</v>
      </c>
      <c r="H16">
        <v>497.42</v>
      </c>
      <c r="I16" t="s">
        <v>40</v>
      </c>
      <c r="J16" t="s">
        <v>44</v>
      </c>
      <c r="K16">
        <v>29.82</v>
      </c>
      <c r="L16">
        <v>1</v>
      </c>
      <c r="M16">
        <f t="shared" si="0"/>
        <v>496.71820000000002</v>
      </c>
      <c r="N16">
        <f t="shared" si="1"/>
        <v>3.0288808664259927</v>
      </c>
    </row>
    <row r="17" spans="1:14" x14ac:dyDescent="0.3">
      <c r="A17" t="s">
        <v>12</v>
      </c>
      <c r="B17" t="s">
        <v>15</v>
      </c>
      <c r="C17" t="s">
        <v>18</v>
      </c>
      <c r="D17" t="s">
        <v>30</v>
      </c>
      <c r="E17" t="s">
        <v>39</v>
      </c>
      <c r="F17">
        <v>2014</v>
      </c>
      <c r="G17">
        <v>2</v>
      </c>
      <c r="H17">
        <v>439.74</v>
      </c>
      <c r="I17" t="s">
        <v>42</v>
      </c>
      <c r="J17" t="s">
        <v>45</v>
      </c>
      <c r="K17">
        <v>31.22</v>
      </c>
      <c r="L17">
        <v>7</v>
      </c>
      <c r="M17">
        <f t="shared" si="0"/>
        <v>3077.4922000000001</v>
      </c>
      <c r="N17">
        <f t="shared" si="1"/>
        <v>3.0286860581745234</v>
      </c>
    </row>
    <row r="18" spans="1:14" x14ac:dyDescent="0.3">
      <c r="A18" t="s">
        <v>13</v>
      </c>
      <c r="B18" t="s">
        <v>16</v>
      </c>
      <c r="C18" t="s">
        <v>19</v>
      </c>
      <c r="D18" t="s">
        <v>25</v>
      </c>
      <c r="E18" t="s">
        <v>39</v>
      </c>
      <c r="F18">
        <v>2016</v>
      </c>
      <c r="G18">
        <v>3</v>
      </c>
      <c r="H18">
        <v>337.44</v>
      </c>
      <c r="I18" t="s">
        <v>40</v>
      </c>
      <c r="J18" t="s">
        <v>46</v>
      </c>
      <c r="K18">
        <v>37.340000000000003</v>
      </c>
      <c r="L18">
        <v>20</v>
      </c>
      <c r="M18">
        <f t="shared" si="0"/>
        <v>6748.1734000000006</v>
      </c>
      <c r="N18">
        <f t="shared" si="1"/>
        <v>3.028892455858748</v>
      </c>
    </row>
    <row r="19" spans="1:14" x14ac:dyDescent="0.3">
      <c r="A19" t="s">
        <v>12</v>
      </c>
      <c r="B19" t="s">
        <v>16</v>
      </c>
      <c r="C19" t="s">
        <v>18</v>
      </c>
      <c r="D19" t="s">
        <v>31</v>
      </c>
      <c r="E19" t="s">
        <v>36</v>
      </c>
      <c r="F19">
        <v>2014</v>
      </c>
      <c r="G19">
        <v>3</v>
      </c>
      <c r="H19">
        <v>331.12</v>
      </c>
      <c r="I19" t="s">
        <v>41</v>
      </c>
      <c r="J19" t="s">
        <v>44</v>
      </c>
      <c r="K19">
        <v>13.93</v>
      </c>
      <c r="L19">
        <v>3</v>
      </c>
      <c r="M19">
        <f t="shared" si="0"/>
        <v>992.49930000000006</v>
      </c>
      <c r="N19">
        <f t="shared" si="1"/>
        <v>3.028898254063817</v>
      </c>
    </row>
    <row r="20" spans="1:14" x14ac:dyDescent="0.3">
      <c r="A20" t="s">
        <v>12</v>
      </c>
      <c r="B20" t="s">
        <v>15</v>
      </c>
      <c r="C20" t="s">
        <v>18</v>
      </c>
      <c r="D20" t="s">
        <v>29</v>
      </c>
      <c r="E20" t="s">
        <v>38</v>
      </c>
      <c r="F20">
        <v>1992</v>
      </c>
      <c r="G20">
        <v>5</v>
      </c>
      <c r="H20">
        <v>190.66</v>
      </c>
      <c r="I20" t="s">
        <v>42</v>
      </c>
      <c r="J20" t="s">
        <v>45</v>
      </c>
      <c r="K20">
        <v>37.07</v>
      </c>
      <c r="L20">
        <v>4</v>
      </c>
      <c r="M20">
        <f t="shared" si="0"/>
        <v>762.01070000000004</v>
      </c>
      <c r="N20">
        <f t="shared" si="1"/>
        <v>3.0289040545965475</v>
      </c>
    </row>
    <row r="21" spans="1:14" x14ac:dyDescent="0.3">
      <c r="A21" t="s">
        <v>12</v>
      </c>
      <c r="B21" t="s">
        <v>16</v>
      </c>
      <c r="C21" t="s">
        <v>19</v>
      </c>
      <c r="D21" t="s">
        <v>32</v>
      </c>
      <c r="E21" t="s">
        <v>39</v>
      </c>
      <c r="F21">
        <v>1993</v>
      </c>
      <c r="G21">
        <v>2</v>
      </c>
      <c r="H21">
        <v>373.72</v>
      </c>
      <c r="I21" t="s">
        <v>41</v>
      </c>
      <c r="J21" t="s">
        <v>45</v>
      </c>
      <c r="K21">
        <v>31.5</v>
      </c>
      <c r="L21">
        <v>16</v>
      </c>
      <c r="M21">
        <f t="shared" si="0"/>
        <v>5978.835</v>
      </c>
      <c r="N21">
        <f t="shared" si="1"/>
        <v>3.028508331660309</v>
      </c>
    </row>
    <row r="22" spans="1:14" x14ac:dyDescent="0.3">
      <c r="A22" t="s">
        <v>13</v>
      </c>
      <c r="B22" t="s">
        <v>16</v>
      </c>
      <c r="C22" t="s">
        <v>18</v>
      </c>
      <c r="D22" t="s">
        <v>24</v>
      </c>
      <c r="E22" t="s">
        <v>37</v>
      </c>
      <c r="F22">
        <v>2013</v>
      </c>
      <c r="G22">
        <v>4</v>
      </c>
      <c r="H22">
        <v>345.52</v>
      </c>
      <c r="I22" t="s">
        <v>41</v>
      </c>
      <c r="J22" t="s">
        <v>45</v>
      </c>
      <c r="K22">
        <v>17.29</v>
      </c>
      <c r="L22">
        <v>18</v>
      </c>
      <c r="M22">
        <f t="shared" si="0"/>
        <v>6218.5328999999992</v>
      </c>
      <c r="N22">
        <f t="shared" si="1"/>
        <v>3.0287148594377511</v>
      </c>
    </row>
    <row r="23" spans="1:14" x14ac:dyDescent="0.3">
      <c r="A23" t="s">
        <v>13</v>
      </c>
      <c r="B23" t="s">
        <v>16</v>
      </c>
      <c r="C23" t="s">
        <v>18</v>
      </c>
      <c r="D23" t="s">
        <v>32</v>
      </c>
      <c r="E23" t="s">
        <v>36</v>
      </c>
      <c r="F23">
        <v>2019</v>
      </c>
      <c r="G23">
        <v>3</v>
      </c>
      <c r="H23">
        <v>230.79</v>
      </c>
      <c r="I23" t="s">
        <v>42</v>
      </c>
      <c r="J23" t="s">
        <v>45</v>
      </c>
      <c r="K23">
        <v>42.6</v>
      </c>
      <c r="L23">
        <v>7</v>
      </c>
      <c r="M23">
        <f t="shared" si="0"/>
        <v>1614.9559999999999</v>
      </c>
      <c r="N23">
        <f t="shared" si="1"/>
        <v>3.0285197830889738</v>
      </c>
    </row>
    <row r="24" spans="1:14" x14ac:dyDescent="0.3">
      <c r="A24" t="s">
        <v>14</v>
      </c>
      <c r="B24" t="s">
        <v>17</v>
      </c>
      <c r="C24" t="s">
        <v>19</v>
      </c>
      <c r="D24" t="s">
        <v>25</v>
      </c>
      <c r="E24" t="s">
        <v>38</v>
      </c>
      <c r="F24">
        <v>1989</v>
      </c>
      <c r="G24">
        <v>5</v>
      </c>
      <c r="H24">
        <v>371.89</v>
      </c>
      <c r="I24" t="s">
        <v>41</v>
      </c>
      <c r="J24" t="s">
        <v>45</v>
      </c>
      <c r="K24">
        <v>15.21</v>
      </c>
      <c r="L24">
        <v>14</v>
      </c>
      <c r="M24">
        <f t="shared" si="0"/>
        <v>5205.6121000000003</v>
      </c>
      <c r="N24">
        <f t="shared" si="1"/>
        <v>3.0285255122539172</v>
      </c>
    </row>
    <row r="25" spans="1:14" x14ac:dyDescent="0.3">
      <c r="A25" t="s">
        <v>12</v>
      </c>
      <c r="B25" t="s">
        <v>17</v>
      </c>
      <c r="C25" t="s">
        <v>19</v>
      </c>
      <c r="D25" t="s">
        <v>33</v>
      </c>
      <c r="E25" t="s">
        <v>38</v>
      </c>
      <c r="F25">
        <v>2017</v>
      </c>
      <c r="G25">
        <v>3</v>
      </c>
      <c r="H25">
        <v>341.48</v>
      </c>
      <c r="I25" t="s">
        <v>41</v>
      </c>
      <c r="J25" t="s">
        <v>45</v>
      </c>
      <c r="K25">
        <v>35.5</v>
      </c>
      <c r="L25">
        <v>12</v>
      </c>
      <c r="M25">
        <f t="shared" si="0"/>
        <v>4097.1149999999998</v>
      </c>
      <c r="N25">
        <f t="shared" si="1"/>
        <v>3.0281293952180026</v>
      </c>
    </row>
    <row r="26" spans="1:14" x14ac:dyDescent="0.3">
      <c r="A26" t="s">
        <v>12</v>
      </c>
      <c r="B26" t="s">
        <v>15</v>
      </c>
      <c r="C26" t="s">
        <v>18</v>
      </c>
      <c r="D26" t="s">
        <v>23</v>
      </c>
      <c r="E26" t="s">
        <v>37</v>
      </c>
      <c r="F26">
        <v>1987</v>
      </c>
      <c r="G26">
        <v>4</v>
      </c>
      <c r="H26">
        <v>267.52999999999997</v>
      </c>
      <c r="I26" t="s">
        <v>41</v>
      </c>
      <c r="J26" t="s">
        <v>44</v>
      </c>
      <c r="K26">
        <v>27.91</v>
      </c>
      <c r="L26">
        <v>17</v>
      </c>
      <c r="M26">
        <f t="shared" si="0"/>
        <v>4547.2890999999991</v>
      </c>
      <c r="N26">
        <f t="shared" si="1"/>
        <v>3.0281350482315115</v>
      </c>
    </row>
    <row r="27" spans="1:14" x14ac:dyDescent="0.3">
      <c r="A27" t="s">
        <v>12</v>
      </c>
      <c r="B27" t="s">
        <v>17</v>
      </c>
      <c r="C27" t="s">
        <v>18</v>
      </c>
      <c r="D27" t="s">
        <v>20</v>
      </c>
      <c r="E27" t="s">
        <v>38</v>
      </c>
      <c r="F27">
        <v>2021</v>
      </c>
      <c r="G27">
        <v>2</v>
      </c>
      <c r="H27">
        <v>221.04</v>
      </c>
      <c r="I27" t="s">
        <v>42</v>
      </c>
      <c r="J27" t="s">
        <v>44</v>
      </c>
      <c r="K27">
        <v>32.21</v>
      </c>
      <c r="L27">
        <v>1</v>
      </c>
      <c r="M27">
        <f t="shared" si="0"/>
        <v>220.3621</v>
      </c>
      <c r="N27">
        <f t="shared" si="1"/>
        <v>3.0279396984924625</v>
      </c>
    </row>
    <row r="28" spans="1:14" x14ac:dyDescent="0.3">
      <c r="A28" t="s">
        <v>12</v>
      </c>
      <c r="B28" t="s">
        <v>16</v>
      </c>
      <c r="C28" t="s">
        <v>19</v>
      </c>
      <c r="D28" t="s">
        <v>34</v>
      </c>
      <c r="E28" t="s">
        <v>38</v>
      </c>
      <c r="F28">
        <v>1989</v>
      </c>
      <c r="G28">
        <v>4</v>
      </c>
      <c r="H28">
        <v>317.8</v>
      </c>
      <c r="I28" t="s">
        <v>40</v>
      </c>
      <c r="J28" t="s">
        <v>44</v>
      </c>
      <c r="K28">
        <v>3.7</v>
      </c>
      <c r="L28">
        <v>8</v>
      </c>
      <c r="M28">
        <f t="shared" si="0"/>
        <v>2541.4369999999999</v>
      </c>
      <c r="N28">
        <f t="shared" si="1"/>
        <v>3.0281463610776034</v>
      </c>
    </row>
    <row r="29" spans="1:14" x14ac:dyDescent="0.3">
      <c r="A29" t="s">
        <v>14</v>
      </c>
      <c r="B29" t="s">
        <v>17</v>
      </c>
      <c r="C29" t="s">
        <v>19</v>
      </c>
      <c r="D29" t="s">
        <v>22</v>
      </c>
      <c r="E29" t="s">
        <v>36</v>
      </c>
      <c r="F29">
        <v>2006</v>
      </c>
      <c r="G29">
        <v>4</v>
      </c>
      <c r="H29">
        <v>419.79</v>
      </c>
      <c r="I29" t="s">
        <v>41</v>
      </c>
      <c r="J29" t="s">
        <v>44</v>
      </c>
      <c r="K29">
        <v>45.51</v>
      </c>
      <c r="L29">
        <v>5</v>
      </c>
      <c r="M29">
        <f t="shared" si="0"/>
        <v>2098.4051000000004</v>
      </c>
      <c r="N29">
        <f t="shared" si="1"/>
        <v>3.0279509350492662</v>
      </c>
    </row>
    <row r="30" spans="1:14" x14ac:dyDescent="0.3">
      <c r="A30" t="s">
        <v>13</v>
      </c>
      <c r="B30" t="s">
        <v>16</v>
      </c>
      <c r="C30" t="s">
        <v>18</v>
      </c>
      <c r="D30" t="s">
        <v>28</v>
      </c>
      <c r="E30" t="s">
        <v>36</v>
      </c>
      <c r="F30">
        <v>2020</v>
      </c>
      <c r="G30">
        <v>5</v>
      </c>
      <c r="H30">
        <v>124.01</v>
      </c>
      <c r="I30" t="s">
        <v>40</v>
      </c>
      <c r="J30" t="s">
        <v>45</v>
      </c>
      <c r="K30">
        <v>20.99</v>
      </c>
      <c r="L30">
        <v>20</v>
      </c>
      <c r="M30">
        <f t="shared" si="0"/>
        <v>2479.4099000000001</v>
      </c>
      <c r="N30">
        <f t="shared" si="1"/>
        <v>3.0277554304102976</v>
      </c>
    </row>
    <row r="31" spans="1:14" x14ac:dyDescent="0.3">
      <c r="A31" t="s">
        <v>14</v>
      </c>
      <c r="B31" t="s">
        <v>17</v>
      </c>
      <c r="C31" t="s">
        <v>19</v>
      </c>
      <c r="D31" t="s">
        <v>21</v>
      </c>
      <c r="E31" t="s">
        <v>39</v>
      </c>
      <c r="F31">
        <v>2015</v>
      </c>
      <c r="G31">
        <v>4</v>
      </c>
      <c r="H31">
        <v>366.95</v>
      </c>
      <c r="I31" t="s">
        <v>41</v>
      </c>
      <c r="J31" t="s">
        <v>44</v>
      </c>
      <c r="K31">
        <v>33.200000000000003</v>
      </c>
      <c r="L31">
        <v>9</v>
      </c>
      <c r="M31">
        <f t="shared" si="0"/>
        <v>3301.8819999999996</v>
      </c>
      <c r="N31">
        <f t="shared" si="1"/>
        <v>3.0273586803460066</v>
      </c>
    </row>
    <row r="32" spans="1:14" x14ac:dyDescent="0.3">
      <c r="A32" t="s">
        <v>12</v>
      </c>
      <c r="B32" t="s">
        <v>15</v>
      </c>
      <c r="C32" t="s">
        <v>19</v>
      </c>
      <c r="D32" t="s">
        <v>34</v>
      </c>
      <c r="E32" t="s">
        <v>39</v>
      </c>
      <c r="F32">
        <v>2005</v>
      </c>
      <c r="G32">
        <v>3</v>
      </c>
      <c r="H32">
        <v>334.76</v>
      </c>
      <c r="I32" t="s">
        <v>40</v>
      </c>
      <c r="J32" t="s">
        <v>45</v>
      </c>
      <c r="K32">
        <v>46.05</v>
      </c>
      <c r="L32">
        <v>14</v>
      </c>
      <c r="M32">
        <f t="shared" si="0"/>
        <v>4686.1004999999996</v>
      </c>
      <c r="N32">
        <f t="shared" si="1"/>
        <v>3.0271629778672033</v>
      </c>
    </row>
    <row r="33" spans="1:14" x14ac:dyDescent="0.3">
      <c r="A33" t="s">
        <v>14</v>
      </c>
      <c r="B33" t="s">
        <v>16</v>
      </c>
      <c r="C33" t="s">
        <v>18</v>
      </c>
      <c r="D33" t="s">
        <v>23</v>
      </c>
      <c r="E33" t="s">
        <v>36</v>
      </c>
      <c r="F33">
        <v>2021</v>
      </c>
      <c r="G33">
        <v>3</v>
      </c>
      <c r="H33">
        <v>254.5</v>
      </c>
      <c r="I33" t="s">
        <v>41</v>
      </c>
      <c r="J33" t="s">
        <v>46</v>
      </c>
      <c r="K33">
        <v>18.34</v>
      </c>
      <c r="L33">
        <v>1</v>
      </c>
      <c r="M33">
        <f t="shared" si="0"/>
        <v>253.68340000000001</v>
      </c>
      <c r="N33">
        <f t="shared" si="1"/>
        <v>3.0271684443550009</v>
      </c>
    </row>
    <row r="34" spans="1:14" x14ac:dyDescent="0.3">
      <c r="A34" t="s">
        <v>14</v>
      </c>
      <c r="B34" t="s">
        <v>16</v>
      </c>
      <c r="C34" t="s">
        <v>18</v>
      </c>
      <c r="D34" t="s">
        <v>23</v>
      </c>
      <c r="E34" t="s">
        <v>38</v>
      </c>
      <c r="F34">
        <v>2008</v>
      </c>
      <c r="G34">
        <v>1</v>
      </c>
      <c r="H34">
        <v>272.77999999999997</v>
      </c>
      <c r="I34" t="s">
        <v>42</v>
      </c>
      <c r="J34" t="s">
        <v>46</v>
      </c>
      <c r="K34">
        <v>33.08</v>
      </c>
      <c r="L34">
        <v>16</v>
      </c>
      <c r="M34">
        <f t="shared" si="0"/>
        <v>4363.8107999999993</v>
      </c>
      <c r="N34">
        <f t="shared" si="1"/>
        <v>3.027173913043478</v>
      </c>
    </row>
    <row r="35" spans="1:14" x14ac:dyDescent="0.3">
      <c r="A35" t="s">
        <v>14</v>
      </c>
      <c r="B35" t="s">
        <v>15</v>
      </c>
      <c r="C35" t="s">
        <v>18</v>
      </c>
      <c r="D35" t="s">
        <v>30</v>
      </c>
      <c r="E35" t="s">
        <v>37</v>
      </c>
      <c r="F35">
        <v>2022</v>
      </c>
      <c r="G35">
        <v>3</v>
      </c>
      <c r="H35">
        <v>429.28</v>
      </c>
      <c r="I35" t="s">
        <v>41</v>
      </c>
      <c r="J35" t="s">
        <v>45</v>
      </c>
      <c r="K35">
        <v>8.52</v>
      </c>
      <c r="L35">
        <v>14</v>
      </c>
      <c r="M35">
        <f t="shared" si="0"/>
        <v>6009.0052000000005</v>
      </c>
      <c r="N35">
        <f t="shared" si="1"/>
        <v>3.0275820414737264</v>
      </c>
    </row>
    <row r="36" spans="1:14" x14ac:dyDescent="0.3">
      <c r="A36" t="s">
        <v>13</v>
      </c>
      <c r="B36" t="s">
        <v>17</v>
      </c>
      <c r="C36" t="s">
        <v>19</v>
      </c>
      <c r="D36" t="s">
        <v>26</v>
      </c>
      <c r="E36" t="s">
        <v>39</v>
      </c>
      <c r="F36">
        <v>1992</v>
      </c>
      <c r="G36">
        <v>3</v>
      </c>
      <c r="H36">
        <v>376.74</v>
      </c>
      <c r="I36" t="s">
        <v>42</v>
      </c>
      <c r="J36" t="s">
        <v>44</v>
      </c>
      <c r="K36">
        <v>0.36</v>
      </c>
      <c r="L36">
        <v>18</v>
      </c>
      <c r="M36">
        <f t="shared" si="0"/>
        <v>6780.3235999999997</v>
      </c>
      <c r="N36">
        <f t="shared" si="1"/>
        <v>3.0275875956504228</v>
      </c>
    </row>
    <row r="37" spans="1:14" x14ac:dyDescent="0.3">
      <c r="A37" t="s">
        <v>12</v>
      </c>
      <c r="B37" t="s">
        <v>15</v>
      </c>
      <c r="C37" t="s">
        <v>18</v>
      </c>
      <c r="D37" t="s">
        <v>31</v>
      </c>
      <c r="E37" t="s">
        <v>36</v>
      </c>
      <c r="F37">
        <v>1986</v>
      </c>
      <c r="G37">
        <v>3</v>
      </c>
      <c r="H37">
        <v>421.02</v>
      </c>
      <c r="I37" t="s">
        <v>42</v>
      </c>
      <c r="J37" t="s">
        <v>45</v>
      </c>
      <c r="K37">
        <v>23.18</v>
      </c>
      <c r="L37">
        <v>8</v>
      </c>
      <c r="M37">
        <f t="shared" si="0"/>
        <v>3367.3917999999999</v>
      </c>
      <c r="N37">
        <f t="shared" si="1"/>
        <v>3.0275931520644512</v>
      </c>
    </row>
    <row r="38" spans="1:14" x14ac:dyDescent="0.3">
      <c r="A38" t="s">
        <v>14</v>
      </c>
      <c r="B38" t="s">
        <v>16</v>
      </c>
      <c r="C38" t="s">
        <v>19</v>
      </c>
      <c r="D38" t="s">
        <v>23</v>
      </c>
      <c r="E38" t="s">
        <v>37</v>
      </c>
      <c r="F38">
        <v>1991</v>
      </c>
      <c r="G38">
        <v>2</v>
      </c>
      <c r="H38">
        <v>101.38</v>
      </c>
      <c r="I38" t="s">
        <v>42</v>
      </c>
      <c r="J38" t="s">
        <v>46</v>
      </c>
      <c r="K38">
        <v>30.99</v>
      </c>
      <c r="L38">
        <v>6</v>
      </c>
      <c r="M38">
        <f t="shared" si="0"/>
        <v>607.58989999999994</v>
      </c>
      <c r="N38">
        <f t="shared" si="1"/>
        <v>3.0275987107171636</v>
      </c>
    </row>
    <row r="39" spans="1:14" x14ac:dyDescent="0.3">
      <c r="A39" t="s">
        <v>14</v>
      </c>
      <c r="B39" t="s">
        <v>16</v>
      </c>
      <c r="C39" t="s">
        <v>18</v>
      </c>
      <c r="D39" t="s">
        <v>28</v>
      </c>
      <c r="E39" t="s">
        <v>39</v>
      </c>
      <c r="F39">
        <v>2011</v>
      </c>
      <c r="G39">
        <v>3</v>
      </c>
      <c r="H39">
        <v>312.23</v>
      </c>
      <c r="I39" t="s">
        <v>40</v>
      </c>
      <c r="J39" t="s">
        <v>43</v>
      </c>
      <c r="K39">
        <v>35.9</v>
      </c>
      <c r="L39">
        <v>2</v>
      </c>
      <c r="M39">
        <f t="shared" si="0"/>
        <v>623.81900000000007</v>
      </c>
      <c r="N39">
        <f t="shared" si="1"/>
        <v>3.0278057626435624</v>
      </c>
    </row>
    <row r="40" spans="1:14" x14ac:dyDescent="0.3">
      <c r="A40" t="s">
        <v>13</v>
      </c>
      <c r="B40" t="s">
        <v>16</v>
      </c>
      <c r="C40" t="s">
        <v>19</v>
      </c>
      <c r="D40" t="s">
        <v>24</v>
      </c>
      <c r="E40" t="s">
        <v>36</v>
      </c>
      <c r="F40">
        <v>2007</v>
      </c>
      <c r="G40">
        <v>3</v>
      </c>
      <c r="H40">
        <v>268.86</v>
      </c>
      <c r="I40" t="s">
        <v>40</v>
      </c>
      <c r="J40" t="s">
        <v>47</v>
      </c>
      <c r="K40">
        <v>10.31</v>
      </c>
      <c r="L40">
        <v>2</v>
      </c>
      <c r="M40">
        <f t="shared" si="0"/>
        <v>536.82310000000007</v>
      </c>
      <c r="N40">
        <f t="shared" si="1"/>
        <v>3.0278113663845225</v>
      </c>
    </row>
    <row r="41" spans="1:14" x14ac:dyDescent="0.3">
      <c r="A41" t="s">
        <v>12</v>
      </c>
      <c r="B41" t="s">
        <v>16</v>
      </c>
      <c r="C41" t="s">
        <v>18</v>
      </c>
      <c r="D41" t="s">
        <v>34</v>
      </c>
      <c r="E41" t="s">
        <v>36</v>
      </c>
      <c r="F41">
        <v>2013</v>
      </c>
      <c r="G41">
        <v>3</v>
      </c>
      <c r="H41">
        <v>469.31</v>
      </c>
      <c r="I41" t="s">
        <v>41</v>
      </c>
      <c r="J41" t="s">
        <v>43</v>
      </c>
      <c r="K41">
        <v>11.03</v>
      </c>
      <c r="L41">
        <v>3</v>
      </c>
      <c r="M41">
        <f t="shared" si="0"/>
        <v>1407.0403000000001</v>
      </c>
      <c r="N41">
        <f t="shared" si="1"/>
        <v>3.0278169723846</v>
      </c>
    </row>
    <row r="42" spans="1:14" x14ac:dyDescent="0.3">
      <c r="A42" t="s">
        <v>14</v>
      </c>
      <c r="B42" t="s">
        <v>16</v>
      </c>
      <c r="C42" t="s">
        <v>18</v>
      </c>
      <c r="D42" t="s">
        <v>30</v>
      </c>
      <c r="E42" t="s">
        <v>37</v>
      </c>
      <c r="F42">
        <v>1991</v>
      </c>
      <c r="G42">
        <v>5</v>
      </c>
      <c r="H42">
        <v>414.75</v>
      </c>
      <c r="I42" t="s">
        <v>40</v>
      </c>
      <c r="J42" t="s">
        <v>47</v>
      </c>
      <c r="K42">
        <v>0.99</v>
      </c>
      <c r="L42">
        <v>10</v>
      </c>
      <c r="M42">
        <f t="shared" si="0"/>
        <v>4146.5099</v>
      </c>
      <c r="N42">
        <f t="shared" si="1"/>
        <v>3.0278225806451613</v>
      </c>
    </row>
    <row r="43" spans="1:14" x14ac:dyDescent="0.3">
      <c r="A43" t="s">
        <v>12</v>
      </c>
      <c r="B43" t="s">
        <v>16</v>
      </c>
      <c r="C43" t="s">
        <v>18</v>
      </c>
      <c r="D43" t="s">
        <v>30</v>
      </c>
      <c r="E43" t="s">
        <v>38</v>
      </c>
      <c r="F43">
        <v>2018</v>
      </c>
      <c r="G43">
        <v>1</v>
      </c>
      <c r="H43">
        <v>451.14</v>
      </c>
      <c r="I43" t="s">
        <v>40</v>
      </c>
      <c r="J43" t="s">
        <v>47</v>
      </c>
      <c r="K43">
        <v>44.16</v>
      </c>
      <c r="L43">
        <v>17</v>
      </c>
      <c r="M43">
        <f t="shared" si="0"/>
        <v>7668.8216000000002</v>
      </c>
      <c r="N43">
        <f t="shared" si="1"/>
        <v>3.0274248840492035</v>
      </c>
    </row>
    <row r="44" spans="1:14" x14ac:dyDescent="0.3">
      <c r="A44" t="s">
        <v>12</v>
      </c>
      <c r="B44" t="s">
        <v>17</v>
      </c>
      <c r="C44" t="s">
        <v>18</v>
      </c>
      <c r="D44" t="s">
        <v>30</v>
      </c>
      <c r="E44" t="s">
        <v>37</v>
      </c>
      <c r="F44">
        <v>2005</v>
      </c>
      <c r="G44">
        <v>4</v>
      </c>
      <c r="H44">
        <v>46.93</v>
      </c>
      <c r="I44" t="s">
        <v>42</v>
      </c>
      <c r="J44" t="s">
        <v>46</v>
      </c>
      <c r="K44">
        <v>32.49</v>
      </c>
      <c r="L44">
        <v>17</v>
      </c>
      <c r="M44">
        <f t="shared" si="0"/>
        <v>797.1348999999999</v>
      </c>
      <c r="N44">
        <f t="shared" si="1"/>
        <v>3.0278338039532069</v>
      </c>
    </row>
    <row r="45" spans="1:14" x14ac:dyDescent="0.3">
      <c r="A45" t="s">
        <v>12</v>
      </c>
      <c r="B45" t="s">
        <v>16</v>
      </c>
      <c r="C45" t="s">
        <v>19</v>
      </c>
      <c r="D45" t="s">
        <v>30</v>
      </c>
      <c r="E45" t="s">
        <v>39</v>
      </c>
      <c r="F45">
        <v>2001</v>
      </c>
      <c r="G45">
        <v>5</v>
      </c>
      <c r="H45">
        <v>15.62</v>
      </c>
      <c r="I45" t="s">
        <v>41</v>
      </c>
      <c r="J45" t="s">
        <v>44</v>
      </c>
      <c r="K45">
        <v>35.43</v>
      </c>
      <c r="L45">
        <v>17</v>
      </c>
      <c r="M45">
        <f t="shared" si="0"/>
        <v>264.89429999999999</v>
      </c>
      <c r="N45">
        <f t="shared" si="1"/>
        <v>3.027637684083115</v>
      </c>
    </row>
    <row r="46" spans="1:14" x14ac:dyDescent="0.3">
      <c r="A46" t="s">
        <v>12</v>
      </c>
      <c r="B46" t="s">
        <v>16</v>
      </c>
      <c r="C46" t="s">
        <v>19</v>
      </c>
      <c r="D46" t="s">
        <v>26</v>
      </c>
      <c r="E46" t="s">
        <v>39</v>
      </c>
      <c r="F46">
        <v>2010</v>
      </c>
      <c r="G46">
        <v>3</v>
      </c>
      <c r="H46">
        <v>497.56</v>
      </c>
      <c r="I46" t="s">
        <v>40</v>
      </c>
      <c r="J46" t="s">
        <v>43</v>
      </c>
      <c r="K46">
        <v>0.84</v>
      </c>
      <c r="L46">
        <v>19</v>
      </c>
      <c r="M46">
        <f t="shared" si="0"/>
        <v>9452.6484</v>
      </c>
      <c r="N46">
        <f t="shared" si="1"/>
        <v>3.0272397094430992</v>
      </c>
    </row>
    <row r="47" spans="1:14" x14ac:dyDescent="0.3">
      <c r="A47" t="s">
        <v>12</v>
      </c>
      <c r="B47" t="s">
        <v>15</v>
      </c>
      <c r="C47" t="s">
        <v>18</v>
      </c>
      <c r="D47" t="s">
        <v>29</v>
      </c>
      <c r="E47" t="s">
        <v>36</v>
      </c>
      <c r="F47">
        <v>2019</v>
      </c>
      <c r="G47">
        <v>3</v>
      </c>
      <c r="H47">
        <v>39.33</v>
      </c>
      <c r="I47" t="s">
        <v>40</v>
      </c>
      <c r="J47" t="s">
        <v>44</v>
      </c>
      <c r="K47">
        <v>5.79</v>
      </c>
      <c r="L47">
        <v>19</v>
      </c>
      <c r="M47">
        <f t="shared" si="0"/>
        <v>746.3279</v>
      </c>
      <c r="N47">
        <f t="shared" si="1"/>
        <v>3.0272452068617559</v>
      </c>
    </row>
    <row r="48" spans="1:14" x14ac:dyDescent="0.3">
      <c r="A48" t="s">
        <v>13</v>
      </c>
      <c r="B48" t="s">
        <v>16</v>
      </c>
      <c r="C48" t="s">
        <v>19</v>
      </c>
      <c r="D48" t="s">
        <v>20</v>
      </c>
      <c r="E48" t="s">
        <v>36</v>
      </c>
      <c r="F48">
        <v>1995</v>
      </c>
      <c r="G48">
        <v>4</v>
      </c>
      <c r="H48">
        <v>169.98</v>
      </c>
      <c r="I48" t="s">
        <v>40</v>
      </c>
      <c r="J48" t="s">
        <v>44</v>
      </c>
      <c r="K48">
        <v>40.58</v>
      </c>
      <c r="L48">
        <v>12</v>
      </c>
      <c r="M48">
        <f t="shared" si="0"/>
        <v>2039.1657999999998</v>
      </c>
      <c r="N48">
        <f t="shared" si="1"/>
        <v>3.0272507064997982</v>
      </c>
    </row>
    <row r="49" spans="1:14" x14ac:dyDescent="0.3">
      <c r="A49" t="s">
        <v>13</v>
      </c>
      <c r="B49" t="s">
        <v>17</v>
      </c>
      <c r="C49" t="s">
        <v>19</v>
      </c>
      <c r="D49" t="s">
        <v>31</v>
      </c>
      <c r="E49" t="s">
        <v>39</v>
      </c>
      <c r="F49">
        <v>2019</v>
      </c>
      <c r="G49">
        <v>4</v>
      </c>
      <c r="H49">
        <v>401.95</v>
      </c>
      <c r="I49" t="s">
        <v>42</v>
      </c>
      <c r="J49" t="s">
        <v>45</v>
      </c>
      <c r="K49">
        <v>7.55</v>
      </c>
      <c r="L49">
        <v>20</v>
      </c>
      <c r="M49">
        <f t="shared" si="0"/>
        <v>8038.0754999999999</v>
      </c>
      <c r="N49">
        <f t="shared" si="1"/>
        <v>3.0270543105188774</v>
      </c>
    </row>
    <row r="50" spans="1:14" x14ac:dyDescent="0.3">
      <c r="A50" t="s">
        <v>13</v>
      </c>
      <c r="B50" t="s">
        <v>15</v>
      </c>
      <c r="C50" t="s">
        <v>19</v>
      </c>
      <c r="D50" t="s">
        <v>27</v>
      </c>
      <c r="E50" t="s">
        <v>37</v>
      </c>
      <c r="F50">
        <v>2015</v>
      </c>
      <c r="G50">
        <v>4</v>
      </c>
      <c r="H50">
        <v>477</v>
      </c>
      <c r="I50" t="s">
        <v>41</v>
      </c>
      <c r="J50" t="s">
        <v>43</v>
      </c>
      <c r="K50">
        <v>44.85</v>
      </c>
      <c r="L50">
        <v>3</v>
      </c>
      <c r="M50">
        <f t="shared" si="0"/>
        <v>1430.4485</v>
      </c>
      <c r="N50">
        <f t="shared" si="1"/>
        <v>3.0268578352180935</v>
      </c>
    </row>
    <row r="51" spans="1:14" x14ac:dyDescent="0.3">
      <c r="A51" t="s">
        <v>13</v>
      </c>
      <c r="B51" t="s">
        <v>15</v>
      </c>
      <c r="C51" t="s">
        <v>18</v>
      </c>
      <c r="D51" t="s">
        <v>30</v>
      </c>
      <c r="E51" t="s">
        <v>39</v>
      </c>
      <c r="F51">
        <v>2000</v>
      </c>
      <c r="G51">
        <v>2</v>
      </c>
      <c r="H51">
        <v>491.87</v>
      </c>
      <c r="I51" t="s">
        <v>42</v>
      </c>
      <c r="J51" t="s">
        <v>47</v>
      </c>
      <c r="K51">
        <v>28.36</v>
      </c>
      <c r="L51">
        <v>15</v>
      </c>
      <c r="M51">
        <f t="shared" si="0"/>
        <v>7377.3335999999999</v>
      </c>
      <c r="N51">
        <f t="shared" si="1"/>
        <v>3.026661280549384</v>
      </c>
    </row>
    <row r="52" spans="1:14" x14ac:dyDescent="0.3">
      <c r="A52" t="s">
        <v>12</v>
      </c>
      <c r="B52" t="s">
        <v>17</v>
      </c>
      <c r="C52" t="s">
        <v>18</v>
      </c>
      <c r="D52" t="s">
        <v>29</v>
      </c>
      <c r="E52" t="s">
        <v>36</v>
      </c>
      <c r="F52">
        <v>1995</v>
      </c>
      <c r="G52">
        <v>2</v>
      </c>
      <c r="H52">
        <v>237.48</v>
      </c>
      <c r="I52" t="s">
        <v>40</v>
      </c>
      <c r="J52" t="s">
        <v>44</v>
      </c>
      <c r="K52">
        <v>28.89</v>
      </c>
      <c r="L52">
        <v>11</v>
      </c>
      <c r="M52">
        <f t="shared" si="0"/>
        <v>2611.5688999999998</v>
      </c>
      <c r="N52">
        <f t="shared" si="1"/>
        <v>3.0268686868686867</v>
      </c>
    </row>
    <row r="53" spans="1:14" x14ac:dyDescent="0.3">
      <c r="A53" t="s">
        <v>12</v>
      </c>
      <c r="B53" t="s">
        <v>16</v>
      </c>
      <c r="C53" t="s">
        <v>19</v>
      </c>
      <c r="D53" t="s">
        <v>34</v>
      </c>
      <c r="E53" t="s">
        <v>37</v>
      </c>
      <c r="F53">
        <v>2018</v>
      </c>
      <c r="G53">
        <v>4</v>
      </c>
      <c r="H53">
        <v>264.57</v>
      </c>
      <c r="I53" t="s">
        <v>42</v>
      </c>
      <c r="J53" t="s">
        <v>44</v>
      </c>
      <c r="K53">
        <v>2.0499999999999998</v>
      </c>
      <c r="L53">
        <v>18</v>
      </c>
      <c r="M53">
        <f t="shared" si="0"/>
        <v>4761.2804999999998</v>
      </c>
      <c r="N53">
        <f t="shared" si="1"/>
        <v>3.0270761770054557</v>
      </c>
    </row>
    <row r="54" spans="1:14" x14ac:dyDescent="0.3">
      <c r="A54" t="s">
        <v>12</v>
      </c>
      <c r="B54" t="s">
        <v>16</v>
      </c>
      <c r="C54" t="s">
        <v>19</v>
      </c>
      <c r="D54" t="s">
        <v>32</v>
      </c>
      <c r="E54" t="s">
        <v>39</v>
      </c>
      <c r="F54">
        <v>2001</v>
      </c>
      <c r="G54">
        <v>1</v>
      </c>
      <c r="H54">
        <v>418.54</v>
      </c>
      <c r="I54" t="s">
        <v>41</v>
      </c>
      <c r="J54" t="s">
        <v>46</v>
      </c>
      <c r="K54">
        <v>12.72</v>
      </c>
      <c r="L54">
        <v>14</v>
      </c>
      <c r="M54">
        <f t="shared" si="0"/>
        <v>5858.6872000000003</v>
      </c>
      <c r="N54">
        <f t="shared" si="1"/>
        <v>3.0268795472918351</v>
      </c>
    </row>
    <row r="55" spans="1:14" x14ac:dyDescent="0.3">
      <c r="A55" t="s">
        <v>13</v>
      </c>
      <c r="B55" t="s">
        <v>16</v>
      </c>
      <c r="C55" t="s">
        <v>18</v>
      </c>
      <c r="D55" t="s">
        <v>27</v>
      </c>
      <c r="E55" t="s">
        <v>37</v>
      </c>
      <c r="F55">
        <v>2018</v>
      </c>
      <c r="G55">
        <v>2</v>
      </c>
      <c r="H55">
        <v>388.86</v>
      </c>
      <c r="I55" t="s">
        <v>40</v>
      </c>
      <c r="J55" t="s">
        <v>44</v>
      </c>
      <c r="K55">
        <v>27.8</v>
      </c>
      <c r="L55">
        <v>12</v>
      </c>
      <c r="M55">
        <f t="shared" si="0"/>
        <v>4665.598</v>
      </c>
      <c r="N55">
        <f t="shared" si="1"/>
        <v>3.0272892662219526</v>
      </c>
    </row>
    <row r="56" spans="1:14" x14ac:dyDescent="0.3">
      <c r="A56" t="s">
        <v>13</v>
      </c>
      <c r="B56" t="s">
        <v>15</v>
      </c>
      <c r="C56" t="s">
        <v>18</v>
      </c>
      <c r="D56" t="s">
        <v>29</v>
      </c>
      <c r="E56" t="s">
        <v>36</v>
      </c>
      <c r="F56">
        <v>1992</v>
      </c>
      <c r="G56">
        <v>4</v>
      </c>
      <c r="H56">
        <v>334.43</v>
      </c>
      <c r="I56" t="s">
        <v>42</v>
      </c>
      <c r="J56" t="s">
        <v>44</v>
      </c>
      <c r="K56">
        <v>30.11</v>
      </c>
      <c r="L56">
        <v>3</v>
      </c>
      <c r="M56">
        <f t="shared" si="0"/>
        <v>1002.5911</v>
      </c>
      <c r="N56">
        <f t="shared" si="1"/>
        <v>3.0274969672462597</v>
      </c>
    </row>
    <row r="57" spans="1:14" x14ac:dyDescent="0.3">
      <c r="A57" t="s">
        <v>14</v>
      </c>
      <c r="B57" t="s">
        <v>15</v>
      </c>
      <c r="C57" t="s">
        <v>19</v>
      </c>
      <c r="D57" t="s">
        <v>32</v>
      </c>
      <c r="E57" t="s">
        <v>37</v>
      </c>
      <c r="F57">
        <v>1990</v>
      </c>
      <c r="G57">
        <v>5</v>
      </c>
      <c r="H57">
        <v>83.3</v>
      </c>
      <c r="I57" t="s">
        <v>40</v>
      </c>
      <c r="J57" t="s">
        <v>47</v>
      </c>
      <c r="K57">
        <v>2.15</v>
      </c>
      <c r="L57">
        <v>2</v>
      </c>
      <c r="M57">
        <f t="shared" si="0"/>
        <v>165.6215</v>
      </c>
      <c r="N57">
        <f t="shared" si="1"/>
        <v>3.0273003033367036</v>
      </c>
    </row>
    <row r="58" spans="1:14" x14ac:dyDescent="0.3">
      <c r="A58" t="s">
        <v>13</v>
      </c>
      <c r="B58" t="s">
        <v>16</v>
      </c>
      <c r="C58" t="s">
        <v>18</v>
      </c>
      <c r="D58" t="s">
        <v>25</v>
      </c>
      <c r="E58" t="s">
        <v>37</v>
      </c>
      <c r="F58">
        <v>2003</v>
      </c>
      <c r="G58">
        <v>2</v>
      </c>
      <c r="H58">
        <v>306.27</v>
      </c>
      <c r="I58" t="s">
        <v>41</v>
      </c>
      <c r="J58" t="s">
        <v>46</v>
      </c>
      <c r="K58">
        <v>43.06</v>
      </c>
      <c r="L58">
        <v>13</v>
      </c>
      <c r="M58">
        <f t="shared" si="0"/>
        <v>3980.9405999999999</v>
      </c>
      <c r="N58">
        <f t="shared" si="1"/>
        <v>3.0269012944983817</v>
      </c>
    </row>
    <row r="59" spans="1:14" x14ac:dyDescent="0.3">
      <c r="A59" t="s">
        <v>13</v>
      </c>
      <c r="B59" t="s">
        <v>16</v>
      </c>
      <c r="C59" t="s">
        <v>19</v>
      </c>
      <c r="D59" t="s">
        <v>34</v>
      </c>
      <c r="E59" t="s">
        <v>36</v>
      </c>
      <c r="F59">
        <v>2004</v>
      </c>
      <c r="G59">
        <v>2</v>
      </c>
      <c r="H59">
        <v>302.77</v>
      </c>
      <c r="I59" t="s">
        <v>41</v>
      </c>
      <c r="J59" t="s">
        <v>43</v>
      </c>
      <c r="K59">
        <v>27.94</v>
      </c>
      <c r="L59">
        <v>19</v>
      </c>
      <c r="M59">
        <f t="shared" si="0"/>
        <v>5751.9093999999996</v>
      </c>
      <c r="N59">
        <f t="shared" si="1"/>
        <v>3.0271090430912402</v>
      </c>
    </row>
    <row r="60" spans="1:14" x14ac:dyDescent="0.3">
      <c r="A60" t="s">
        <v>13</v>
      </c>
      <c r="B60" t="s">
        <v>16</v>
      </c>
      <c r="C60" t="s">
        <v>19</v>
      </c>
      <c r="D60" t="s">
        <v>32</v>
      </c>
      <c r="E60" t="s">
        <v>38</v>
      </c>
      <c r="F60">
        <v>2008</v>
      </c>
      <c r="G60">
        <v>5</v>
      </c>
      <c r="H60">
        <v>32.1</v>
      </c>
      <c r="I60" t="s">
        <v>42</v>
      </c>
      <c r="J60" t="s">
        <v>43</v>
      </c>
      <c r="K60">
        <v>38.97</v>
      </c>
      <c r="L60">
        <v>15</v>
      </c>
      <c r="M60">
        <f t="shared" si="0"/>
        <v>480.8897</v>
      </c>
      <c r="N60">
        <f t="shared" si="1"/>
        <v>3.0273168757588023</v>
      </c>
    </row>
    <row r="61" spans="1:14" x14ac:dyDescent="0.3">
      <c r="A61" t="s">
        <v>12</v>
      </c>
      <c r="B61" t="s">
        <v>16</v>
      </c>
      <c r="C61" t="s">
        <v>19</v>
      </c>
      <c r="D61" t="s">
        <v>34</v>
      </c>
      <c r="E61" t="s">
        <v>36</v>
      </c>
      <c r="F61">
        <v>2007</v>
      </c>
      <c r="G61">
        <v>3</v>
      </c>
      <c r="H61">
        <v>298.70999999999998</v>
      </c>
      <c r="I61" t="s">
        <v>42</v>
      </c>
      <c r="J61" t="s">
        <v>46</v>
      </c>
      <c r="K61">
        <v>49.15</v>
      </c>
      <c r="L61">
        <v>2</v>
      </c>
      <c r="M61">
        <f t="shared" si="0"/>
        <v>596.91149999999993</v>
      </c>
      <c r="N61">
        <f t="shared" si="1"/>
        <v>3.0269176280105241</v>
      </c>
    </row>
    <row r="62" spans="1:14" x14ac:dyDescent="0.3">
      <c r="A62" t="s">
        <v>14</v>
      </c>
      <c r="B62" t="s">
        <v>15</v>
      </c>
      <c r="C62" t="s">
        <v>18</v>
      </c>
      <c r="D62" t="s">
        <v>23</v>
      </c>
      <c r="E62" t="s">
        <v>37</v>
      </c>
      <c r="F62">
        <v>2004</v>
      </c>
      <c r="G62">
        <v>5</v>
      </c>
      <c r="H62">
        <v>288.13</v>
      </c>
      <c r="I62" t="s">
        <v>42</v>
      </c>
      <c r="J62" t="s">
        <v>44</v>
      </c>
      <c r="K62">
        <v>19.899999999999999</v>
      </c>
      <c r="L62">
        <v>8</v>
      </c>
      <c r="M62">
        <f t="shared" si="0"/>
        <v>2304.239</v>
      </c>
      <c r="N62">
        <f t="shared" si="1"/>
        <v>3.0269230769230768</v>
      </c>
    </row>
    <row r="63" spans="1:14" x14ac:dyDescent="0.3">
      <c r="A63" t="s">
        <v>14</v>
      </c>
      <c r="B63" t="s">
        <v>15</v>
      </c>
      <c r="C63" t="s">
        <v>18</v>
      </c>
      <c r="D63" t="s">
        <v>23</v>
      </c>
      <c r="E63" t="s">
        <v>39</v>
      </c>
      <c r="F63">
        <v>2013</v>
      </c>
      <c r="G63">
        <v>3</v>
      </c>
      <c r="H63">
        <v>35.04</v>
      </c>
      <c r="I63" t="s">
        <v>41</v>
      </c>
      <c r="J63" t="s">
        <v>43</v>
      </c>
      <c r="K63">
        <v>49.65</v>
      </c>
      <c r="L63">
        <v>13</v>
      </c>
      <c r="M63">
        <f t="shared" si="0"/>
        <v>455.01650000000001</v>
      </c>
      <c r="N63">
        <f t="shared" si="1"/>
        <v>3.0265235877708037</v>
      </c>
    </row>
    <row r="64" spans="1:14" x14ac:dyDescent="0.3">
      <c r="A64" t="s">
        <v>13</v>
      </c>
      <c r="B64" t="s">
        <v>16</v>
      </c>
      <c r="C64" t="s">
        <v>19</v>
      </c>
      <c r="D64" t="s">
        <v>22</v>
      </c>
      <c r="E64" t="s">
        <v>37</v>
      </c>
      <c r="F64">
        <v>2021</v>
      </c>
      <c r="G64">
        <v>4</v>
      </c>
      <c r="H64">
        <v>45.07</v>
      </c>
      <c r="I64" t="s">
        <v>40</v>
      </c>
      <c r="J64" t="s">
        <v>45</v>
      </c>
      <c r="K64">
        <v>11.34</v>
      </c>
      <c r="L64">
        <v>20</v>
      </c>
      <c r="M64">
        <f t="shared" si="0"/>
        <v>900.51339999999993</v>
      </c>
      <c r="N64">
        <f t="shared" si="1"/>
        <v>3.02652895909275</v>
      </c>
    </row>
    <row r="65" spans="1:14" x14ac:dyDescent="0.3">
      <c r="A65" t="s">
        <v>14</v>
      </c>
      <c r="B65" t="s">
        <v>15</v>
      </c>
      <c r="C65" t="s">
        <v>18</v>
      </c>
      <c r="D65" t="s">
        <v>26</v>
      </c>
      <c r="E65" t="s">
        <v>37</v>
      </c>
      <c r="F65">
        <v>2016</v>
      </c>
      <c r="G65">
        <v>4</v>
      </c>
      <c r="H65">
        <v>323.8</v>
      </c>
      <c r="I65" t="s">
        <v>41</v>
      </c>
      <c r="J65" t="s">
        <v>45</v>
      </c>
      <c r="K65">
        <v>35.36</v>
      </c>
      <c r="L65">
        <v>9</v>
      </c>
      <c r="M65">
        <f t="shared" si="0"/>
        <v>2913.5536000000002</v>
      </c>
      <c r="N65">
        <f t="shared" si="1"/>
        <v>3.0263317804334617</v>
      </c>
    </row>
    <row r="66" spans="1:14" x14ac:dyDescent="0.3">
      <c r="A66" t="s">
        <v>14</v>
      </c>
      <c r="B66" t="s">
        <v>15</v>
      </c>
      <c r="C66" t="s">
        <v>18</v>
      </c>
      <c r="D66" t="s">
        <v>20</v>
      </c>
      <c r="E66" t="s">
        <v>39</v>
      </c>
      <c r="F66">
        <v>2003</v>
      </c>
      <c r="G66">
        <v>2</v>
      </c>
      <c r="H66">
        <v>494.3</v>
      </c>
      <c r="I66" t="s">
        <v>41</v>
      </c>
      <c r="J66" t="s">
        <v>45</v>
      </c>
      <c r="K66">
        <v>0.77</v>
      </c>
      <c r="L66">
        <v>7</v>
      </c>
      <c r="M66">
        <f t="shared" si="0"/>
        <v>3459.1077</v>
      </c>
      <c r="N66">
        <f t="shared" si="1"/>
        <v>3.0261345218800648</v>
      </c>
    </row>
    <row r="67" spans="1:14" x14ac:dyDescent="0.3">
      <c r="A67" t="s">
        <v>14</v>
      </c>
      <c r="B67" t="s">
        <v>15</v>
      </c>
      <c r="C67" t="s">
        <v>18</v>
      </c>
      <c r="D67" t="s">
        <v>34</v>
      </c>
      <c r="E67" t="s">
        <v>38</v>
      </c>
      <c r="F67">
        <v>2003</v>
      </c>
      <c r="G67">
        <v>4</v>
      </c>
      <c r="H67">
        <v>498.41</v>
      </c>
      <c r="I67" t="s">
        <v>41</v>
      </c>
      <c r="J67" t="s">
        <v>45</v>
      </c>
      <c r="K67">
        <v>20.82</v>
      </c>
      <c r="L67">
        <v>19</v>
      </c>
      <c r="M67">
        <f t="shared" ref="M67:M130" si="2">(L67*H67)-(1-(K67/100))</f>
        <v>9468.9982</v>
      </c>
      <c r="N67">
        <f t="shared" ref="N67:N130" si="3">AVERAGE(G67:G5066)</f>
        <v>3.0263424518743669</v>
      </c>
    </row>
    <row r="68" spans="1:14" x14ac:dyDescent="0.3">
      <c r="A68" t="s">
        <v>13</v>
      </c>
      <c r="B68" t="s">
        <v>17</v>
      </c>
      <c r="C68" t="s">
        <v>18</v>
      </c>
      <c r="D68" t="s">
        <v>34</v>
      </c>
      <c r="E68" t="s">
        <v>37</v>
      </c>
      <c r="F68">
        <v>2003</v>
      </c>
      <c r="G68">
        <v>5</v>
      </c>
      <c r="H68">
        <v>18.93</v>
      </c>
      <c r="I68" t="s">
        <v>40</v>
      </c>
      <c r="J68" t="s">
        <v>44</v>
      </c>
      <c r="K68">
        <v>39.9</v>
      </c>
      <c r="L68">
        <v>8</v>
      </c>
      <c r="M68">
        <f t="shared" si="2"/>
        <v>150.839</v>
      </c>
      <c r="N68">
        <f t="shared" si="3"/>
        <v>3.0261451155249293</v>
      </c>
    </row>
    <row r="69" spans="1:14" x14ac:dyDescent="0.3">
      <c r="A69" t="s">
        <v>13</v>
      </c>
      <c r="B69" t="s">
        <v>16</v>
      </c>
      <c r="C69" t="s">
        <v>19</v>
      </c>
      <c r="D69" t="s">
        <v>30</v>
      </c>
      <c r="E69" t="s">
        <v>37</v>
      </c>
      <c r="F69">
        <v>2015</v>
      </c>
      <c r="G69">
        <v>5</v>
      </c>
      <c r="H69">
        <v>71.569999999999993</v>
      </c>
      <c r="I69" t="s">
        <v>41</v>
      </c>
      <c r="J69" t="s">
        <v>46</v>
      </c>
      <c r="K69">
        <v>46.94</v>
      </c>
      <c r="L69">
        <v>7</v>
      </c>
      <c r="M69">
        <f t="shared" si="2"/>
        <v>500.45939999999996</v>
      </c>
      <c r="N69">
        <f t="shared" si="3"/>
        <v>3.0257449827691061</v>
      </c>
    </row>
    <row r="70" spans="1:14" x14ac:dyDescent="0.3">
      <c r="A70" t="s">
        <v>14</v>
      </c>
      <c r="B70" t="s">
        <v>15</v>
      </c>
      <c r="C70" t="s">
        <v>18</v>
      </c>
      <c r="D70" t="s">
        <v>23</v>
      </c>
      <c r="E70" t="s">
        <v>37</v>
      </c>
      <c r="F70">
        <v>2015</v>
      </c>
      <c r="G70">
        <v>5</v>
      </c>
      <c r="H70">
        <v>389.34</v>
      </c>
      <c r="I70" t="s">
        <v>41</v>
      </c>
      <c r="J70" t="s">
        <v>43</v>
      </c>
      <c r="K70">
        <v>49.62</v>
      </c>
      <c r="L70">
        <v>19</v>
      </c>
      <c r="M70">
        <f t="shared" si="2"/>
        <v>7396.9561999999987</v>
      </c>
      <c r="N70">
        <f t="shared" si="3"/>
        <v>3.0253446877534467</v>
      </c>
    </row>
    <row r="71" spans="1:14" x14ac:dyDescent="0.3">
      <c r="A71" t="s">
        <v>12</v>
      </c>
      <c r="B71" t="s">
        <v>15</v>
      </c>
      <c r="C71" t="s">
        <v>19</v>
      </c>
      <c r="D71" t="s">
        <v>34</v>
      </c>
      <c r="E71" t="s">
        <v>38</v>
      </c>
      <c r="F71">
        <v>1989</v>
      </c>
      <c r="G71">
        <v>3</v>
      </c>
      <c r="H71">
        <v>278.27</v>
      </c>
      <c r="I71" t="s">
        <v>41</v>
      </c>
      <c r="J71" t="s">
        <v>43</v>
      </c>
      <c r="K71">
        <v>4.2</v>
      </c>
      <c r="L71">
        <v>2</v>
      </c>
      <c r="M71">
        <f t="shared" si="2"/>
        <v>555.58199999999999</v>
      </c>
      <c r="N71">
        <f t="shared" si="3"/>
        <v>3.0249442303792335</v>
      </c>
    </row>
    <row r="72" spans="1:14" x14ac:dyDescent="0.3">
      <c r="A72" t="s">
        <v>14</v>
      </c>
      <c r="B72" t="s">
        <v>16</v>
      </c>
      <c r="C72" t="s">
        <v>18</v>
      </c>
      <c r="D72" t="s">
        <v>28</v>
      </c>
      <c r="E72" t="s">
        <v>37</v>
      </c>
      <c r="F72">
        <v>2012</v>
      </c>
      <c r="G72">
        <v>3</v>
      </c>
      <c r="H72">
        <v>147.69999999999999</v>
      </c>
      <c r="I72" t="s">
        <v>41</v>
      </c>
      <c r="J72" t="s">
        <v>43</v>
      </c>
      <c r="K72">
        <v>2.79</v>
      </c>
      <c r="L72">
        <v>16</v>
      </c>
      <c r="M72">
        <f t="shared" si="2"/>
        <v>2362.2278999999999</v>
      </c>
      <c r="N72">
        <f t="shared" si="3"/>
        <v>3.0249492900608521</v>
      </c>
    </row>
    <row r="73" spans="1:14" x14ac:dyDescent="0.3">
      <c r="A73" t="s">
        <v>13</v>
      </c>
      <c r="B73" t="s">
        <v>16</v>
      </c>
      <c r="C73" t="s">
        <v>18</v>
      </c>
      <c r="D73" t="s">
        <v>33</v>
      </c>
      <c r="E73" t="s">
        <v>39</v>
      </c>
      <c r="F73">
        <v>2003</v>
      </c>
      <c r="G73">
        <v>5</v>
      </c>
      <c r="H73">
        <v>323.73</v>
      </c>
      <c r="I73" t="s">
        <v>41</v>
      </c>
      <c r="J73" t="s">
        <v>44</v>
      </c>
      <c r="K73">
        <v>6.04</v>
      </c>
      <c r="L73">
        <v>16</v>
      </c>
      <c r="M73">
        <f t="shared" si="2"/>
        <v>5178.7404000000006</v>
      </c>
      <c r="N73">
        <f t="shared" si="3"/>
        <v>3.024954351795496</v>
      </c>
    </row>
    <row r="74" spans="1:14" x14ac:dyDescent="0.3">
      <c r="A74" t="s">
        <v>12</v>
      </c>
      <c r="B74" t="s">
        <v>15</v>
      </c>
      <c r="C74" t="s">
        <v>19</v>
      </c>
      <c r="D74" t="s">
        <v>23</v>
      </c>
      <c r="E74" t="s">
        <v>37</v>
      </c>
      <c r="F74">
        <v>2018</v>
      </c>
      <c r="G74">
        <v>5</v>
      </c>
      <c r="H74">
        <v>304.35000000000002</v>
      </c>
      <c r="I74" t="s">
        <v>40</v>
      </c>
      <c r="J74" t="s">
        <v>44</v>
      </c>
      <c r="K74">
        <v>0.05</v>
      </c>
      <c r="L74">
        <v>17</v>
      </c>
      <c r="M74">
        <f t="shared" si="2"/>
        <v>5172.9505000000008</v>
      </c>
      <c r="N74">
        <f t="shared" si="3"/>
        <v>3.0245535714285716</v>
      </c>
    </row>
    <row r="75" spans="1:14" x14ac:dyDescent="0.3">
      <c r="A75" t="s">
        <v>13</v>
      </c>
      <c r="B75" t="s">
        <v>17</v>
      </c>
      <c r="C75" t="s">
        <v>18</v>
      </c>
      <c r="D75" t="s">
        <v>31</v>
      </c>
      <c r="E75" t="s">
        <v>36</v>
      </c>
      <c r="F75">
        <v>2022</v>
      </c>
      <c r="G75">
        <v>5</v>
      </c>
      <c r="H75">
        <v>481.53</v>
      </c>
      <c r="I75" t="s">
        <v>41</v>
      </c>
      <c r="J75" t="s">
        <v>46</v>
      </c>
      <c r="K75">
        <v>9.0299999999999994</v>
      </c>
      <c r="L75">
        <v>8</v>
      </c>
      <c r="M75">
        <f t="shared" si="2"/>
        <v>3851.3302999999996</v>
      </c>
      <c r="N75">
        <f t="shared" si="3"/>
        <v>3.0241526283742641</v>
      </c>
    </row>
    <row r="76" spans="1:14" x14ac:dyDescent="0.3">
      <c r="A76" t="s">
        <v>12</v>
      </c>
      <c r="B76" t="s">
        <v>15</v>
      </c>
      <c r="C76" t="s">
        <v>19</v>
      </c>
      <c r="D76" t="s">
        <v>25</v>
      </c>
      <c r="E76" t="s">
        <v>38</v>
      </c>
      <c r="F76">
        <v>1993</v>
      </c>
      <c r="G76">
        <v>5</v>
      </c>
      <c r="H76">
        <v>300.26</v>
      </c>
      <c r="I76" t="s">
        <v>42</v>
      </c>
      <c r="J76" t="s">
        <v>45</v>
      </c>
      <c r="K76">
        <v>6.65</v>
      </c>
      <c r="L76">
        <v>7</v>
      </c>
      <c r="M76">
        <f t="shared" si="2"/>
        <v>2100.8864999999996</v>
      </c>
      <c r="N76">
        <f t="shared" si="3"/>
        <v>3.0237515225334959</v>
      </c>
    </row>
    <row r="77" spans="1:14" x14ac:dyDescent="0.3">
      <c r="A77" t="s">
        <v>13</v>
      </c>
      <c r="B77" t="s">
        <v>17</v>
      </c>
      <c r="C77" t="s">
        <v>18</v>
      </c>
      <c r="D77" t="s">
        <v>25</v>
      </c>
      <c r="E77" t="s">
        <v>38</v>
      </c>
      <c r="F77">
        <v>2019</v>
      </c>
      <c r="G77">
        <v>5</v>
      </c>
      <c r="H77">
        <v>392.52</v>
      </c>
      <c r="I77" t="s">
        <v>40</v>
      </c>
      <c r="J77" t="s">
        <v>47</v>
      </c>
      <c r="K77">
        <v>36.9</v>
      </c>
      <c r="L77">
        <v>9</v>
      </c>
      <c r="M77">
        <f t="shared" si="2"/>
        <v>3532.049</v>
      </c>
      <c r="N77">
        <f t="shared" si="3"/>
        <v>3.0233502538071066</v>
      </c>
    </row>
    <row r="78" spans="1:14" x14ac:dyDescent="0.3">
      <c r="A78" t="s">
        <v>13</v>
      </c>
      <c r="B78" t="s">
        <v>15</v>
      </c>
      <c r="C78" t="s">
        <v>19</v>
      </c>
      <c r="D78" t="s">
        <v>27</v>
      </c>
      <c r="E78" t="s">
        <v>39</v>
      </c>
      <c r="F78">
        <v>1999</v>
      </c>
      <c r="G78">
        <v>3</v>
      </c>
      <c r="H78">
        <v>397.23</v>
      </c>
      <c r="I78" t="s">
        <v>41</v>
      </c>
      <c r="J78" t="s">
        <v>44</v>
      </c>
      <c r="K78">
        <v>48.53</v>
      </c>
      <c r="L78">
        <v>2</v>
      </c>
      <c r="M78">
        <f t="shared" si="2"/>
        <v>793.94530000000009</v>
      </c>
      <c r="N78">
        <f t="shared" si="3"/>
        <v>3.0229488220958571</v>
      </c>
    </row>
    <row r="79" spans="1:14" x14ac:dyDescent="0.3">
      <c r="A79" t="s">
        <v>14</v>
      </c>
      <c r="B79" t="s">
        <v>17</v>
      </c>
      <c r="C79" t="s">
        <v>18</v>
      </c>
      <c r="D79" t="s">
        <v>27</v>
      </c>
      <c r="E79" t="s">
        <v>38</v>
      </c>
      <c r="F79">
        <v>1985</v>
      </c>
      <c r="G79">
        <v>2</v>
      </c>
      <c r="H79">
        <v>248.99</v>
      </c>
      <c r="I79" t="s">
        <v>42</v>
      </c>
      <c r="J79" t="s">
        <v>46</v>
      </c>
      <c r="K79">
        <v>28.5</v>
      </c>
      <c r="L79">
        <v>1</v>
      </c>
      <c r="M79">
        <f t="shared" si="2"/>
        <v>248.27500000000001</v>
      </c>
      <c r="N79">
        <f t="shared" si="3"/>
        <v>3.0229534836481822</v>
      </c>
    </row>
    <row r="80" spans="1:14" x14ac:dyDescent="0.3">
      <c r="A80" t="s">
        <v>12</v>
      </c>
      <c r="B80" t="s">
        <v>15</v>
      </c>
      <c r="C80" t="s">
        <v>19</v>
      </c>
      <c r="D80" t="s">
        <v>35</v>
      </c>
      <c r="E80" t="s">
        <v>37</v>
      </c>
      <c r="F80">
        <v>2006</v>
      </c>
      <c r="G80">
        <v>2</v>
      </c>
      <c r="H80">
        <v>329.38</v>
      </c>
      <c r="I80" t="s">
        <v>41</v>
      </c>
      <c r="J80" t="s">
        <v>47</v>
      </c>
      <c r="K80">
        <v>3.3</v>
      </c>
      <c r="L80">
        <v>3</v>
      </c>
      <c r="M80">
        <f t="shared" si="2"/>
        <v>987.173</v>
      </c>
      <c r="N80">
        <f t="shared" si="3"/>
        <v>3.0231613165379927</v>
      </c>
    </row>
    <row r="81" spans="1:14" x14ac:dyDescent="0.3">
      <c r="A81" t="s">
        <v>13</v>
      </c>
      <c r="B81" t="s">
        <v>16</v>
      </c>
      <c r="C81" t="s">
        <v>19</v>
      </c>
      <c r="D81" t="s">
        <v>25</v>
      </c>
      <c r="E81" t="s">
        <v>39</v>
      </c>
      <c r="F81">
        <v>2013</v>
      </c>
      <c r="G81">
        <v>4</v>
      </c>
      <c r="H81">
        <v>333.81</v>
      </c>
      <c r="I81" t="s">
        <v>42</v>
      </c>
      <c r="J81" t="s">
        <v>45</v>
      </c>
      <c r="K81">
        <v>23.44</v>
      </c>
      <c r="L81">
        <v>19</v>
      </c>
      <c r="M81">
        <f t="shared" si="2"/>
        <v>6341.6244000000006</v>
      </c>
      <c r="N81">
        <f t="shared" si="3"/>
        <v>3.0233692338955498</v>
      </c>
    </row>
    <row r="82" spans="1:14" x14ac:dyDescent="0.3">
      <c r="A82" t="s">
        <v>14</v>
      </c>
      <c r="B82" t="s">
        <v>16</v>
      </c>
      <c r="C82" t="s">
        <v>18</v>
      </c>
      <c r="D82" t="s">
        <v>29</v>
      </c>
      <c r="E82" t="s">
        <v>36</v>
      </c>
      <c r="F82">
        <v>2003</v>
      </c>
      <c r="G82">
        <v>1</v>
      </c>
      <c r="H82">
        <v>473.49</v>
      </c>
      <c r="I82" t="s">
        <v>41</v>
      </c>
      <c r="J82" t="s">
        <v>45</v>
      </c>
      <c r="K82">
        <v>40.03</v>
      </c>
      <c r="L82">
        <v>17</v>
      </c>
      <c r="M82">
        <f t="shared" si="2"/>
        <v>8048.7303000000002</v>
      </c>
      <c r="N82">
        <f t="shared" si="3"/>
        <v>3.0231707317073169</v>
      </c>
    </row>
    <row r="83" spans="1:14" x14ac:dyDescent="0.3">
      <c r="A83" t="s">
        <v>12</v>
      </c>
      <c r="B83" t="s">
        <v>15</v>
      </c>
      <c r="C83" t="s">
        <v>19</v>
      </c>
      <c r="D83" t="s">
        <v>26</v>
      </c>
      <c r="E83" t="s">
        <v>38</v>
      </c>
      <c r="F83">
        <v>1998</v>
      </c>
      <c r="G83">
        <v>2</v>
      </c>
      <c r="H83">
        <v>78.91</v>
      </c>
      <c r="I83" t="s">
        <v>41</v>
      </c>
      <c r="J83" t="s">
        <v>44</v>
      </c>
      <c r="K83">
        <v>34.61</v>
      </c>
      <c r="L83">
        <v>17</v>
      </c>
      <c r="M83">
        <f t="shared" si="2"/>
        <v>1340.8161</v>
      </c>
      <c r="N83">
        <f t="shared" si="3"/>
        <v>3.023582028867656</v>
      </c>
    </row>
    <row r="84" spans="1:14" x14ac:dyDescent="0.3">
      <c r="A84" t="s">
        <v>14</v>
      </c>
      <c r="B84" t="s">
        <v>16</v>
      </c>
      <c r="C84" t="s">
        <v>19</v>
      </c>
      <c r="D84" t="s">
        <v>35</v>
      </c>
      <c r="E84" t="s">
        <v>36</v>
      </c>
      <c r="F84">
        <v>2014</v>
      </c>
      <c r="G84">
        <v>1</v>
      </c>
      <c r="H84">
        <v>215.76</v>
      </c>
      <c r="I84" t="s">
        <v>42</v>
      </c>
      <c r="J84" t="s">
        <v>44</v>
      </c>
      <c r="K84">
        <v>1.63</v>
      </c>
      <c r="L84">
        <v>9</v>
      </c>
      <c r="M84">
        <f t="shared" si="2"/>
        <v>1940.8562999999999</v>
      </c>
      <c r="N84">
        <f t="shared" si="3"/>
        <v>3.0237901586010572</v>
      </c>
    </row>
    <row r="85" spans="1:14" x14ac:dyDescent="0.3">
      <c r="A85" t="s">
        <v>14</v>
      </c>
      <c r="B85" t="s">
        <v>17</v>
      </c>
      <c r="C85" t="s">
        <v>18</v>
      </c>
      <c r="D85" t="s">
        <v>35</v>
      </c>
      <c r="E85" t="s">
        <v>37</v>
      </c>
      <c r="F85">
        <v>1993</v>
      </c>
      <c r="G85">
        <v>4</v>
      </c>
      <c r="H85">
        <v>229.69</v>
      </c>
      <c r="I85" t="s">
        <v>42</v>
      </c>
      <c r="J85" t="s">
        <v>45</v>
      </c>
      <c r="K85">
        <v>44.7</v>
      </c>
      <c r="L85">
        <v>2</v>
      </c>
      <c r="M85">
        <f t="shared" si="2"/>
        <v>458.827</v>
      </c>
      <c r="N85">
        <f t="shared" si="3"/>
        <v>3.0242017490339639</v>
      </c>
    </row>
    <row r="86" spans="1:14" x14ac:dyDescent="0.3">
      <c r="A86" t="s">
        <v>14</v>
      </c>
      <c r="B86" t="s">
        <v>17</v>
      </c>
      <c r="C86" t="s">
        <v>19</v>
      </c>
      <c r="D86" t="s">
        <v>21</v>
      </c>
      <c r="E86" t="s">
        <v>37</v>
      </c>
      <c r="F86">
        <v>1990</v>
      </c>
      <c r="G86">
        <v>1</v>
      </c>
      <c r="H86">
        <v>487.28</v>
      </c>
      <c r="I86" t="s">
        <v>42</v>
      </c>
      <c r="J86" t="s">
        <v>45</v>
      </c>
      <c r="K86">
        <v>6.78</v>
      </c>
      <c r="L86">
        <v>15</v>
      </c>
      <c r="M86">
        <f t="shared" si="2"/>
        <v>7308.2677999999996</v>
      </c>
      <c r="N86">
        <f t="shared" si="3"/>
        <v>3.0240032546786004</v>
      </c>
    </row>
    <row r="87" spans="1:14" x14ac:dyDescent="0.3">
      <c r="A87" t="s">
        <v>13</v>
      </c>
      <c r="B87" t="s">
        <v>15</v>
      </c>
      <c r="C87" t="s">
        <v>18</v>
      </c>
      <c r="D87" t="s">
        <v>31</v>
      </c>
      <c r="E87" t="s">
        <v>37</v>
      </c>
      <c r="F87">
        <v>2009</v>
      </c>
      <c r="G87">
        <v>5</v>
      </c>
      <c r="H87">
        <v>438.14</v>
      </c>
      <c r="I87" t="s">
        <v>40</v>
      </c>
      <c r="J87" t="s">
        <v>46</v>
      </c>
      <c r="K87">
        <v>46.46</v>
      </c>
      <c r="L87">
        <v>10</v>
      </c>
      <c r="M87">
        <f t="shared" si="2"/>
        <v>4380.8645999999999</v>
      </c>
      <c r="N87">
        <f t="shared" si="3"/>
        <v>3.0244150559511698</v>
      </c>
    </row>
    <row r="88" spans="1:14" x14ac:dyDescent="0.3">
      <c r="A88" t="s">
        <v>12</v>
      </c>
      <c r="B88" t="s">
        <v>16</v>
      </c>
      <c r="C88" t="s">
        <v>19</v>
      </c>
      <c r="D88" t="s">
        <v>35</v>
      </c>
      <c r="E88" t="s">
        <v>36</v>
      </c>
      <c r="F88">
        <v>1994</v>
      </c>
      <c r="G88">
        <v>3</v>
      </c>
      <c r="H88">
        <v>181.93</v>
      </c>
      <c r="I88" t="s">
        <v>42</v>
      </c>
      <c r="J88" t="s">
        <v>47</v>
      </c>
      <c r="K88">
        <v>44.41</v>
      </c>
      <c r="L88">
        <v>13</v>
      </c>
      <c r="M88">
        <f t="shared" si="2"/>
        <v>2364.5341000000003</v>
      </c>
      <c r="N88">
        <f t="shared" si="3"/>
        <v>3.0240130240130241</v>
      </c>
    </row>
    <row r="89" spans="1:14" x14ac:dyDescent="0.3">
      <c r="A89" t="s">
        <v>14</v>
      </c>
      <c r="B89" t="s">
        <v>16</v>
      </c>
      <c r="C89" t="s">
        <v>18</v>
      </c>
      <c r="D89" t="s">
        <v>35</v>
      </c>
      <c r="E89" t="s">
        <v>38</v>
      </c>
      <c r="F89">
        <v>2000</v>
      </c>
      <c r="G89">
        <v>4</v>
      </c>
      <c r="H89">
        <v>443.88</v>
      </c>
      <c r="I89" t="s">
        <v>41</v>
      </c>
      <c r="J89" t="s">
        <v>47</v>
      </c>
      <c r="K89">
        <v>19.149999999999999</v>
      </c>
      <c r="L89">
        <v>2</v>
      </c>
      <c r="M89">
        <f t="shared" si="2"/>
        <v>886.95150000000001</v>
      </c>
      <c r="N89">
        <f t="shared" si="3"/>
        <v>3.0240179116629351</v>
      </c>
    </row>
    <row r="90" spans="1:14" x14ac:dyDescent="0.3">
      <c r="A90" t="s">
        <v>13</v>
      </c>
      <c r="B90" t="s">
        <v>16</v>
      </c>
      <c r="C90" t="s">
        <v>19</v>
      </c>
      <c r="D90" t="s">
        <v>23</v>
      </c>
      <c r="E90" t="s">
        <v>37</v>
      </c>
      <c r="F90">
        <v>2000</v>
      </c>
      <c r="G90">
        <v>3</v>
      </c>
      <c r="H90">
        <v>131.43</v>
      </c>
      <c r="I90" t="s">
        <v>40</v>
      </c>
      <c r="J90" t="s">
        <v>43</v>
      </c>
      <c r="K90">
        <v>17.7</v>
      </c>
      <c r="L90">
        <v>16</v>
      </c>
      <c r="M90">
        <f t="shared" si="2"/>
        <v>2102.0570000000002</v>
      </c>
      <c r="N90">
        <f t="shared" si="3"/>
        <v>3.0238192182410422</v>
      </c>
    </row>
    <row r="91" spans="1:14" x14ac:dyDescent="0.3">
      <c r="A91" t="s">
        <v>14</v>
      </c>
      <c r="B91" t="s">
        <v>17</v>
      </c>
      <c r="C91" t="s">
        <v>18</v>
      </c>
      <c r="D91" t="s">
        <v>26</v>
      </c>
      <c r="E91" t="s">
        <v>38</v>
      </c>
      <c r="F91">
        <v>1987</v>
      </c>
      <c r="G91">
        <v>2</v>
      </c>
      <c r="H91">
        <v>290.64</v>
      </c>
      <c r="I91" t="s">
        <v>41</v>
      </c>
      <c r="J91" t="s">
        <v>46</v>
      </c>
      <c r="K91">
        <v>5.34</v>
      </c>
      <c r="L91">
        <v>3</v>
      </c>
      <c r="M91">
        <f t="shared" si="2"/>
        <v>870.97339999999997</v>
      </c>
      <c r="N91">
        <f t="shared" si="3"/>
        <v>3.0238240684178375</v>
      </c>
    </row>
    <row r="92" spans="1:14" x14ac:dyDescent="0.3">
      <c r="A92" t="s">
        <v>13</v>
      </c>
      <c r="B92" t="s">
        <v>15</v>
      </c>
      <c r="C92" t="s">
        <v>19</v>
      </c>
      <c r="D92" t="s">
        <v>25</v>
      </c>
      <c r="E92" t="s">
        <v>36</v>
      </c>
      <c r="F92">
        <v>1987</v>
      </c>
      <c r="G92">
        <v>4</v>
      </c>
      <c r="H92">
        <v>415.5</v>
      </c>
      <c r="I92" t="s">
        <v>42</v>
      </c>
      <c r="J92" t="s">
        <v>46</v>
      </c>
      <c r="K92">
        <v>26.59</v>
      </c>
      <c r="L92">
        <v>20</v>
      </c>
      <c r="M92">
        <f t="shared" si="2"/>
        <v>8309.2659000000003</v>
      </c>
      <c r="N92">
        <f t="shared" si="3"/>
        <v>3.0240325865580449</v>
      </c>
    </row>
    <row r="93" spans="1:14" x14ac:dyDescent="0.3">
      <c r="A93" t="s">
        <v>12</v>
      </c>
      <c r="B93" t="s">
        <v>15</v>
      </c>
      <c r="C93" t="s">
        <v>18</v>
      </c>
      <c r="D93" t="s">
        <v>33</v>
      </c>
      <c r="E93" t="s">
        <v>38</v>
      </c>
      <c r="F93">
        <v>2010</v>
      </c>
      <c r="G93">
        <v>5</v>
      </c>
      <c r="H93">
        <v>377.92</v>
      </c>
      <c r="I93" t="s">
        <v>42</v>
      </c>
      <c r="J93" t="s">
        <v>44</v>
      </c>
      <c r="K93">
        <v>22.95</v>
      </c>
      <c r="L93">
        <v>10</v>
      </c>
      <c r="M93">
        <f t="shared" si="2"/>
        <v>3778.4295000000002</v>
      </c>
      <c r="N93">
        <f t="shared" si="3"/>
        <v>3.0238337746995314</v>
      </c>
    </row>
    <row r="94" spans="1:14" x14ac:dyDescent="0.3">
      <c r="A94" t="s">
        <v>13</v>
      </c>
      <c r="B94" t="s">
        <v>17</v>
      </c>
      <c r="C94" t="s">
        <v>18</v>
      </c>
      <c r="D94" t="s">
        <v>31</v>
      </c>
      <c r="E94" t="s">
        <v>38</v>
      </c>
      <c r="F94">
        <v>1994</v>
      </c>
      <c r="G94">
        <v>3</v>
      </c>
      <c r="H94">
        <v>398.8</v>
      </c>
      <c r="I94" t="s">
        <v>40</v>
      </c>
      <c r="J94" t="s">
        <v>46</v>
      </c>
      <c r="K94">
        <v>34</v>
      </c>
      <c r="L94">
        <v>5</v>
      </c>
      <c r="M94">
        <f t="shared" si="2"/>
        <v>1993.34</v>
      </c>
      <c r="N94">
        <f t="shared" si="3"/>
        <v>3.023431132844336</v>
      </c>
    </row>
    <row r="95" spans="1:14" x14ac:dyDescent="0.3">
      <c r="A95" t="s">
        <v>12</v>
      </c>
      <c r="B95" t="s">
        <v>17</v>
      </c>
      <c r="C95" t="s">
        <v>19</v>
      </c>
      <c r="D95" t="s">
        <v>35</v>
      </c>
      <c r="E95" t="s">
        <v>37</v>
      </c>
      <c r="F95">
        <v>2013</v>
      </c>
      <c r="G95">
        <v>4</v>
      </c>
      <c r="H95">
        <v>112.84</v>
      </c>
      <c r="I95" t="s">
        <v>42</v>
      </c>
      <c r="J95" t="s">
        <v>45</v>
      </c>
      <c r="K95">
        <v>7.07</v>
      </c>
      <c r="L95">
        <v>7</v>
      </c>
      <c r="M95">
        <f t="shared" si="2"/>
        <v>788.95069999999998</v>
      </c>
      <c r="N95">
        <f t="shared" si="3"/>
        <v>3.0234359078866926</v>
      </c>
    </row>
    <row r="96" spans="1:14" x14ac:dyDescent="0.3">
      <c r="A96" t="s">
        <v>12</v>
      </c>
      <c r="B96" t="s">
        <v>17</v>
      </c>
      <c r="C96" t="s">
        <v>19</v>
      </c>
      <c r="D96" t="s">
        <v>28</v>
      </c>
      <c r="E96" t="s">
        <v>37</v>
      </c>
      <c r="F96">
        <v>2010</v>
      </c>
      <c r="G96">
        <v>3</v>
      </c>
      <c r="H96">
        <v>82.22</v>
      </c>
      <c r="I96" t="s">
        <v>42</v>
      </c>
      <c r="J96" t="s">
        <v>43</v>
      </c>
      <c r="K96">
        <v>48.53</v>
      </c>
      <c r="L96">
        <v>13</v>
      </c>
      <c r="M96">
        <f t="shared" si="2"/>
        <v>1068.3453</v>
      </c>
      <c r="N96">
        <f t="shared" si="3"/>
        <v>3.0232368528332656</v>
      </c>
    </row>
    <row r="97" spans="1:14" x14ac:dyDescent="0.3">
      <c r="A97" t="s">
        <v>14</v>
      </c>
      <c r="B97" t="s">
        <v>16</v>
      </c>
      <c r="C97" t="s">
        <v>19</v>
      </c>
      <c r="D97" t="s">
        <v>29</v>
      </c>
      <c r="E97" t="s">
        <v>37</v>
      </c>
      <c r="F97">
        <v>2018</v>
      </c>
      <c r="G97">
        <v>2</v>
      </c>
      <c r="H97">
        <v>96.99</v>
      </c>
      <c r="I97" t="s">
        <v>41</v>
      </c>
      <c r="J97" t="s">
        <v>43</v>
      </c>
      <c r="K97">
        <v>25.4</v>
      </c>
      <c r="L97">
        <v>8</v>
      </c>
      <c r="M97">
        <f t="shared" si="2"/>
        <v>775.17399999999998</v>
      </c>
      <c r="N97">
        <f t="shared" si="3"/>
        <v>3.0232415902140675</v>
      </c>
    </row>
    <row r="98" spans="1:14" x14ac:dyDescent="0.3">
      <c r="A98" t="s">
        <v>13</v>
      </c>
      <c r="B98" t="s">
        <v>15</v>
      </c>
      <c r="C98" t="s">
        <v>18</v>
      </c>
      <c r="D98" t="s">
        <v>28</v>
      </c>
      <c r="E98" t="s">
        <v>38</v>
      </c>
      <c r="F98">
        <v>2013</v>
      </c>
      <c r="G98">
        <v>3</v>
      </c>
      <c r="H98">
        <v>416.4</v>
      </c>
      <c r="I98" t="s">
        <v>40</v>
      </c>
      <c r="J98" t="s">
        <v>46</v>
      </c>
      <c r="K98">
        <v>12.65</v>
      </c>
      <c r="L98">
        <v>2</v>
      </c>
      <c r="M98">
        <f t="shared" si="2"/>
        <v>831.92649999999992</v>
      </c>
      <c r="N98">
        <f t="shared" si="3"/>
        <v>3.0234502446982057</v>
      </c>
    </row>
    <row r="99" spans="1:14" x14ac:dyDescent="0.3">
      <c r="A99" t="s">
        <v>14</v>
      </c>
      <c r="B99" t="s">
        <v>16</v>
      </c>
      <c r="C99" t="s">
        <v>18</v>
      </c>
      <c r="D99" t="s">
        <v>28</v>
      </c>
      <c r="E99" t="s">
        <v>39</v>
      </c>
      <c r="F99">
        <v>2019</v>
      </c>
      <c r="G99">
        <v>4</v>
      </c>
      <c r="H99">
        <v>221.97</v>
      </c>
      <c r="I99" t="s">
        <v>42</v>
      </c>
      <c r="J99" t="s">
        <v>44</v>
      </c>
      <c r="K99">
        <v>45.65</v>
      </c>
      <c r="L99">
        <v>19</v>
      </c>
      <c r="M99">
        <f t="shared" si="2"/>
        <v>4216.8865000000005</v>
      </c>
      <c r="N99">
        <f t="shared" si="3"/>
        <v>3.0234550275341627</v>
      </c>
    </row>
    <row r="100" spans="1:14" x14ac:dyDescent="0.3">
      <c r="A100" t="s">
        <v>13</v>
      </c>
      <c r="B100" t="s">
        <v>15</v>
      </c>
      <c r="C100" t="s">
        <v>19</v>
      </c>
      <c r="D100" t="s">
        <v>34</v>
      </c>
      <c r="E100" t="s">
        <v>38</v>
      </c>
      <c r="F100">
        <v>2017</v>
      </c>
      <c r="G100">
        <v>2</v>
      </c>
      <c r="H100">
        <v>436.69</v>
      </c>
      <c r="I100" t="s">
        <v>40</v>
      </c>
      <c r="J100" t="s">
        <v>45</v>
      </c>
      <c r="K100">
        <v>11.19</v>
      </c>
      <c r="L100">
        <v>7</v>
      </c>
      <c r="M100">
        <f t="shared" si="2"/>
        <v>3055.9418999999998</v>
      </c>
      <c r="N100">
        <f t="shared" si="3"/>
        <v>3.0232558139534884</v>
      </c>
    </row>
    <row r="101" spans="1:14" x14ac:dyDescent="0.3">
      <c r="A101" t="s">
        <v>12</v>
      </c>
      <c r="B101" t="s">
        <v>17</v>
      </c>
      <c r="C101" t="s">
        <v>18</v>
      </c>
      <c r="D101" t="s">
        <v>28</v>
      </c>
      <c r="E101" t="s">
        <v>39</v>
      </c>
      <c r="F101">
        <v>2000</v>
      </c>
      <c r="G101">
        <v>3</v>
      </c>
      <c r="H101">
        <v>110.64</v>
      </c>
      <c r="I101" t="s">
        <v>41</v>
      </c>
      <c r="J101" t="s">
        <v>46</v>
      </c>
      <c r="K101">
        <v>32.28</v>
      </c>
      <c r="L101">
        <v>5</v>
      </c>
      <c r="M101">
        <f t="shared" si="2"/>
        <v>552.52280000000007</v>
      </c>
      <c r="N101">
        <f t="shared" si="3"/>
        <v>3.0234645990614162</v>
      </c>
    </row>
    <row r="102" spans="1:14" x14ac:dyDescent="0.3">
      <c r="A102" t="s">
        <v>13</v>
      </c>
      <c r="B102" t="s">
        <v>15</v>
      </c>
      <c r="C102" t="s">
        <v>18</v>
      </c>
      <c r="D102" t="s">
        <v>32</v>
      </c>
      <c r="E102" t="s">
        <v>39</v>
      </c>
      <c r="F102">
        <v>1993</v>
      </c>
      <c r="G102">
        <v>4</v>
      </c>
      <c r="H102">
        <v>156.38</v>
      </c>
      <c r="I102" t="s">
        <v>40</v>
      </c>
      <c r="J102" t="s">
        <v>43</v>
      </c>
      <c r="K102">
        <v>24.01</v>
      </c>
      <c r="L102">
        <v>16</v>
      </c>
      <c r="M102">
        <f t="shared" si="2"/>
        <v>2501.3200999999999</v>
      </c>
      <c r="N102">
        <f t="shared" si="3"/>
        <v>3.0234693877551022</v>
      </c>
    </row>
    <row r="103" spans="1:14" x14ac:dyDescent="0.3">
      <c r="A103" t="s">
        <v>14</v>
      </c>
      <c r="B103" t="s">
        <v>16</v>
      </c>
      <c r="C103" t="s">
        <v>18</v>
      </c>
      <c r="D103" t="s">
        <v>27</v>
      </c>
      <c r="E103" t="s">
        <v>39</v>
      </c>
      <c r="F103">
        <v>2012</v>
      </c>
      <c r="G103">
        <v>3</v>
      </c>
      <c r="H103">
        <v>142.41999999999999</v>
      </c>
      <c r="I103" t="s">
        <v>41</v>
      </c>
      <c r="J103" t="s">
        <v>44</v>
      </c>
      <c r="K103">
        <v>25.87</v>
      </c>
      <c r="L103">
        <v>4</v>
      </c>
      <c r="M103">
        <f t="shared" si="2"/>
        <v>568.93869999999993</v>
      </c>
      <c r="N103">
        <f t="shared" si="3"/>
        <v>3.0232700551132883</v>
      </c>
    </row>
    <row r="104" spans="1:14" x14ac:dyDescent="0.3">
      <c r="A104" t="s">
        <v>13</v>
      </c>
      <c r="B104" t="s">
        <v>17</v>
      </c>
      <c r="C104" t="s">
        <v>19</v>
      </c>
      <c r="D104" t="s">
        <v>35</v>
      </c>
      <c r="E104" t="s">
        <v>37</v>
      </c>
      <c r="F104">
        <v>2000</v>
      </c>
      <c r="G104">
        <v>1</v>
      </c>
      <c r="H104">
        <v>433.64</v>
      </c>
      <c r="I104" t="s">
        <v>40</v>
      </c>
      <c r="J104" t="s">
        <v>46</v>
      </c>
      <c r="K104">
        <v>12.14</v>
      </c>
      <c r="L104">
        <v>17</v>
      </c>
      <c r="M104">
        <f t="shared" si="2"/>
        <v>7371.0014000000001</v>
      </c>
      <c r="N104">
        <f t="shared" si="3"/>
        <v>3.023274806043283</v>
      </c>
    </row>
    <row r="105" spans="1:14" x14ac:dyDescent="0.3">
      <c r="A105" t="s">
        <v>13</v>
      </c>
      <c r="B105" t="s">
        <v>16</v>
      </c>
      <c r="C105" t="s">
        <v>19</v>
      </c>
      <c r="D105" t="s">
        <v>20</v>
      </c>
      <c r="E105" t="s">
        <v>38</v>
      </c>
      <c r="F105">
        <v>1991</v>
      </c>
      <c r="G105">
        <v>4</v>
      </c>
      <c r="H105">
        <v>15.48</v>
      </c>
      <c r="I105" t="s">
        <v>41</v>
      </c>
      <c r="J105" t="s">
        <v>47</v>
      </c>
      <c r="K105">
        <v>7.75</v>
      </c>
      <c r="L105">
        <v>6</v>
      </c>
      <c r="M105">
        <f t="shared" si="2"/>
        <v>91.957499999999996</v>
      </c>
      <c r="N105">
        <f t="shared" si="3"/>
        <v>3.0236879722278944</v>
      </c>
    </row>
    <row r="106" spans="1:14" x14ac:dyDescent="0.3">
      <c r="A106" t="s">
        <v>13</v>
      </c>
      <c r="B106" t="s">
        <v>15</v>
      </c>
      <c r="C106" t="s">
        <v>19</v>
      </c>
      <c r="D106" t="s">
        <v>24</v>
      </c>
      <c r="E106" t="s">
        <v>38</v>
      </c>
      <c r="F106">
        <v>1987</v>
      </c>
      <c r="G106">
        <v>5</v>
      </c>
      <c r="H106">
        <v>459.61</v>
      </c>
      <c r="I106" t="s">
        <v>42</v>
      </c>
      <c r="J106" t="s">
        <v>46</v>
      </c>
      <c r="K106">
        <v>45.83</v>
      </c>
      <c r="L106">
        <v>17</v>
      </c>
      <c r="M106">
        <f t="shared" si="2"/>
        <v>7812.8283000000001</v>
      </c>
      <c r="N106">
        <f t="shared" si="3"/>
        <v>3.0234885620915031</v>
      </c>
    </row>
    <row r="107" spans="1:14" x14ac:dyDescent="0.3">
      <c r="A107" t="s">
        <v>13</v>
      </c>
      <c r="B107" t="s">
        <v>17</v>
      </c>
      <c r="C107" t="s">
        <v>19</v>
      </c>
      <c r="D107" t="s">
        <v>23</v>
      </c>
      <c r="E107" t="s">
        <v>36</v>
      </c>
      <c r="F107">
        <v>2013</v>
      </c>
      <c r="G107">
        <v>3</v>
      </c>
      <c r="H107">
        <v>12.36</v>
      </c>
      <c r="I107" t="s">
        <v>41</v>
      </c>
      <c r="J107" t="s">
        <v>43</v>
      </c>
      <c r="K107">
        <v>3.68</v>
      </c>
      <c r="L107">
        <v>20</v>
      </c>
      <c r="M107">
        <f t="shared" si="2"/>
        <v>246.23679999999999</v>
      </c>
      <c r="N107">
        <f t="shared" si="3"/>
        <v>3.0230847803881513</v>
      </c>
    </row>
    <row r="108" spans="1:14" x14ac:dyDescent="0.3">
      <c r="A108" t="s">
        <v>13</v>
      </c>
      <c r="B108" t="s">
        <v>15</v>
      </c>
      <c r="C108" t="s">
        <v>18</v>
      </c>
      <c r="D108" t="s">
        <v>33</v>
      </c>
      <c r="E108" t="s">
        <v>39</v>
      </c>
      <c r="F108">
        <v>2022</v>
      </c>
      <c r="G108">
        <v>3</v>
      </c>
      <c r="H108">
        <v>58.77</v>
      </c>
      <c r="I108" t="s">
        <v>42</v>
      </c>
      <c r="J108" t="s">
        <v>43</v>
      </c>
      <c r="K108">
        <v>37.130000000000003</v>
      </c>
      <c r="L108">
        <v>17</v>
      </c>
      <c r="M108">
        <f t="shared" si="2"/>
        <v>998.46130000000005</v>
      </c>
      <c r="N108">
        <f t="shared" si="3"/>
        <v>3.0230894973436859</v>
      </c>
    </row>
    <row r="109" spans="1:14" x14ac:dyDescent="0.3">
      <c r="A109" t="s">
        <v>13</v>
      </c>
      <c r="B109" t="s">
        <v>16</v>
      </c>
      <c r="C109" t="s">
        <v>18</v>
      </c>
      <c r="D109" t="s">
        <v>20</v>
      </c>
      <c r="E109" t="s">
        <v>37</v>
      </c>
      <c r="F109">
        <v>1998</v>
      </c>
      <c r="G109">
        <v>2</v>
      </c>
      <c r="H109">
        <v>186.52</v>
      </c>
      <c r="I109" t="s">
        <v>42</v>
      </c>
      <c r="J109" t="s">
        <v>46</v>
      </c>
      <c r="K109">
        <v>37.61</v>
      </c>
      <c r="L109">
        <v>5</v>
      </c>
      <c r="M109">
        <f t="shared" si="2"/>
        <v>931.97609999999997</v>
      </c>
      <c r="N109">
        <f t="shared" si="3"/>
        <v>3.0230942162272636</v>
      </c>
    </row>
    <row r="110" spans="1:14" x14ac:dyDescent="0.3">
      <c r="A110" t="s">
        <v>12</v>
      </c>
      <c r="B110" t="s">
        <v>16</v>
      </c>
      <c r="C110" t="s">
        <v>18</v>
      </c>
      <c r="D110" t="s">
        <v>31</v>
      </c>
      <c r="E110" t="s">
        <v>36</v>
      </c>
      <c r="F110">
        <v>2020</v>
      </c>
      <c r="G110">
        <v>5</v>
      </c>
      <c r="H110">
        <v>482.01</v>
      </c>
      <c r="I110" t="s">
        <v>42</v>
      </c>
      <c r="J110" t="s">
        <v>46</v>
      </c>
      <c r="K110">
        <v>38.51</v>
      </c>
      <c r="L110">
        <v>9</v>
      </c>
      <c r="M110">
        <f t="shared" si="2"/>
        <v>4337.4751000000006</v>
      </c>
      <c r="N110">
        <f t="shared" si="3"/>
        <v>3.0233033524121016</v>
      </c>
    </row>
    <row r="111" spans="1:14" x14ac:dyDescent="0.3">
      <c r="A111" t="s">
        <v>13</v>
      </c>
      <c r="B111" t="s">
        <v>17</v>
      </c>
      <c r="C111" t="s">
        <v>18</v>
      </c>
      <c r="D111" t="s">
        <v>31</v>
      </c>
      <c r="E111" t="s">
        <v>38</v>
      </c>
      <c r="F111">
        <v>1991</v>
      </c>
      <c r="G111">
        <v>4</v>
      </c>
      <c r="H111">
        <v>419.08</v>
      </c>
      <c r="I111" t="s">
        <v>41</v>
      </c>
      <c r="J111" t="s">
        <v>46</v>
      </c>
      <c r="K111">
        <v>13.38</v>
      </c>
      <c r="L111">
        <v>8</v>
      </c>
      <c r="M111">
        <f t="shared" si="2"/>
        <v>3351.7737999999999</v>
      </c>
      <c r="N111">
        <f t="shared" si="3"/>
        <v>3.0228992026170518</v>
      </c>
    </row>
    <row r="112" spans="1:14" x14ac:dyDescent="0.3">
      <c r="A112" t="s">
        <v>13</v>
      </c>
      <c r="B112" t="s">
        <v>17</v>
      </c>
      <c r="C112" t="s">
        <v>18</v>
      </c>
      <c r="D112" t="s">
        <v>21</v>
      </c>
      <c r="E112" t="s">
        <v>38</v>
      </c>
      <c r="F112">
        <v>2001</v>
      </c>
      <c r="G112">
        <v>3</v>
      </c>
      <c r="H112">
        <v>220.9</v>
      </c>
      <c r="I112" t="s">
        <v>41</v>
      </c>
      <c r="J112" t="s">
        <v>47</v>
      </c>
      <c r="K112">
        <v>26.8</v>
      </c>
      <c r="L112">
        <v>4</v>
      </c>
      <c r="M112">
        <f t="shared" si="2"/>
        <v>882.86800000000005</v>
      </c>
      <c r="N112">
        <f t="shared" si="3"/>
        <v>3.0226993865030676</v>
      </c>
    </row>
    <row r="113" spans="1:14" x14ac:dyDescent="0.3">
      <c r="A113" t="s">
        <v>14</v>
      </c>
      <c r="B113" t="s">
        <v>15</v>
      </c>
      <c r="C113" t="s">
        <v>18</v>
      </c>
      <c r="D113" t="s">
        <v>34</v>
      </c>
      <c r="E113" t="s">
        <v>37</v>
      </c>
      <c r="F113">
        <v>1997</v>
      </c>
      <c r="G113">
        <v>2</v>
      </c>
      <c r="H113">
        <v>283.29000000000002</v>
      </c>
      <c r="I113" t="s">
        <v>40</v>
      </c>
      <c r="J113" t="s">
        <v>45</v>
      </c>
      <c r="K113">
        <v>12.32</v>
      </c>
      <c r="L113">
        <v>17</v>
      </c>
      <c r="M113">
        <f t="shared" si="2"/>
        <v>4815.0532000000003</v>
      </c>
      <c r="N113">
        <f t="shared" si="3"/>
        <v>3.0227040294538758</v>
      </c>
    </row>
    <row r="114" spans="1:14" x14ac:dyDescent="0.3">
      <c r="A114" t="s">
        <v>13</v>
      </c>
      <c r="B114" t="s">
        <v>17</v>
      </c>
      <c r="C114" t="s">
        <v>18</v>
      </c>
      <c r="D114" t="s">
        <v>30</v>
      </c>
      <c r="E114" t="s">
        <v>38</v>
      </c>
      <c r="F114">
        <v>2009</v>
      </c>
      <c r="G114">
        <v>4</v>
      </c>
      <c r="H114">
        <v>112.02</v>
      </c>
      <c r="I114" t="s">
        <v>41</v>
      </c>
      <c r="J114" t="s">
        <v>47</v>
      </c>
      <c r="K114">
        <v>46.11</v>
      </c>
      <c r="L114">
        <v>20</v>
      </c>
      <c r="M114">
        <f t="shared" si="2"/>
        <v>2239.8611000000001</v>
      </c>
      <c r="N114">
        <f t="shared" si="3"/>
        <v>3.0229132569558104</v>
      </c>
    </row>
    <row r="115" spans="1:14" x14ac:dyDescent="0.3">
      <c r="A115" t="s">
        <v>12</v>
      </c>
      <c r="B115" t="s">
        <v>15</v>
      </c>
      <c r="C115" t="s">
        <v>19</v>
      </c>
      <c r="D115" t="s">
        <v>23</v>
      </c>
      <c r="E115" t="s">
        <v>38</v>
      </c>
      <c r="F115">
        <v>2002</v>
      </c>
      <c r="G115">
        <v>3</v>
      </c>
      <c r="H115">
        <v>331.3</v>
      </c>
      <c r="I115" t="s">
        <v>42</v>
      </c>
      <c r="J115" t="s">
        <v>46</v>
      </c>
      <c r="K115">
        <v>4.88</v>
      </c>
      <c r="L115">
        <v>10</v>
      </c>
      <c r="M115">
        <f t="shared" si="2"/>
        <v>3312.0488</v>
      </c>
      <c r="N115">
        <f t="shared" si="3"/>
        <v>3.0227133210558623</v>
      </c>
    </row>
    <row r="116" spans="1:14" x14ac:dyDescent="0.3">
      <c r="A116" t="s">
        <v>12</v>
      </c>
      <c r="B116" t="s">
        <v>17</v>
      </c>
      <c r="C116" t="s">
        <v>19</v>
      </c>
      <c r="D116" t="s">
        <v>21</v>
      </c>
      <c r="E116" t="s">
        <v>37</v>
      </c>
      <c r="F116">
        <v>2007</v>
      </c>
      <c r="G116">
        <v>5</v>
      </c>
      <c r="H116">
        <v>349.04</v>
      </c>
      <c r="I116" t="s">
        <v>42</v>
      </c>
      <c r="J116" t="s">
        <v>45</v>
      </c>
      <c r="K116">
        <v>24.89</v>
      </c>
      <c r="L116">
        <v>8</v>
      </c>
      <c r="M116">
        <f t="shared" si="2"/>
        <v>2791.5689000000002</v>
      </c>
      <c r="N116">
        <f t="shared" si="3"/>
        <v>3.0227179697093738</v>
      </c>
    </row>
    <row r="117" spans="1:14" x14ac:dyDescent="0.3">
      <c r="A117" t="s">
        <v>13</v>
      </c>
      <c r="B117" t="s">
        <v>17</v>
      </c>
      <c r="C117" t="s">
        <v>18</v>
      </c>
      <c r="D117" t="s">
        <v>25</v>
      </c>
      <c r="E117" t="s">
        <v>36</v>
      </c>
      <c r="F117">
        <v>2013</v>
      </c>
      <c r="G117">
        <v>1</v>
      </c>
      <c r="H117">
        <v>421.49</v>
      </c>
      <c r="I117" t="s">
        <v>41</v>
      </c>
      <c r="J117" t="s">
        <v>46</v>
      </c>
      <c r="K117">
        <v>28.39</v>
      </c>
      <c r="L117">
        <v>1</v>
      </c>
      <c r="M117">
        <f t="shared" si="2"/>
        <v>420.77390000000003</v>
      </c>
      <c r="N117">
        <f t="shared" si="3"/>
        <v>3.0223132036847491</v>
      </c>
    </row>
    <row r="118" spans="1:14" x14ac:dyDescent="0.3">
      <c r="A118" t="s">
        <v>14</v>
      </c>
      <c r="B118" t="s">
        <v>15</v>
      </c>
      <c r="C118" t="s">
        <v>18</v>
      </c>
      <c r="D118" t="s">
        <v>22</v>
      </c>
      <c r="E118" t="s">
        <v>36</v>
      </c>
      <c r="F118">
        <v>2008</v>
      </c>
      <c r="G118">
        <v>2</v>
      </c>
      <c r="H118">
        <v>176.22</v>
      </c>
      <c r="I118" t="s">
        <v>40</v>
      </c>
      <c r="J118" t="s">
        <v>45</v>
      </c>
      <c r="K118">
        <v>47.73</v>
      </c>
      <c r="L118">
        <v>7</v>
      </c>
      <c r="M118">
        <f t="shared" si="2"/>
        <v>1233.0173</v>
      </c>
      <c r="N118">
        <f t="shared" si="3"/>
        <v>3.0227272727272729</v>
      </c>
    </row>
    <row r="119" spans="1:14" x14ac:dyDescent="0.3">
      <c r="A119" t="s">
        <v>12</v>
      </c>
      <c r="B119" t="s">
        <v>15</v>
      </c>
      <c r="C119" t="s">
        <v>19</v>
      </c>
      <c r="D119" t="s">
        <v>35</v>
      </c>
      <c r="E119" t="s">
        <v>39</v>
      </c>
      <c r="F119">
        <v>2018</v>
      </c>
      <c r="G119">
        <v>1</v>
      </c>
      <c r="H119">
        <v>120.71</v>
      </c>
      <c r="I119" t="s">
        <v>41</v>
      </c>
      <c r="J119" t="s">
        <v>47</v>
      </c>
      <c r="K119">
        <v>49.38</v>
      </c>
      <c r="L119">
        <v>3</v>
      </c>
      <c r="M119">
        <f t="shared" si="2"/>
        <v>361.62380000000002</v>
      </c>
      <c r="N119">
        <f t="shared" si="3"/>
        <v>3.0229367192299814</v>
      </c>
    </row>
    <row r="120" spans="1:14" x14ac:dyDescent="0.3">
      <c r="A120" t="s">
        <v>14</v>
      </c>
      <c r="B120" t="s">
        <v>15</v>
      </c>
      <c r="C120" t="s">
        <v>19</v>
      </c>
      <c r="D120" t="s">
        <v>35</v>
      </c>
      <c r="E120" t="s">
        <v>36</v>
      </c>
      <c r="F120">
        <v>2019</v>
      </c>
      <c r="G120">
        <v>3</v>
      </c>
      <c r="H120">
        <v>479.89</v>
      </c>
      <c r="I120" t="s">
        <v>42</v>
      </c>
      <c r="J120" t="s">
        <v>45</v>
      </c>
      <c r="K120">
        <v>35.99</v>
      </c>
      <c r="L120">
        <v>14</v>
      </c>
      <c r="M120">
        <f t="shared" si="2"/>
        <v>6717.8199000000004</v>
      </c>
      <c r="N120">
        <f t="shared" si="3"/>
        <v>3.0233510856206474</v>
      </c>
    </row>
    <row r="121" spans="1:14" x14ac:dyDescent="0.3">
      <c r="A121" t="s">
        <v>12</v>
      </c>
      <c r="B121" t="s">
        <v>15</v>
      </c>
      <c r="C121" t="s">
        <v>19</v>
      </c>
      <c r="D121" t="s">
        <v>25</v>
      </c>
      <c r="E121" t="s">
        <v>39</v>
      </c>
      <c r="F121">
        <v>1998</v>
      </c>
      <c r="G121">
        <v>2</v>
      </c>
      <c r="H121">
        <v>18.739999999999998</v>
      </c>
      <c r="I121" t="s">
        <v>40</v>
      </c>
      <c r="J121" t="s">
        <v>43</v>
      </c>
      <c r="K121">
        <v>33.33</v>
      </c>
      <c r="L121">
        <v>18</v>
      </c>
      <c r="M121">
        <f t="shared" si="2"/>
        <v>336.6533</v>
      </c>
      <c r="N121">
        <f t="shared" si="3"/>
        <v>3.0233558696988321</v>
      </c>
    </row>
    <row r="122" spans="1:14" x14ac:dyDescent="0.3">
      <c r="A122" t="s">
        <v>13</v>
      </c>
      <c r="B122" t="s">
        <v>16</v>
      </c>
      <c r="C122" t="s">
        <v>19</v>
      </c>
      <c r="D122" t="s">
        <v>28</v>
      </c>
      <c r="E122" t="s">
        <v>36</v>
      </c>
      <c r="F122">
        <v>2015</v>
      </c>
      <c r="G122">
        <v>5</v>
      </c>
      <c r="H122">
        <v>189.31</v>
      </c>
      <c r="I122" t="s">
        <v>41</v>
      </c>
      <c r="J122" t="s">
        <v>47</v>
      </c>
      <c r="K122">
        <v>7.54</v>
      </c>
      <c r="L122">
        <v>20</v>
      </c>
      <c r="M122">
        <f t="shared" si="2"/>
        <v>3785.2754</v>
      </c>
      <c r="N122">
        <f t="shared" si="3"/>
        <v>3.0235655737704916</v>
      </c>
    </row>
    <row r="123" spans="1:14" x14ac:dyDescent="0.3">
      <c r="A123" t="s">
        <v>14</v>
      </c>
      <c r="B123" t="s">
        <v>15</v>
      </c>
      <c r="C123" t="s">
        <v>18</v>
      </c>
      <c r="D123" t="s">
        <v>29</v>
      </c>
      <c r="E123" t="s">
        <v>38</v>
      </c>
      <c r="F123">
        <v>2005</v>
      </c>
      <c r="G123">
        <v>2</v>
      </c>
      <c r="H123">
        <v>405.21</v>
      </c>
      <c r="I123" t="s">
        <v>40</v>
      </c>
      <c r="J123" t="s">
        <v>47</v>
      </c>
      <c r="K123">
        <v>32.1</v>
      </c>
      <c r="L123">
        <v>11</v>
      </c>
      <c r="M123">
        <f t="shared" si="2"/>
        <v>4456.6309999999994</v>
      </c>
      <c r="N123">
        <f t="shared" si="3"/>
        <v>3.0231604837056776</v>
      </c>
    </row>
    <row r="124" spans="1:14" x14ac:dyDescent="0.3">
      <c r="A124" t="s">
        <v>12</v>
      </c>
      <c r="B124" t="s">
        <v>17</v>
      </c>
      <c r="C124" t="s">
        <v>19</v>
      </c>
      <c r="D124" t="s">
        <v>24</v>
      </c>
      <c r="E124" t="s">
        <v>36</v>
      </c>
      <c r="F124">
        <v>1994</v>
      </c>
      <c r="G124">
        <v>4</v>
      </c>
      <c r="H124">
        <v>99.25</v>
      </c>
      <c r="I124" t="s">
        <v>41</v>
      </c>
      <c r="J124" t="s">
        <v>44</v>
      </c>
      <c r="K124">
        <v>14.76</v>
      </c>
      <c r="L124">
        <v>18</v>
      </c>
      <c r="M124">
        <f t="shared" si="2"/>
        <v>1785.6476</v>
      </c>
      <c r="N124">
        <f t="shared" si="3"/>
        <v>3.0233702337023369</v>
      </c>
    </row>
    <row r="125" spans="1:14" x14ac:dyDescent="0.3">
      <c r="A125" t="s">
        <v>12</v>
      </c>
      <c r="B125" t="s">
        <v>17</v>
      </c>
      <c r="C125" t="s">
        <v>19</v>
      </c>
      <c r="D125" t="s">
        <v>30</v>
      </c>
      <c r="E125" t="s">
        <v>39</v>
      </c>
      <c r="F125">
        <v>2013</v>
      </c>
      <c r="G125">
        <v>5</v>
      </c>
      <c r="H125">
        <v>94.2</v>
      </c>
      <c r="I125" t="s">
        <v>41</v>
      </c>
      <c r="J125" t="s">
        <v>47</v>
      </c>
      <c r="K125">
        <v>27.95</v>
      </c>
      <c r="L125">
        <v>18</v>
      </c>
      <c r="M125">
        <f t="shared" si="2"/>
        <v>1694.8795000000002</v>
      </c>
      <c r="N125">
        <f t="shared" si="3"/>
        <v>3.0231699815460322</v>
      </c>
    </row>
    <row r="126" spans="1:14" x14ac:dyDescent="0.3">
      <c r="A126" t="s">
        <v>13</v>
      </c>
      <c r="B126" t="s">
        <v>17</v>
      </c>
      <c r="C126" t="s">
        <v>18</v>
      </c>
      <c r="D126" t="s">
        <v>27</v>
      </c>
      <c r="E126" t="s">
        <v>39</v>
      </c>
      <c r="F126">
        <v>2008</v>
      </c>
      <c r="G126">
        <v>3</v>
      </c>
      <c r="H126">
        <v>462.22</v>
      </c>
      <c r="I126" t="s">
        <v>40</v>
      </c>
      <c r="J126" t="s">
        <v>43</v>
      </c>
      <c r="K126">
        <v>49.13</v>
      </c>
      <c r="L126">
        <v>1</v>
      </c>
      <c r="M126">
        <f t="shared" si="2"/>
        <v>461.71130000000005</v>
      </c>
      <c r="N126">
        <f t="shared" si="3"/>
        <v>3.0227645611156686</v>
      </c>
    </row>
    <row r="127" spans="1:14" x14ac:dyDescent="0.3">
      <c r="A127" t="s">
        <v>12</v>
      </c>
      <c r="B127" t="s">
        <v>15</v>
      </c>
      <c r="C127" t="s">
        <v>19</v>
      </c>
      <c r="D127" t="s">
        <v>23</v>
      </c>
      <c r="E127" t="s">
        <v>39</v>
      </c>
      <c r="F127">
        <v>2022</v>
      </c>
      <c r="G127">
        <v>3</v>
      </c>
      <c r="H127">
        <v>415.45</v>
      </c>
      <c r="I127" t="s">
        <v>41</v>
      </c>
      <c r="J127" t="s">
        <v>44</v>
      </c>
      <c r="K127">
        <v>45.94</v>
      </c>
      <c r="L127">
        <v>18</v>
      </c>
      <c r="M127">
        <f t="shared" si="2"/>
        <v>7477.5593999999992</v>
      </c>
      <c r="N127">
        <f t="shared" si="3"/>
        <v>3.0227692307692307</v>
      </c>
    </row>
    <row r="128" spans="1:14" x14ac:dyDescent="0.3">
      <c r="A128" t="s">
        <v>12</v>
      </c>
      <c r="B128" t="s">
        <v>17</v>
      </c>
      <c r="C128" t="s">
        <v>19</v>
      </c>
      <c r="D128" t="s">
        <v>34</v>
      </c>
      <c r="E128" t="s">
        <v>39</v>
      </c>
      <c r="F128">
        <v>1996</v>
      </c>
      <c r="G128">
        <v>2</v>
      </c>
      <c r="H128">
        <v>324.52999999999997</v>
      </c>
      <c r="I128" t="s">
        <v>40</v>
      </c>
      <c r="J128" t="s">
        <v>46</v>
      </c>
      <c r="K128">
        <v>48.69</v>
      </c>
      <c r="L128">
        <v>16</v>
      </c>
      <c r="M128">
        <f t="shared" si="2"/>
        <v>5191.9668999999994</v>
      </c>
      <c r="N128">
        <f t="shared" si="3"/>
        <v>3.0227739023389413</v>
      </c>
    </row>
    <row r="129" spans="1:14" x14ac:dyDescent="0.3">
      <c r="A129" t="s">
        <v>12</v>
      </c>
      <c r="B129" t="s">
        <v>15</v>
      </c>
      <c r="C129" t="s">
        <v>18</v>
      </c>
      <c r="D129" t="s">
        <v>35</v>
      </c>
      <c r="E129" t="s">
        <v>38</v>
      </c>
      <c r="F129">
        <v>2015</v>
      </c>
      <c r="G129">
        <v>5</v>
      </c>
      <c r="H129">
        <v>171.13</v>
      </c>
      <c r="I129" t="s">
        <v>42</v>
      </c>
      <c r="J129" t="s">
        <v>46</v>
      </c>
      <c r="K129">
        <v>40.14</v>
      </c>
      <c r="L129">
        <v>19</v>
      </c>
      <c r="M129">
        <f t="shared" si="2"/>
        <v>3250.8714</v>
      </c>
      <c r="N129">
        <f t="shared" si="3"/>
        <v>3.0229837882208086</v>
      </c>
    </row>
    <row r="130" spans="1:14" x14ac:dyDescent="0.3">
      <c r="A130" t="s">
        <v>13</v>
      </c>
      <c r="B130" t="s">
        <v>16</v>
      </c>
      <c r="C130" t="s">
        <v>19</v>
      </c>
      <c r="D130" t="s">
        <v>27</v>
      </c>
      <c r="E130" t="s">
        <v>38</v>
      </c>
      <c r="F130">
        <v>2018</v>
      </c>
      <c r="G130">
        <v>3</v>
      </c>
      <c r="H130">
        <v>385.88</v>
      </c>
      <c r="I130" t="s">
        <v>41</v>
      </c>
      <c r="J130" t="s">
        <v>46</v>
      </c>
      <c r="K130">
        <v>11.12</v>
      </c>
      <c r="L130">
        <v>18</v>
      </c>
      <c r="M130">
        <f t="shared" si="2"/>
        <v>6944.9512000000004</v>
      </c>
      <c r="N130">
        <f t="shared" si="3"/>
        <v>3.0225779967159276</v>
      </c>
    </row>
    <row r="131" spans="1:14" x14ac:dyDescent="0.3">
      <c r="A131" t="s">
        <v>14</v>
      </c>
      <c r="B131" t="s">
        <v>16</v>
      </c>
      <c r="C131" t="s">
        <v>19</v>
      </c>
      <c r="D131" t="s">
        <v>25</v>
      </c>
      <c r="E131" t="s">
        <v>36</v>
      </c>
      <c r="F131">
        <v>2011</v>
      </c>
      <c r="G131">
        <v>5</v>
      </c>
      <c r="H131">
        <v>110.15</v>
      </c>
      <c r="I131" t="s">
        <v>40</v>
      </c>
      <c r="J131" t="s">
        <v>44</v>
      </c>
      <c r="K131">
        <v>26.22</v>
      </c>
      <c r="L131">
        <v>18</v>
      </c>
      <c r="M131">
        <f t="shared" ref="M131:M194" si="4">(L131*H131)-(1-(K131/100))</f>
        <v>1981.9621999999999</v>
      </c>
      <c r="N131">
        <f t="shared" ref="N131:N194" si="5">AVERAGE(G131:G5130)</f>
        <v>3.0225826319030999</v>
      </c>
    </row>
    <row r="132" spans="1:14" x14ac:dyDescent="0.3">
      <c r="A132" t="s">
        <v>12</v>
      </c>
      <c r="B132" t="s">
        <v>17</v>
      </c>
      <c r="C132" t="s">
        <v>18</v>
      </c>
      <c r="D132" t="s">
        <v>24</v>
      </c>
      <c r="E132" t="s">
        <v>36</v>
      </c>
      <c r="F132">
        <v>1994</v>
      </c>
      <c r="G132">
        <v>2</v>
      </c>
      <c r="H132">
        <v>103.27</v>
      </c>
      <c r="I132" t="s">
        <v>40</v>
      </c>
      <c r="J132" t="s">
        <v>45</v>
      </c>
      <c r="K132">
        <v>44.4</v>
      </c>
      <c r="L132">
        <v>19</v>
      </c>
      <c r="M132">
        <f t="shared" si="4"/>
        <v>1961.5739999999998</v>
      </c>
      <c r="N132">
        <f t="shared" si="5"/>
        <v>3.0221765913757701</v>
      </c>
    </row>
    <row r="133" spans="1:14" x14ac:dyDescent="0.3">
      <c r="A133" t="s">
        <v>14</v>
      </c>
      <c r="B133" t="s">
        <v>16</v>
      </c>
      <c r="C133" t="s">
        <v>18</v>
      </c>
      <c r="D133" t="s">
        <v>35</v>
      </c>
      <c r="E133" t="s">
        <v>36</v>
      </c>
      <c r="F133">
        <v>2014</v>
      </c>
      <c r="G133">
        <v>2</v>
      </c>
      <c r="H133">
        <v>93.74</v>
      </c>
      <c r="I133" t="s">
        <v>40</v>
      </c>
      <c r="J133" t="s">
        <v>45</v>
      </c>
      <c r="K133">
        <v>37.76</v>
      </c>
      <c r="L133">
        <v>15</v>
      </c>
      <c r="M133">
        <f t="shared" si="4"/>
        <v>1405.4775999999999</v>
      </c>
      <c r="N133">
        <f t="shared" si="5"/>
        <v>3.0223865270075989</v>
      </c>
    </row>
    <row r="134" spans="1:14" x14ac:dyDescent="0.3">
      <c r="A134" t="s">
        <v>13</v>
      </c>
      <c r="B134" t="s">
        <v>17</v>
      </c>
      <c r="C134" t="s">
        <v>18</v>
      </c>
      <c r="D134" t="s">
        <v>33</v>
      </c>
      <c r="E134" t="s">
        <v>38</v>
      </c>
      <c r="F134">
        <v>1998</v>
      </c>
      <c r="G134">
        <v>5</v>
      </c>
      <c r="H134">
        <v>69.48</v>
      </c>
      <c r="I134" t="s">
        <v>42</v>
      </c>
      <c r="J134" t="s">
        <v>46</v>
      </c>
      <c r="K134">
        <v>20.45</v>
      </c>
      <c r="L134">
        <v>9</v>
      </c>
      <c r="M134">
        <f t="shared" si="4"/>
        <v>624.5245000000001</v>
      </c>
      <c r="N134">
        <f t="shared" si="5"/>
        <v>3.0225965488907147</v>
      </c>
    </row>
    <row r="135" spans="1:14" x14ac:dyDescent="0.3">
      <c r="A135" t="s">
        <v>14</v>
      </c>
      <c r="B135" t="s">
        <v>15</v>
      </c>
      <c r="C135" t="s">
        <v>19</v>
      </c>
      <c r="D135" t="s">
        <v>29</v>
      </c>
      <c r="E135" t="s">
        <v>39</v>
      </c>
      <c r="F135">
        <v>1989</v>
      </c>
      <c r="G135">
        <v>3</v>
      </c>
      <c r="H135">
        <v>498.04</v>
      </c>
      <c r="I135" t="s">
        <v>42</v>
      </c>
      <c r="J135" t="s">
        <v>45</v>
      </c>
      <c r="K135">
        <v>10.77</v>
      </c>
      <c r="L135">
        <v>16</v>
      </c>
      <c r="M135">
        <f t="shared" si="4"/>
        <v>7967.7476999999999</v>
      </c>
      <c r="N135">
        <f t="shared" si="5"/>
        <v>3.0221902609410316</v>
      </c>
    </row>
    <row r="136" spans="1:14" x14ac:dyDescent="0.3">
      <c r="A136" t="s">
        <v>14</v>
      </c>
      <c r="B136" t="s">
        <v>15</v>
      </c>
      <c r="C136" t="s">
        <v>19</v>
      </c>
      <c r="D136" t="s">
        <v>33</v>
      </c>
      <c r="E136" t="s">
        <v>37</v>
      </c>
      <c r="F136">
        <v>2003</v>
      </c>
      <c r="G136">
        <v>4</v>
      </c>
      <c r="H136">
        <v>105.96</v>
      </c>
      <c r="I136" t="s">
        <v>41</v>
      </c>
      <c r="J136" t="s">
        <v>44</v>
      </c>
      <c r="K136">
        <v>14.79</v>
      </c>
      <c r="L136">
        <v>20</v>
      </c>
      <c r="M136">
        <f t="shared" si="4"/>
        <v>2118.3478999999998</v>
      </c>
      <c r="N136">
        <f t="shared" si="5"/>
        <v>3.0221948212083847</v>
      </c>
    </row>
    <row r="137" spans="1:14" x14ac:dyDescent="0.3">
      <c r="A137" t="s">
        <v>14</v>
      </c>
      <c r="B137" t="s">
        <v>15</v>
      </c>
      <c r="C137" t="s">
        <v>18</v>
      </c>
      <c r="D137" t="s">
        <v>28</v>
      </c>
      <c r="E137" t="s">
        <v>37</v>
      </c>
      <c r="F137">
        <v>1999</v>
      </c>
      <c r="G137">
        <v>2</v>
      </c>
      <c r="H137">
        <v>300.66000000000003</v>
      </c>
      <c r="I137" t="s">
        <v>41</v>
      </c>
      <c r="J137" t="s">
        <v>45</v>
      </c>
      <c r="K137">
        <v>33.15</v>
      </c>
      <c r="L137">
        <v>8</v>
      </c>
      <c r="M137">
        <f t="shared" si="4"/>
        <v>2404.6115</v>
      </c>
      <c r="N137">
        <f t="shared" si="5"/>
        <v>3.021993833504625</v>
      </c>
    </row>
    <row r="138" spans="1:14" x14ac:dyDescent="0.3">
      <c r="A138" t="s">
        <v>13</v>
      </c>
      <c r="B138" t="s">
        <v>17</v>
      </c>
      <c r="C138" t="s">
        <v>18</v>
      </c>
      <c r="D138" t="s">
        <v>33</v>
      </c>
      <c r="E138" t="s">
        <v>37</v>
      </c>
      <c r="F138">
        <v>1993</v>
      </c>
      <c r="G138">
        <v>1</v>
      </c>
      <c r="H138">
        <v>136.46</v>
      </c>
      <c r="I138" t="s">
        <v>42</v>
      </c>
      <c r="J138" t="s">
        <v>44</v>
      </c>
      <c r="K138">
        <v>49.34</v>
      </c>
      <c r="L138">
        <v>8</v>
      </c>
      <c r="M138">
        <f t="shared" si="4"/>
        <v>1091.1734000000001</v>
      </c>
      <c r="N138">
        <f t="shared" si="5"/>
        <v>3.0222039473684212</v>
      </c>
    </row>
    <row r="139" spans="1:14" x14ac:dyDescent="0.3">
      <c r="A139" t="s">
        <v>13</v>
      </c>
      <c r="B139" t="s">
        <v>15</v>
      </c>
      <c r="C139" t="s">
        <v>18</v>
      </c>
      <c r="D139" t="s">
        <v>22</v>
      </c>
      <c r="E139" t="s">
        <v>37</v>
      </c>
      <c r="F139">
        <v>1995</v>
      </c>
      <c r="G139">
        <v>3</v>
      </c>
      <c r="H139">
        <v>91.01</v>
      </c>
      <c r="I139" t="s">
        <v>40</v>
      </c>
      <c r="J139" t="s">
        <v>45</v>
      </c>
      <c r="K139">
        <v>20.059999999999999</v>
      </c>
      <c r="L139">
        <v>15</v>
      </c>
      <c r="M139">
        <f t="shared" si="4"/>
        <v>1364.3506</v>
      </c>
      <c r="N139">
        <f t="shared" si="5"/>
        <v>3.0226197820275549</v>
      </c>
    </row>
    <row r="140" spans="1:14" x14ac:dyDescent="0.3">
      <c r="A140" t="s">
        <v>14</v>
      </c>
      <c r="B140" t="s">
        <v>15</v>
      </c>
      <c r="C140" t="s">
        <v>18</v>
      </c>
      <c r="D140" t="s">
        <v>23</v>
      </c>
      <c r="E140" t="s">
        <v>36</v>
      </c>
      <c r="F140">
        <v>2021</v>
      </c>
      <c r="G140">
        <v>3</v>
      </c>
      <c r="H140">
        <v>376.41</v>
      </c>
      <c r="I140" t="s">
        <v>40</v>
      </c>
      <c r="J140" t="s">
        <v>47</v>
      </c>
      <c r="K140">
        <v>12.63</v>
      </c>
      <c r="L140">
        <v>13</v>
      </c>
      <c r="M140">
        <f t="shared" si="4"/>
        <v>4892.4562999999998</v>
      </c>
      <c r="N140">
        <f t="shared" si="5"/>
        <v>3.0226244343891402</v>
      </c>
    </row>
    <row r="141" spans="1:14" x14ac:dyDescent="0.3">
      <c r="A141" t="s">
        <v>13</v>
      </c>
      <c r="B141" t="s">
        <v>17</v>
      </c>
      <c r="C141" t="s">
        <v>19</v>
      </c>
      <c r="D141" t="s">
        <v>25</v>
      </c>
      <c r="E141" t="s">
        <v>38</v>
      </c>
      <c r="F141">
        <v>2001</v>
      </c>
      <c r="G141">
        <v>3</v>
      </c>
      <c r="H141">
        <v>492.81</v>
      </c>
      <c r="I141" t="s">
        <v>41</v>
      </c>
      <c r="J141" t="s">
        <v>45</v>
      </c>
      <c r="K141">
        <v>22.54</v>
      </c>
      <c r="L141">
        <v>2</v>
      </c>
      <c r="M141">
        <f t="shared" si="4"/>
        <v>984.84540000000004</v>
      </c>
      <c r="N141">
        <f t="shared" si="5"/>
        <v>3.0226290886648837</v>
      </c>
    </row>
    <row r="142" spans="1:14" x14ac:dyDescent="0.3">
      <c r="A142" t="s">
        <v>12</v>
      </c>
      <c r="B142" t="s">
        <v>15</v>
      </c>
      <c r="C142" t="s">
        <v>18</v>
      </c>
      <c r="D142" t="s">
        <v>22</v>
      </c>
      <c r="E142" t="s">
        <v>36</v>
      </c>
      <c r="F142">
        <v>1993</v>
      </c>
      <c r="G142">
        <v>2</v>
      </c>
      <c r="H142">
        <v>217.94</v>
      </c>
      <c r="I142" t="s">
        <v>40</v>
      </c>
      <c r="J142" t="s">
        <v>46</v>
      </c>
      <c r="K142">
        <v>34.49</v>
      </c>
      <c r="L142">
        <v>3</v>
      </c>
      <c r="M142">
        <f t="shared" si="4"/>
        <v>653.16489999999999</v>
      </c>
      <c r="N142">
        <f t="shared" si="5"/>
        <v>3.022633744855967</v>
      </c>
    </row>
    <row r="143" spans="1:14" x14ac:dyDescent="0.3">
      <c r="A143" t="s">
        <v>14</v>
      </c>
      <c r="B143" t="s">
        <v>16</v>
      </c>
      <c r="C143" t="s">
        <v>19</v>
      </c>
      <c r="D143" t="s">
        <v>23</v>
      </c>
      <c r="E143" t="s">
        <v>39</v>
      </c>
      <c r="F143">
        <v>1995</v>
      </c>
      <c r="G143">
        <v>3</v>
      </c>
      <c r="H143">
        <v>24.81</v>
      </c>
      <c r="I143" t="s">
        <v>42</v>
      </c>
      <c r="J143" t="s">
        <v>46</v>
      </c>
      <c r="K143">
        <v>0.34</v>
      </c>
      <c r="L143">
        <v>3</v>
      </c>
      <c r="M143">
        <f t="shared" si="4"/>
        <v>73.433399999999992</v>
      </c>
      <c r="N143">
        <f t="shared" si="5"/>
        <v>3.0228442066268779</v>
      </c>
    </row>
    <row r="144" spans="1:14" x14ac:dyDescent="0.3">
      <c r="A144" t="s">
        <v>14</v>
      </c>
      <c r="B144" t="s">
        <v>15</v>
      </c>
      <c r="C144" t="s">
        <v>18</v>
      </c>
      <c r="D144" t="s">
        <v>23</v>
      </c>
      <c r="E144" t="s">
        <v>39</v>
      </c>
      <c r="F144">
        <v>2010</v>
      </c>
      <c r="G144">
        <v>3</v>
      </c>
      <c r="H144">
        <v>188.92</v>
      </c>
      <c r="I144" t="s">
        <v>41</v>
      </c>
      <c r="J144" t="s">
        <v>46</v>
      </c>
      <c r="K144">
        <v>21.23</v>
      </c>
      <c r="L144">
        <v>20</v>
      </c>
      <c r="M144">
        <f t="shared" si="4"/>
        <v>3777.6122999999998</v>
      </c>
      <c r="N144">
        <f t="shared" si="5"/>
        <v>3.022848909016056</v>
      </c>
    </row>
    <row r="145" spans="1:14" x14ac:dyDescent="0.3">
      <c r="A145" t="s">
        <v>13</v>
      </c>
      <c r="B145" t="s">
        <v>15</v>
      </c>
      <c r="C145" t="s">
        <v>19</v>
      </c>
      <c r="D145" t="s">
        <v>26</v>
      </c>
      <c r="E145" t="s">
        <v>37</v>
      </c>
      <c r="F145">
        <v>2010</v>
      </c>
      <c r="G145">
        <v>3</v>
      </c>
      <c r="H145">
        <v>436.24</v>
      </c>
      <c r="I145" t="s">
        <v>41</v>
      </c>
      <c r="J145" t="s">
        <v>44</v>
      </c>
      <c r="K145">
        <v>23.72</v>
      </c>
      <c r="L145">
        <v>12</v>
      </c>
      <c r="M145">
        <f t="shared" si="4"/>
        <v>5234.1171999999997</v>
      </c>
      <c r="N145">
        <f t="shared" si="5"/>
        <v>3.0228536133415687</v>
      </c>
    </row>
    <row r="146" spans="1:14" x14ac:dyDescent="0.3">
      <c r="A146" t="s">
        <v>14</v>
      </c>
      <c r="B146" t="s">
        <v>17</v>
      </c>
      <c r="C146" t="s">
        <v>19</v>
      </c>
      <c r="D146" t="s">
        <v>21</v>
      </c>
      <c r="E146" t="s">
        <v>38</v>
      </c>
      <c r="F146">
        <v>2015</v>
      </c>
      <c r="G146">
        <v>5</v>
      </c>
      <c r="H146">
        <v>155.68</v>
      </c>
      <c r="I146" t="s">
        <v>41</v>
      </c>
      <c r="J146" t="s">
        <v>43</v>
      </c>
      <c r="K146">
        <v>0.19</v>
      </c>
      <c r="L146">
        <v>12</v>
      </c>
      <c r="M146">
        <f t="shared" si="4"/>
        <v>1867.1619000000001</v>
      </c>
      <c r="N146">
        <f t="shared" si="5"/>
        <v>3.0228583196046128</v>
      </c>
    </row>
    <row r="147" spans="1:14" x14ac:dyDescent="0.3">
      <c r="A147" t="s">
        <v>13</v>
      </c>
      <c r="B147" t="s">
        <v>17</v>
      </c>
      <c r="C147" t="s">
        <v>18</v>
      </c>
      <c r="D147" t="s">
        <v>30</v>
      </c>
      <c r="E147" t="s">
        <v>39</v>
      </c>
      <c r="F147">
        <v>1991</v>
      </c>
      <c r="G147">
        <v>2</v>
      </c>
      <c r="H147">
        <v>220.58</v>
      </c>
      <c r="I147" t="s">
        <v>42</v>
      </c>
      <c r="J147" t="s">
        <v>47</v>
      </c>
      <c r="K147">
        <v>10.79</v>
      </c>
      <c r="L147">
        <v>8</v>
      </c>
      <c r="M147">
        <f t="shared" si="4"/>
        <v>1763.7479000000001</v>
      </c>
      <c r="N147">
        <f t="shared" si="5"/>
        <v>3.0224510813594234</v>
      </c>
    </row>
    <row r="148" spans="1:14" x14ac:dyDescent="0.3">
      <c r="A148" t="s">
        <v>13</v>
      </c>
      <c r="B148" t="s">
        <v>16</v>
      </c>
      <c r="C148" t="s">
        <v>19</v>
      </c>
      <c r="D148" t="s">
        <v>27</v>
      </c>
      <c r="E148" t="s">
        <v>39</v>
      </c>
      <c r="F148">
        <v>2022</v>
      </c>
      <c r="G148">
        <v>5</v>
      </c>
      <c r="H148">
        <v>362.71</v>
      </c>
      <c r="I148" t="s">
        <v>40</v>
      </c>
      <c r="J148" t="s">
        <v>47</v>
      </c>
      <c r="K148">
        <v>10.71</v>
      </c>
      <c r="L148">
        <v>2</v>
      </c>
      <c r="M148">
        <f t="shared" si="4"/>
        <v>724.5270999999999</v>
      </c>
      <c r="N148">
        <f t="shared" si="5"/>
        <v>3.022661722290894</v>
      </c>
    </row>
    <row r="149" spans="1:14" x14ac:dyDescent="0.3">
      <c r="A149" t="s">
        <v>14</v>
      </c>
      <c r="B149" t="s">
        <v>16</v>
      </c>
      <c r="C149" t="s">
        <v>19</v>
      </c>
      <c r="D149" t="s">
        <v>22</v>
      </c>
      <c r="E149" t="s">
        <v>39</v>
      </c>
      <c r="F149">
        <v>1985</v>
      </c>
      <c r="G149">
        <v>1</v>
      </c>
      <c r="H149">
        <v>44.68</v>
      </c>
      <c r="I149" t="s">
        <v>41</v>
      </c>
      <c r="J149" t="s">
        <v>47</v>
      </c>
      <c r="K149">
        <v>48.45</v>
      </c>
      <c r="L149">
        <v>4</v>
      </c>
      <c r="M149">
        <f t="shared" si="4"/>
        <v>178.2045</v>
      </c>
      <c r="N149">
        <f t="shared" si="5"/>
        <v>3.0222542757057491</v>
      </c>
    </row>
    <row r="150" spans="1:14" x14ac:dyDescent="0.3">
      <c r="A150" t="s">
        <v>13</v>
      </c>
      <c r="B150" t="s">
        <v>15</v>
      </c>
      <c r="C150" t="s">
        <v>18</v>
      </c>
      <c r="D150" t="s">
        <v>23</v>
      </c>
      <c r="E150" t="s">
        <v>36</v>
      </c>
      <c r="F150">
        <v>2007</v>
      </c>
      <c r="G150">
        <v>5</v>
      </c>
      <c r="H150">
        <v>98.37</v>
      </c>
      <c r="I150" t="s">
        <v>41</v>
      </c>
      <c r="J150" t="s">
        <v>44</v>
      </c>
      <c r="K150">
        <v>32.31</v>
      </c>
      <c r="L150">
        <v>5</v>
      </c>
      <c r="M150">
        <f t="shared" si="4"/>
        <v>491.17310000000003</v>
      </c>
      <c r="N150">
        <f t="shared" si="5"/>
        <v>3.022671063478978</v>
      </c>
    </row>
    <row r="151" spans="1:14" x14ac:dyDescent="0.3">
      <c r="A151" t="s">
        <v>12</v>
      </c>
      <c r="B151" t="s">
        <v>15</v>
      </c>
      <c r="C151" t="s">
        <v>18</v>
      </c>
      <c r="D151" t="s">
        <v>22</v>
      </c>
      <c r="E151" t="s">
        <v>36</v>
      </c>
      <c r="F151">
        <v>2015</v>
      </c>
      <c r="G151">
        <v>1</v>
      </c>
      <c r="H151">
        <v>489.61</v>
      </c>
      <c r="I151" t="s">
        <v>40</v>
      </c>
      <c r="J151" t="s">
        <v>44</v>
      </c>
      <c r="K151">
        <v>43.01</v>
      </c>
      <c r="L151">
        <v>20</v>
      </c>
      <c r="M151">
        <f t="shared" si="4"/>
        <v>9791.6301000000003</v>
      </c>
      <c r="N151">
        <f t="shared" si="5"/>
        <v>3.0222634508348794</v>
      </c>
    </row>
    <row r="152" spans="1:14" x14ac:dyDescent="0.3">
      <c r="A152" t="s">
        <v>14</v>
      </c>
      <c r="B152" t="s">
        <v>15</v>
      </c>
      <c r="C152" t="s">
        <v>19</v>
      </c>
      <c r="D152" t="s">
        <v>35</v>
      </c>
      <c r="E152" t="s">
        <v>37</v>
      </c>
      <c r="F152">
        <v>2006</v>
      </c>
      <c r="G152">
        <v>1</v>
      </c>
      <c r="H152">
        <v>96.68</v>
      </c>
      <c r="I152" t="s">
        <v>42</v>
      </c>
      <c r="J152" t="s">
        <v>44</v>
      </c>
      <c r="K152">
        <v>37.799999999999997</v>
      </c>
      <c r="L152">
        <v>17</v>
      </c>
      <c r="M152">
        <f t="shared" si="4"/>
        <v>1642.9380000000001</v>
      </c>
      <c r="N152">
        <f t="shared" si="5"/>
        <v>3.0226804123711339</v>
      </c>
    </row>
    <row r="153" spans="1:14" x14ac:dyDescent="0.3">
      <c r="A153" t="s">
        <v>12</v>
      </c>
      <c r="B153" t="s">
        <v>16</v>
      </c>
      <c r="C153" t="s">
        <v>18</v>
      </c>
      <c r="D153" t="s">
        <v>26</v>
      </c>
      <c r="E153" t="s">
        <v>39</v>
      </c>
      <c r="F153">
        <v>1987</v>
      </c>
      <c r="G153">
        <v>3</v>
      </c>
      <c r="H153">
        <v>112.55</v>
      </c>
      <c r="I153" t="s">
        <v>40</v>
      </c>
      <c r="J153" t="s">
        <v>46</v>
      </c>
      <c r="K153">
        <v>48.22</v>
      </c>
      <c r="L153">
        <v>16</v>
      </c>
      <c r="M153">
        <f t="shared" si="4"/>
        <v>1800.2821999999999</v>
      </c>
      <c r="N153">
        <f t="shared" si="5"/>
        <v>3.0230975458857499</v>
      </c>
    </row>
    <row r="154" spans="1:14" x14ac:dyDescent="0.3">
      <c r="A154" t="s">
        <v>14</v>
      </c>
      <c r="B154" t="s">
        <v>15</v>
      </c>
      <c r="C154" t="s">
        <v>18</v>
      </c>
      <c r="D154" t="s">
        <v>28</v>
      </c>
      <c r="E154" t="s">
        <v>38</v>
      </c>
      <c r="F154">
        <v>1997</v>
      </c>
      <c r="G154">
        <v>5</v>
      </c>
      <c r="H154">
        <v>248.53</v>
      </c>
      <c r="I154" t="s">
        <v>41</v>
      </c>
      <c r="J154" t="s">
        <v>46</v>
      </c>
      <c r="K154">
        <v>45.8</v>
      </c>
      <c r="L154">
        <v>3</v>
      </c>
      <c r="M154">
        <f t="shared" si="4"/>
        <v>745.048</v>
      </c>
      <c r="N154">
        <f t="shared" si="5"/>
        <v>3.0231023102310233</v>
      </c>
    </row>
    <row r="155" spans="1:14" x14ac:dyDescent="0.3">
      <c r="A155" t="s">
        <v>14</v>
      </c>
      <c r="B155" t="s">
        <v>17</v>
      </c>
      <c r="C155" t="s">
        <v>19</v>
      </c>
      <c r="D155" t="s">
        <v>23</v>
      </c>
      <c r="E155" t="s">
        <v>38</v>
      </c>
      <c r="F155">
        <v>2007</v>
      </c>
      <c r="G155">
        <v>4</v>
      </c>
      <c r="H155">
        <v>167.41</v>
      </c>
      <c r="I155" t="s">
        <v>41</v>
      </c>
      <c r="J155" t="s">
        <v>43</v>
      </c>
      <c r="K155">
        <v>14.98</v>
      </c>
      <c r="L155">
        <v>5</v>
      </c>
      <c r="M155">
        <f t="shared" si="4"/>
        <v>836.19979999999998</v>
      </c>
      <c r="N155">
        <f t="shared" si="5"/>
        <v>3.0226944501753663</v>
      </c>
    </row>
    <row r="156" spans="1:14" x14ac:dyDescent="0.3">
      <c r="A156" t="s">
        <v>14</v>
      </c>
      <c r="B156" t="s">
        <v>16</v>
      </c>
      <c r="C156" t="s">
        <v>19</v>
      </c>
      <c r="D156" t="s">
        <v>26</v>
      </c>
      <c r="E156" t="s">
        <v>36</v>
      </c>
      <c r="F156">
        <v>2022</v>
      </c>
      <c r="G156">
        <v>4</v>
      </c>
      <c r="H156">
        <v>152.13999999999999</v>
      </c>
      <c r="I156" t="s">
        <v>41</v>
      </c>
      <c r="J156" t="s">
        <v>46</v>
      </c>
      <c r="K156">
        <v>35.03</v>
      </c>
      <c r="L156">
        <v>17</v>
      </c>
      <c r="M156">
        <f t="shared" si="4"/>
        <v>2585.7302999999997</v>
      </c>
      <c r="N156">
        <f t="shared" si="5"/>
        <v>3.0224927775484938</v>
      </c>
    </row>
    <row r="157" spans="1:14" x14ac:dyDescent="0.3">
      <c r="A157" t="s">
        <v>12</v>
      </c>
      <c r="B157" t="s">
        <v>17</v>
      </c>
      <c r="C157" t="s">
        <v>19</v>
      </c>
      <c r="D157" t="s">
        <v>21</v>
      </c>
      <c r="E157" t="s">
        <v>36</v>
      </c>
      <c r="F157">
        <v>2008</v>
      </c>
      <c r="G157">
        <v>5</v>
      </c>
      <c r="H157">
        <v>132.53</v>
      </c>
      <c r="I157" t="s">
        <v>41</v>
      </c>
      <c r="J157" t="s">
        <v>44</v>
      </c>
      <c r="K157">
        <v>5.59</v>
      </c>
      <c r="L157">
        <v>5</v>
      </c>
      <c r="M157">
        <f t="shared" si="4"/>
        <v>661.70589999999993</v>
      </c>
      <c r="N157">
        <f t="shared" si="5"/>
        <v>3.0222910216718266</v>
      </c>
    </row>
    <row r="158" spans="1:14" x14ac:dyDescent="0.3">
      <c r="A158" t="s">
        <v>13</v>
      </c>
      <c r="B158" t="s">
        <v>17</v>
      </c>
      <c r="C158" t="s">
        <v>18</v>
      </c>
      <c r="D158" t="s">
        <v>21</v>
      </c>
      <c r="E158" t="s">
        <v>39</v>
      </c>
      <c r="F158">
        <v>1995</v>
      </c>
      <c r="G158">
        <v>5</v>
      </c>
      <c r="H158">
        <v>328.58</v>
      </c>
      <c r="I158" t="s">
        <v>41</v>
      </c>
      <c r="J158" t="s">
        <v>44</v>
      </c>
      <c r="K158">
        <v>23.2</v>
      </c>
      <c r="L158">
        <v>4</v>
      </c>
      <c r="M158">
        <f t="shared" si="4"/>
        <v>1313.5519999999999</v>
      </c>
      <c r="N158">
        <f t="shared" si="5"/>
        <v>3.0218827415359208</v>
      </c>
    </row>
    <row r="159" spans="1:14" x14ac:dyDescent="0.3">
      <c r="A159" t="s">
        <v>13</v>
      </c>
      <c r="B159" t="s">
        <v>15</v>
      </c>
      <c r="C159" t="s">
        <v>19</v>
      </c>
      <c r="D159" t="s">
        <v>28</v>
      </c>
      <c r="E159" t="s">
        <v>36</v>
      </c>
      <c r="F159">
        <v>2008</v>
      </c>
      <c r="G159">
        <v>3</v>
      </c>
      <c r="H159">
        <v>459.52</v>
      </c>
      <c r="I159" t="s">
        <v>41</v>
      </c>
      <c r="J159" t="s">
        <v>43</v>
      </c>
      <c r="K159">
        <v>25.84</v>
      </c>
      <c r="L159">
        <v>3</v>
      </c>
      <c r="M159">
        <f t="shared" si="4"/>
        <v>1377.8183999999999</v>
      </c>
      <c r="N159">
        <f t="shared" si="5"/>
        <v>3.021474292793723</v>
      </c>
    </row>
    <row r="160" spans="1:14" x14ac:dyDescent="0.3">
      <c r="A160" t="s">
        <v>12</v>
      </c>
      <c r="B160" t="s">
        <v>17</v>
      </c>
      <c r="C160" t="s">
        <v>19</v>
      </c>
      <c r="D160" t="s">
        <v>25</v>
      </c>
      <c r="E160" t="s">
        <v>38</v>
      </c>
      <c r="F160">
        <v>2018</v>
      </c>
      <c r="G160">
        <v>4</v>
      </c>
      <c r="H160">
        <v>371.19</v>
      </c>
      <c r="I160" t="s">
        <v>42</v>
      </c>
      <c r="J160" t="s">
        <v>47</v>
      </c>
      <c r="K160">
        <v>23.61</v>
      </c>
      <c r="L160">
        <v>11</v>
      </c>
      <c r="M160">
        <f t="shared" si="4"/>
        <v>4082.3261000000002</v>
      </c>
      <c r="N160">
        <f t="shared" si="5"/>
        <v>3.0214787277984305</v>
      </c>
    </row>
    <row r="161" spans="1:14" x14ac:dyDescent="0.3">
      <c r="A161" t="s">
        <v>13</v>
      </c>
      <c r="B161" t="s">
        <v>15</v>
      </c>
      <c r="C161" t="s">
        <v>19</v>
      </c>
      <c r="D161" t="s">
        <v>29</v>
      </c>
      <c r="E161" t="s">
        <v>39</v>
      </c>
      <c r="F161">
        <v>2014</v>
      </c>
      <c r="G161">
        <v>5</v>
      </c>
      <c r="H161">
        <v>289.64999999999998</v>
      </c>
      <c r="I161" t="s">
        <v>40</v>
      </c>
      <c r="J161" t="s">
        <v>44</v>
      </c>
      <c r="K161">
        <v>46.85</v>
      </c>
      <c r="L161">
        <v>6</v>
      </c>
      <c r="M161">
        <f t="shared" si="4"/>
        <v>1737.3684999999998</v>
      </c>
      <c r="N161">
        <f t="shared" si="5"/>
        <v>3.021276595744681</v>
      </c>
    </row>
    <row r="162" spans="1:14" x14ac:dyDescent="0.3">
      <c r="A162" t="s">
        <v>12</v>
      </c>
      <c r="B162" t="s">
        <v>15</v>
      </c>
      <c r="C162" t="s">
        <v>19</v>
      </c>
      <c r="D162" t="s">
        <v>30</v>
      </c>
      <c r="E162" t="s">
        <v>37</v>
      </c>
      <c r="F162">
        <v>2002</v>
      </c>
      <c r="G162">
        <v>3</v>
      </c>
      <c r="H162">
        <v>321.62</v>
      </c>
      <c r="I162" t="s">
        <v>40</v>
      </c>
      <c r="J162" t="s">
        <v>46</v>
      </c>
      <c r="K162">
        <v>37.020000000000003</v>
      </c>
      <c r="L162">
        <v>6</v>
      </c>
      <c r="M162">
        <f t="shared" si="4"/>
        <v>1929.0902000000001</v>
      </c>
      <c r="N162">
        <f t="shared" si="5"/>
        <v>3.0208677685950414</v>
      </c>
    </row>
    <row r="163" spans="1:14" x14ac:dyDescent="0.3">
      <c r="A163" t="s">
        <v>14</v>
      </c>
      <c r="B163" t="s">
        <v>15</v>
      </c>
      <c r="C163" t="s">
        <v>19</v>
      </c>
      <c r="D163" t="s">
        <v>25</v>
      </c>
      <c r="E163" t="s">
        <v>38</v>
      </c>
      <c r="F163">
        <v>1991</v>
      </c>
      <c r="G163">
        <v>4</v>
      </c>
      <c r="H163">
        <v>337.7</v>
      </c>
      <c r="I163" t="s">
        <v>42</v>
      </c>
      <c r="J163" t="s">
        <v>43</v>
      </c>
      <c r="K163">
        <v>2.0099999999999998</v>
      </c>
      <c r="L163">
        <v>1</v>
      </c>
      <c r="M163">
        <f t="shared" si="4"/>
        <v>336.7201</v>
      </c>
      <c r="N163">
        <f t="shared" si="5"/>
        <v>3.020872081008473</v>
      </c>
    </row>
    <row r="164" spans="1:14" x14ac:dyDescent="0.3">
      <c r="A164" t="s">
        <v>12</v>
      </c>
      <c r="B164" t="s">
        <v>17</v>
      </c>
      <c r="C164" t="s">
        <v>18</v>
      </c>
      <c r="D164" t="s">
        <v>20</v>
      </c>
      <c r="E164" t="s">
        <v>37</v>
      </c>
      <c r="F164">
        <v>2020</v>
      </c>
      <c r="G164">
        <v>5</v>
      </c>
      <c r="H164">
        <v>25.85</v>
      </c>
      <c r="I164" t="s">
        <v>40</v>
      </c>
      <c r="J164" t="s">
        <v>46</v>
      </c>
      <c r="K164">
        <v>5.73</v>
      </c>
      <c r="L164">
        <v>3</v>
      </c>
      <c r="M164">
        <f t="shared" si="4"/>
        <v>76.607300000000009</v>
      </c>
      <c r="N164">
        <f t="shared" si="5"/>
        <v>3.0206696982224059</v>
      </c>
    </row>
    <row r="165" spans="1:14" x14ac:dyDescent="0.3">
      <c r="A165" t="s">
        <v>13</v>
      </c>
      <c r="B165" t="s">
        <v>17</v>
      </c>
      <c r="C165" t="s">
        <v>19</v>
      </c>
      <c r="D165" t="s">
        <v>20</v>
      </c>
      <c r="E165" t="s">
        <v>38</v>
      </c>
      <c r="F165">
        <v>1997</v>
      </c>
      <c r="G165">
        <v>4</v>
      </c>
      <c r="H165">
        <v>63.65</v>
      </c>
      <c r="I165" t="s">
        <v>40</v>
      </c>
      <c r="J165" t="s">
        <v>44</v>
      </c>
      <c r="K165">
        <v>36.299999999999997</v>
      </c>
      <c r="L165">
        <v>20</v>
      </c>
      <c r="M165">
        <f t="shared" si="4"/>
        <v>1272.3630000000001</v>
      </c>
      <c r="N165">
        <f t="shared" si="5"/>
        <v>3.0202604920405212</v>
      </c>
    </row>
    <row r="166" spans="1:14" x14ac:dyDescent="0.3">
      <c r="A166" t="s">
        <v>12</v>
      </c>
      <c r="B166" t="s">
        <v>16</v>
      </c>
      <c r="C166" t="s">
        <v>18</v>
      </c>
      <c r="D166" t="s">
        <v>27</v>
      </c>
      <c r="E166" t="s">
        <v>36</v>
      </c>
      <c r="F166">
        <v>2000</v>
      </c>
      <c r="G166">
        <v>2</v>
      </c>
      <c r="H166">
        <v>97.84</v>
      </c>
      <c r="I166" t="s">
        <v>40</v>
      </c>
      <c r="J166" t="s">
        <v>44</v>
      </c>
      <c r="K166">
        <v>11.14</v>
      </c>
      <c r="L166">
        <v>19</v>
      </c>
      <c r="M166">
        <f t="shared" si="4"/>
        <v>1858.0714</v>
      </c>
      <c r="N166">
        <f t="shared" si="5"/>
        <v>3.020057899090157</v>
      </c>
    </row>
    <row r="167" spans="1:14" x14ac:dyDescent="0.3">
      <c r="A167" t="s">
        <v>13</v>
      </c>
      <c r="B167" t="s">
        <v>15</v>
      </c>
      <c r="C167" t="s">
        <v>19</v>
      </c>
      <c r="D167" t="s">
        <v>24</v>
      </c>
      <c r="E167" t="s">
        <v>38</v>
      </c>
      <c r="F167">
        <v>1998</v>
      </c>
      <c r="G167">
        <v>4</v>
      </c>
      <c r="H167">
        <v>191.8</v>
      </c>
      <c r="I167" t="s">
        <v>40</v>
      </c>
      <c r="J167" t="s">
        <v>46</v>
      </c>
      <c r="K167">
        <v>0.14000000000000001</v>
      </c>
      <c r="L167">
        <v>9</v>
      </c>
      <c r="M167">
        <f t="shared" si="4"/>
        <v>1725.2014000000001</v>
      </c>
      <c r="N167">
        <f t="shared" si="5"/>
        <v>3.020268872802482</v>
      </c>
    </row>
    <row r="168" spans="1:14" x14ac:dyDescent="0.3">
      <c r="A168" t="s">
        <v>12</v>
      </c>
      <c r="B168" t="s">
        <v>16</v>
      </c>
      <c r="C168" t="s">
        <v>19</v>
      </c>
      <c r="D168" t="s">
        <v>23</v>
      </c>
      <c r="E168" t="s">
        <v>37</v>
      </c>
      <c r="F168">
        <v>2002</v>
      </c>
      <c r="G168">
        <v>5</v>
      </c>
      <c r="H168">
        <v>369.92</v>
      </c>
      <c r="I168" t="s">
        <v>41</v>
      </c>
      <c r="J168" t="s">
        <v>47</v>
      </c>
      <c r="K168">
        <v>15.44</v>
      </c>
      <c r="L168">
        <v>20</v>
      </c>
      <c r="M168">
        <f t="shared" si="4"/>
        <v>7397.5544000000009</v>
      </c>
      <c r="N168">
        <f t="shared" si="5"/>
        <v>3.0200661977658254</v>
      </c>
    </row>
    <row r="169" spans="1:14" x14ac:dyDescent="0.3">
      <c r="A169" t="s">
        <v>12</v>
      </c>
      <c r="B169" t="s">
        <v>16</v>
      </c>
      <c r="C169" t="s">
        <v>18</v>
      </c>
      <c r="D169" t="s">
        <v>21</v>
      </c>
      <c r="E169" t="s">
        <v>38</v>
      </c>
      <c r="F169">
        <v>1999</v>
      </c>
      <c r="G169">
        <v>2</v>
      </c>
      <c r="H169">
        <v>184.15</v>
      </c>
      <c r="I169" t="s">
        <v>40</v>
      </c>
      <c r="J169" t="s">
        <v>46</v>
      </c>
      <c r="K169">
        <v>38.24</v>
      </c>
      <c r="L169">
        <v>19</v>
      </c>
      <c r="M169">
        <f t="shared" si="4"/>
        <v>3498.2323999999999</v>
      </c>
      <c r="N169">
        <f t="shared" si="5"/>
        <v>3.0196565280364163</v>
      </c>
    </row>
    <row r="170" spans="1:14" x14ac:dyDescent="0.3">
      <c r="A170" t="s">
        <v>12</v>
      </c>
      <c r="B170" t="s">
        <v>17</v>
      </c>
      <c r="C170" t="s">
        <v>19</v>
      </c>
      <c r="D170" t="s">
        <v>33</v>
      </c>
      <c r="E170" t="s">
        <v>39</v>
      </c>
      <c r="F170">
        <v>2006</v>
      </c>
      <c r="G170">
        <v>5</v>
      </c>
      <c r="H170">
        <v>33.119999999999997</v>
      </c>
      <c r="I170" t="s">
        <v>42</v>
      </c>
      <c r="J170" t="s">
        <v>43</v>
      </c>
      <c r="K170">
        <v>11</v>
      </c>
      <c r="L170">
        <v>15</v>
      </c>
      <c r="M170">
        <f t="shared" si="4"/>
        <v>495.90999999999997</v>
      </c>
      <c r="N170">
        <f t="shared" si="5"/>
        <v>3.0198675496688741</v>
      </c>
    </row>
    <row r="171" spans="1:14" x14ac:dyDescent="0.3">
      <c r="A171" t="s">
        <v>14</v>
      </c>
      <c r="B171" t="s">
        <v>16</v>
      </c>
      <c r="C171" t="s">
        <v>19</v>
      </c>
      <c r="D171" t="s">
        <v>20</v>
      </c>
      <c r="E171" t="s">
        <v>36</v>
      </c>
      <c r="F171">
        <v>2022</v>
      </c>
      <c r="G171">
        <v>4</v>
      </c>
      <c r="H171">
        <v>150.13999999999999</v>
      </c>
      <c r="I171" t="s">
        <v>42</v>
      </c>
      <c r="J171" t="s">
        <v>46</v>
      </c>
      <c r="K171">
        <v>21.15</v>
      </c>
      <c r="L171">
        <v>6</v>
      </c>
      <c r="M171">
        <f t="shared" si="4"/>
        <v>900.05149999999992</v>
      </c>
      <c r="N171">
        <f t="shared" si="5"/>
        <v>3.0194576692196233</v>
      </c>
    </row>
    <row r="172" spans="1:14" x14ac:dyDescent="0.3">
      <c r="A172" t="s">
        <v>14</v>
      </c>
      <c r="B172" t="s">
        <v>16</v>
      </c>
      <c r="C172" t="s">
        <v>19</v>
      </c>
      <c r="D172" t="s">
        <v>35</v>
      </c>
      <c r="E172" t="s">
        <v>38</v>
      </c>
      <c r="F172">
        <v>1995</v>
      </c>
      <c r="G172">
        <v>4</v>
      </c>
      <c r="H172">
        <v>212.53</v>
      </c>
      <c r="I172" t="s">
        <v>41</v>
      </c>
      <c r="J172" t="s">
        <v>47</v>
      </c>
      <c r="K172">
        <v>9.42</v>
      </c>
      <c r="L172">
        <v>8</v>
      </c>
      <c r="M172">
        <f t="shared" si="4"/>
        <v>1699.3342</v>
      </c>
      <c r="N172">
        <f t="shared" si="5"/>
        <v>3.0192546583850932</v>
      </c>
    </row>
    <row r="173" spans="1:14" x14ac:dyDescent="0.3">
      <c r="A173" t="s">
        <v>12</v>
      </c>
      <c r="B173" t="s">
        <v>15</v>
      </c>
      <c r="C173" t="s">
        <v>19</v>
      </c>
      <c r="D173" t="s">
        <v>34</v>
      </c>
      <c r="E173" t="s">
        <v>37</v>
      </c>
      <c r="F173">
        <v>1985</v>
      </c>
      <c r="G173">
        <v>1</v>
      </c>
      <c r="H173">
        <v>248.32</v>
      </c>
      <c r="I173" t="s">
        <v>41</v>
      </c>
      <c r="J173" t="s">
        <v>44</v>
      </c>
      <c r="K173">
        <v>6.84</v>
      </c>
      <c r="L173">
        <v>6</v>
      </c>
      <c r="M173">
        <f t="shared" si="4"/>
        <v>1488.9884000000002</v>
      </c>
      <c r="N173">
        <f t="shared" si="5"/>
        <v>3.0190515634706978</v>
      </c>
    </row>
    <row r="174" spans="1:14" x14ac:dyDescent="0.3">
      <c r="A174" t="s">
        <v>12</v>
      </c>
      <c r="B174" t="s">
        <v>17</v>
      </c>
      <c r="C174" t="s">
        <v>19</v>
      </c>
      <c r="D174" t="s">
        <v>33</v>
      </c>
      <c r="E174" t="s">
        <v>36</v>
      </c>
      <c r="F174">
        <v>2013</v>
      </c>
      <c r="G174">
        <v>4</v>
      </c>
      <c r="H174">
        <v>411.24</v>
      </c>
      <c r="I174" t="s">
        <v>41</v>
      </c>
      <c r="J174" t="s">
        <v>44</v>
      </c>
      <c r="K174">
        <v>41.87</v>
      </c>
      <c r="L174">
        <v>7</v>
      </c>
      <c r="M174">
        <f t="shared" si="4"/>
        <v>2878.0987000000005</v>
      </c>
      <c r="N174">
        <f t="shared" si="5"/>
        <v>3.0194697597348799</v>
      </c>
    </row>
    <row r="175" spans="1:14" x14ac:dyDescent="0.3">
      <c r="A175" t="s">
        <v>12</v>
      </c>
      <c r="B175" t="s">
        <v>15</v>
      </c>
      <c r="C175" t="s">
        <v>18</v>
      </c>
      <c r="D175" t="s">
        <v>24</v>
      </c>
      <c r="E175" t="s">
        <v>39</v>
      </c>
      <c r="F175">
        <v>2020</v>
      </c>
      <c r="G175">
        <v>4</v>
      </c>
      <c r="H175">
        <v>111.81</v>
      </c>
      <c r="I175" t="s">
        <v>40</v>
      </c>
      <c r="J175" t="s">
        <v>46</v>
      </c>
      <c r="K175">
        <v>4.41</v>
      </c>
      <c r="L175">
        <v>16</v>
      </c>
      <c r="M175">
        <f t="shared" si="4"/>
        <v>1788.0041000000001</v>
      </c>
      <c r="N175">
        <f t="shared" si="5"/>
        <v>3.019266625233064</v>
      </c>
    </row>
    <row r="176" spans="1:14" x14ac:dyDescent="0.3">
      <c r="A176" t="s">
        <v>14</v>
      </c>
      <c r="B176" t="s">
        <v>16</v>
      </c>
      <c r="C176" t="s">
        <v>19</v>
      </c>
      <c r="D176" t="s">
        <v>34</v>
      </c>
      <c r="E176" t="s">
        <v>37</v>
      </c>
      <c r="F176">
        <v>1987</v>
      </c>
      <c r="G176">
        <v>4</v>
      </c>
      <c r="H176">
        <v>470.62</v>
      </c>
      <c r="I176" t="s">
        <v>42</v>
      </c>
      <c r="J176" t="s">
        <v>46</v>
      </c>
      <c r="K176">
        <v>21.83</v>
      </c>
      <c r="L176">
        <v>3</v>
      </c>
      <c r="M176">
        <f t="shared" si="4"/>
        <v>1411.0783000000001</v>
      </c>
      <c r="N176">
        <f t="shared" si="5"/>
        <v>3.0190634065478656</v>
      </c>
    </row>
    <row r="177" spans="1:14" x14ac:dyDescent="0.3">
      <c r="A177" t="s">
        <v>14</v>
      </c>
      <c r="B177" t="s">
        <v>16</v>
      </c>
      <c r="C177" t="s">
        <v>18</v>
      </c>
      <c r="D177" t="s">
        <v>23</v>
      </c>
      <c r="E177" t="s">
        <v>39</v>
      </c>
      <c r="F177">
        <v>1994</v>
      </c>
      <c r="G177">
        <v>2</v>
      </c>
      <c r="H177">
        <v>403.36</v>
      </c>
      <c r="I177" t="s">
        <v>41</v>
      </c>
      <c r="J177" t="s">
        <v>47</v>
      </c>
      <c r="K177">
        <v>40.17</v>
      </c>
      <c r="L177">
        <v>15</v>
      </c>
      <c r="M177">
        <f t="shared" si="4"/>
        <v>6049.8017000000009</v>
      </c>
      <c r="N177">
        <f t="shared" si="5"/>
        <v>3.0188601036269431</v>
      </c>
    </row>
    <row r="178" spans="1:14" x14ac:dyDescent="0.3">
      <c r="A178" t="s">
        <v>14</v>
      </c>
      <c r="B178" t="s">
        <v>15</v>
      </c>
      <c r="C178" t="s">
        <v>19</v>
      </c>
      <c r="D178" t="s">
        <v>27</v>
      </c>
      <c r="E178" t="s">
        <v>38</v>
      </c>
      <c r="F178">
        <v>1989</v>
      </c>
      <c r="G178">
        <v>5</v>
      </c>
      <c r="H178">
        <v>348.55</v>
      </c>
      <c r="I178" t="s">
        <v>42</v>
      </c>
      <c r="J178" t="s">
        <v>43</v>
      </c>
      <c r="K178">
        <v>47.68</v>
      </c>
      <c r="L178">
        <v>12</v>
      </c>
      <c r="M178">
        <f t="shared" si="4"/>
        <v>4182.0768000000007</v>
      </c>
      <c r="N178">
        <f t="shared" si="5"/>
        <v>3.0190713101160864</v>
      </c>
    </row>
    <row r="179" spans="1:14" x14ac:dyDescent="0.3">
      <c r="A179" t="s">
        <v>14</v>
      </c>
      <c r="B179" t="s">
        <v>17</v>
      </c>
      <c r="C179" t="s">
        <v>19</v>
      </c>
      <c r="D179" t="s">
        <v>35</v>
      </c>
      <c r="E179" t="s">
        <v>36</v>
      </c>
      <c r="F179">
        <v>1988</v>
      </c>
      <c r="G179">
        <v>3</v>
      </c>
      <c r="H179">
        <v>271.74</v>
      </c>
      <c r="I179" t="s">
        <v>42</v>
      </c>
      <c r="J179" t="s">
        <v>46</v>
      </c>
      <c r="K179">
        <v>8.52</v>
      </c>
      <c r="L179">
        <v>5</v>
      </c>
      <c r="M179">
        <f t="shared" si="4"/>
        <v>1357.7852</v>
      </c>
      <c r="N179">
        <f t="shared" si="5"/>
        <v>3.0186605846983205</v>
      </c>
    </row>
    <row r="180" spans="1:14" x14ac:dyDescent="0.3">
      <c r="A180" t="s">
        <v>12</v>
      </c>
      <c r="B180" t="s">
        <v>17</v>
      </c>
      <c r="C180" t="s">
        <v>18</v>
      </c>
      <c r="D180" t="s">
        <v>30</v>
      </c>
      <c r="E180" t="s">
        <v>38</v>
      </c>
      <c r="F180">
        <v>2014</v>
      </c>
      <c r="G180">
        <v>1</v>
      </c>
      <c r="H180">
        <v>459.95</v>
      </c>
      <c r="I180" t="s">
        <v>41</v>
      </c>
      <c r="J180" t="s">
        <v>44</v>
      </c>
      <c r="K180">
        <v>2.74</v>
      </c>
      <c r="L180">
        <v>19</v>
      </c>
      <c r="M180">
        <f t="shared" si="4"/>
        <v>8738.0774000000001</v>
      </c>
      <c r="N180">
        <f t="shared" si="5"/>
        <v>3.0186644545831607</v>
      </c>
    </row>
    <row r="181" spans="1:14" x14ac:dyDescent="0.3">
      <c r="A181" t="s">
        <v>14</v>
      </c>
      <c r="B181" t="s">
        <v>17</v>
      </c>
      <c r="C181" t="s">
        <v>19</v>
      </c>
      <c r="D181" t="s">
        <v>23</v>
      </c>
      <c r="E181" t="s">
        <v>39</v>
      </c>
      <c r="F181">
        <v>2000</v>
      </c>
      <c r="G181">
        <v>5</v>
      </c>
      <c r="H181">
        <v>195.52</v>
      </c>
      <c r="I181" t="s">
        <v>40</v>
      </c>
      <c r="J181" t="s">
        <v>45</v>
      </c>
      <c r="K181">
        <v>39.340000000000003</v>
      </c>
      <c r="L181">
        <v>10</v>
      </c>
      <c r="M181">
        <f t="shared" si="4"/>
        <v>1954.5934</v>
      </c>
      <c r="N181">
        <f t="shared" si="5"/>
        <v>3.0190831777639495</v>
      </c>
    </row>
    <row r="182" spans="1:14" x14ac:dyDescent="0.3">
      <c r="A182" t="s">
        <v>14</v>
      </c>
      <c r="B182" t="s">
        <v>15</v>
      </c>
      <c r="C182" t="s">
        <v>18</v>
      </c>
      <c r="D182" t="s">
        <v>27</v>
      </c>
      <c r="E182" t="s">
        <v>38</v>
      </c>
      <c r="F182">
        <v>2004</v>
      </c>
      <c r="G182">
        <v>3</v>
      </c>
      <c r="H182">
        <v>415.61</v>
      </c>
      <c r="I182" t="s">
        <v>41</v>
      </c>
      <c r="J182" t="s">
        <v>47</v>
      </c>
      <c r="K182">
        <v>5.15</v>
      </c>
      <c r="L182">
        <v>16</v>
      </c>
      <c r="M182">
        <f t="shared" si="4"/>
        <v>6648.8114999999998</v>
      </c>
      <c r="N182">
        <f t="shared" si="5"/>
        <v>3.0186721991701244</v>
      </c>
    </row>
    <row r="183" spans="1:14" x14ac:dyDescent="0.3">
      <c r="A183" t="s">
        <v>13</v>
      </c>
      <c r="B183" t="s">
        <v>17</v>
      </c>
      <c r="C183" t="s">
        <v>19</v>
      </c>
      <c r="D183" t="s">
        <v>27</v>
      </c>
      <c r="E183" t="s">
        <v>36</v>
      </c>
      <c r="F183">
        <v>2001</v>
      </c>
      <c r="G183">
        <v>4</v>
      </c>
      <c r="H183">
        <v>319.73</v>
      </c>
      <c r="I183" t="s">
        <v>40</v>
      </c>
      <c r="J183" t="s">
        <v>43</v>
      </c>
      <c r="K183">
        <v>33.67</v>
      </c>
      <c r="L183">
        <v>5</v>
      </c>
      <c r="M183">
        <f t="shared" si="4"/>
        <v>1597.9867000000002</v>
      </c>
      <c r="N183">
        <f t="shared" si="5"/>
        <v>3.0186760738742477</v>
      </c>
    </row>
    <row r="184" spans="1:14" x14ac:dyDescent="0.3">
      <c r="A184" t="s">
        <v>13</v>
      </c>
      <c r="B184" t="s">
        <v>15</v>
      </c>
      <c r="C184" t="s">
        <v>19</v>
      </c>
      <c r="D184" t="s">
        <v>20</v>
      </c>
      <c r="E184" t="s">
        <v>36</v>
      </c>
      <c r="F184">
        <v>2005</v>
      </c>
      <c r="G184">
        <v>2</v>
      </c>
      <c r="H184">
        <v>149.71</v>
      </c>
      <c r="I184" t="s">
        <v>41</v>
      </c>
      <c r="J184" t="s">
        <v>47</v>
      </c>
      <c r="K184">
        <v>39.700000000000003</v>
      </c>
      <c r="L184">
        <v>14</v>
      </c>
      <c r="M184">
        <f t="shared" si="4"/>
        <v>2095.337</v>
      </c>
      <c r="N184">
        <f t="shared" si="5"/>
        <v>3.0184723951847241</v>
      </c>
    </row>
    <row r="185" spans="1:14" x14ac:dyDescent="0.3">
      <c r="A185" t="s">
        <v>14</v>
      </c>
      <c r="B185" t="s">
        <v>17</v>
      </c>
      <c r="C185" t="s">
        <v>18</v>
      </c>
      <c r="D185" t="s">
        <v>32</v>
      </c>
      <c r="E185" t="s">
        <v>37</v>
      </c>
      <c r="F185">
        <v>2011</v>
      </c>
      <c r="G185">
        <v>2</v>
      </c>
      <c r="H185">
        <v>247.25</v>
      </c>
      <c r="I185" t="s">
        <v>41</v>
      </c>
      <c r="J185" t="s">
        <v>46</v>
      </c>
      <c r="K185">
        <v>1.9</v>
      </c>
      <c r="L185">
        <v>7</v>
      </c>
      <c r="M185">
        <f t="shared" si="4"/>
        <v>1729.769</v>
      </c>
      <c r="N185">
        <f t="shared" si="5"/>
        <v>3.0186838281087813</v>
      </c>
    </row>
    <row r="186" spans="1:14" x14ac:dyDescent="0.3">
      <c r="A186" t="s">
        <v>12</v>
      </c>
      <c r="B186" t="s">
        <v>15</v>
      </c>
      <c r="C186" t="s">
        <v>18</v>
      </c>
      <c r="D186" t="s">
        <v>28</v>
      </c>
      <c r="E186" t="s">
        <v>36</v>
      </c>
      <c r="F186">
        <v>2020</v>
      </c>
      <c r="G186">
        <v>2</v>
      </c>
      <c r="H186">
        <v>180.46</v>
      </c>
      <c r="I186" t="s">
        <v>42</v>
      </c>
      <c r="J186" t="s">
        <v>46</v>
      </c>
      <c r="K186">
        <v>32.25</v>
      </c>
      <c r="L186">
        <v>14</v>
      </c>
      <c r="M186">
        <f t="shared" si="4"/>
        <v>2525.7625000000003</v>
      </c>
      <c r="N186">
        <f t="shared" si="5"/>
        <v>3.0188953488372094</v>
      </c>
    </row>
    <row r="187" spans="1:14" x14ac:dyDescent="0.3">
      <c r="A187" t="s">
        <v>13</v>
      </c>
      <c r="B187" t="s">
        <v>16</v>
      </c>
      <c r="C187" t="s">
        <v>18</v>
      </c>
      <c r="D187" t="s">
        <v>35</v>
      </c>
      <c r="E187" t="s">
        <v>39</v>
      </c>
      <c r="F187">
        <v>2008</v>
      </c>
      <c r="G187">
        <v>1</v>
      </c>
      <c r="H187">
        <v>312.58999999999997</v>
      </c>
      <c r="I187" t="s">
        <v>41</v>
      </c>
      <c r="J187" t="s">
        <v>47</v>
      </c>
      <c r="K187">
        <v>32.869999999999997</v>
      </c>
      <c r="L187">
        <v>14</v>
      </c>
      <c r="M187">
        <f t="shared" si="4"/>
        <v>4375.5886999999993</v>
      </c>
      <c r="N187">
        <f t="shared" si="5"/>
        <v>3.0191069574247145</v>
      </c>
    </row>
    <row r="188" spans="1:14" x14ac:dyDescent="0.3">
      <c r="A188" t="s">
        <v>12</v>
      </c>
      <c r="B188" t="s">
        <v>16</v>
      </c>
      <c r="C188" t="s">
        <v>18</v>
      </c>
      <c r="D188" t="s">
        <v>32</v>
      </c>
      <c r="E188" t="s">
        <v>39</v>
      </c>
      <c r="F188">
        <v>1996</v>
      </c>
      <c r="G188">
        <v>4</v>
      </c>
      <c r="H188">
        <v>56.45</v>
      </c>
      <c r="I188" t="s">
        <v>42</v>
      </c>
      <c r="J188" t="s">
        <v>45</v>
      </c>
      <c r="K188">
        <v>17.309999999999999</v>
      </c>
      <c r="L188">
        <v>11</v>
      </c>
      <c r="M188">
        <f t="shared" si="4"/>
        <v>620.12310000000002</v>
      </c>
      <c r="N188">
        <f t="shared" si="5"/>
        <v>3.0195263813876196</v>
      </c>
    </row>
    <row r="189" spans="1:14" x14ac:dyDescent="0.3">
      <c r="A189" t="s">
        <v>14</v>
      </c>
      <c r="B189" t="s">
        <v>17</v>
      </c>
      <c r="C189" t="s">
        <v>19</v>
      </c>
      <c r="D189" t="s">
        <v>21</v>
      </c>
      <c r="E189" t="s">
        <v>39</v>
      </c>
      <c r="F189">
        <v>2020</v>
      </c>
      <c r="G189">
        <v>3</v>
      </c>
      <c r="H189">
        <v>267.61</v>
      </c>
      <c r="I189" t="s">
        <v>42</v>
      </c>
      <c r="J189" t="s">
        <v>47</v>
      </c>
      <c r="K189">
        <v>13.54</v>
      </c>
      <c r="L189">
        <v>17</v>
      </c>
      <c r="M189">
        <f t="shared" si="4"/>
        <v>4548.5054</v>
      </c>
      <c r="N189">
        <f t="shared" si="5"/>
        <v>3.0193226677747766</v>
      </c>
    </row>
    <row r="190" spans="1:14" x14ac:dyDescent="0.3">
      <c r="A190" t="s">
        <v>14</v>
      </c>
      <c r="B190" t="s">
        <v>15</v>
      </c>
      <c r="C190" t="s">
        <v>19</v>
      </c>
      <c r="D190" t="s">
        <v>32</v>
      </c>
      <c r="E190" t="s">
        <v>38</v>
      </c>
      <c r="F190">
        <v>1994</v>
      </c>
      <c r="G190">
        <v>5</v>
      </c>
      <c r="H190">
        <v>91.81</v>
      </c>
      <c r="I190" t="s">
        <v>42</v>
      </c>
      <c r="J190" t="s">
        <v>43</v>
      </c>
      <c r="K190">
        <v>3.83</v>
      </c>
      <c r="L190">
        <v>16</v>
      </c>
      <c r="M190">
        <f t="shared" si="4"/>
        <v>1467.9983</v>
      </c>
      <c r="N190">
        <f t="shared" si="5"/>
        <v>3.0193266832917707</v>
      </c>
    </row>
    <row r="191" spans="1:14" x14ac:dyDescent="0.3">
      <c r="A191" t="s">
        <v>14</v>
      </c>
      <c r="B191" t="s">
        <v>15</v>
      </c>
      <c r="C191" t="s">
        <v>19</v>
      </c>
      <c r="D191" t="s">
        <v>28</v>
      </c>
      <c r="E191" t="s">
        <v>39</v>
      </c>
      <c r="F191">
        <v>2015</v>
      </c>
      <c r="G191">
        <v>2</v>
      </c>
      <c r="H191">
        <v>388.73</v>
      </c>
      <c r="I191" t="s">
        <v>41</v>
      </c>
      <c r="J191" t="s">
        <v>45</v>
      </c>
      <c r="K191">
        <v>6.74</v>
      </c>
      <c r="L191">
        <v>1</v>
      </c>
      <c r="M191">
        <f t="shared" si="4"/>
        <v>387.79740000000004</v>
      </c>
      <c r="N191">
        <f t="shared" si="5"/>
        <v>3.0189149864892952</v>
      </c>
    </row>
    <row r="192" spans="1:14" x14ac:dyDescent="0.3">
      <c r="A192" t="s">
        <v>14</v>
      </c>
      <c r="B192" t="s">
        <v>15</v>
      </c>
      <c r="C192" t="s">
        <v>19</v>
      </c>
      <c r="D192" t="s">
        <v>20</v>
      </c>
      <c r="E192" t="s">
        <v>37</v>
      </c>
      <c r="F192">
        <v>1985</v>
      </c>
      <c r="G192">
        <v>4</v>
      </c>
      <c r="H192">
        <v>431.56</v>
      </c>
      <c r="I192" t="s">
        <v>42</v>
      </c>
      <c r="J192" t="s">
        <v>46</v>
      </c>
      <c r="K192">
        <v>9.9600000000000009</v>
      </c>
      <c r="L192">
        <v>19</v>
      </c>
      <c r="M192">
        <f t="shared" si="4"/>
        <v>8198.739599999999</v>
      </c>
      <c r="N192">
        <f t="shared" si="5"/>
        <v>3.0191268191268192</v>
      </c>
    </row>
    <row r="193" spans="1:14" x14ac:dyDescent="0.3">
      <c r="A193" t="s">
        <v>13</v>
      </c>
      <c r="B193" t="s">
        <v>16</v>
      </c>
      <c r="C193" t="s">
        <v>18</v>
      </c>
      <c r="D193" t="s">
        <v>31</v>
      </c>
      <c r="E193" t="s">
        <v>36</v>
      </c>
      <c r="F193">
        <v>1990</v>
      </c>
      <c r="G193">
        <v>3</v>
      </c>
      <c r="H193">
        <v>266.08999999999997</v>
      </c>
      <c r="I193" t="s">
        <v>42</v>
      </c>
      <c r="J193" t="s">
        <v>47</v>
      </c>
      <c r="K193">
        <v>24.58</v>
      </c>
      <c r="L193">
        <v>10</v>
      </c>
      <c r="M193">
        <f t="shared" si="4"/>
        <v>2660.1457999999998</v>
      </c>
      <c r="N193">
        <f t="shared" si="5"/>
        <v>3.0189228529839882</v>
      </c>
    </row>
    <row r="194" spans="1:14" x14ac:dyDescent="0.3">
      <c r="A194" t="s">
        <v>13</v>
      </c>
      <c r="B194" t="s">
        <v>17</v>
      </c>
      <c r="C194" t="s">
        <v>19</v>
      </c>
      <c r="D194" t="s">
        <v>29</v>
      </c>
      <c r="E194" t="s">
        <v>36</v>
      </c>
      <c r="F194">
        <v>2017</v>
      </c>
      <c r="G194">
        <v>3</v>
      </c>
      <c r="H194">
        <v>410.01</v>
      </c>
      <c r="I194" t="s">
        <v>40</v>
      </c>
      <c r="J194" t="s">
        <v>45</v>
      </c>
      <c r="K194">
        <v>16.18</v>
      </c>
      <c r="L194">
        <v>1</v>
      </c>
      <c r="M194">
        <f t="shared" si="4"/>
        <v>409.17180000000002</v>
      </c>
      <c r="N194">
        <f t="shared" si="5"/>
        <v>3.018926788685524</v>
      </c>
    </row>
    <row r="195" spans="1:14" x14ac:dyDescent="0.3">
      <c r="A195" t="s">
        <v>12</v>
      </c>
      <c r="B195" t="s">
        <v>16</v>
      </c>
      <c r="C195" t="s">
        <v>19</v>
      </c>
      <c r="D195" t="s">
        <v>31</v>
      </c>
      <c r="E195" t="s">
        <v>37</v>
      </c>
      <c r="F195">
        <v>2003</v>
      </c>
      <c r="G195">
        <v>2</v>
      </c>
      <c r="H195">
        <v>246.39</v>
      </c>
      <c r="I195" t="s">
        <v>42</v>
      </c>
      <c r="J195" t="s">
        <v>44</v>
      </c>
      <c r="K195">
        <v>13</v>
      </c>
      <c r="L195">
        <v>6</v>
      </c>
      <c r="M195">
        <f t="shared" ref="M195:M258" si="6">(L195*H195)-(1-(K195/100))</f>
        <v>1477.47</v>
      </c>
      <c r="N195">
        <f t="shared" ref="N195:N258" si="7">AVERAGE(G195:G5194)</f>
        <v>3.0189307260245477</v>
      </c>
    </row>
    <row r="196" spans="1:14" x14ac:dyDescent="0.3">
      <c r="A196" t="s">
        <v>13</v>
      </c>
      <c r="B196" t="s">
        <v>15</v>
      </c>
      <c r="C196" t="s">
        <v>19</v>
      </c>
      <c r="D196" t="s">
        <v>28</v>
      </c>
      <c r="E196" t="s">
        <v>38</v>
      </c>
      <c r="F196">
        <v>1985</v>
      </c>
      <c r="G196">
        <v>1</v>
      </c>
      <c r="H196">
        <v>449.45</v>
      </c>
      <c r="I196" t="s">
        <v>42</v>
      </c>
      <c r="J196" t="s">
        <v>45</v>
      </c>
      <c r="K196">
        <v>20.12</v>
      </c>
      <c r="L196">
        <v>1</v>
      </c>
      <c r="M196">
        <f t="shared" si="6"/>
        <v>448.65120000000002</v>
      </c>
      <c r="N196">
        <f t="shared" si="7"/>
        <v>3.019142738243862</v>
      </c>
    </row>
    <row r="197" spans="1:14" x14ac:dyDescent="0.3">
      <c r="A197" t="s">
        <v>12</v>
      </c>
      <c r="B197" t="s">
        <v>15</v>
      </c>
      <c r="C197" t="s">
        <v>19</v>
      </c>
      <c r="D197" t="s">
        <v>31</v>
      </c>
      <c r="E197" t="s">
        <v>36</v>
      </c>
      <c r="F197">
        <v>2001</v>
      </c>
      <c r="G197">
        <v>4</v>
      </c>
      <c r="H197">
        <v>299.39999999999998</v>
      </c>
      <c r="I197" t="s">
        <v>42</v>
      </c>
      <c r="J197" t="s">
        <v>46</v>
      </c>
      <c r="K197">
        <v>15.77</v>
      </c>
      <c r="L197">
        <v>19</v>
      </c>
      <c r="M197">
        <f t="shared" si="6"/>
        <v>5687.7576999999992</v>
      </c>
      <c r="N197">
        <f t="shared" si="7"/>
        <v>3.0195629552549428</v>
      </c>
    </row>
    <row r="198" spans="1:14" x14ac:dyDescent="0.3">
      <c r="A198" t="s">
        <v>12</v>
      </c>
      <c r="B198" t="s">
        <v>15</v>
      </c>
      <c r="C198" t="s">
        <v>19</v>
      </c>
      <c r="D198" t="s">
        <v>24</v>
      </c>
      <c r="E198" t="s">
        <v>39</v>
      </c>
      <c r="F198">
        <v>2010</v>
      </c>
      <c r="G198">
        <v>4</v>
      </c>
      <c r="H198">
        <v>294</v>
      </c>
      <c r="I198" t="s">
        <v>41</v>
      </c>
      <c r="J198" t="s">
        <v>44</v>
      </c>
      <c r="K198">
        <v>42.74</v>
      </c>
      <c r="L198">
        <v>4</v>
      </c>
      <c r="M198">
        <f t="shared" si="6"/>
        <v>1175.4274</v>
      </c>
      <c r="N198">
        <f t="shared" si="7"/>
        <v>3.0193588676103249</v>
      </c>
    </row>
    <row r="199" spans="1:14" x14ac:dyDescent="0.3">
      <c r="A199" t="s">
        <v>14</v>
      </c>
      <c r="B199" t="s">
        <v>17</v>
      </c>
      <c r="C199" t="s">
        <v>19</v>
      </c>
      <c r="D199" t="s">
        <v>24</v>
      </c>
      <c r="E199" t="s">
        <v>37</v>
      </c>
      <c r="F199">
        <v>2007</v>
      </c>
      <c r="G199">
        <v>2</v>
      </c>
      <c r="H199">
        <v>278.94</v>
      </c>
      <c r="I199" t="s">
        <v>40</v>
      </c>
      <c r="J199" t="s">
        <v>44</v>
      </c>
      <c r="K199">
        <v>19.170000000000002</v>
      </c>
      <c r="L199">
        <v>14</v>
      </c>
      <c r="M199">
        <f t="shared" si="6"/>
        <v>3904.3516999999997</v>
      </c>
      <c r="N199">
        <f t="shared" si="7"/>
        <v>3.0191546949823027</v>
      </c>
    </row>
    <row r="200" spans="1:14" x14ac:dyDescent="0.3">
      <c r="A200" t="s">
        <v>12</v>
      </c>
      <c r="B200" t="s">
        <v>15</v>
      </c>
      <c r="C200" t="s">
        <v>18</v>
      </c>
      <c r="D200" t="s">
        <v>23</v>
      </c>
      <c r="E200" t="s">
        <v>39</v>
      </c>
      <c r="F200">
        <v>1994</v>
      </c>
      <c r="G200">
        <v>2</v>
      </c>
      <c r="H200">
        <v>204.51</v>
      </c>
      <c r="I200" t="s">
        <v>40</v>
      </c>
      <c r="J200" t="s">
        <v>46</v>
      </c>
      <c r="K200">
        <v>48.41</v>
      </c>
      <c r="L200">
        <v>20</v>
      </c>
      <c r="M200">
        <f t="shared" si="6"/>
        <v>4089.6840999999999</v>
      </c>
      <c r="N200">
        <f t="shared" si="7"/>
        <v>3.0193669304456479</v>
      </c>
    </row>
    <row r="201" spans="1:14" x14ac:dyDescent="0.3">
      <c r="A201" t="s">
        <v>14</v>
      </c>
      <c r="B201" t="s">
        <v>16</v>
      </c>
      <c r="C201" t="s">
        <v>19</v>
      </c>
      <c r="D201" t="s">
        <v>30</v>
      </c>
      <c r="E201" t="s">
        <v>39</v>
      </c>
      <c r="F201">
        <v>2013</v>
      </c>
      <c r="G201">
        <v>4</v>
      </c>
      <c r="H201">
        <v>326.33</v>
      </c>
      <c r="I201" t="s">
        <v>40</v>
      </c>
      <c r="J201" t="s">
        <v>45</v>
      </c>
      <c r="K201">
        <v>46.63</v>
      </c>
      <c r="L201">
        <v>14</v>
      </c>
      <c r="M201">
        <f t="shared" si="6"/>
        <v>4568.0862999999999</v>
      </c>
      <c r="N201">
        <f t="shared" si="7"/>
        <v>3.0195792543220161</v>
      </c>
    </row>
    <row r="202" spans="1:14" x14ac:dyDescent="0.3">
      <c r="A202" t="s">
        <v>13</v>
      </c>
      <c r="B202" t="s">
        <v>16</v>
      </c>
      <c r="C202" t="s">
        <v>18</v>
      </c>
      <c r="D202" t="s">
        <v>32</v>
      </c>
      <c r="E202" t="s">
        <v>36</v>
      </c>
      <c r="F202">
        <v>2022</v>
      </c>
      <c r="G202">
        <v>1</v>
      </c>
      <c r="H202">
        <v>491.54</v>
      </c>
      <c r="I202" t="s">
        <v>42</v>
      </c>
      <c r="J202" t="s">
        <v>44</v>
      </c>
      <c r="K202">
        <v>17.28</v>
      </c>
      <c r="L202">
        <v>3</v>
      </c>
      <c r="M202">
        <f t="shared" si="6"/>
        <v>1473.7928000000002</v>
      </c>
      <c r="N202">
        <f t="shared" si="7"/>
        <v>3.0193750000000001</v>
      </c>
    </row>
    <row r="203" spans="1:14" x14ac:dyDescent="0.3">
      <c r="A203" t="s">
        <v>12</v>
      </c>
      <c r="B203" t="s">
        <v>16</v>
      </c>
      <c r="C203" t="s">
        <v>19</v>
      </c>
      <c r="D203" t="s">
        <v>28</v>
      </c>
      <c r="E203" t="s">
        <v>38</v>
      </c>
      <c r="F203">
        <v>2014</v>
      </c>
      <c r="G203">
        <v>4</v>
      </c>
      <c r="H203">
        <v>165.89</v>
      </c>
      <c r="I203" t="s">
        <v>41</v>
      </c>
      <c r="J203" t="s">
        <v>43</v>
      </c>
      <c r="K203">
        <v>27.2</v>
      </c>
      <c r="L203">
        <v>13</v>
      </c>
      <c r="M203">
        <f t="shared" si="6"/>
        <v>2155.8419999999996</v>
      </c>
      <c r="N203">
        <f t="shared" si="7"/>
        <v>3.0197957907897477</v>
      </c>
    </row>
    <row r="204" spans="1:14" x14ac:dyDescent="0.3">
      <c r="A204" t="s">
        <v>13</v>
      </c>
      <c r="B204" t="s">
        <v>15</v>
      </c>
      <c r="C204" t="s">
        <v>19</v>
      </c>
      <c r="D204" t="s">
        <v>24</v>
      </c>
      <c r="E204" t="s">
        <v>37</v>
      </c>
      <c r="F204">
        <v>1997</v>
      </c>
      <c r="G204">
        <v>2</v>
      </c>
      <c r="H204">
        <v>112.97</v>
      </c>
      <c r="I204" t="s">
        <v>42</v>
      </c>
      <c r="J204" t="s">
        <v>47</v>
      </c>
      <c r="K204">
        <v>37.65</v>
      </c>
      <c r="L204">
        <v>1</v>
      </c>
      <c r="M204">
        <f t="shared" si="6"/>
        <v>112.34649999999999</v>
      </c>
      <c r="N204">
        <f t="shared" si="7"/>
        <v>3.0195914964568571</v>
      </c>
    </row>
    <row r="205" spans="1:14" x14ac:dyDescent="0.3">
      <c r="A205" t="s">
        <v>13</v>
      </c>
      <c r="B205" t="s">
        <v>16</v>
      </c>
      <c r="C205" t="s">
        <v>18</v>
      </c>
      <c r="D205" t="s">
        <v>27</v>
      </c>
      <c r="E205" t="s">
        <v>36</v>
      </c>
      <c r="F205">
        <v>1988</v>
      </c>
      <c r="G205">
        <v>5</v>
      </c>
      <c r="H205">
        <v>304.04000000000002</v>
      </c>
      <c r="I205" t="s">
        <v>40</v>
      </c>
      <c r="J205" t="s">
        <v>47</v>
      </c>
      <c r="K205">
        <v>27.72</v>
      </c>
      <c r="L205">
        <v>1</v>
      </c>
      <c r="M205">
        <f t="shared" si="6"/>
        <v>303.31720000000001</v>
      </c>
      <c r="N205">
        <f t="shared" si="7"/>
        <v>3.0198040441942879</v>
      </c>
    </row>
    <row r="206" spans="1:14" x14ac:dyDescent="0.3">
      <c r="A206" t="s">
        <v>12</v>
      </c>
      <c r="B206" t="s">
        <v>17</v>
      </c>
      <c r="C206" t="s">
        <v>18</v>
      </c>
      <c r="D206" t="s">
        <v>20</v>
      </c>
      <c r="E206" t="s">
        <v>37</v>
      </c>
      <c r="F206">
        <v>1996</v>
      </c>
      <c r="G206">
        <v>2</v>
      </c>
      <c r="H206">
        <v>246.94</v>
      </c>
      <c r="I206" t="s">
        <v>41</v>
      </c>
      <c r="J206" t="s">
        <v>44</v>
      </c>
      <c r="K206">
        <v>18.23</v>
      </c>
      <c r="L206">
        <v>17</v>
      </c>
      <c r="M206">
        <f t="shared" si="6"/>
        <v>4197.1623</v>
      </c>
      <c r="N206">
        <f t="shared" si="7"/>
        <v>3.019391159299416</v>
      </c>
    </row>
    <row r="207" spans="1:14" x14ac:dyDescent="0.3">
      <c r="A207" t="s">
        <v>14</v>
      </c>
      <c r="B207" t="s">
        <v>17</v>
      </c>
      <c r="C207" t="s">
        <v>19</v>
      </c>
      <c r="D207" t="s">
        <v>20</v>
      </c>
      <c r="E207" t="s">
        <v>39</v>
      </c>
      <c r="F207">
        <v>2021</v>
      </c>
      <c r="G207">
        <v>4</v>
      </c>
      <c r="H207">
        <v>384.53</v>
      </c>
      <c r="I207" t="s">
        <v>40</v>
      </c>
      <c r="J207" t="s">
        <v>46</v>
      </c>
      <c r="K207">
        <v>5.48</v>
      </c>
      <c r="L207">
        <v>16</v>
      </c>
      <c r="M207">
        <f t="shared" si="6"/>
        <v>6151.5347999999994</v>
      </c>
      <c r="N207">
        <f t="shared" si="7"/>
        <v>3.0196037539103231</v>
      </c>
    </row>
    <row r="208" spans="1:14" x14ac:dyDescent="0.3">
      <c r="A208" t="s">
        <v>14</v>
      </c>
      <c r="B208" t="s">
        <v>15</v>
      </c>
      <c r="C208" t="s">
        <v>18</v>
      </c>
      <c r="D208" t="s">
        <v>29</v>
      </c>
      <c r="E208" t="s">
        <v>37</v>
      </c>
      <c r="F208">
        <v>1992</v>
      </c>
      <c r="G208">
        <v>5</v>
      </c>
      <c r="H208">
        <v>333.87</v>
      </c>
      <c r="I208" t="s">
        <v>41</v>
      </c>
      <c r="J208" t="s">
        <v>44</v>
      </c>
      <c r="K208">
        <v>21.51</v>
      </c>
      <c r="L208">
        <v>19</v>
      </c>
      <c r="M208">
        <f t="shared" si="6"/>
        <v>6342.7451000000001</v>
      </c>
      <c r="N208">
        <f t="shared" si="7"/>
        <v>3.0193992490613266</v>
      </c>
    </row>
    <row r="209" spans="1:14" x14ac:dyDescent="0.3">
      <c r="A209" t="s">
        <v>14</v>
      </c>
      <c r="B209" t="s">
        <v>16</v>
      </c>
      <c r="C209" t="s">
        <v>18</v>
      </c>
      <c r="D209" t="s">
        <v>30</v>
      </c>
      <c r="E209" t="s">
        <v>38</v>
      </c>
      <c r="F209">
        <v>2008</v>
      </c>
      <c r="G209">
        <v>3</v>
      </c>
      <c r="H209">
        <v>318.37</v>
      </c>
      <c r="I209" t="s">
        <v>41</v>
      </c>
      <c r="J209" t="s">
        <v>43</v>
      </c>
      <c r="K209">
        <v>15.05</v>
      </c>
      <c r="L209">
        <v>12</v>
      </c>
      <c r="M209">
        <f t="shared" si="6"/>
        <v>3819.5905000000002</v>
      </c>
      <c r="N209">
        <f t="shared" si="7"/>
        <v>3.0189860212810347</v>
      </c>
    </row>
    <row r="210" spans="1:14" x14ac:dyDescent="0.3">
      <c r="A210" t="s">
        <v>13</v>
      </c>
      <c r="B210" t="s">
        <v>15</v>
      </c>
      <c r="C210" t="s">
        <v>18</v>
      </c>
      <c r="D210" t="s">
        <v>24</v>
      </c>
      <c r="E210" t="s">
        <v>36</v>
      </c>
      <c r="F210">
        <v>1990</v>
      </c>
      <c r="G210">
        <v>4</v>
      </c>
      <c r="H210">
        <v>16.39</v>
      </c>
      <c r="I210" t="s">
        <v>41</v>
      </c>
      <c r="J210" t="s">
        <v>43</v>
      </c>
      <c r="K210">
        <v>16.66</v>
      </c>
      <c r="L210">
        <v>2</v>
      </c>
      <c r="M210">
        <f t="shared" si="6"/>
        <v>31.9466</v>
      </c>
      <c r="N210">
        <f t="shared" si="7"/>
        <v>3.0189899833055094</v>
      </c>
    </row>
    <row r="211" spans="1:14" x14ac:dyDescent="0.3">
      <c r="A211" t="s">
        <v>14</v>
      </c>
      <c r="B211" t="s">
        <v>17</v>
      </c>
      <c r="C211" t="s">
        <v>19</v>
      </c>
      <c r="D211" t="s">
        <v>35</v>
      </c>
      <c r="E211" t="s">
        <v>39</v>
      </c>
      <c r="F211">
        <v>2016</v>
      </c>
      <c r="G211">
        <v>1</v>
      </c>
      <c r="H211">
        <v>131.44</v>
      </c>
      <c r="I211" t="s">
        <v>41</v>
      </c>
      <c r="J211" t="s">
        <v>45</v>
      </c>
      <c r="K211">
        <v>33.85</v>
      </c>
      <c r="L211">
        <v>12</v>
      </c>
      <c r="M211">
        <f t="shared" si="6"/>
        <v>1576.6185</v>
      </c>
      <c r="N211">
        <f t="shared" si="7"/>
        <v>3.0187852222917972</v>
      </c>
    </row>
    <row r="212" spans="1:14" x14ac:dyDescent="0.3">
      <c r="A212" t="s">
        <v>14</v>
      </c>
      <c r="B212" t="s">
        <v>15</v>
      </c>
      <c r="C212" t="s">
        <v>19</v>
      </c>
      <c r="D212" t="s">
        <v>24</v>
      </c>
      <c r="E212" t="s">
        <v>36</v>
      </c>
      <c r="F212">
        <v>1995</v>
      </c>
      <c r="G212">
        <v>5</v>
      </c>
      <c r="H212">
        <v>379.95</v>
      </c>
      <c r="I212" t="s">
        <v>40</v>
      </c>
      <c r="J212" t="s">
        <v>47</v>
      </c>
      <c r="K212">
        <v>45.54</v>
      </c>
      <c r="L212">
        <v>4</v>
      </c>
      <c r="M212">
        <f t="shared" si="6"/>
        <v>1519.2554</v>
      </c>
      <c r="N212">
        <f t="shared" si="7"/>
        <v>3.019206680584551</v>
      </c>
    </row>
    <row r="213" spans="1:14" x14ac:dyDescent="0.3">
      <c r="A213" t="s">
        <v>12</v>
      </c>
      <c r="B213" t="s">
        <v>15</v>
      </c>
      <c r="C213" t="s">
        <v>18</v>
      </c>
      <c r="D213" t="s">
        <v>34</v>
      </c>
      <c r="E213" t="s">
        <v>38</v>
      </c>
      <c r="F213">
        <v>2007</v>
      </c>
      <c r="G213">
        <v>2</v>
      </c>
      <c r="H213">
        <v>38.49</v>
      </c>
      <c r="I213" t="s">
        <v>41</v>
      </c>
      <c r="J213" t="s">
        <v>45</v>
      </c>
      <c r="K213">
        <v>28.85</v>
      </c>
      <c r="L213">
        <v>8</v>
      </c>
      <c r="M213">
        <f t="shared" si="6"/>
        <v>307.20850000000002</v>
      </c>
      <c r="N213">
        <f t="shared" si="7"/>
        <v>3.0187930674462309</v>
      </c>
    </row>
    <row r="214" spans="1:14" x14ac:dyDescent="0.3">
      <c r="A214" t="s">
        <v>13</v>
      </c>
      <c r="B214" t="s">
        <v>16</v>
      </c>
      <c r="C214" t="s">
        <v>18</v>
      </c>
      <c r="D214" t="s">
        <v>25</v>
      </c>
      <c r="E214" t="s">
        <v>36</v>
      </c>
      <c r="F214">
        <v>2002</v>
      </c>
      <c r="G214">
        <v>5</v>
      </c>
      <c r="H214">
        <v>65.2</v>
      </c>
      <c r="I214" t="s">
        <v>40</v>
      </c>
      <c r="J214" t="s">
        <v>43</v>
      </c>
      <c r="K214">
        <v>13.74</v>
      </c>
      <c r="L214">
        <v>20</v>
      </c>
      <c r="M214">
        <f t="shared" si="6"/>
        <v>1303.1374000000001</v>
      </c>
      <c r="N214">
        <f t="shared" si="7"/>
        <v>3.0190058479532165</v>
      </c>
    </row>
    <row r="215" spans="1:14" x14ac:dyDescent="0.3">
      <c r="A215" t="s">
        <v>14</v>
      </c>
      <c r="B215" t="s">
        <v>15</v>
      </c>
      <c r="C215" t="s">
        <v>19</v>
      </c>
      <c r="D215" t="s">
        <v>22</v>
      </c>
      <c r="E215" t="s">
        <v>37</v>
      </c>
      <c r="F215">
        <v>2021</v>
      </c>
      <c r="G215">
        <v>1</v>
      </c>
      <c r="H215">
        <v>278.95999999999998</v>
      </c>
      <c r="I215" t="s">
        <v>40</v>
      </c>
      <c r="J215" t="s">
        <v>44</v>
      </c>
      <c r="K215">
        <v>29.34</v>
      </c>
      <c r="L215">
        <v>10</v>
      </c>
      <c r="M215">
        <f t="shared" si="6"/>
        <v>2788.8933999999999</v>
      </c>
      <c r="N215">
        <f t="shared" si="7"/>
        <v>3.0185920200543137</v>
      </c>
    </row>
    <row r="216" spans="1:14" x14ac:dyDescent="0.3">
      <c r="A216" t="s">
        <v>13</v>
      </c>
      <c r="B216" t="s">
        <v>15</v>
      </c>
      <c r="C216" t="s">
        <v>19</v>
      </c>
      <c r="D216" t="s">
        <v>31</v>
      </c>
      <c r="E216" t="s">
        <v>37</v>
      </c>
      <c r="F216">
        <v>1987</v>
      </c>
      <c r="G216">
        <v>3</v>
      </c>
      <c r="H216">
        <v>49.49</v>
      </c>
      <c r="I216" t="s">
        <v>41</v>
      </c>
      <c r="J216" t="s">
        <v>43</v>
      </c>
      <c r="K216">
        <v>10.53</v>
      </c>
      <c r="L216">
        <v>15</v>
      </c>
      <c r="M216">
        <f t="shared" si="6"/>
        <v>741.45530000000008</v>
      </c>
      <c r="N216">
        <f t="shared" si="7"/>
        <v>3.0190137902214795</v>
      </c>
    </row>
    <row r="217" spans="1:14" x14ac:dyDescent="0.3">
      <c r="A217" t="s">
        <v>14</v>
      </c>
      <c r="B217" t="s">
        <v>17</v>
      </c>
      <c r="C217" t="s">
        <v>18</v>
      </c>
      <c r="D217" t="s">
        <v>25</v>
      </c>
      <c r="E217" t="s">
        <v>36</v>
      </c>
      <c r="F217">
        <v>2016</v>
      </c>
      <c r="G217">
        <v>3</v>
      </c>
      <c r="H217">
        <v>71.36</v>
      </c>
      <c r="I217" t="s">
        <v>41</v>
      </c>
      <c r="J217" t="s">
        <v>43</v>
      </c>
      <c r="K217">
        <v>11.41</v>
      </c>
      <c r="L217">
        <v>18</v>
      </c>
      <c r="M217">
        <f t="shared" si="6"/>
        <v>1283.5941</v>
      </c>
      <c r="N217">
        <f t="shared" si="7"/>
        <v>3.0190177638453499</v>
      </c>
    </row>
    <row r="218" spans="1:14" x14ac:dyDescent="0.3">
      <c r="A218" t="s">
        <v>12</v>
      </c>
      <c r="B218" t="s">
        <v>16</v>
      </c>
      <c r="C218" t="s">
        <v>19</v>
      </c>
      <c r="D218" t="s">
        <v>26</v>
      </c>
      <c r="E218" t="s">
        <v>38</v>
      </c>
      <c r="F218">
        <v>1986</v>
      </c>
      <c r="G218">
        <v>5</v>
      </c>
      <c r="H218">
        <v>181.26</v>
      </c>
      <c r="I218" t="s">
        <v>41</v>
      </c>
      <c r="J218" t="s">
        <v>47</v>
      </c>
      <c r="K218">
        <v>27.14</v>
      </c>
      <c r="L218">
        <v>15</v>
      </c>
      <c r="M218">
        <f t="shared" si="6"/>
        <v>2718.1713999999997</v>
      </c>
      <c r="N218">
        <f t="shared" si="7"/>
        <v>3.0190217391304346</v>
      </c>
    </row>
    <row r="219" spans="1:14" x14ac:dyDescent="0.3">
      <c r="A219" t="s">
        <v>13</v>
      </c>
      <c r="B219" t="s">
        <v>17</v>
      </c>
      <c r="C219" t="s">
        <v>18</v>
      </c>
      <c r="D219" t="s">
        <v>25</v>
      </c>
      <c r="E219" t="s">
        <v>38</v>
      </c>
      <c r="F219">
        <v>2000</v>
      </c>
      <c r="G219">
        <v>3</v>
      </c>
      <c r="H219">
        <v>408.53</v>
      </c>
      <c r="I219" t="s">
        <v>40</v>
      </c>
      <c r="J219" t="s">
        <v>45</v>
      </c>
      <c r="K219">
        <v>35.33</v>
      </c>
      <c r="L219">
        <v>17</v>
      </c>
      <c r="M219">
        <f t="shared" si="6"/>
        <v>6944.3632999999991</v>
      </c>
      <c r="N219">
        <f t="shared" si="7"/>
        <v>3.0186075684716704</v>
      </c>
    </row>
    <row r="220" spans="1:14" x14ac:dyDescent="0.3">
      <c r="A220" t="s">
        <v>12</v>
      </c>
      <c r="B220" t="s">
        <v>17</v>
      </c>
      <c r="C220" t="s">
        <v>19</v>
      </c>
      <c r="D220" t="s">
        <v>32</v>
      </c>
      <c r="E220" t="s">
        <v>37</v>
      </c>
      <c r="F220">
        <v>2015</v>
      </c>
      <c r="G220">
        <v>3</v>
      </c>
      <c r="H220">
        <v>357.88</v>
      </c>
      <c r="I220" t="s">
        <v>41</v>
      </c>
      <c r="J220" t="s">
        <v>43</v>
      </c>
      <c r="K220">
        <v>23.68</v>
      </c>
      <c r="L220">
        <v>18</v>
      </c>
      <c r="M220">
        <f t="shared" si="6"/>
        <v>6441.0767999999998</v>
      </c>
      <c r="N220">
        <f t="shared" si="7"/>
        <v>3.0186114596403177</v>
      </c>
    </row>
    <row r="221" spans="1:14" x14ac:dyDescent="0.3">
      <c r="A221" t="s">
        <v>13</v>
      </c>
      <c r="B221" t="s">
        <v>17</v>
      </c>
      <c r="C221" t="s">
        <v>19</v>
      </c>
      <c r="D221" t="s">
        <v>28</v>
      </c>
      <c r="E221" t="s">
        <v>38</v>
      </c>
      <c r="F221">
        <v>1989</v>
      </c>
      <c r="G221">
        <v>4</v>
      </c>
      <c r="H221">
        <v>174.69</v>
      </c>
      <c r="I221" t="s">
        <v>41</v>
      </c>
      <c r="J221" t="s">
        <v>46</v>
      </c>
      <c r="K221">
        <v>45.14</v>
      </c>
      <c r="L221">
        <v>17</v>
      </c>
      <c r="M221">
        <f t="shared" si="6"/>
        <v>2969.1813999999999</v>
      </c>
      <c r="N221">
        <f t="shared" si="7"/>
        <v>3.0186153524367287</v>
      </c>
    </row>
    <row r="222" spans="1:14" x14ac:dyDescent="0.3">
      <c r="A222" t="s">
        <v>13</v>
      </c>
      <c r="B222" t="s">
        <v>16</v>
      </c>
      <c r="C222" t="s">
        <v>18</v>
      </c>
      <c r="D222" t="s">
        <v>22</v>
      </c>
      <c r="E222" t="s">
        <v>37</v>
      </c>
      <c r="F222">
        <v>1998</v>
      </c>
      <c r="G222">
        <v>5</v>
      </c>
      <c r="H222">
        <v>347.69</v>
      </c>
      <c r="I222" t="s">
        <v>40</v>
      </c>
      <c r="J222" t="s">
        <v>44</v>
      </c>
      <c r="K222">
        <v>10.61</v>
      </c>
      <c r="L222">
        <v>9</v>
      </c>
      <c r="M222">
        <f t="shared" si="6"/>
        <v>3128.3161</v>
      </c>
      <c r="N222">
        <f t="shared" si="7"/>
        <v>3.0184100418410043</v>
      </c>
    </row>
    <row r="223" spans="1:14" x14ac:dyDescent="0.3">
      <c r="A223" t="s">
        <v>14</v>
      </c>
      <c r="B223" t="s">
        <v>17</v>
      </c>
      <c r="C223" t="s">
        <v>18</v>
      </c>
      <c r="D223" t="s">
        <v>33</v>
      </c>
      <c r="E223" t="s">
        <v>39</v>
      </c>
      <c r="F223">
        <v>2014</v>
      </c>
      <c r="G223">
        <v>4</v>
      </c>
      <c r="H223">
        <v>214.01</v>
      </c>
      <c r="I223" t="s">
        <v>42</v>
      </c>
      <c r="J223" t="s">
        <v>44</v>
      </c>
      <c r="K223">
        <v>37.39</v>
      </c>
      <c r="L223">
        <v>18</v>
      </c>
      <c r="M223">
        <f t="shared" si="6"/>
        <v>3851.5538999999999</v>
      </c>
      <c r="N223">
        <f t="shared" si="7"/>
        <v>3.0179953965264699</v>
      </c>
    </row>
    <row r="224" spans="1:14" x14ac:dyDescent="0.3">
      <c r="A224" t="s">
        <v>14</v>
      </c>
      <c r="B224" t="s">
        <v>16</v>
      </c>
      <c r="C224" t="s">
        <v>19</v>
      </c>
      <c r="D224" t="s">
        <v>26</v>
      </c>
      <c r="E224" t="s">
        <v>39</v>
      </c>
      <c r="F224">
        <v>2001</v>
      </c>
      <c r="G224">
        <v>4</v>
      </c>
      <c r="H224">
        <v>240.42</v>
      </c>
      <c r="I224" t="s">
        <v>40</v>
      </c>
      <c r="J224" t="s">
        <v>45</v>
      </c>
      <c r="K224">
        <v>6.58</v>
      </c>
      <c r="L224">
        <v>7</v>
      </c>
      <c r="M224">
        <f t="shared" si="6"/>
        <v>1682.0057999999999</v>
      </c>
      <c r="N224">
        <f t="shared" si="7"/>
        <v>3.0177898702385937</v>
      </c>
    </row>
    <row r="225" spans="1:14" x14ac:dyDescent="0.3">
      <c r="A225" t="s">
        <v>13</v>
      </c>
      <c r="B225" t="s">
        <v>15</v>
      </c>
      <c r="C225" t="s">
        <v>18</v>
      </c>
      <c r="D225" t="s">
        <v>32</v>
      </c>
      <c r="E225" t="s">
        <v>37</v>
      </c>
      <c r="F225">
        <v>2020</v>
      </c>
      <c r="G225">
        <v>4</v>
      </c>
      <c r="H225">
        <v>386.53</v>
      </c>
      <c r="I225" t="s">
        <v>41</v>
      </c>
      <c r="J225" t="s">
        <v>44</v>
      </c>
      <c r="K225">
        <v>30.12</v>
      </c>
      <c r="L225">
        <v>19</v>
      </c>
      <c r="M225">
        <f t="shared" si="6"/>
        <v>7343.3711999999996</v>
      </c>
      <c r="N225">
        <f t="shared" si="7"/>
        <v>3.0175842579024494</v>
      </c>
    </row>
    <row r="226" spans="1:14" x14ac:dyDescent="0.3">
      <c r="A226" t="s">
        <v>12</v>
      </c>
      <c r="B226" t="s">
        <v>16</v>
      </c>
      <c r="C226" t="s">
        <v>19</v>
      </c>
      <c r="D226" t="s">
        <v>30</v>
      </c>
      <c r="E226" t="s">
        <v>39</v>
      </c>
      <c r="F226">
        <v>1992</v>
      </c>
      <c r="G226">
        <v>5</v>
      </c>
      <c r="H226">
        <v>319</v>
      </c>
      <c r="I226" t="s">
        <v>42</v>
      </c>
      <c r="J226" t="s">
        <v>46</v>
      </c>
      <c r="K226">
        <v>31.78</v>
      </c>
      <c r="L226">
        <v>19</v>
      </c>
      <c r="M226">
        <f t="shared" si="6"/>
        <v>6060.3177999999998</v>
      </c>
      <c r="N226">
        <f t="shared" si="7"/>
        <v>3.0173785594639866</v>
      </c>
    </row>
    <row r="227" spans="1:14" x14ac:dyDescent="0.3">
      <c r="A227" t="s">
        <v>14</v>
      </c>
      <c r="B227" t="s">
        <v>16</v>
      </c>
      <c r="C227" t="s">
        <v>19</v>
      </c>
      <c r="D227" t="s">
        <v>31</v>
      </c>
      <c r="E227" t="s">
        <v>38</v>
      </c>
      <c r="F227">
        <v>2013</v>
      </c>
      <c r="G227">
        <v>1</v>
      </c>
      <c r="H227">
        <v>250.85</v>
      </c>
      <c r="I227" t="s">
        <v>41</v>
      </c>
      <c r="J227" t="s">
        <v>45</v>
      </c>
      <c r="K227">
        <v>1.1000000000000001</v>
      </c>
      <c r="L227">
        <v>6</v>
      </c>
      <c r="M227">
        <f t="shared" si="6"/>
        <v>1504.1109999999999</v>
      </c>
      <c r="N227">
        <f t="shared" si="7"/>
        <v>3.0169633507853404</v>
      </c>
    </row>
    <row r="228" spans="1:14" x14ac:dyDescent="0.3">
      <c r="A228" t="s">
        <v>14</v>
      </c>
      <c r="B228" t="s">
        <v>15</v>
      </c>
      <c r="C228" t="s">
        <v>19</v>
      </c>
      <c r="D228" t="s">
        <v>26</v>
      </c>
      <c r="E228" t="s">
        <v>38</v>
      </c>
      <c r="F228">
        <v>1997</v>
      </c>
      <c r="G228">
        <v>4</v>
      </c>
      <c r="H228">
        <v>110.13</v>
      </c>
      <c r="I228" t="s">
        <v>40</v>
      </c>
      <c r="J228" t="s">
        <v>43</v>
      </c>
      <c r="K228">
        <v>14.1</v>
      </c>
      <c r="L228">
        <v>11</v>
      </c>
      <c r="M228">
        <f t="shared" si="6"/>
        <v>1210.5709999999999</v>
      </c>
      <c r="N228">
        <f t="shared" si="7"/>
        <v>3.0173858399664852</v>
      </c>
    </row>
    <row r="229" spans="1:14" x14ac:dyDescent="0.3">
      <c r="A229" t="s">
        <v>12</v>
      </c>
      <c r="B229" t="s">
        <v>16</v>
      </c>
      <c r="C229" t="s">
        <v>19</v>
      </c>
      <c r="D229" t="s">
        <v>32</v>
      </c>
      <c r="E229" t="s">
        <v>39</v>
      </c>
      <c r="F229">
        <v>1996</v>
      </c>
      <c r="G229">
        <v>3</v>
      </c>
      <c r="H229">
        <v>115.03</v>
      </c>
      <c r="I229" t="s">
        <v>42</v>
      </c>
      <c r="J229" t="s">
        <v>44</v>
      </c>
      <c r="K229">
        <v>15.51</v>
      </c>
      <c r="L229">
        <v>1</v>
      </c>
      <c r="M229">
        <f t="shared" si="6"/>
        <v>114.18510000000001</v>
      </c>
      <c r="N229">
        <f t="shared" si="7"/>
        <v>3.0171799706683426</v>
      </c>
    </row>
    <row r="230" spans="1:14" x14ac:dyDescent="0.3">
      <c r="A230" t="s">
        <v>13</v>
      </c>
      <c r="B230" t="s">
        <v>15</v>
      </c>
      <c r="C230" t="s">
        <v>18</v>
      </c>
      <c r="D230" t="s">
        <v>21</v>
      </c>
      <c r="E230" t="s">
        <v>36</v>
      </c>
      <c r="F230">
        <v>1999</v>
      </c>
      <c r="G230">
        <v>2</v>
      </c>
      <c r="H230">
        <v>29.17</v>
      </c>
      <c r="I230" t="s">
        <v>41</v>
      </c>
      <c r="J230" t="s">
        <v>44</v>
      </c>
      <c r="K230">
        <v>40.26</v>
      </c>
      <c r="L230">
        <v>15</v>
      </c>
      <c r="M230">
        <f t="shared" si="6"/>
        <v>436.95260000000002</v>
      </c>
      <c r="N230">
        <f t="shared" si="7"/>
        <v>3.0171835708298409</v>
      </c>
    </row>
    <row r="231" spans="1:14" x14ac:dyDescent="0.3">
      <c r="A231" t="s">
        <v>13</v>
      </c>
      <c r="B231" t="s">
        <v>17</v>
      </c>
      <c r="C231" t="s">
        <v>18</v>
      </c>
      <c r="D231" t="s">
        <v>35</v>
      </c>
      <c r="E231" t="s">
        <v>38</v>
      </c>
      <c r="F231">
        <v>2019</v>
      </c>
      <c r="G231">
        <v>6</v>
      </c>
      <c r="H231">
        <v>203.15</v>
      </c>
      <c r="I231" t="s">
        <v>42</v>
      </c>
      <c r="J231" t="s">
        <v>45</v>
      </c>
      <c r="K231">
        <v>44.45</v>
      </c>
      <c r="L231">
        <v>12</v>
      </c>
      <c r="M231">
        <f t="shared" si="6"/>
        <v>2437.2445000000002</v>
      </c>
      <c r="N231">
        <f t="shared" si="7"/>
        <v>3.0173967721651644</v>
      </c>
    </row>
    <row r="232" spans="1:14" x14ac:dyDescent="0.3">
      <c r="A232" t="s">
        <v>14</v>
      </c>
      <c r="B232" t="s">
        <v>15</v>
      </c>
      <c r="C232" t="s">
        <v>18</v>
      </c>
      <c r="D232" t="s">
        <v>31</v>
      </c>
      <c r="E232" t="s">
        <v>36</v>
      </c>
      <c r="F232">
        <v>2019</v>
      </c>
      <c r="G232">
        <v>2</v>
      </c>
      <c r="H232">
        <v>423.52</v>
      </c>
      <c r="I232" t="s">
        <v>42</v>
      </c>
      <c r="J232" t="s">
        <v>45</v>
      </c>
      <c r="K232">
        <v>38.11</v>
      </c>
      <c r="L232">
        <v>11</v>
      </c>
      <c r="M232">
        <f t="shared" si="6"/>
        <v>4658.101099999999</v>
      </c>
      <c r="N232">
        <f t="shared" si="7"/>
        <v>3.0167714884696015</v>
      </c>
    </row>
    <row r="233" spans="1:14" x14ac:dyDescent="0.3">
      <c r="A233" t="s">
        <v>13</v>
      </c>
      <c r="B233" t="s">
        <v>15</v>
      </c>
      <c r="C233" t="s">
        <v>18</v>
      </c>
      <c r="D233" t="s">
        <v>23</v>
      </c>
      <c r="E233" t="s">
        <v>37</v>
      </c>
      <c r="F233">
        <v>2012</v>
      </c>
      <c r="G233">
        <v>5</v>
      </c>
      <c r="H233">
        <v>387.58</v>
      </c>
      <c r="I233" t="s">
        <v>42</v>
      </c>
      <c r="J233" t="s">
        <v>44</v>
      </c>
      <c r="K233">
        <v>2.35</v>
      </c>
      <c r="L233">
        <v>17</v>
      </c>
      <c r="M233">
        <f t="shared" si="6"/>
        <v>6587.8834999999999</v>
      </c>
      <c r="N233">
        <f t="shared" si="7"/>
        <v>3.0169846928077164</v>
      </c>
    </row>
    <row r="234" spans="1:14" x14ac:dyDescent="0.3">
      <c r="A234" t="s">
        <v>13</v>
      </c>
      <c r="B234" t="s">
        <v>15</v>
      </c>
      <c r="C234" t="s">
        <v>19</v>
      </c>
      <c r="D234" t="s">
        <v>24</v>
      </c>
      <c r="E234" t="s">
        <v>36</v>
      </c>
      <c r="F234">
        <v>2022</v>
      </c>
      <c r="G234">
        <v>3</v>
      </c>
      <c r="H234">
        <v>473.13</v>
      </c>
      <c r="I234" t="s">
        <v>40</v>
      </c>
      <c r="J234" t="s">
        <v>46</v>
      </c>
      <c r="K234">
        <v>7.88</v>
      </c>
      <c r="L234">
        <v>15</v>
      </c>
      <c r="M234">
        <f t="shared" si="6"/>
        <v>7096.0288</v>
      </c>
      <c r="N234">
        <f t="shared" si="7"/>
        <v>3.0165687919463089</v>
      </c>
    </row>
    <row r="235" spans="1:14" x14ac:dyDescent="0.3">
      <c r="A235" t="s">
        <v>14</v>
      </c>
      <c r="B235" t="s">
        <v>15</v>
      </c>
      <c r="C235" t="s">
        <v>19</v>
      </c>
      <c r="D235" t="s">
        <v>28</v>
      </c>
      <c r="E235" t="s">
        <v>37</v>
      </c>
      <c r="F235">
        <v>2020</v>
      </c>
      <c r="G235">
        <v>5</v>
      </c>
      <c r="H235">
        <v>478.28</v>
      </c>
      <c r="I235" t="s">
        <v>42</v>
      </c>
      <c r="J235" t="s">
        <v>46</v>
      </c>
      <c r="K235">
        <v>0.49</v>
      </c>
      <c r="L235">
        <v>13</v>
      </c>
      <c r="M235">
        <f t="shared" si="6"/>
        <v>6216.6448999999993</v>
      </c>
      <c r="N235">
        <f t="shared" si="7"/>
        <v>3.0165722676735891</v>
      </c>
    </row>
    <row r="236" spans="1:14" x14ac:dyDescent="0.3">
      <c r="A236" t="s">
        <v>13</v>
      </c>
      <c r="B236" t="s">
        <v>17</v>
      </c>
      <c r="C236" t="s">
        <v>18</v>
      </c>
      <c r="D236" t="s">
        <v>27</v>
      </c>
      <c r="E236" t="s">
        <v>38</v>
      </c>
      <c r="F236">
        <v>2018</v>
      </c>
      <c r="G236">
        <v>4</v>
      </c>
      <c r="H236">
        <v>58.24</v>
      </c>
      <c r="I236" t="s">
        <v>41</v>
      </c>
      <c r="J236" t="s">
        <v>45</v>
      </c>
      <c r="K236">
        <v>43.46</v>
      </c>
      <c r="L236">
        <v>2</v>
      </c>
      <c r="M236">
        <f t="shared" si="6"/>
        <v>115.91460000000001</v>
      </c>
      <c r="N236">
        <f t="shared" si="7"/>
        <v>3.0161561057490558</v>
      </c>
    </row>
    <row r="237" spans="1:14" x14ac:dyDescent="0.3">
      <c r="A237" t="s">
        <v>14</v>
      </c>
      <c r="B237" t="s">
        <v>16</v>
      </c>
      <c r="C237" t="s">
        <v>19</v>
      </c>
      <c r="D237" t="s">
        <v>34</v>
      </c>
      <c r="E237" t="s">
        <v>37</v>
      </c>
      <c r="F237">
        <v>1993</v>
      </c>
      <c r="G237">
        <v>1</v>
      </c>
      <c r="H237">
        <v>172.47</v>
      </c>
      <c r="I237" t="s">
        <v>40</v>
      </c>
      <c r="J237" t="s">
        <v>45</v>
      </c>
      <c r="K237">
        <v>7.3</v>
      </c>
      <c r="L237">
        <v>8</v>
      </c>
      <c r="M237">
        <f t="shared" si="6"/>
        <v>1378.8330000000001</v>
      </c>
      <c r="N237">
        <f t="shared" si="7"/>
        <v>3.0159496327387196</v>
      </c>
    </row>
    <row r="238" spans="1:14" x14ac:dyDescent="0.3">
      <c r="A238" t="s">
        <v>12</v>
      </c>
      <c r="B238" t="s">
        <v>16</v>
      </c>
      <c r="C238" t="s">
        <v>18</v>
      </c>
      <c r="D238" t="s">
        <v>25</v>
      </c>
      <c r="E238" t="s">
        <v>38</v>
      </c>
      <c r="F238">
        <v>1997</v>
      </c>
      <c r="G238">
        <v>4</v>
      </c>
      <c r="H238">
        <v>497.81</v>
      </c>
      <c r="I238" t="s">
        <v>41</v>
      </c>
      <c r="J238" t="s">
        <v>45</v>
      </c>
      <c r="K238">
        <v>24.27</v>
      </c>
      <c r="L238">
        <v>12</v>
      </c>
      <c r="M238">
        <f t="shared" si="6"/>
        <v>5972.9627</v>
      </c>
      <c r="N238">
        <f t="shared" si="7"/>
        <v>3.0163727959697733</v>
      </c>
    </row>
    <row r="239" spans="1:14" x14ac:dyDescent="0.3">
      <c r="A239" t="s">
        <v>13</v>
      </c>
      <c r="B239" t="s">
        <v>16</v>
      </c>
      <c r="C239" t="s">
        <v>19</v>
      </c>
      <c r="D239" t="s">
        <v>23</v>
      </c>
      <c r="E239" t="s">
        <v>39</v>
      </c>
      <c r="F239">
        <v>1988</v>
      </c>
      <c r="G239">
        <v>5</v>
      </c>
      <c r="H239">
        <v>107.79</v>
      </c>
      <c r="I239" t="s">
        <v>40</v>
      </c>
      <c r="J239" t="s">
        <v>47</v>
      </c>
      <c r="K239">
        <v>24.08</v>
      </c>
      <c r="L239">
        <v>19</v>
      </c>
      <c r="M239">
        <f t="shared" si="6"/>
        <v>2047.2508000000003</v>
      </c>
      <c r="N239">
        <f t="shared" si="7"/>
        <v>3.0161662817551962</v>
      </c>
    </row>
    <row r="240" spans="1:14" x14ac:dyDescent="0.3">
      <c r="A240" t="s">
        <v>12</v>
      </c>
      <c r="B240" t="s">
        <v>17</v>
      </c>
      <c r="C240" t="s">
        <v>18</v>
      </c>
      <c r="D240" t="s">
        <v>32</v>
      </c>
      <c r="E240" t="s">
        <v>38</v>
      </c>
      <c r="F240">
        <v>1985</v>
      </c>
      <c r="G240">
        <v>3</v>
      </c>
      <c r="H240">
        <v>174.48</v>
      </c>
      <c r="I240" t="s">
        <v>40</v>
      </c>
      <c r="J240" t="s">
        <v>45</v>
      </c>
      <c r="K240">
        <v>28.11</v>
      </c>
      <c r="L240">
        <v>4</v>
      </c>
      <c r="M240">
        <f t="shared" si="6"/>
        <v>697.2011</v>
      </c>
      <c r="N240">
        <f t="shared" si="7"/>
        <v>3.0157496850062997</v>
      </c>
    </row>
    <row r="241" spans="1:14" x14ac:dyDescent="0.3">
      <c r="A241" t="s">
        <v>13</v>
      </c>
      <c r="B241" t="s">
        <v>16</v>
      </c>
      <c r="C241" t="s">
        <v>19</v>
      </c>
      <c r="D241" t="s">
        <v>31</v>
      </c>
      <c r="E241" t="s">
        <v>37</v>
      </c>
      <c r="F241">
        <v>1999</v>
      </c>
      <c r="G241">
        <v>3</v>
      </c>
      <c r="H241">
        <v>85.03</v>
      </c>
      <c r="I241" t="s">
        <v>41</v>
      </c>
      <c r="J241" t="s">
        <v>46</v>
      </c>
      <c r="K241">
        <v>5.07</v>
      </c>
      <c r="L241">
        <v>8</v>
      </c>
      <c r="M241">
        <f t="shared" si="6"/>
        <v>679.29070000000002</v>
      </c>
      <c r="N241">
        <f t="shared" si="7"/>
        <v>3.0157529930686828</v>
      </c>
    </row>
    <row r="242" spans="1:14" x14ac:dyDescent="0.3">
      <c r="A242" t="s">
        <v>13</v>
      </c>
      <c r="B242" t="s">
        <v>16</v>
      </c>
      <c r="C242" t="s">
        <v>18</v>
      </c>
      <c r="D242" t="s">
        <v>22</v>
      </c>
      <c r="E242" t="s">
        <v>39</v>
      </c>
      <c r="F242">
        <v>2020</v>
      </c>
      <c r="G242">
        <v>5</v>
      </c>
      <c r="H242">
        <v>395.47</v>
      </c>
      <c r="I242" t="s">
        <v>41</v>
      </c>
      <c r="J242" t="s">
        <v>44</v>
      </c>
      <c r="K242">
        <v>4.59</v>
      </c>
      <c r="L242">
        <v>18</v>
      </c>
      <c r="M242">
        <f t="shared" si="6"/>
        <v>7117.505900000001</v>
      </c>
      <c r="N242">
        <f t="shared" si="7"/>
        <v>3.0157563025210083</v>
      </c>
    </row>
    <row r="243" spans="1:14" x14ac:dyDescent="0.3">
      <c r="A243" t="s">
        <v>14</v>
      </c>
      <c r="B243" t="s">
        <v>15</v>
      </c>
      <c r="C243" t="s">
        <v>19</v>
      </c>
      <c r="D243" t="s">
        <v>29</v>
      </c>
      <c r="E243" t="s">
        <v>37</v>
      </c>
      <c r="F243">
        <v>1992</v>
      </c>
      <c r="G243">
        <v>3</v>
      </c>
      <c r="H243">
        <v>383.36</v>
      </c>
      <c r="I243" t="s">
        <v>40</v>
      </c>
      <c r="J243" t="s">
        <v>43</v>
      </c>
      <c r="K243">
        <v>5.48</v>
      </c>
      <c r="L243">
        <v>20</v>
      </c>
      <c r="M243">
        <f t="shared" si="6"/>
        <v>7666.2548000000006</v>
      </c>
      <c r="N243">
        <f t="shared" si="7"/>
        <v>3.0153393570077749</v>
      </c>
    </row>
    <row r="244" spans="1:14" x14ac:dyDescent="0.3">
      <c r="A244" t="s">
        <v>12</v>
      </c>
      <c r="B244" t="s">
        <v>15</v>
      </c>
      <c r="C244" t="s">
        <v>19</v>
      </c>
      <c r="D244" t="s">
        <v>35</v>
      </c>
      <c r="E244" t="s">
        <v>36</v>
      </c>
      <c r="F244">
        <v>1994</v>
      </c>
      <c r="G244">
        <v>3</v>
      </c>
      <c r="H244">
        <v>335</v>
      </c>
      <c r="I244" t="s">
        <v>40</v>
      </c>
      <c r="J244" t="s">
        <v>44</v>
      </c>
      <c r="K244">
        <v>19.75</v>
      </c>
      <c r="L244">
        <v>20</v>
      </c>
      <c r="M244">
        <f t="shared" si="6"/>
        <v>6699.1975000000002</v>
      </c>
      <c r="N244">
        <f t="shared" si="7"/>
        <v>3.0153425809163514</v>
      </c>
    </row>
    <row r="245" spans="1:14" x14ac:dyDescent="0.3">
      <c r="A245" t="s">
        <v>13</v>
      </c>
      <c r="B245" t="s">
        <v>17</v>
      </c>
      <c r="C245" t="s">
        <v>18</v>
      </c>
      <c r="D245" t="s">
        <v>30</v>
      </c>
      <c r="E245" t="s">
        <v>38</v>
      </c>
      <c r="F245">
        <v>2007</v>
      </c>
      <c r="G245">
        <v>5</v>
      </c>
      <c r="H245">
        <v>137</v>
      </c>
      <c r="I245" t="s">
        <v>42</v>
      </c>
      <c r="J245" t="s">
        <v>46</v>
      </c>
      <c r="K245">
        <v>27.84</v>
      </c>
      <c r="L245">
        <v>1</v>
      </c>
      <c r="M245">
        <f t="shared" si="6"/>
        <v>136.2784</v>
      </c>
      <c r="N245">
        <f t="shared" si="7"/>
        <v>3.015345806180366</v>
      </c>
    </row>
    <row r="246" spans="1:14" x14ac:dyDescent="0.3">
      <c r="A246" t="s">
        <v>12</v>
      </c>
      <c r="B246" t="s">
        <v>16</v>
      </c>
      <c r="C246" t="s">
        <v>19</v>
      </c>
      <c r="D246" t="s">
        <v>21</v>
      </c>
      <c r="E246" t="s">
        <v>38</v>
      </c>
      <c r="F246">
        <v>1985</v>
      </c>
      <c r="G246">
        <v>2</v>
      </c>
      <c r="H246">
        <v>29.69</v>
      </c>
      <c r="I246" t="s">
        <v>42</v>
      </c>
      <c r="J246" t="s">
        <v>47</v>
      </c>
      <c r="K246">
        <v>23.82</v>
      </c>
      <c r="L246">
        <v>17</v>
      </c>
      <c r="M246">
        <f t="shared" si="6"/>
        <v>503.96820000000002</v>
      </c>
      <c r="N246">
        <f t="shared" si="7"/>
        <v>3.0149285113540789</v>
      </c>
    </row>
    <row r="247" spans="1:14" x14ac:dyDescent="0.3">
      <c r="A247" t="s">
        <v>12</v>
      </c>
      <c r="B247" t="s">
        <v>17</v>
      </c>
      <c r="C247" t="s">
        <v>19</v>
      </c>
      <c r="D247" t="s">
        <v>20</v>
      </c>
      <c r="E247" t="s">
        <v>39</v>
      </c>
      <c r="F247">
        <v>2013</v>
      </c>
      <c r="G247">
        <v>3</v>
      </c>
      <c r="H247">
        <v>194.29</v>
      </c>
      <c r="I247" t="s">
        <v>42</v>
      </c>
      <c r="J247" t="s">
        <v>44</v>
      </c>
      <c r="K247">
        <v>29.05</v>
      </c>
      <c r="L247">
        <v>15</v>
      </c>
      <c r="M247">
        <f t="shared" si="6"/>
        <v>2913.6405</v>
      </c>
      <c r="N247">
        <f t="shared" si="7"/>
        <v>3.0151419558359622</v>
      </c>
    </row>
    <row r="248" spans="1:14" x14ac:dyDescent="0.3">
      <c r="A248" t="s">
        <v>12</v>
      </c>
      <c r="B248" t="s">
        <v>17</v>
      </c>
      <c r="C248" t="s">
        <v>19</v>
      </c>
      <c r="D248" t="s">
        <v>22</v>
      </c>
      <c r="E248" t="s">
        <v>39</v>
      </c>
      <c r="F248">
        <v>1988</v>
      </c>
      <c r="G248">
        <v>4</v>
      </c>
      <c r="H248">
        <v>43.17</v>
      </c>
      <c r="I248" t="s">
        <v>40</v>
      </c>
      <c r="J248" t="s">
        <v>47</v>
      </c>
      <c r="K248">
        <v>43.01</v>
      </c>
      <c r="L248">
        <v>18</v>
      </c>
      <c r="M248">
        <f t="shared" si="6"/>
        <v>776.4901000000001</v>
      </c>
      <c r="N248">
        <f t="shared" si="7"/>
        <v>3.0151451409339503</v>
      </c>
    </row>
    <row r="249" spans="1:14" x14ac:dyDescent="0.3">
      <c r="A249" t="s">
        <v>14</v>
      </c>
      <c r="B249" t="s">
        <v>17</v>
      </c>
      <c r="C249" t="s">
        <v>19</v>
      </c>
      <c r="D249" t="s">
        <v>29</v>
      </c>
      <c r="E249" t="s">
        <v>37</v>
      </c>
      <c r="F249">
        <v>2019</v>
      </c>
      <c r="G249">
        <v>2</v>
      </c>
      <c r="H249">
        <v>95.79</v>
      </c>
      <c r="I249" t="s">
        <v>41</v>
      </c>
      <c r="J249" t="s">
        <v>45</v>
      </c>
      <c r="K249">
        <v>32.869999999999997</v>
      </c>
      <c r="L249">
        <v>17</v>
      </c>
      <c r="M249">
        <f t="shared" si="6"/>
        <v>1627.7587000000001</v>
      </c>
      <c r="N249">
        <f t="shared" si="7"/>
        <v>3.0149379339364613</v>
      </c>
    </row>
    <row r="250" spans="1:14" x14ac:dyDescent="0.3">
      <c r="A250" t="s">
        <v>12</v>
      </c>
      <c r="B250" t="s">
        <v>15</v>
      </c>
      <c r="C250" t="s">
        <v>18</v>
      </c>
      <c r="D250" t="s">
        <v>23</v>
      </c>
      <c r="E250" t="s">
        <v>39</v>
      </c>
      <c r="F250">
        <v>2002</v>
      </c>
      <c r="G250">
        <v>5</v>
      </c>
      <c r="H250">
        <v>134.13</v>
      </c>
      <c r="I250" t="s">
        <v>42</v>
      </c>
      <c r="J250" t="s">
        <v>45</v>
      </c>
      <c r="K250">
        <v>20.53</v>
      </c>
      <c r="L250">
        <v>15</v>
      </c>
      <c r="M250">
        <f t="shared" si="6"/>
        <v>2011.1552999999999</v>
      </c>
      <c r="N250">
        <f t="shared" si="7"/>
        <v>3.0151515151515151</v>
      </c>
    </row>
    <row r="251" spans="1:14" x14ac:dyDescent="0.3">
      <c r="A251" t="s">
        <v>13</v>
      </c>
      <c r="B251" t="s">
        <v>16</v>
      </c>
      <c r="C251" t="s">
        <v>18</v>
      </c>
      <c r="D251" t="s">
        <v>22</v>
      </c>
      <c r="E251" t="s">
        <v>39</v>
      </c>
      <c r="F251">
        <v>1991</v>
      </c>
      <c r="G251">
        <v>5</v>
      </c>
      <c r="H251">
        <v>245.64</v>
      </c>
      <c r="I251" t="s">
        <v>42</v>
      </c>
      <c r="J251" t="s">
        <v>45</v>
      </c>
      <c r="K251">
        <v>40.58</v>
      </c>
      <c r="L251">
        <v>6</v>
      </c>
      <c r="M251">
        <f t="shared" si="6"/>
        <v>1473.2457999999999</v>
      </c>
      <c r="N251">
        <f t="shared" si="7"/>
        <v>3.0147337402652075</v>
      </c>
    </row>
    <row r="252" spans="1:14" x14ac:dyDescent="0.3">
      <c r="A252" t="s">
        <v>14</v>
      </c>
      <c r="B252" t="s">
        <v>15</v>
      </c>
      <c r="C252" t="s">
        <v>19</v>
      </c>
      <c r="D252" t="s">
        <v>20</v>
      </c>
      <c r="E252" t="s">
        <v>36</v>
      </c>
      <c r="F252">
        <v>2003</v>
      </c>
      <c r="G252">
        <v>2</v>
      </c>
      <c r="H252">
        <v>393.49</v>
      </c>
      <c r="I252" t="s">
        <v>40</v>
      </c>
      <c r="J252" t="s">
        <v>46</v>
      </c>
      <c r="K252">
        <v>39.54</v>
      </c>
      <c r="L252">
        <v>1</v>
      </c>
      <c r="M252">
        <f t="shared" si="6"/>
        <v>392.8854</v>
      </c>
      <c r="N252">
        <f t="shared" si="7"/>
        <v>3.0143157894736841</v>
      </c>
    </row>
    <row r="253" spans="1:14" x14ac:dyDescent="0.3">
      <c r="A253" t="s">
        <v>13</v>
      </c>
      <c r="B253" t="s">
        <v>17</v>
      </c>
      <c r="C253" t="s">
        <v>18</v>
      </c>
      <c r="D253" t="s">
        <v>27</v>
      </c>
      <c r="E253" t="s">
        <v>36</v>
      </c>
      <c r="F253">
        <v>1998</v>
      </c>
      <c r="G253">
        <v>5</v>
      </c>
      <c r="H253">
        <v>14.6</v>
      </c>
      <c r="I253" t="s">
        <v>42</v>
      </c>
      <c r="J253" t="s">
        <v>45</v>
      </c>
      <c r="K253">
        <v>13.52</v>
      </c>
      <c r="L253">
        <v>2</v>
      </c>
      <c r="M253">
        <f t="shared" si="6"/>
        <v>28.3352</v>
      </c>
      <c r="N253">
        <f t="shared" si="7"/>
        <v>3.0145293746051802</v>
      </c>
    </row>
    <row r="254" spans="1:14" x14ac:dyDescent="0.3">
      <c r="A254" t="s">
        <v>14</v>
      </c>
      <c r="B254" t="s">
        <v>17</v>
      </c>
      <c r="C254" t="s">
        <v>18</v>
      </c>
      <c r="D254" t="s">
        <v>35</v>
      </c>
      <c r="E254" t="s">
        <v>39</v>
      </c>
      <c r="F254">
        <v>2001</v>
      </c>
      <c r="G254">
        <v>1</v>
      </c>
      <c r="H254">
        <v>125.02</v>
      </c>
      <c r="I254" t="s">
        <v>41</v>
      </c>
      <c r="J254" t="s">
        <v>45</v>
      </c>
      <c r="K254">
        <v>22.63</v>
      </c>
      <c r="L254">
        <v>4</v>
      </c>
      <c r="M254">
        <f t="shared" si="6"/>
        <v>499.30629999999996</v>
      </c>
      <c r="N254">
        <f t="shared" si="7"/>
        <v>3.0141112047177758</v>
      </c>
    </row>
    <row r="255" spans="1:14" x14ac:dyDescent="0.3">
      <c r="A255" t="s">
        <v>12</v>
      </c>
      <c r="B255" t="s">
        <v>17</v>
      </c>
      <c r="C255" t="s">
        <v>19</v>
      </c>
      <c r="D255" t="s">
        <v>26</v>
      </c>
      <c r="E255" t="s">
        <v>36</v>
      </c>
      <c r="F255">
        <v>1989</v>
      </c>
      <c r="G255">
        <v>3</v>
      </c>
      <c r="H255">
        <v>225.69</v>
      </c>
      <c r="I255" t="s">
        <v>40</v>
      </c>
      <c r="J255" t="s">
        <v>45</v>
      </c>
      <c r="K255">
        <v>37.130000000000003</v>
      </c>
      <c r="L255">
        <v>1</v>
      </c>
      <c r="M255">
        <f t="shared" si="6"/>
        <v>225.06129999999999</v>
      </c>
      <c r="N255">
        <f t="shared" si="7"/>
        <v>3.0145354961028019</v>
      </c>
    </row>
    <row r="256" spans="1:14" x14ac:dyDescent="0.3">
      <c r="A256" t="s">
        <v>12</v>
      </c>
      <c r="B256" t="s">
        <v>17</v>
      </c>
      <c r="C256" t="s">
        <v>18</v>
      </c>
      <c r="D256" t="s">
        <v>24</v>
      </c>
      <c r="E256" t="s">
        <v>36</v>
      </c>
      <c r="F256">
        <v>1994</v>
      </c>
      <c r="G256">
        <v>3</v>
      </c>
      <c r="H256">
        <v>316.48</v>
      </c>
      <c r="I256" t="s">
        <v>40</v>
      </c>
      <c r="J256" t="s">
        <v>45</v>
      </c>
      <c r="K256">
        <v>21.85</v>
      </c>
      <c r="L256">
        <v>12</v>
      </c>
      <c r="M256">
        <f t="shared" si="6"/>
        <v>3796.9785000000002</v>
      </c>
      <c r="N256">
        <f t="shared" si="7"/>
        <v>3.0145385587863465</v>
      </c>
    </row>
    <row r="257" spans="1:14" x14ac:dyDescent="0.3">
      <c r="A257" t="s">
        <v>14</v>
      </c>
      <c r="B257" t="s">
        <v>16</v>
      </c>
      <c r="C257" t="s">
        <v>18</v>
      </c>
      <c r="D257" t="s">
        <v>25</v>
      </c>
      <c r="E257" t="s">
        <v>39</v>
      </c>
      <c r="F257">
        <v>1994</v>
      </c>
      <c r="G257">
        <v>3</v>
      </c>
      <c r="H257">
        <v>316.99</v>
      </c>
      <c r="I257" t="s">
        <v>42</v>
      </c>
      <c r="J257" t="s">
        <v>47</v>
      </c>
      <c r="K257">
        <v>9.06</v>
      </c>
      <c r="L257">
        <v>5</v>
      </c>
      <c r="M257">
        <f t="shared" si="6"/>
        <v>1584.0406</v>
      </c>
      <c r="N257">
        <f t="shared" si="7"/>
        <v>3.0145416227608006</v>
      </c>
    </row>
    <row r="258" spans="1:14" x14ac:dyDescent="0.3">
      <c r="A258" t="s">
        <v>12</v>
      </c>
      <c r="B258" t="s">
        <v>17</v>
      </c>
      <c r="C258" t="s">
        <v>18</v>
      </c>
      <c r="D258" t="s">
        <v>29</v>
      </c>
      <c r="E258" t="s">
        <v>39</v>
      </c>
      <c r="F258">
        <v>2016</v>
      </c>
      <c r="G258">
        <v>2</v>
      </c>
      <c r="H258">
        <v>275.08</v>
      </c>
      <c r="I258" t="s">
        <v>41</v>
      </c>
      <c r="J258" t="s">
        <v>46</v>
      </c>
      <c r="K258">
        <v>43.73</v>
      </c>
      <c r="L258">
        <v>19</v>
      </c>
      <c r="M258">
        <f t="shared" si="6"/>
        <v>5225.9572999999991</v>
      </c>
      <c r="N258">
        <f t="shared" si="7"/>
        <v>3.0145446880269815</v>
      </c>
    </row>
    <row r="259" spans="1:14" x14ac:dyDescent="0.3">
      <c r="A259" t="s">
        <v>12</v>
      </c>
      <c r="B259" t="s">
        <v>15</v>
      </c>
      <c r="C259" t="s">
        <v>18</v>
      </c>
      <c r="D259" t="s">
        <v>25</v>
      </c>
      <c r="E259" t="s">
        <v>39</v>
      </c>
      <c r="F259">
        <v>2013</v>
      </c>
      <c r="G259">
        <v>4</v>
      </c>
      <c r="H259">
        <v>468.23</v>
      </c>
      <c r="I259" t="s">
        <v>42</v>
      </c>
      <c r="J259" t="s">
        <v>43</v>
      </c>
      <c r="K259">
        <v>18.350000000000001</v>
      </c>
      <c r="L259">
        <v>13</v>
      </c>
      <c r="M259">
        <f t="shared" ref="M259:M322" si="8">(L259*H259)-(1-(K259/100))</f>
        <v>6086.1734999999999</v>
      </c>
      <c r="N259">
        <f t="shared" ref="N259:N322" si="9">AVERAGE(G259:G5258)</f>
        <v>3.0147585916086865</v>
      </c>
    </row>
    <row r="260" spans="1:14" x14ac:dyDescent="0.3">
      <c r="A260" t="s">
        <v>12</v>
      </c>
      <c r="B260" t="s">
        <v>17</v>
      </c>
      <c r="C260" t="s">
        <v>19</v>
      </c>
      <c r="D260" t="s">
        <v>26</v>
      </c>
      <c r="E260" t="s">
        <v>36</v>
      </c>
      <c r="F260">
        <v>2015</v>
      </c>
      <c r="G260">
        <v>3</v>
      </c>
      <c r="H260">
        <v>434.13</v>
      </c>
      <c r="I260" t="s">
        <v>42</v>
      </c>
      <c r="J260" t="s">
        <v>43</v>
      </c>
      <c r="K260">
        <v>14.83</v>
      </c>
      <c r="L260">
        <v>15</v>
      </c>
      <c r="M260">
        <f t="shared" si="8"/>
        <v>6511.0982999999997</v>
      </c>
      <c r="N260">
        <f t="shared" si="9"/>
        <v>3.0145508224377902</v>
      </c>
    </row>
    <row r="261" spans="1:14" x14ac:dyDescent="0.3">
      <c r="A261" t="s">
        <v>12</v>
      </c>
      <c r="B261" t="s">
        <v>16</v>
      </c>
      <c r="C261" t="s">
        <v>19</v>
      </c>
      <c r="D261" t="s">
        <v>33</v>
      </c>
      <c r="E261" t="s">
        <v>36</v>
      </c>
      <c r="F261">
        <v>2014</v>
      </c>
      <c r="G261">
        <v>4</v>
      </c>
      <c r="H261">
        <v>256.55</v>
      </c>
      <c r="I261" t="s">
        <v>41</v>
      </c>
      <c r="J261" t="s">
        <v>44</v>
      </c>
      <c r="K261">
        <v>35.42</v>
      </c>
      <c r="L261">
        <v>18</v>
      </c>
      <c r="M261">
        <f t="shared" si="8"/>
        <v>4617.2542000000003</v>
      </c>
      <c r="N261">
        <f t="shared" si="9"/>
        <v>3.014553891584054</v>
      </c>
    </row>
    <row r="262" spans="1:14" x14ac:dyDescent="0.3">
      <c r="A262" t="s">
        <v>13</v>
      </c>
      <c r="B262" t="s">
        <v>17</v>
      </c>
      <c r="C262" t="s">
        <v>19</v>
      </c>
      <c r="D262" t="s">
        <v>21</v>
      </c>
      <c r="E262" t="s">
        <v>36</v>
      </c>
      <c r="F262">
        <v>2020</v>
      </c>
      <c r="G262">
        <v>1</v>
      </c>
      <c r="H262">
        <v>421.42</v>
      </c>
      <c r="I262" t="s">
        <v>41</v>
      </c>
      <c r="J262" t="s">
        <v>43</v>
      </c>
      <c r="K262">
        <v>43.24</v>
      </c>
      <c r="L262">
        <v>10</v>
      </c>
      <c r="M262">
        <f t="shared" si="8"/>
        <v>4213.6323999999995</v>
      </c>
      <c r="N262">
        <f t="shared" si="9"/>
        <v>3.0143459915611812</v>
      </c>
    </row>
    <row r="263" spans="1:14" x14ac:dyDescent="0.3">
      <c r="A263" t="s">
        <v>13</v>
      </c>
      <c r="B263" t="s">
        <v>15</v>
      </c>
      <c r="C263" t="s">
        <v>18</v>
      </c>
      <c r="D263" t="s">
        <v>27</v>
      </c>
      <c r="E263" t="s">
        <v>37</v>
      </c>
      <c r="F263">
        <v>2022</v>
      </c>
      <c r="G263">
        <v>4</v>
      </c>
      <c r="H263">
        <v>275.2</v>
      </c>
      <c r="I263" t="s">
        <v>42</v>
      </c>
      <c r="J263" t="s">
        <v>44</v>
      </c>
      <c r="K263">
        <v>20.170000000000002</v>
      </c>
      <c r="L263">
        <v>13</v>
      </c>
      <c r="M263">
        <f t="shared" si="8"/>
        <v>3576.8017</v>
      </c>
      <c r="N263">
        <f t="shared" si="9"/>
        <v>3.014771048744461</v>
      </c>
    </row>
    <row r="264" spans="1:14" x14ac:dyDescent="0.3">
      <c r="A264" t="s">
        <v>13</v>
      </c>
      <c r="B264" t="s">
        <v>15</v>
      </c>
      <c r="C264" t="s">
        <v>19</v>
      </c>
      <c r="D264" t="s">
        <v>27</v>
      </c>
      <c r="E264" t="s">
        <v>39</v>
      </c>
      <c r="F264">
        <v>2019</v>
      </c>
      <c r="G264">
        <v>5</v>
      </c>
      <c r="H264">
        <v>209.94</v>
      </c>
      <c r="I264" t="s">
        <v>40</v>
      </c>
      <c r="J264" t="s">
        <v>44</v>
      </c>
      <c r="K264">
        <v>24.98</v>
      </c>
      <c r="L264">
        <v>5</v>
      </c>
      <c r="M264">
        <f t="shared" si="8"/>
        <v>1048.9498000000001</v>
      </c>
      <c r="N264">
        <f t="shared" si="9"/>
        <v>3.0145631067961167</v>
      </c>
    </row>
    <row r="265" spans="1:14" x14ac:dyDescent="0.3">
      <c r="A265" t="s">
        <v>13</v>
      </c>
      <c r="B265" t="s">
        <v>15</v>
      </c>
      <c r="C265" t="s">
        <v>19</v>
      </c>
      <c r="D265" t="s">
        <v>28</v>
      </c>
      <c r="E265" t="s">
        <v>39</v>
      </c>
      <c r="F265">
        <v>1986</v>
      </c>
      <c r="G265">
        <v>2</v>
      </c>
      <c r="H265">
        <v>201.05</v>
      </c>
      <c r="I265" t="s">
        <v>40</v>
      </c>
      <c r="J265" t="s">
        <v>44</v>
      </c>
      <c r="K265">
        <v>40.83</v>
      </c>
      <c r="L265">
        <v>10</v>
      </c>
      <c r="M265">
        <f t="shared" si="8"/>
        <v>2009.9083000000001</v>
      </c>
      <c r="N265">
        <f t="shared" si="9"/>
        <v>3.0141439729786783</v>
      </c>
    </row>
    <row r="266" spans="1:14" x14ac:dyDescent="0.3">
      <c r="A266" t="s">
        <v>13</v>
      </c>
      <c r="B266" t="s">
        <v>16</v>
      </c>
      <c r="C266" t="s">
        <v>19</v>
      </c>
      <c r="D266" t="s">
        <v>23</v>
      </c>
      <c r="E266" t="s">
        <v>36</v>
      </c>
      <c r="F266">
        <v>2001</v>
      </c>
      <c r="G266">
        <v>4</v>
      </c>
      <c r="H266">
        <v>430.66</v>
      </c>
      <c r="I266" t="s">
        <v>42</v>
      </c>
      <c r="J266" t="s">
        <v>43</v>
      </c>
      <c r="K266">
        <v>18.95</v>
      </c>
      <c r="L266">
        <v>4</v>
      </c>
      <c r="M266">
        <f t="shared" si="8"/>
        <v>1721.8295000000001</v>
      </c>
      <c r="N266">
        <f t="shared" si="9"/>
        <v>3.0143581081081079</v>
      </c>
    </row>
    <row r="267" spans="1:14" x14ac:dyDescent="0.3">
      <c r="A267" t="s">
        <v>13</v>
      </c>
      <c r="B267" t="s">
        <v>17</v>
      </c>
      <c r="C267" t="s">
        <v>18</v>
      </c>
      <c r="D267" t="s">
        <v>33</v>
      </c>
      <c r="E267" t="s">
        <v>37</v>
      </c>
      <c r="F267">
        <v>2009</v>
      </c>
      <c r="G267">
        <v>2</v>
      </c>
      <c r="H267">
        <v>107.55</v>
      </c>
      <c r="I267" t="s">
        <v>42</v>
      </c>
      <c r="J267" t="s">
        <v>46</v>
      </c>
      <c r="K267">
        <v>33.4</v>
      </c>
      <c r="L267">
        <v>20</v>
      </c>
      <c r="M267">
        <f t="shared" si="8"/>
        <v>2150.3339999999998</v>
      </c>
      <c r="N267">
        <f t="shared" si="9"/>
        <v>3.0141499472016897</v>
      </c>
    </row>
    <row r="268" spans="1:14" x14ac:dyDescent="0.3">
      <c r="A268" t="s">
        <v>13</v>
      </c>
      <c r="B268" t="s">
        <v>16</v>
      </c>
      <c r="C268" t="s">
        <v>19</v>
      </c>
      <c r="D268" t="s">
        <v>33</v>
      </c>
      <c r="E268" t="s">
        <v>39</v>
      </c>
      <c r="F268">
        <v>1985</v>
      </c>
      <c r="G268">
        <v>3</v>
      </c>
      <c r="H268">
        <v>116.31</v>
      </c>
      <c r="I268" t="s">
        <v>42</v>
      </c>
      <c r="J268" t="s">
        <v>43</v>
      </c>
      <c r="K268">
        <v>37.29</v>
      </c>
      <c r="L268">
        <v>8</v>
      </c>
      <c r="M268">
        <f t="shared" si="8"/>
        <v>929.85289999999998</v>
      </c>
      <c r="N268">
        <f t="shared" si="9"/>
        <v>3.0143641740599914</v>
      </c>
    </row>
    <row r="269" spans="1:14" x14ac:dyDescent="0.3">
      <c r="A269" t="s">
        <v>12</v>
      </c>
      <c r="B269" t="s">
        <v>17</v>
      </c>
      <c r="C269" t="s">
        <v>18</v>
      </c>
      <c r="D269" t="s">
        <v>25</v>
      </c>
      <c r="E269" t="s">
        <v>38</v>
      </c>
      <c r="F269">
        <v>2021</v>
      </c>
      <c r="G269">
        <v>2</v>
      </c>
      <c r="H269">
        <v>46.29</v>
      </c>
      <c r="I269" t="s">
        <v>41</v>
      </c>
      <c r="J269" t="s">
        <v>45</v>
      </c>
      <c r="K269">
        <v>21.86</v>
      </c>
      <c r="L269">
        <v>2</v>
      </c>
      <c r="M269">
        <f t="shared" si="8"/>
        <v>91.798599999999993</v>
      </c>
      <c r="N269">
        <f t="shared" si="9"/>
        <v>3.0143672089583773</v>
      </c>
    </row>
    <row r="270" spans="1:14" x14ac:dyDescent="0.3">
      <c r="A270" t="s">
        <v>14</v>
      </c>
      <c r="B270" t="s">
        <v>15</v>
      </c>
      <c r="C270" t="s">
        <v>19</v>
      </c>
      <c r="D270" t="s">
        <v>26</v>
      </c>
      <c r="E270" t="s">
        <v>39</v>
      </c>
      <c r="F270">
        <v>2009</v>
      </c>
      <c r="G270">
        <v>2</v>
      </c>
      <c r="H270">
        <v>208.4</v>
      </c>
      <c r="I270" t="s">
        <v>40</v>
      </c>
      <c r="J270" t="s">
        <v>45</v>
      </c>
      <c r="K270">
        <v>8.43</v>
      </c>
      <c r="L270">
        <v>12</v>
      </c>
      <c r="M270">
        <f t="shared" si="8"/>
        <v>2499.8843000000002</v>
      </c>
      <c r="N270">
        <f t="shared" si="9"/>
        <v>3.01458157227388</v>
      </c>
    </row>
    <row r="271" spans="1:14" x14ac:dyDescent="0.3">
      <c r="A271" t="s">
        <v>12</v>
      </c>
      <c r="B271" t="s">
        <v>15</v>
      </c>
      <c r="C271" t="s">
        <v>18</v>
      </c>
      <c r="D271" t="s">
        <v>26</v>
      </c>
      <c r="E271" t="s">
        <v>39</v>
      </c>
      <c r="F271">
        <v>1989</v>
      </c>
      <c r="G271">
        <v>6</v>
      </c>
      <c r="H271">
        <v>66.790000000000006</v>
      </c>
      <c r="I271" t="s">
        <v>42</v>
      </c>
      <c r="J271" t="s">
        <v>43</v>
      </c>
      <c r="K271">
        <v>31.91</v>
      </c>
      <c r="L271">
        <v>4</v>
      </c>
      <c r="M271">
        <f t="shared" si="8"/>
        <v>266.47910000000002</v>
      </c>
      <c r="N271">
        <f t="shared" si="9"/>
        <v>3.0147960262101035</v>
      </c>
    </row>
    <row r="272" spans="1:14" x14ac:dyDescent="0.3">
      <c r="A272" t="s">
        <v>12</v>
      </c>
      <c r="B272" t="s">
        <v>15</v>
      </c>
      <c r="C272" t="s">
        <v>18</v>
      </c>
      <c r="D272" t="s">
        <v>21</v>
      </c>
      <c r="E272" t="s">
        <v>39</v>
      </c>
      <c r="F272">
        <v>2010</v>
      </c>
      <c r="G272">
        <v>3</v>
      </c>
      <c r="H272">
        <v>138.63</v>
      </c>
      <c r="I272" t="s">
        <v>41</v>
      </c>
      <c r="J272" t="s">
        <v>44</v>
      </c>
      <c r="K272">
        <v>34.33</v>
      </c>
      <c r="L272">
        <v>5</v>
      </c>
      <c r="M272">
        <f t="shared" si="8"/>
        <v>692.49329999999998</v>
      </c>
      <c r="N272">
        <f t="shared" si="9"/>
        <v>3.0141649048625792</v>
      </c>
    </row>
    <row r="273" spans="1:14" x14ac:dyDescent="0.3">
      <c r="A273" t="s">
        <v>12</v>
      </c>
      <c r="B273" t="s">
        <v>15</v>
      </c>
      <c r="C273" t="s">
        <v>18</v>
      </c>
      <c r="D273" t="s">
        <v>35</v>
      </c>
      <c r="E273" t="s">
        <v>37</v>
      </c>
      <c r="F273">
        <v>2012</v>
      </c>
      <c r="G273">
        <v>3</v>
      </c>
      <c r="H273">
        <v>123.35</v>
      </c>
      <c r="I273" t="s">
        <v>40</v>
      </c>
      <c r="J273" t="s">
        <v>45</v>
      </c>
      <c r="K273">
        <v>13.21</v>
      </c>
      <c r="L273">
        <v>9</v>
      </c>
      <c r="M273">
        <f t="shared" si="8"/>
        <v>1109.2820999999999</v>
      </c>
      <c r="N273">
        <f t="shared" si="9"/>
        <v>3.0141679001903152</v>
      </c>
    </row>
    <row r="274" spans="1:14" x14ac:dyDescent="0.3">
      <c r="A274" t="s">
        <v>14</v>
      </c>
      <c r="B274" t="s">
        <v>17</v>
      </c>
      <c r="C274" t="s">
        <v>18</v>
      </c>
      <c r="D274" t="s">
        <v>26</v>
      </c>
      <c r="E274" t="s">
        <v>39</v>
      </c>
      <c r="F274">
        <v>2014</v>
      </c>
      <c r="G274">
        <v>1</v>
      </c>
      <c r="H274">
        <v>499.18</v>
      </c>
      <c r="I274" t="s">
        <v>40</v>
      </c>
      <c r="J274" t="s">
        <v>46</v>
      </c>
      <c r="K274">
        <v>9.16</v>
      </c>
      <c r="L274">
        <v>5</v>
      </c>
      <c r="M274">
        <f t="shared" si="8"/>
        <v>2494.9916000000003</v>
      </c>
      <c r="N274">
        <f t="shared" si="9"/>
        <v>3.0141708967851102</v>
      </c>
    </row>
    <row r="275" spans="1:14" x14ac:dyDescent="0.3">
      <c r="A275" t="s">
        <v>12</v>
      </c>
      <c r="B275" t="s">
        <v>17</v>
      </c>
      <c r="C275" t="s">
        <v>18</v>
      </c>
      <c r="D275" t="s">
        <v>20</v>
      </c>
      <c r="E275" t="s">
        <v>36</v>
      </c>
      <c r="F275">
        <v>1998</v>
      </c>
      <c r="G275">
        <v>2</v>
      </c>
      <c r="H275">
        <v>31.52</v>
      </c>
      <c r="I275" t="s">
        <v>41</v>
      </c>
      <c r="J275" t="s">
        <v>43</v>
      </c>
      <c r="K275">
        <v>0.68</v>
      </c>
      <c r="L275">
        <v>15</v>
      </c>
      <c r="M275">
        <f t="shared" si="8"/>
        <v>471.80680000000001</v>
      </c>
      <c r="N275">
        <f t="shared" si="9"/>
        <v>3.0145969959805372</v>
      </c>
    </row>
    <row r="276" spans="1:14" x14ac:dyDescent="0.3">
      <c r="A276" t="s">
        <v>14</v>
      </c>
      <c r="B276" t="s">
        <v>15</v>
      </c>
      <c r="C276" t="s">
        <v>19</v>
      </c>
      <c r="D276" t="s">
        <v>29</v>
      </c>
      <c r="E276" t="s">
        <v>36</v>
      </c>
      <c r="F276">
        <v>1990</v>
      </c>
      <c r="G276">
        <v>2</v>
      </c>
      <c r="H276">
        <v>30.25</v>
      </c>
      <c r="I276" t="s">
        <v>40</v>
      </c>
      <c r="J276" t="s">
        <v>44</v>
      </c>
      <c r="K276">
        <v>22.96</v>
      </c>
      <c r="L276">
        <v>2</v>
      </c>
      <c r="M276">
        <f t="shared" si="8"/>
        <v>59.729599999999998</v>
      </c>
      <c r="N276">
        <f t="shared" si="9"/>
        <v>3.0148116800677105</v>
      </c>
    </row>
    <row r="277" spans="1:14" x14ac:dyDescent="0.3">
      <c r="A277" t="s">
        <v>14</v>
      </c>
      <c r="B277" t="s">
        <v>17</v>
      </c>
      <c r="C277" t="s">
        <v>19</v>
      </c>
      <c r="D277" t="s">
        <v>34</v>
      </c>
      <c r="E277" t="s">
        <v>39</v>
      </c>
      <c r="F277">
        <v>1989</v>
      </c>
      <c r="G277">
        <v>5</v>
      </c>
      <c r="H277">
        <v>171.7</v>
      </c>
      <c r="I277" t="s">
        <v>41</v>
      </c>
      <c r="J277" t="s">
        <v>44</v>
      </c>
      <c r="K277">
        <v>34.130000000000003</v>
      </c>
      <c r="L277">
        <v>12</v>
      </c>
      <c r="M277">
        <f t="shared" si="8"/>
        <v>2059.7412999999997</v>
      </c>
      <c r="N277">
        <f t="shared" si="9"/>
        <v>3.0150264550264549</v>
      </c>
    </row>
    <row r="278" spans="1:14" x14ac:dyDescent="0.3">
      <c r="A278" t="s">
        <v>12</v>
      </c>
      <c r="B278" t="s">
        <v>16</v>
      </c>
      <c r="C278" t="s">
        <v>18</v>
      </c>
      <c r="D278" t="s">
        <v>34</v>
      </c>
      <c r="E278" t="s">
        <v>36</v>
      </c>
      <c r="F278">
        <v>2013</v>
      </c>
      <c r="G278">
        <v>4</v>
      </c>
      <c r="H278">
        <v>341.42</v>
      </c>
      <c r="I278" t="s">
        <v>40</v>
      </c>
      <c r="J278" t="s">
        <v>43</v>
      </c>
      <c r="K278">
        <v>32.94</v>
      </c>
      <c r="L278">
        <v>8</v>
      </c>
      <c r="M278">
        <f t="shared" si="8"/>
        <v>2730.6894000000002</v>
      </c>
      <c r="N278">
        <f t="shared" si="9"/>
        <v>3.0146062658763761</v>
      </c>
    </row>
    <row r="279" spans="1:14" x14ac:dyDescent="0.3">
      <c r="A279" t="s">
        <v>12</v>
      </c>
      <c r="B279" t="s">
        <v>17</v>
      </c>
      <c r="C279" t="s">
        <v>19</v>
      </c>
      <c r="D279" t="s">
        <v>20</v>
      </c>
      <c r="E279" t="s">
        <v>38</v>
      </c>
      <c r="F279">
        <v>1999</v>
      </c>
      <c r="G279">
        <v>3</v>
      </c>
      <c r="H279">
        <v>305.76</v>
      </c>
      <c r="I279" t="s">
        <v>41</v>
      </c>
      <c r="J279" t="s">
        <v>47</v>
      </c>
      <c r="K279">
        <v>12.66</v>
      </c>
      <c r="L279">
        <v>12</v>
      </c>
      <c r="M279">
        <f t="shared" si="8"/>
        <v>3668.2465999999999</v>
      </c>
      <c r="N279">
        <f t="shared" si="9"/>
        <v>3.0143976286258733</v>
      </c>
    </row>
    <row r="280" spans="1:14" x14ac:dyDescent="0.3">
      <c r="A280" t="s">
        <v>12</v>
      </c>
      <c r="B280" t="s">
        <v>16</v>
      </c>
      <c r="C280" t="s">
        <v>19</v>
      </c>
      <c r="D280" t="s">
        <v>33</v>
      </c>
      <c r="E280" t="s">
        <v>38</v>
      </c>
      <c r="F280">
        <v>2014</v>
      </c>
      <c r="G280">
        <v>5</v>
      </c>
      <c r="H280">
        <v>417.82</v>
      </c>
      <c r="I280" t="s">
        <v>40</v>
      </c>
      <c r="J280" t="s">
        <v>46</v>
      </c>
      <c r="K280">
        <v>36.93</v>
      </c>
      <c r="L280">
        <v>17</v>
      </c>
      <c r="M280">
        <f t="shared" si="8"/>
        <v>7102.3092999999999</v>
      </c>
      <c r="N280">
        <f t="shared" si="9"/>
        <v>3.0144006776789496</v>
      </c>
    </row>
    <row r="281" spans="1:14" x14ac:dyDescent="0.3">
      <c r="A281" t="s">
        <v>14</v>
      </c>
      <c r="B281" t="s">
        <v>17</v>
      </c>
      <c r="C281" t="s">
        <v>18</v>
      </c>
      <c r="D281" t="s">
        <v>21</v>
      </c>
      <c r="E281" t="s">
        <v>37</v>
      </c>
      <c r="F281">
        <v>2015</v>
      </c>
      <c r="G281">
        <v>2</v>
      </c>
      <c r="H281">
        <v>407.46</v>
      </c>
      <c r="I281" t="s">
        <v>40</v>
      </c>
      <c r="J281" t="s">
        <v>44</v>
      </c>
      <c r="K281">
        <v>27.69</v>
      </c>
      <c r="L281">
        <v>2</v>
      </c>
      <c r="M281">
        <f t="shared" si="8"/>
        <v>814.19689999999991</v>
      </c>
      <c r="N281">
        <f t="shared" si="9"/>
        <v>3.0139800889642023</v>
      </c>
    </row>
    <row r="282" spans="1:14" x14ac:dyDescent="0.3">
      <c r="A282" t="s">
        <v>14</v>
      </c>
      <c r="B282" t="s">
        <v>15</v>
      </c>
      <c r="C282" t="s">
        <v>19</v>
      </c>
      <c r="D282" t="s">
        <v>31</v>
      </c>
      <c r="E282" t="s">
        <v>37</v>
      </c>
      <c r="F282">
        <v>2005</v>
      </c>
      <c r="G282">
        <v>2</v>
      </c>
      <c r="H282">
        <v>352.53</v>
      </c>
      <c r="I282" t="s">
        <v>41</v>
      </c>
      <c r="J282" t="s">
        <v>47</v>
      </c>
      <c r="K282">
        <v>39.97</v>
      </c>
      <c r="L282">
        <v>3</v>
      </c>
      <c r="M282">
        <f t="shared" si="8"/>
        <v>1056.9896999999999</v>
      </c>
      <c r="N282">
        <f t="shared" si="9"/>
        <v>3.0141949152542371</v>
      </c>
    </row>
    <row r="283" spans="1:14" x14ac:dyDescent="0.3">
      <c r="A283" t="s">
        <v>13</v>
      </c>
      <c r="B283" t="s">
        <v>16</v>
      </c>
      <c r="C283" t="s">
        <v>18</v>
      </c>
      <c r="D283" t="s">
        <v>22</v>
      </c>
      <c r="E283" t="s">
        <v>38</v>
      </c>
      <c r="F283">
        <v>1999</v>
      </c>
      <c r="G283">
        <v>3</v>
      </c>
      <c r="H283">
        <v>136.65</v>
      </c>
      <c r="I283" t="s">
        <v>40</v>
      </c>
      <c r="J283" t="s">
        <v>45</v>
      </c>
      <c r="K283">
        <v>36.549999999999997</v>
      </c>
      <c r="L283">
        <v>19</v>
      </c>
      <c r="M283">
        <f t="shared" si="8"/>
        <v>2595.7154999999998</v>
      </c>
      <c r="N283">
        <f t="shared" si="9"/>
        <v>3.0144098325916509</v>
      </c>
    </row>
    <row r="284" spans="1:14" x14ac:dyDescent="0.3">
      <c r="A284" t="s">
        <v>14</v>
      </c>
      <c r="B284" t="s">
        <v>17</v>
      </c>
      <c r="C284" t="s">
        <v>18</v>
      </c>
      <c r="D284" t="s">
        <v>33</v>
      </c>
      <c r="E284" t="s">
        <v>36</v>
      </c>
      <c r="F284">
        <v>2007</v>
      </c>
      <c r="G284">
        <v>4</v>
      </c>
      <c r="H284">
        <v>224.17</v>
      </c>
      <c r="I284" t="s">
        <v>40</v>
      </c>
      <c r="J284" t="s">
        <v>47</v>
      </c>
      <c r="K284">
        <v>40.51</v>
      </c>
      <c r="L284">
        <v>15</v>
      </c>
      <c r="M284">
        <f t="shared" si="8"/>
        <v>3361.9550999999997</v>
      </c>
      <c r="N284">
        <f t="shared" si="9"/>
        <v>3.0144128868164475</v>
      </c>
    </row>
    <row r="285" spans="1:14" x14ac:dyDescent="0.3">
      <c r="A285" t="s">
        <v>12</v>
      </c>
      <c r="B285" t="s">
        <v>16</v>
      </c>
      <c r="C285" t="s">
        <v>18</v>
      </c>
      <c r="D285" t="s">
        <v>21</v>
      </c>
      <c r="E285" t="s">
        <v>36</v>
      </c>
      <c r="F285">
        <v>1986</v>
      </c>
      <c r="G285">
        <v>5</v>
      </c>
      <c r="H285">
        <v>268.39999999999998</v>
      </c>
      <c r="I285" t="s">
        <v>41</v>
      </c>
      <c r="J285" t="s">
        <v>43</v>
      </c>
      <c r="K285">
        <v>5.23</v>
      </c>
      <c r="L285">
        <v>19</v>
      </c>
      <c r="M285">
        <f t="shared" si="8"/>
        <v>5098.6522999999997</v>
      </c>
      <c r="N285">
        <f t="shared" si="9"/>
        <v>3.0142039431842274</v>
      </c>
    </row>
    <row r="286" spans="1:14" x14ac:dyDescent="0.3">
      <c r="A286" t="s">
        <v>13</v>
      </c>
      <c r="B286" t="s">
        <v>16</v>
      </c>
      <c r="C286" t="s">
        <v>19</v>
      </c>
      <c r="D286" t="s">
        <v>33</v>
      </c>
      <c r="E286" t="s">
        <v>38</v>
      </c>
      <c r="F286">
        <v>1990</v>
      </c>
      <c r="G286">
        <v>4</v>
      </c>
      <c r="H286">
        <v>490.9</v>
      </c>
      <c r="I286" t="s">
        <v>41</v>
      </c>
      <c r="J286" t="s">
        <v>47</v>
      </c>
      <c r="K286">
        <v>1.29</v>
      </c>
      <c r="L286">
        <v>14</v>
      </c>
      <c r="M286">
        <f t="shared" si="8"/>
        <v>6871.6128999999992</v>
      </c>
      <c r="N286">
        <f t="shared" si="9"/>
        <v>3.0137828668363018</v>
      </c>
    </row>
    <row r="287" spans="1:14" x14ac:dyDescent="0.3">
      <c r="A287" t="s">
        <v>14</v>
      </c>
      <c r="B287" t="s">
        <v>17</v>
      </c>
      <c r="C287" t="s">
        <v>19</v>
      </c>
      <c r="D287" t="s">
        <v>28</v>
      </c>
      <c r="E287" t="s">
        <v>36</v>
      </c>
      <c r="F287">
        <v>2002</v>
      </c>
      <c r="G287">
        <v>4</v>
      </c>
      <c r="H287">
        <v>431.19</v>
      </c>
      <c r="I287" t="s">
        <v>41</v>
      </c>
      <c r="J287" t="s">
        <v>43</v>
      </c>
      <c r="K287">
        <v>22.15</v>
      </c>
      <c r="L287">
        <v>15</v>
      </c>
      <c r="M287">
        <f t="shared" si="8"/>
        <v>6467.0715</v>
      </c>
      <c r="N287">
        <f t="shared" si="9"/>
        <v>3.0135737009544008</v>
      </c>
    </row>
    <row r="288" spans="1:14" x14ac:dyDescent="0.3">
      <c r="A288" t="s">
        <v>12</v>
      </c>
      <c r="B288" t="s">
        <v>16</v>
      </c>
      <c r="C288" t="s">
        <v>19</v>
      </c>
      <c r="D288" t="s">
        <v>33</v>
      </c>
      <c r="E288" t="s">
        <v>36</v>
      </c>
      <c r="F288">
        <v>2010</v>
      </c>
      <c r="G288">
        <v>3</v>
      </c>
      <c r="H288">
        <v>297.48</v>
      </c>
      <c r="I288" t="s">
        <v>42</v>
      </c>
      <c r="J288" t="s">
        <v>47</v>
      </c>
      <c r="K288">
        <v>42.6</v>
      </c>
      <c r="L288">
        <v>17</v>
      </c>
      <c r="M288">
        <f t="shared" si="8"/>
        <v>5056.5860000000002</v>
      </c>
      <c r="N288">
        <f t="shared" si="9"/>
        <v>3.0133644463300806</v>
      </c>
    </row>
    <row r="289" spans="1:14" x14ac:dyDescent="0.3">
      <c r="A289" t="s">
        <v>13</v>
      </c>
      <c r="B289" t="s">
        <v>15</v>
      </c>
      <c r="C289" t="s">
        <v>19</v>
      </c>
      <c r="D289" t="s">
        <v>29</v>
      </c>
      <c r="E289" t="s">
        <v>39</v>
      </c>
      <c r="F289">
        <v>2005</v>
      </c>
      <c r="G289">
        <v>2</v>
      </c>
      <c r="H289">
        <v>127.42</v>
      </c>
      <c r="I289" t="s">
        <v>42</v>
      </c>
      <c r="J289" t="s">
        <v>46</v>
      </c>
      <c r="K289">
        <v>45.94</v>
      </c>
      <c r="L289">
        <v>14</v>
      </c>
      <c r="M289">
        <f t="shared" si="8"/>
        <v>1783.3394000000001</v>
      </c>
      <c r="N289">
        <f t="shared" si="9"/>
        <v>3.013367281985996</v>
      </c>
    </row>
    <row r="290" spans="1:14" x14ac:dyDescent="0.3">
      <c r="A290" t="s">
        <v>13</v>
      </c>
      <c r="B290" t="s">
        <v>17</v>
      </c>
      <c r="C290" t="s">
        <v>18</v>
      </c>
      <c r="D290" t="s">
        <v>31</v>
      </c>
      <c r="E290" t="s">
        <v>37</v>
      </c>
      <c r="F290">
        <v>1993</v>
      </c>
      <c r="G290">
        <v>4</v>
      </c>
      <c r="H290">
        <v>440.5</v>
      </c>
      <c r="I290" t="s">
        <v>40</v>
      </c>
      <c r="J290" t="s">
        <v>45</v>
      </c>
      <c r="K290">
        <v>45.18</v>
      </c>
      <c r="L290">
        <v>17</v>
      </c>
      <c r="M290">
        <f t="shared" si="8"/>
        <v>7487.9517999999998</v>
      </c>
      <c r="N290">
        <f t="shared" si="9"/>
        <v>3.0135823429541597</v>
      </c>
    </row>
    <row r="291" spans="1:14" x14ac:dyDescent="0.3">
      <c r="A291" t="s">
        <v>13</v>
      </c>
      <c r="B291" t="s">
        <v>15</v>
      </c>
      <c r="C291" t="s">
        <v>19</v>
      </c>
      <c r="D291" t="s">
        <v>26</v>
      </c>
      <c r="E291" t="s">
        <v>36</v>
      </c>
      <c r="F291">
        <v>1986</v>
      </c>
      <c r="G291">
        <v>5</v>
      </c>
      <c r="H291">
        <v>257.13</v>
      </c>
      <c r="I291" t="s">
        <v>42</v>
      </c>
      <c r="J291" t="s">
        <v>47</v>
      </c>
      <c r="K291">
        <v>24.71</v>
      </c>
      <c r="L291">
        <v>3</v>
      </c>
      <c r="M291">
        <f t="shared" si="8"/>
        <v>770.63710000000003</v>
      </c>
      <c r="N291">
        <f t="shared" si="9"/>
        <v>3.013372956909361</v>
      </c>
    </row>
    <row r="292" spans="1:14" x14ac:dyDescent="0.3">
      <c r="A292" t="s">
        <v>14</v>
      </c>
      <c r="B292" t="s">
        <v>15</v>
      </c>
      <c r="C292" t="s">
        <v>18</v>
      </c>
      <c r="D292" t="s">
        <v>28</v>
      </c>
      <c r="E292" t="s">
        <v>37</v>
      </c>
      <c r="F292">
        <v>1995</v>
      </c>
      <c r="G292">
        <v>4</v>
      </c>
      <c r="H292">
        <v>476.38</v>
      </c>
      <c r="I292" t="s">
        <v>42</v>
      </c>
      <c r="J292" t="s">
        <v>46</v>
      </c>
      <c r="K292">
        <v>28.91</v>
      </c>
      <c r="L292">
        <v>14</v>
      </c>
      <c r="M292">
        <f t="shared" si="8"/>
        <v>6668.6090999999997</v>
      </c>
      <c r="N292">
        <f t="shared" si="9"/>
        <v>3.0129511677282377</v>
      </c>
    </row>
    <row r="293" spans="1:14" x14ac:dyDescent="0.3">
      <c r="A293" t="s">
        <v>14</v>
      </c>
      <c r="B293" t="s">
        <v>17</v>
      </c>
      <c r="C293" t="s">
        <v>18</v>
      </c>
      <c r="D293" t="s">
        <v>21</v>
      </c>
      <c r="E293" t="s">
        <v>36</v>
      </c>
      <c r="F293">
        <v>1998</v>
      </c>
      <c r="G293">
        <v>2</v>
      </c>
      <c r="H293">
        <v>190.53</v>
      </c>
      <c r="I293" t="s">
        <v>41</v>
      </c>
      <c r="J293" t="s">
        <v>44</v>
      </c>
      <c r="K293">
        <v>6.74</v>
      </c>
      <c r="L293">
        <v>10</v>
      </c>
      <c r="M293">
        <f t="shared" si="8"/>
        <v>1904.3673999999999</v>
      </c>
      <c r="N293">
        <f t="shared" si="9"/>
        <v>3.0127415587173498</v>
      </c>
    </row>
    <row r="294" spans="1:14" x14ac:dyDescent="0.3">
      <c r="A294" t="s">
        <v>14</v>
      </c>
      <c r="B294" t="s">
        <v>15</v>
      </c>
      <c r="C294" t="s">
        <v>19</v>
      </c>
      <c r="D294" t="s">
        <v>29</v>
      </c>
      <c r="E294" t="s">
        <v>39</v>
      </c>
      <c r="F294">
        <v>1993</v>
      </c>
      <c r="G294">
        <v>2</v>
      </c>
      <c r="H294">
        <v>189.61</v>
      </c>
      <c r="I294" t="s">
        <v>40</v>
      </c>
      <c r="J294" t="s">
        <v>43</v>
      </c>
      <c r="K294">
        <v>38.229999999999997</v>
      </c>
      <c r="L294">
        <v>6</v>
      </c>
      <c r="M294">
        <f t="shared" si="8"/>
        <v>1137.0423000000001</v>
      </c>
      <c r="N294">
        <f t="shared" si="9"/>
        <v>3.0129566694987258</v>
      </c>
    </row>
    <row r="295" spans="1:14" x14ac:dyDescent="0.3">
      <c r="A295" t="s">
        <v>12</v>
      </c>
      <c r="B295" t="s">
        <v>17</v>
      </c>
      <c r="C295" t="s">
        <v>19</v>
      </c>
      <c r="D295" t="s">
        <v>26</v>
      </c>
      <c r="E295" t="s">
        <v>38</v>
      </c>
      <c r="F295">
        <v>2022</v>
      </c>
      <c r="G295">
        <v>2</v>
      </c>
      <c r="H295">
        <v>283.08</v>
      </c>
      <c r="I295" t="s">
        <v>42</v>
      </c>
      <c r="J295" t="s">
        <v>44</v>
      </c>
      <c r="K295">
        <v>21.35</v>
      </c>
      <c r="L295">
        <v>18</v>
      </c>
      <c r="M295">
        <f t="shared" si="8"/>
        <v>5094.6534999999994</v>
      </c>
      <c r="N295">
        <f t="shared" si="9"/>
        <v>3.0131718716804761</v>
      </c>
    </row>
    <row r="296" spans="1:14" x14ac:dyDescent="0.3">
      <c r="A296" t="s">
        <v>12</v>
      </c>
      <c r="B296" t="s">
        <v>17</v>
      </c>
      <c r="C296" t="s">
        <v>19</v>
      </c>
      <c r="D296" t="s">
        <v>25</v>
      </c>
      <c r="E296" t="s">
        <v>37</v>
      </c>
      <c r="F296">
        <v>1991</v>
      </c>
      <c r="G296">
        <v>4</v>
      </c>
      <c r="H296">
        <v>283.14999999999998</v>
      </c>
      <c r="I296" t="s">
        <v>40</v>
      </c>
      <c r="J296" t="s">
        <v>46</v>
      </c>
      <c r="K296">
        <v>9.86</v>
      </c>
      <c r="L296">
        <v>15</v>
      </c>
      <c r="M296">
        <f t="shared" si="8"/>
        <v>4246.3486000000003</v>
      </c>
      <c r="N296">
        <f t="shared" si="9"/>
        <v>3.013387165320867</v>
      </c>
    </row>
    <row r="297" spans="1:14" x14ac:dyDescent="0.3">
      <c r="A297" t="s">
        <v>13</v>
      </c>
      <c r="B297" t="s">
        <v>15</v>
      </c>
      <c r="C297" t="s">
        <v>19</v>
      </c>
      <c r="D297" t="s">
        <v>22</v>
      </c>
      <c r="E297" t="s">
        <v>38</v>
      </c>
      <c r="F297">
        <v>1993</v>
      </c>
      <c r="G297">
        <v>3</v>
      </c>
      <c r="H297">
        <v>338.39</v>
      </c>
      <c r="I297" t="s">
        <v>40</v>
      </c>
      <c r="J297" t="s">
        <v>47</v>
      </c>
      <c r="K297">
        <v>15.07</v>
      </c>
      <c r="L297">
        <v>12</v>
      </c>
      <c r="M297">
        <f t="shared" si="8"/>
        <v>4059.8307</v>
      </c>
      <c r="N297">
        <f t="shared" si="9"/>
        <v>3.0131774707757706</v>
      </c>
    </row>
    <row r="298" spans="1:14" x14ac:dyDescent="0.3">
      <c r="A298" t="s">
        <v>13</v>
      </c>
      <c r="B298" t="s">
        <v>16</v>
      </c>
      <c r="C298" t="s">
        <v>18</v>
      </c>
      <c r="D298" t="s">
        <v>24</v>
      </c>
      <c r="E298" t="s">
        <v>36</v>
      </c>
      <c r="F298">
        <v>1995</v>
      </c>
      <c r="G298">
        <v>1</v>
      </c>
      <c r="H298">
        <v>300.17</v>
      </c>
      <c r="I298" t="s">
        <v>42</v>
      </c>
      <c r="J298" t="s">
        <v>47</v>
      </c>
      <c r="K298">
        <v>5.56</v>
      </c>
      <c r="L298">
        <v>17</v>
      </c>
      <c r="M298">
        <f t="shared" si="8"/>
        <v>5101.9456</v>
      </c>
      <c r="N298">
        <f t="shared" si="9"/>
        <v>3.0131802721088436</v>
      </c>
    </row>
    <row r="299" spans="1:14" x14ac:dyDescent="0.3">
      <c r="A299" t="s">
        <v>14</v>
      </c>
      <c r="B299" t="s">
        <v>16</v>
      </c>
      <c r="C299" t="s">
        <v>19</v>
      </c>
      <c r="D299" t="s">
        <v>21</v>
      </c>
      <c r="E299" t="s">
        <v>38</v>
      </c>
      <c r="F299">
        <v>1998</v>
      </c>
      <c r="G299">
        <v>2</v>
      </c>
      <c r="H299">
        <v>124.6</v>
      </c>
      <c r="I299" t="s">
        <v>41</v>
      </c>
      <c r="J299" t="s">
        <v>46</v>
      </c>
      <c r="K299">
        <v>36.82</v>
      </c>
      <c r="L299">
        <v>5</v>
      </c>
      <c r="M299">
        <f t="shared" si="8"/>
        <v>622.3682</v>
      </c>
      <c r="N299">
        <f t="shared" si="9"/>
        <v>3.0136083351052521</v>
      </c>
    </row>
    <row r="300" spans="1:14" x14ac:dyDescent="0.3">
      <c r="A300" t="s">
        <v>13</v>
      </c>
      <c r="B300" t="s">
        <v>15</v>
      </c>
      <c r="C300" t="s">
        <v>19</v>
      </c>
      <c r="D300" t="s">
        <v>35</v>
      </c>
      <c r="E300" t="s">
        <v>38</v>
      </c>
      <c r="F300">
        <v>1990</v>
      </c>
      <c r="G300">
        <v>5</v>
      </c>
      <c r="H300">
        <v>309.02999999999997</v>
      </c>
      <c r="I300" t="s">
        <v>41</v>
      </c>
      <c r="J300" t="s">
        <v>43</v>
      </c>
      <c r="K300">
        <v>44.83</v>
      </c>
      <c r="L300">
        <v>5</v>
      </c>
      <c r="M300">
        <f t="shared" si="8"/>
        <v>1544.5982999999999</v>
      </c>
      <c r="N300">
        <f t="shared" si="9"/>
        <v>3.0138239047213951</v>
      </c>
    </row>
    <row r="301" spans="1:14" x14ac:dyDescent="0.3">
      <c r="A301" t="s">
        <v>13</v>
      </c>
      <c r="B301" t="s">
        <v>16</v>
      </c>
      <c r="C301" t="s">
        <v>18</v>
      </c>
      <c r="D301" t="s">
        <v>23</v>
      </c>
      <c r="E301" t="s">
        <v>37</v>
      </c>
      <c r="F301">
        <v>1999</v>
      </c>
      <c r="G301">
        <v>4</v>
      </c>
      <c r="H301">
        <v>352.35</v>
      </c>
      <c r="I301" t="s">
        <v>41</v>
      </c>
      <c r="J301" t="s">
        <v>45</v>
      </c>
      <c r="K301">
        <v>44.36</v>
      </c>
      <c r="L301">
        <v>6</v>
      </c>
      <c r="M301">
        <f t="shared" si="8"/>
        <v>2113.5436000000004</v>
      </c>
      <c r="N301">
        <f t="shared" si="9"/>
        <v>3.0134014039566051</v>
      </c>
    </row>
    <row r="302" spans="1:14" x14ac:dyDescent="0.3">
      <c r="A302" t="s">
        <v>12</v>
      </c>
      <c r="B302" t="s">
        <v>16</v>
      </c>
      <c r="C302" t="s">
        <v>18</v>
      </c>
      <c r="D302" t="s">
        <v>30</v>
      </c>
      <c r="E302" t="s">
        <v>37</v>
      </c>
      <c r="F302">
        <v>2006</v>
      </c>
      <c r="G302">
        <v>5</v>
      </c>
      <c r="H302">
        <v>227.56</v>
      </c>
      <c r="I302" t="s">
        <v>40</v>
      </c>
      <c r="J302" t="s">
        <v>45</v>
      </c>
      <c r="K302">
        <v>7.36</v>
      </c>
      <c r="L302">
        <v>15</v>
      </c>
      <c r="M302">
        <f t="shared" si="8"/>
        <v>3412.4736000000003</v>
      </c>
      <c r="N302">
        <f t="shared" si="9"/>
        <v>3.0131914893617022</v>
      </c>
    </row>
    <row r="303" spans="1:14" x14ac:dyDescent="0.3">
      <c r="A303" t="s">
        <v>13</v>
      </c>
      <c r="B303" t="s">
        <v>15</v>
      </c>
      <c r="C303" t="s">
        <v>18</v>
      </c>
      <c r="D303" t="s">
        <v>31</v>
      </c>
      <c r="E303" t="s">
        <v>37</v>
      </c>
      <c r="F303">
        <v>1992</v>
      </c>
      <c r="G303">
        <v>2</v>
      </c>
      <c r="H303">
        <v>26.61</v>
      </c>
      <c r="I303" t="s">
        <v>41</v>
      </c>
      <c r="J303" t="s">
        <v>46</v>
      </c>
      <c r="K303">
        <v>45.43</v>
      </c>
      <c r="L303">
        <v>4</v>
      </c>
      <c r="M303">
        <f t="shared" si="8"/>
        <v>105.8943</v>
      </c>
      <c r="N303">
        <f t="shared" si="9"/>
        <v>3.0127686741859971</v>
      </c>
    </row>
    <row r="304" spans="1:14" x14ac:dyDescent="0.3">
      <c r="A304" t="s">
        <v>13</v>
      </c>
      <c r="B304" t="s">
        <v>15</v>
      </c>
      <c r="C304" t="s">
        <v>19</v>
      </c>
      <c r="D304" t="s">
        <v>29</v>
      </c>
      <c r="E304" t="s">
        <v>39</v>
      </c>
      <c r="F304">
        <v>2012</v>
      </c>
      <c r="G304">
        <v>5</v>
      </c>
      <c r="H304">
        <v>335.45</v>
      </c>
      <c r="I304" t="s">
        <v>40</v>
      </c>
      <c r="J304" t="s">
        <v>45</v>
      </c>
      <c r="K304">
        <v>38.24</v>
      </c>
      <c r="L304">
        <v>10</v>
      </c>
      <c r="M304">
        <f t="shared" si="8"/>
        <v>3353.8824</v>
      </c>
      <c r="N304">
        <f t="shared" si="9"/>
        <v>3.0129842486164327</v>
      </c>
    </row>
    <row r="305" spans="1:14" x14ac:dyDescent="0.3">
      <c r="A305" t="s">
        <v>14</v>
      </c>
      <c r="B305" t="s">
        <v>16</v>
      </c>
      <c r="C305" t="s">
        <v>18</v>
      </c>
      <c r="D305" t="s">
        <v>29</v>
      </c>
      <c r="E305" t="s">
        <v>38</v>
      </c>
      <c r="F305">
        <v>2017</v>
      </c>
      <c r="G305">
        <v>4</v>
      </c>
      <c r="H305">
        <v>91.68</v>
      </c>
      <c r="I305" t="s">
        <v>40</v>
      </c>
      <c r="J305" t="s">
        <v>45</v>
      </c>
      <c r="K305">
        <v>41.83</v>
      </c>
      <c r="L305">
        <v>6</v>
      </c>
      <c r="M305">
        <f t="shared" si="8"/>
        <v>549.49830000000009</v>
      </c>
      <c r="N305">
        <f t="shared" si="9"/>
        <v>3.0125612092825209</v>
      </c>
    </row>
    <row r="306" spans="1:14" x14ac:dyDescent="0.3">
      <c r="A306" t="s">
        <v>14</v>
      </c>
      <c r="B306" t="s">
        <v>17</v>
      </c>
      <c r="C306" t="s">
        <v>18</v>
      </c>
      <c r="D306" t="s">
        <v>27</v>
      </c>
      <c r="E306" t="s">
        <v>39</v>
      </c>
      <c r="F306">
        <v>2001</v>
      </c>
      <c r="G306">
        <v>5</v>
      </c>
      <c r="H306">
        <v>330.55</v>
      </c>
      <c r="I306" t="s">
        <v>41</v>
      </c>
      <c r="J306" t="s">
        <v>46</v>
      </c>
      <c r="K306">
        <v>5.79</v>
      </c>
      <c r="L306">
        <v>9</v>
      </c>
      <c r="M306">
        <f t="shared" si="8"/>
        <v>2974.0079000000001</v>
      </c>
      <c r="N306">
        <f t="shared" si="9"/>
        <v>3.012350936967632</v>
      </c>
    </row>
    <row r="307" spans="1:14" x14ac:dyDescent="0.3">
      <c r="A307" t="s">
        <v>12</v>
      </c>
      <c r="B307" t="s">
        <v>17</v>
      </c>
      <c r="C307" t="s">
        <v>19</v>
      </c>
      <c r="D307" t="s">
        <v>24</v>
      </c>
      <c r="E307" t="s">
        <v>36</v>
      </c>
      <c r="F307">
        <v>1986</v>
      </c>
      <c r="G307">
        <v>2</v>
      </c>
      <c r="H307">
        <v>287.27999999999997</v>
      </c>
      <c r="I307" t="s">
        <v>40</v>
      </c>
      <c r="J307" t="s">
        <v>46</v>
      </c>
      <c r="K307">
        <v>35.08</v>
      </c>
      <c r="L307">
        <v>20</v>
      </c>
      <c r="M307">
        <f t="shared" si="8"/>
        <v>5744.9507999999996</v>
      </c>
      <c r="N307">
        <f t="shared" si="9"/>
        <v>3.0119275825346112</v>
      </c>
    </row>
    <row r="308" spans="1:14" x14ac:dyDescent="0.3">
      <c r="A308" t="s">
        <v>13</v>
      </c>
      <c r="B308" t="s">
        <v>16</v>
      </c>
      <c r="C308" t="s">
        <v>18</v>
      </c>
      <c r="D308" t="s">
        <v>34</v>
      </c>
      <c r="E308" t="s">
        <v>38</v>
      </c>
      <c r="F308">
        <v>2022</v>
      </c>
      <c r="G308">
        <v>1</v>
      </c>
      <c r="H308">
        <v>52.28</v>
      </c>
      <c r="I308" t="s">
        <v>42</v>
      </c>
      <c r="J308" t="s">
        <v>44</v>
      </c>
      <c r="K308">
        <v>38.65</v>
      </c>
      <c r="L308">
        <v>10</v>
      </c>
      <c r="M308">
        <f t="shared" si="8"/>
        <v>522.18649999999991</v>
      </c>
      <c r="N308">
        <f t="shared" si="9"/>
        <v>3.0121431614827441</v>
      </c>
    </row>
    <row r="309" spans="1:14" x14ac:dyDescent="0.3">
      <c r="A309" t="s">
        <v>14</v>
      </c>
      <c r="B309" t="s">
        <v>16</v>
      </c>
      <c r="C309" t="s">
        <v>19</v>
      </c>
      <c r="D309" t="s">
        <v>30</v>
      </c>
      <c r="E309" t="s">
        <v>38</v>
      </c>
      <c r="F309">
        <v>2004</v>
      </c>
      <c r="G309">
        <v>4</v>
      </c>
      <c r="H309">
        <v>86.89</v>
      </c>
      <c r="I309" t="s">
        <v>41</v>
      </c>
      <c r="J309" t="s">
        <v>45</v>
      </c>
      <c r="K309">
        <v>44.24</v>
      </c>
      <c r="L309">
        <v>11</v>
      </c>
      <c r="M309">
        <f t="shared" si="8"/>
        <v>955.23239999999998</v>
      </c>
      <c r="N309">
        <f t="shared" si="9"/>
        <v>3.0125719156190072</v>
      </c>
    </row>
    <row r="310" spans="1:14" x14ac:dyDescent="0.3">
      <c r="A310" t="s">
        <v>14</v>
      </c>
      <c r="B310" t="s">
        <v>15</v>
      </c>
      <c r="C310" t="s">
        <v>18</v>
      </c>
      <c r="D310" t="s">
        <v>23</v>
      </c>
      <c r="E310" t="s">
        <v>36</v>
      </c>
      <c r="F310">
        <v>2000</v>
      </c>
      <c r="G310">
        <v>1</v>
      </c>
      <c r="H310">
        <v>336.1</v>
      </c>
      <c r="I310" t="s">
        <v>40</v>
      </c>
      <c r="J310" t="s">
        <v>43</v>
      </c>
      <c r="K310">
        <v>15.56</v>
      </c>
      <c r="L310">
        <v>19</v>
      </c>
      <c r="M310">
        <f t="shared" si="8"/>
        <v>6385.0556000000006</v>
      </c>
      <c r="N310">
        <f t="shared" si="9"/>
        <v>3.0123614663256606</v>
      </c>
    </row>
    <row r="311" spans="1:14" x14ac:dyDescent="0.3">
      <c r="A311" t="s">
        <v>13</v>
      </c>
      <c r="B311" t="s">
        <v>16</v>
      </c>
      <c r="C311" t="s">
        <v>19</v>
      </c>
      <c r="D311" t="s">
        <v>21</v>
      </c>
      <c r="E311" t="s">
        <v>37</v>
      </c>
      <c r="F311">
        <v>1986</v>
      </c>
      <c r="G311">
        <v>5</v>
      </c>
      <c r="H311">
        <v>173.62</v>
      </c>
      <c r="I311" t="s">
        <v>42</v>
      </c>
      <c r="J311" t="s">
        <v>46</v>
      </c>
      <c r="K311">
        <v>26.56</v>
      </c>
      <c r="L311">
        <v>12</v>
      </c>
      <c r="M311">
        <f t="shared" si="8"/>
        <v>2082.7056000000002</v>
      </c>
      <c r="N311">
        <f t="shared" si="9"/>
        <v>3.0127904497974844</v>
      </c>
    </row>
    <row r="312" spans="1:14" x14ac:dyDescent="0.3">
      <c r="A312" t="s">
        <v>12</v>
      </c>
      <c r="B312" t="s">
        <v>17</v>
      </c>
      <c r="C312" t="s">
        <v>19</v>
      </c>
      <c r="D312" t="s">
        <v>26</v>
      </c>
      <c r="E312" t="s">
        <v>39</v>
      </c>
      <c r="F312">
        <v>2015</v>
      </c>
      <c r="G312">
        <v>3</v>
      </c>
      <c r="H312">
        <v>408.64</v>
      </c>
      <c r="I312" t="s">
        <v>40</v>
      </c>
      <c r="J312" t="s">
        <v>44</v>
      </c>
      <c r="K312">
        <v>47.29</v>
      </c>
      <c r="L312">
        <v>11</v>
      </c>
      <c r="M312">
        <f t="shared" si="8"/>
        <v>4494.5128999999997</v>
      </c>
      <c r="N312">
        <f t="shared" si="9"/>
        <v>3.012366737739872</v>
      </c>
    </row>
    <row r="313" spans="1:14" x14ac:dyDescent="0.3">
      <c r="A313" t="s">
        <v>13</v>
      </c>
      <c r="B313" t="s">
        <v>16</v>
      </c>
      <c r="C313" t="s">
        <v>18</v>
      </c>
      <c r="D313" t="s">
        <v>21</v>
      </c>
      <c r="E313" t="s">
        <v>37</v>
      </c>
      <c r="F313">
        <v>1997</v>
      </c>
      <c r="G313">
        <v>3</v>
      </c>
      <c r="H313">
        <v>142.99</v>
      </c>
      <c r="I313" t="s">
        <v>42</v>
      </c>
      <c r="J313" t="s">
        <v>47</v>
      </c>
      <c r="K313">
        <v>19.989999999999998</v>
      </c>
      <c r="L313">
        <v>18</v>
      </c>
      <c r="M313">
        <f t="shared" si="8"/>
        <v>2573.0199000000002</v>
      </c>
      <c r="N313">
        <f t="shared" si="9"/>
        <v>3.0123693751332907</v>
      </c>
    </row>
    <row r="314" spans="1:14" x14ac:dyDescent="0.3">
      <c r="A314" t="s">
        <v>14</v>
      </c>
      <c r="B314" t="s">
        <v>15</v>
      </c>
      <c r="C314" t="s">
        <v>19</v>
      </c>
      <c r="D314" t="s">
        <v>33</v>
      </c>
      <c r="E314" t="s">
        <v>39</v>
      </c>
      <c r="F314">
        <v>2022</v>
      </c>
      <c r="G314">
        <v>1</v>
      </c>
      <c r="H314">
        <v>169.66</v>
      </c>
      <c r="I314" t="s">
        <v>42</v>
      </c>
      <c r="J314" t="s">
        <v>46</v>
      </c>
      <c r="K314">
        <v>5.91</v>
      </c>
      <c r="L314">
        <v>17</v>
      </c>
      <c r="M314">
        <f t="shared" si="8"/>
        <v>2883.2790999999997</v>
      </c>
      <c r="N314">
        <f t="shared" si="9"/>
        <v>3.012372013651877</v>
      </c>
    </row>
    <row r="315" spans="1:14" x14ac:dyDescent="0.3">
      <c r="A315" t="s">
        <v>13</v>
      </c>
      <c r="B315" t="s">
        <v>17</v>
      </c>
      <c r="C315" t="s">
        <v>19</v>
      </c>
      <c r="D315" t="s">
        <v>32</v>
      </c>
      <c r="E315" t="s">
        <v>37</v>
      </c>
      <c r="F315">
        <v>1992</v>
      </c>
      <c r="G315">
        <v>3</v>
      </c>
      <c r="H315">
        <v>101.42</v>
      </c>
      <c r="I315" t="s">
        <v>42</v>
      </c>
      <c r="J315" t="s">
        <v>45</v>
      </c>
      <c r="K315">
        <v>28.86</v>
      </c>
      <c r="L315">
        <v>3</v>
      </c>
      <c r="M315">
        <f t="shared" si="8"/>
        <v>303.54859999999996</v>
      </c>
      <c r="N315">
        <f t="shared" si="9"/>
        <v>3.0128013654789845</v>
      </c>
    </row>
    <row r="316" spans="1:14" x14ac:dyDescent="0.3">
      <c r="A316" t="s">
        <v>14</v>
      </c>
      <c r="B316" t="s">
        <v>17</v>
      </c>
      <c r="C316" t="s">
        <v>18</v>
      </c>
      <c r="D316" t="s">
        <v>32</v>
      </c>
      <c r="E316" t="s">
        <v>39</v>
      </c>
      <c r="F316">
        <v>2019</v>
      </c>
      <c r="G316">
        <v>2</v>
      </c>
      <c r="H316">
        <v>155.88</v>
      </c>
      <c r="I316" t="s">
        <v>41</v>
      </c>
      <c r="J316" t="s">
        <v>46</v>
      </c>
      <c r="K316">
        <v>7.84</v>
      </c>
      <c r="L316">
        <v>5</v>
      </c>
      <c r="M316">
        <f t="shared" si="8"/>
        <v>778.47839999999997</v>
      </c>
      <c r="N316">
        <f t="shared" si="9"/>
        <v>3.0128040973111396</v>
      </c>
    </row>
    <row r="317" spans="1:14" x14ac:dyDescent="0.3">
      <c r="A317" t="s">
        <v>13</v>
      </c>
      <c r="B317" t="s">
        <v>16</v>
      </c>
      <c r="C317" t="s">
        <v>18</v>
      </c>
      <c r="D317" t="s">
        <v>28</v>
      </c>
      <c r="E317" t="s">
        <v>37</v>
      </c>
      <c r="F317">
        <v>2021</v>
      </c>
      <c r="G317">
        <v>4</v>
      </c>
      <c r="H317">
        <v>120.9</v>
      </c>
      <c r="I317" t="s">
        <v>40</v>
      </c>
      <c r="J317" t="s">
        <v>44</v>
      </c>
      <c r="K317">
        <v>11.46</v>
      </c>
      <c r="L317">
        <v>2</v>
      </c>
      <c r="M317">
        <f t="shared" si="8"/>
        <v>240.91460000000001</v>
      </c>
      <c r="N317">
        <f t="shared" si="9"/>
        <v>3.0130202774813233</v>
      </c>
    </row>
    <row r="318" spans="1:14" x14ac:dyDescent="0.3">
      <c r="A318" t="s">
        <v>12</v>
      </c>
      <c r="B318" t="s">
        <v>17</v>
      </c>
      <c r="C318" t="s">
        <v>19</v>
      </c>
      <c r="D318" t="s">
        <v>24</v>
      </c>
      <c r="E318" t="s">
        <v>37</v>
      </c>
      <c r="F318">
        <v>2021</v>
      </c>
      <c r="G318">
        <v>1</v>
      </c>
      <c r="H318">
        <v>291.31</v>
      </c>
      <c r="I318" t="s">
        <v>41</v>
      </c>
      <c r="J318" t="s">
        <v>43</v>
      </c>
      <c r="K318">
        <v>25.64</v>
      </c>
      <c r="L318">
        <v>19</v>
      </c>
      <c r="M318">
        <f t="shared" si="8"/>
        <v>5534.1464000000005</v>
      </c>
      <c r="N318">
        <f t="shared" si="9"/>
        <v>3.0128095644748081</v>
      </c>
    </row>
    <row r="319" spans="1:14" x14ac:dyDescent="0.3">
      <c r="A319" t="s">
        <v>12</v>
      </c>
      <c r="B319" t="s">
        <v>17</v>
      </c>
      <c r="C319" t="s">
        <v>19</v>
      </c>
      <c r="D319" t="s">
        <v>22</v>
      </c>
      <c r="E319" t="s">
        <v>37</v>
      </c>
      <c r="F319">
        <v>2020</v>
      </c>
      <c r="G319">
        <v>3</v>
      </c>
      <c r="H319">
        <v>430.36</v>
      </c>
      <c r="I319" t="s">
        <v>41</v>
      </c>
      <c r="J319" t="s">
        <v>45</v>
      </c>
      <c r="K319">
        <v>33.229999999999997</v>
      </c>
      <c r="L319">
        <v>7</v>
      </c>
      <c r="M319">
        <f t="shared" si="8"/>
        <v>3011.8523</v>
      </c>
      <c r="N319">
        <f t="shared" si="9"/>
        <v>3.0132393764680758</v>
      </c>
    </row>
    <row r="320" spans="1:14" x14ac:dyDescent="0.3">
      <c r="A320" t="s">
        <v>12</v>
      </c>
      <c r="B320" t="s">
        <v>17</v>
      </c>
      <c r="C320" t="s">
        <v>18</v>
      </c>
      <c r="D320" t="s">
        <v>31</v>
      </c>
      <c r="E320" t="s">
        <v>37</v>
      </c>
      <c r="F320">
        <v>2012</v>
      </c>
      <c r="G320">
        <v>4</v>
      </c>
      <c r="H320">
        <v>111.63</v>
      </c>
      <c r="I320" t="s">
        <v>40</v>
      </c>
      <c r="J320" t="s">
        <v>43</v>
      </c>
      <c r="K320">
        <v>15.14</v>
      </c>
      <c r="L320">
        <v>11</v>
      </c>
      <c r="M320">
        <f t="shared" si="8"/>
        <v>1227.0813999999998</v>
      </c>
      <c r="N320">
        <f t="shared" si="9"/>
        <v>3.0132422041862452</v>
      </c>
    </row>
    <row r="321" spans="1:14" x14ac:dyDescent="0.3">
      <c r="A321" t="s">
        <v>13</v>
      </c>
      <c r="B321" t="s">
        <v>16</v>
      </c>
      <c r="C321" t="s">
        <v>18</v>
      </c>
      <c r="D321" t="s">
        <v>27</v>
      </c>
      <c r="E321" t="s">
        <v>39</v>
      </c>
      <c r="F321">
        <v>2021</v>
      </c>
      <c r="G321">
        <v>5</v>
      </c>
      <c r="H321">
        <v>121.43</v>
      </c>
      <c r="I321" t="s">
        <v>40</v>
      </c>
      <c r="J321" t="s">
        <v>43</v>
      </c>
      <c r="K321">
        <v>10.64</v>
      </c>
      <c r="L321">
        <v>6</v>
      </c>
      <c r="M321">
        <f t="shared" si="8"/>
        <v>727.68640000000005</v>
      </c>
      <c r="N321">
        <f t="shared" si="9"/>
        <v>3.0130314035462509</v>
      </c>
    </row>
    <row r="322" spans="1:14" x14ac:dyDescent="0.3">
      <c r="A322" t="s">
        <v>12</v>
      </c>
      <c r="B322" t="s">
        <v>16</v>
      </c>
      <c r="C322" t="s">
        <v>18</v>
      </c>
      <c r="D322" t="s">
        <v>34</v>
      </c>
      <c r="E322" t="s">
        <v>37</v>
      </c>
      <c r="F322">
        <v>1989</v>
      </c>
      <c r="G322">
        <v>5</v>
      </c>
      <c r="H322">
        <v>421.1</v>
      </c>
      <c r="I322" t="s">
        <v>41</v>
      </c>
      <c r="J322" t="s">
        <v>43</v>
      </c>
      <c r="K322">
        <v>16.350000000000001</v>
      </c>
      <c r="L322">
        <v>20</v>
      </c>
      <c r="M322">
        <f t="shared" si="8"/>
        <v>8421.1635000000006</v>
      </c>
      <c r="N322">
        <f t="shared" si="9"/>
        <v>3.0126068376068376</v>
      </c>
    </row>
    <row r="323" spans="1:14" x14ac:dyDescent="0.3">
      <c r="A323" t="s">
        <v>13</v>
      </c>
      <c r="B323" t="s">
        <v>16</v>
      </c>
      <c r="C323" t="s">
        <v>19</v>
      </c>
      <c r="D323" t="s">
        <v>34</v>
      </c>
      <c r="E323" t="s">
        <v>37</v>
      </c>
      <c r="F323">
        <v>1998</v>
      </c>
      <c r="G323">
        <v>4</v>
      </c>
      <c r="H323">
        <v>188.56</v>
      </c>
      <c r="I323" t="s">
        <v>40</v>
      </c>
      <c r="J323" t="s">
        <v>45</v>
      </c>
      <c r="K323">
        <v>39.869999999999997</v>
      </c>
      <c r="L323">
        <v>8</v>
      </c>
      <c r="M323">
        <f t="shared" ref="M323:M386" si="10">(L323*H323)-(1-(K323/100))</f>
        <v>1507.8787</v>
      </c>
      <c r="N323">
        <f t="shared" ref="N323:N386" si="11">AVERAGE(G323:G5322)</f>
        <v>3.0121820901902114</v>
      </c>
    </row>
    <row r="324" spans="1:14" x14ac:dyDescent="0.3">
      <c r="A324" t="s">
        <v>13</v>
      </c>
      <c r="B324" t="s">
        <v>16</v>
      </c>
      <c r="C324" t="s">
        <v>18</v>
      </c>
      <c r="D324" t="s">
        <v>22</v>
      </c>
      <c r="E324" t="s">
        <v>39</v>
      </c>
      <c r="F324">
        <v>2017</v>
      </c>
      <c r="G324">
        <v>3</v>
      </c>
      <c r="H324">
        <v>73.22</v>
      </c>
      <c r="I324" t="s">
        <v>41</v>
      </c>
      <c r="J324" t="s">
        <v>45</v>
      </c>
      <c r="K324">
        <v>28.64</v>
      </c>
      <c r="L324">
        <v>20</v>
      </c>
      <c r="M324">
        <f t="shared" si="10"/>
        <v>1463.6864</v>
      </c>
      <c r="N324">
        <f t="shared" si="11"/>
        <v>3.0119709277469005</v>
      </c>
    </row>
    <row r="325" spans="1:14" x14ac:dyDescent="0.3">
      <c r="A325" t="s">
        <v>13</v>
      </c>
      <c r="B325" t="s">
        <v>17</v>
      </c>
      <c r="C325" t="s">
        <v>19</v>
      </c>
      <c r="D325" t="s">
        <v>34</v>
      </c>
      <c r="E325" t="s">
        <v>38</v>
      </c>
      <c r="F325">
        <v>2014</v>
      </c>
      <c r="G325">
        <v>1</v>
      </c>
      <c r="H325">
        <v>444.74</v>
      </c>
      <c r="I325" t="s">
        <v>40</v>
      </c>
      <c r="J325" t="s">
        <v>44</v>
      </c>
      <c r="K325">
        <v>15.46</v>
      </c>
      <c r="L325">
        <v>2</v>
      </c>
      <c r="M325">
        <f t="shared" si="10"/>
        <v>888.63459999999998</v>
      </c>
      <c r="N325">
        <f t="shared" si="11"/>
        <v>3.0119734872781696</v>
      </c>
    </row>
    <row r="326" spans="1:14" x14ac:dyDescent="0.3">
      <c r="A326" t="s">
        <v>12</v>
      </c>
      <c r="B326" t="s">
        <v>16</v>
      </c>
      <c r="C326" t="s">
        <v>19</v>
      </c>
      <c r="D326" t="s">
        <v>30</v>
      </c>
      <c r="E326" t="s">
        <v>38</v>
      </c>
      <c r="F326">
        <v>2011</v>
      </c>
      <c r="G326">
        <v>5</v>
      </c>
      <c r="H326">
        <v>337.35</v>
      </c>
      <c r="I326" t="s">
        <v>40</v>
      </c>
      <c r="J326" t="s">
        <v>45</v>
      </c>
      <c r="K326">
        <v>32.92</v>
      </c>
      <c r="L326">
        <v>20</v>
      </c>
      <c r="M326">
        <f t="shared" si="10"/>
        <v>6746.3292000000001</v>
      </c>
      <c r="N326">
        <f t="shared" si="11"/>
        <v>3.0124037639007697</v>
      </c>
    </row>
    <row r="327" spans="1:14" x14ac:dyDescent="0.3">
      <c r="A327" t="s">
        <v>12</v>
      </c>
      <c r="B327" t="s">
        <v>16</v>
      </c>
      <c r="C327" t="s">
        <v>19</v>
      </c>
      <c r="D327" t="s">
        <v>31</v>
      </c>
      <c r="E327" t="s">
        <v>38</v>
      </c>
      <c r="F327">
        <v>2016</v>
      </c>
      <c r="G327">
        <v>2</v>
      </c>
      <c r="H327">
        <v>354.11</v>
      </c>
      <c r="I327" t="s">
        <v>40</v>
      </c>
      <c r="J327" t="s">
        <v>45</v>
      </c>
      <c r="K327">
        <v>23.35</v>
      </c>
      <c r="L327">
        <v>3</v>
      </c>
      <c r="M327">
        <f t="shared" si="10"/>
        <v>1061.5635</v>
      </c>
      <c r="N327">
        <f t="shared" si="11"/>
        <v>3.0119786096256687</v>
      </c>
    </row>
    <row r="328" spans="1:14" x14ac:dyDescent="0.3">
      <c r="A328" t="s">
        <v>14</v>
      </c>
      <c r="B328" t="s">
        <v>16</v>
      </c>
      <c r="C328" t="s">
        <v>18</v>
      </c>
      <c r="D328" t="s">
        <v>23</v>
      </c>
      <c r="E328" t="s">
        <v>36</v>
      </c>
      <c r="F328">
        <v>2005</v>
      </c>
      <c r="G328">
        <v>5</v>
      </c>
      <c r="H328">
        <v>491.04</v>
      </c>
      <c r="I328" t="s">
        <v>42</v>
      </c>
      <c r="J328" t="s">
        <v>47</v>
      </c>
      <c r="K328">
        <v>37.869999999999997</v>
      </c>
      <c r="L328">
        <v>4</v>
      </c>
      <c r="M328">
        <f t="shared" si="10"/>
        <v>1963.5387000000001</v>
      </c>
      <c r="N328">
        <f t="shared" si="11"/>
        <v>3.0121951219512195</v>
      </c>
    </row>
    <row r="329" spans="1:14" x14ac:dyDescent="0.3">
      <c r="A329" t="s">
        <v>12</v>
      </c>
      <c r="B329" t="s">
        <v>15</v>
      </c>
      <c r="C329" t="s">
        <v>18</v>
      </c>
      <c r="D329" t="s">
        <v>27</v>
      </c>
      <c r="E329" t="s">
        <v>37</v>
      </c>
      <c r="F329">
        <v>2000</v>
      </c>
      <c r="G329">
        <v>5</v>
      </c>
      <c r="H329">
        <v>151.61000000000001</v>
      </c>
      <c r="I329" t="s">
        <v>41</v>
      </c>
      <c r="J329" t="s">
        <v>44</v>
      </c>
      <c r="K329">
        <v>1.67</v>
      </c>
      <c r="L329">
        <v>1</v>
      </c>
      <c r="M329">
        <f t="shared" si="10"/>
        <v>150.6267</v>
      </c>
      <c r="N329">
        <f t="shared" si="11"/>
        <v>3.0117697410656965</v>
      </c>
    </row>
    <row r="330" spans="1:14" x14ac:dyDescent="0.3">
      <c r="A330" t="s">
        <v>13</v>
      </c>
      <c r="B330" t="s">
        <v>17</v>
      </c>
      <c r="C330" t="s">
        <v>19</v>
      </c>
      <c r="D330" t="s">
        <v>34</v>
      </c>
      <c r="E330" t="s">
        <v>37</v>
      </c>
      <c r="F330">
        <v>2011</v>
      </c>
      <c r="G330">
        <v>5</v>
      </c>
      <c r="H330">
        <v>143.41999999999999</v>
      </c>
      <c r="I330" t="s">
        <v>42</v>
      </c>
      <c r="J330" t="s">
        <v>46</v>
      </c>
      <c r="K330">
        <v>36.5</v>
      </c>
      <c r="L330">
        <v>6</v>
      </c>
      <c r="M330">
        <f t="shared" si="10"/>
        <v>859.88499999999999</v>
      </c>
      <c r="N330">
        <f t="shared" si="11"/>
        <v>3.0113441780821919</v>
      </c>
    </row>
    <row r="331" spans="1:14" x14ac:dyDescent="0.3">
      <c r="A331" t="s">
        <v>12</v>
      </c>
      <c r="B331" t="s">
        <v>17</v>
      </c>
      <c r="C331" t="s">
        <v>18</v>
      </c>
      <c r="D331" t="s">
        <v>21</v>
      </c>
      <c r="E331" t="s">
        <v>38</v>
      </c>
      <c r="F331">
        <v>2005</v>
      </c>
      <c r="G331">
        <v>3</v>
      </c>
      <c r="H331">
        <v>325.26</v>
      </c>
      <c r="I331" t="s">
        <v>40</v>
      </c>
      <c r="J331" t="s">
        <v>43</v>
      </c>
      <c r="K331">
        <v>0.36</v>
      </c>
      <c r="L331">
        <v>1</v>
      </c>
      <c r="M331">
        <f t="shared" si="10"/>
        <v>324.2636</v>
      </c>
      <c r="N331">
        <f t="shared" si="11"/>
        <v>3.0109184328837508</v>
      </c>
    </row>
    <row r="332" spans="1:14" x14ac:dyDescent="0.3">
      <c r="A332" t="s">
        <v>13</v>
      </c>
      <c r="B332" t="s">
        <v>16</v>
      </c>
      <c r="C332" t="s">
        <v>18</v>
      </c>
      <c r="D332" t="s">
        <v>34</v>
      </c>
      <c r="E332" t="s">
        <v>39</v>
      </c>
      <c r="F332">
        <v>2021</v>
      </c>
      <c r="G332">
        <v>2</v>
      </c>
      <c r="H332">
        <v>135.51</v>
      </c>
      <c r="I332" t="s">
        <v>42</v>
      </c>
      <c r="J332" t="s">
        <v>46</v>
      </c>
      <c r="K332">
        <v>2.78</v>
      </c>
      <c r="L332">
        <v>20</v>
      </c>
      <c r="M332">
        <f t="shared" si="10"/>
        <v>2709.2277999999997</v>
      </c>
      <c r="N332">
        <f t="shared" si="11"/>
        <v>3.0109207708779442</v>
      </c>
    </row>
    <row r="333" spans="1:14" x14ac:dyDescent="0.3">
      <c r="A333" t="s">
        <v>12</v>
      </c>
      <c r="B333" t="s">
        <v>16</v>
      </c>
      <c r="C333" t="s">
        <v>19</v>
      </c>
      <c r="D333" t="s">
        <v>29</v>
      </c>
      <c r="E333" t="s">
        <v>37</v>
      </c>
      <c r="F333">
        <v>2007</v>
      </c>
      <c r="G333">
        <v>3</v>
      </c>
      <c r="H333">
        <v>208.66</v>
      </c>
      <c r="I333" t="s">
        <v>41</v>
      </c>
      <c r="J333" t="s">
        <v>43</v>
      </c>
      <c r="K333">
        <v>44.77</v>
      </c>
      <c r="L333">
        <v>4</v>
      </c>
      <c r="M333">
        <f t="shared" si="10"/>
        <v>834.08770000000004</v>
      </c>
      <c r="N333">
        <f t="shared" si="11"/>
        <v>3.0111372884986078</v>
      </c>
    </row>
    <row r="334" spans="1:14" x14ac:dyDescent="0.3">
      <c r="A334" t="s">
        <v>14</v>
      </c>
      <c r="B334" t="s">
        <v>16</v>
      </c>
      <c r="C334" t="s">
        <v>19</v>
      </c>
      <c r="D334" t="s">
        <v>27</v>
      </c>
      <c r="E334" t="s">
        <v>37</v>
      </c>
      <c r="F334">
        <v>1997</v>
      </c>
      <c r="G334">
        <v>3</v>
      </c>
      <c r="H334">
        <v>428.33</v>
      </c>
      <c r="I334" t="s">
        <v>41</v>
      </c>
      <c r="J334" t="s">
        <v>44</v>
      </c>
      <c r="K334">
        <v>34.58</v>
      </c>
      <c r="L334">
        <v>18</v>
      </c>
      <c r="M334">
        <f t="shared" si="10"/>
        <v>7709.2857999999997</v>
      </c>
      <c r="N334">
        <f t="shared" si="11"/>
        <v>3.0111396743787489</v>
      </c>
    </row>
    <row r="335" spans="1:14" x14ac:dyDescent="0.3">
      <c r="A335" t="s">
        <v>14</v>
      </c>
      <c r="B335" t="s">
        <v>16</v>
      </c>
      <c r="C335" t="s">
        <v>18</v>
      </c>
      <c r="D335" t="s">
        <v>31</v>
      </c>
      <c r="E335" t="s">
        <v>39</v>
      </c>
      <c r="F335">
        <v>1992</v>
      </c>
      <c r="G335">
        <v>1</v>
      </c>
      <c r="H335">
        <v>168.58</v>
      </c>
      <c r="I335" t="s">
        <v>40</v>
      </c>
      <c r="J335" t="s">
        <v>45</v>
      </c>
      <c r="K335">
        <v>15.44</v>
      </c>
      <c r="L335">
        <v>18</v>
      </c>
      <c r="M335">
        <f t="shared" si="10"/>
        <v>3033.5944</v>
      </c>
      <c r="N335">
        <f t="shared" si="11"/>
        <v>3.0111420612813369</v>
      </c>
    </row>
    <row r="336" spans="1:14" x14ac:dyDescent="0.3">
      <c r="A336" t="s">
        <v>12</v>
      </c>
      <c r="B336" t="s">
        <v>16</v>
      </c>
      <c r="C336" t="s">
        <v>19</v>
      </c>
      <c r="D336" t="s">
        <v>31</v>
      </c>
      <c r="E336" t="s">
        <v>38</v>
      </c>
      <c r="F336">
        <v>2017</v>
      </c>
      <c r="G336">
        <v>5</v>
      </c>
      <c r="H336">
        <v>75.67</v>
      </c>
      <c r="I336" t="s">
        <v>40</v>
      </c>
      <c r="J336" t="s">
        <v>47</v>
      </c>
      <c r="K336">
        <v>39.15</v>
      </c>
      <c r="L336">
        <v>10</v>
      </c>
      <c r="M336">
        <f t="shared" si="10"/>
        <v>756.0915</v>
      </c>
      <c r="N336">
        <f t="shared" si="11"/>
        <v>3.0115730818688382</v>
      </c>
    </row>
    <row r="337" spans="1:14" x14ac:dyDescent="0.3">
      <c r="A337" t="s">
        <v>12</v>
      </c>
      <c r="B337" t="s">
        <v>15</v>
      </c>
      <c r="C337" t="s">
        <v>19</v>
      </c>
      <c r="D337" t="s">
        <v>27</v>
      </c>
      <c r="E337" t="s">
        <v>37</v>
      </c>
      <c r="F337">
        <v>1989</v>
      </c>
      <c r="G337">
        <v>3</v>
      </c>
      <c r="H337">
        <v>235.74</v>
      </c>
      <c r="I337" t="s">
        <v>42</v>
      </c>
      <c r="J337" t="s">
        <v>45</v>
      </c>
      <c r="K337">
        <v>29.42</v>
      </c>
      <c r="L337">
        <v>20</v>
      </c>
      <c r="M337">
        <f t="shared" si="10"/>
        <v>4714.0942000000005</v>
      </c>
      <c r="N337">
        <f t="shared" si="11"/>
        <v>3.0111468381564843</v>
      </c>
    </row>
    <row r="338" spans="1:14" x14ac:dyDescent="0.3">
      <c r="A338" t="s">
        <v>12</v>
      </c>
      <c r="B338" t="s">
        <v>15</v>
      </c>
      <c r="C338" t="s">
        <v>18</v>
      </c>
      <c r="D338" t="s">
        <v>32</v>
      </c>
      <c r="E338" t="s">
        <v>36</v>
      </c>
      <c r="F338">
        <v>1994</v>
      </c>
      <c r="G338">
        <v>1</v>
      </c>
      <c r="H338">
        <v>463.91</v>
      </c>
      <c r="I338" t="s">
        <v>41</v>
      </c>
      <c r="J338" t="s">
        <v>44</v>
      </c>
      <c r="K338">
        <v>31.16</v>
      </c>
      <c r="L338">
        <v>15</v>
      </c>
      <c r="M338">
        <f t="shared" si="10"/>
        <v>6957.9616000000005</v>
      </c>
      <c r="N338">
        <f t="shared" si="11"/>
        <v>3.01114922813036</v>
      </c>
    </row>
    <row r="339" spans="1:14" x14ac:dyDescent="0.3">
      <c r="A339" t="s">
        <v>13</v>
      </c>
      <c r="B339" t="s">
        <v>17</v>
      </c>
      <c r="C339" t="s">
        <v>19</v>
      </c>
      <c r="D339" t="s">
        <v>28</v>
      </c>
      <c r="E339" t="s">
        <v>39</v>
      </c>
      <c r="F339">
        <v>1996</v>
      </c>
      <c r="G339">
        <v>3</v>
      </c>
      <c r="H339">
        <v>273.83999999999997</v>
      </c>
      <c r="I339" t="s">
        <v>40</v>
      </c>
      <c r="J339" t="s">
        <v>46</v>
      </c>
      <c r="K339">
        <v>5.45</v>
      </c>
      <c r="L339">
        <v>20</v>
      </c>
      <c r="M339">
        <f t="shared" si="10"/>
        <v>5475.8544999999995</v>
      </c>
      <c r="N339">
        <f t="shared" si="11"/>
        <v>3.0115805275573666</v>
      </c>
    </row>
    <row r="340" spans="1:14" x14ac:dyDescent="0.3">
      <c r="A340" t="s">
        <v>12</v>
      </c>
      <c r="B340" t="s">
        <v>17</v>
      </c>
      <c r="C340" t="s">
        <v>19</v>
      </c>
      <c r="D340" t="s">
        <v>30</v>
      </c>
      <c r="E340" t="s">
        <v>39</v>
      </c>
      <c r="F340">
        <v>2008</v>
      </c>
      <c r="G340">
        <v>4</v>
      </c>
      <c r="H340">
        <v>389.78</v>
      </c>
      <c r="I340" t="s">
        <v>42</v>
      </c>
      <c r="J340" t="s">
        <v>45</v>
      </c>
      <c r="K340">
        <v>6.53</v>
      </c>
      <c r="L340">
        <v>19</v>
      </c>
      <c r="M340">
        <f t="shared" si="10"/>
        <v>7404.8852999999999</v>
      </c>
      <c r="N340">
        <f t="shared" si="11"/>
        <v>3.0115830115830118</v>
      </c>
    </row>
    <row r="341" spans="1:14" x14ac:dyDescent="0.3">
      <c r="A341" t="s">
        <v>12</v>
      </c>
      <c r="B341" t="s">
        <v>16</v>
      </c>
      <c r="C341" t="s">
        <v>18</v>
      </c>
      <c r="D341" t="s">
        <v>21</v>
      </c>
      <c r="E341" t="s">
        <v>39</v>
      </c>
      <c r="F341">
        <v>1994</v>
      </c>
      <c r="G341">
        <v>4</v>
      </c>
      <c r="H341">
        <v>387.79</v>
      </c>
      <c r="I341" t="s">
        <v>42</v>
      </c>
      <c r="J341" t="s">
        <v>47</v>
      </c>
      <c r="K341">
        <v>25.17</v>
      </c>
      <c r="L341">
        <v>1</v>
      </c>
      <c r="M341">
        <f t="shared" si="10"/>
        <v>387.04170000000005</v>
      </c>
      <c r="N341">
        <f t="shared" si="11"/>
        <v>3.0113709504398196</v>
      </c>
    </row>
    <row r="342" spans="1:14" x14ac:dyDescent="0.3">
      <c r="A342" t="s">
        <v>12</v>
      </c>
      <c r="B342" t="s">
        <v>16</v>
      </c>
      <c r="C342" t="s">
        <v>18</v>
      </c>
      <c r="D342" t="s">
        <v>29</v>
      </c>
      <c r="E342" t="s">
        <v>36</v>
      </c>
      <c r="F342">
        <v>2006</v>
      </c>
      <c r="G342">
        <v>2</v>
      </c>
      <c r="H342">
        <v>216.74</v>
      </c>
      <c r="I342" t="s">
        <v>40</v>
      </c>
      <c r="J342" t="s">
        <v>47</v>
      </c>
      <c r="K342">
        <v>19.37</v>
      </c>
      <c r="L342">
        <v>10</v>
      </c>
      <c r="M342">
        <f t="shared" si="10"/>
        <v>2166.5936999999999</v>
      </c>
      <c r="N342">
        <f t="shared" si="11"/>
        <v>3.0111587982832617</v>
      </c>
    </row>
    <row r="343" spans="1:14" x14ac:dyDescent="0.3">
      <c r="A343" t="s">
        <v>14</v>
      </c>
      <c r="B343" t="s">
        <v>15</v>
      </c>
      <c r="C343" t="s">
        <v>18</v>
      </c>
      <c r="D343" t="s">
        <v>35</v>
      </c>
      <c r="E343" t="s">
        <v>38</v>
      </c>
      <c r="F343">
        <v>1995</v>
      </c>
      <c r="G343">
        <v>4</v>
      </c>
      <c r="H343">
        <v>417.1</v>
      </c>
      <c r="I343" t="s">
        <v>42</v>
      </c>
      <c r="J343" t="s">
        <v>46</v>
      </c>
      <c r="K343">
        <v>18.37</v>
      </c>
      <c r="L343">
        <v>20</v>
      </c>
      <c r="M343">
        <f t="shared" si="10"/>
        <v>8341.1836999999996</v>
      </c>
      <c r="N343">
        <f t="shared" si="11"/>
        <v>3.0113758317235457</v>
      </c>
    </row>
    <row r="344" spans="1:14" x14ac:dyDescent="0.3">
      <c r="A344" t="s">
        <v>12</v>
      </c>
      <c r="B344" t="s">
        <v>15</v>
      </c>
      <c r="C344" t="s">
        <v>19</v>
      </c>
      <c r="D344" t="s">
        <v>23</v>
      </c>
      <c r="E344" t="s">
        <v>37</v>
      </c>
      <c r="F344">
        <v>2014</v>
      </c>
      <c r="G344">
        <v>1</v>
      </c>
      <c r="H344">
        <v>88.27</v>
      </c>
      <c r="I344" t="s">
        <v>40</v>
      </c>
      <c r="J344" t="s">
        <v>47</v>
      </c>
      <c r="K344">
        <v>31.05</v>
      </c>
      <c r="L344">
        <v>2</v>
      </c>
      <c r="M344">
        <f t="shared" si="10"/>
        <v>175.85049999999998</v>
      </c>
      <c r="N344">
        <f t="shared" si="11"/>
        <v>3.0111635895234006</v>
      </c>
    </row>
    <row r="345" spans="1:14" x14ac:dyDescent="0.3">
      <c r="A345" t="s">
        <v>12</v>
      </c>
      <c r="B345" t="s">
        <v>16</v>
      </c>
      <c r="C345" t="s">
        <v>19</v>
      </c>
      <c r="D345" t="s">
        <v>28</v>
      </c>
      <c r="E345" t="s">
        <v>39</v>
      </c>
      <c r="F345">
        <v>2013</v>
      </c>
      <c r="G345">
        <v>2</v>
      </c>
      <c r="H345">
        <v>441.05</v>
      </c>
      <c r="I345" t="s">
        <v>42</v>
      </c>
      <c r="J345" t="s">
        <v>44</v>
      </c>
      <c r="K345">
        <v>35.619999999999997</v>
      </c>
      <c r="L345">
        <v>10</v>
      </c>
      <c r="M345">
        <f t="shared" si="10"/>
        <v>4409.8562000000002</v>
      </c>
      <c r="N345">
        <f t="shared" si="11"/>
        <v>3.0115954477131202</v>
      </c>
    </row>
    <row r="346" spans="1:14" x14ac:dyDescent="0.3">
      <c r="A346" t="s">
        <v>13</v>
      </c>
      <c r="B346" t="s">
        <v>17</v>
      </c>
      <c r="C346" t="s">
        <v>19</v>
      </c>
      <c r="D346" t="s">
        <v>24</v>
      </c>
      <c r="E346" t="s">
        <v>39</v>
      </c>
      <c r="F346">
        <v>1995</v>
      </c>
      <c r="G346">
        <v>3</v>
      </c>
      <c r="H346">
        <v>86.27</v>
      </c>
      <c r="I346" t="s">
        <v>41</v>
      </c>
      <c r="J346" t="s">
        <v>45</v>
      </c>
      <c r="K346">
        <v>48.65</v>
      </c>
      <c r="L346">
        <v>10</v>
      </c>
      <c r="M346">
        <f t="shared" si="10"/>
        <v>862.18649999999991</v>
      </c>
      <c r="N346">
        <f t="shared" si="11"/>
        <v>3.0118127147766325</v>
      </c>
    </row>
    <row r="347" spans="1:14" x14ac:dyDescent="0.3">
      <c r="A347" t="s">
        <v>12</v>
      </c>
      <c r="B347" t="s">
        <v>17</v>
      </c>
      <c r="C347" t="s">
        <v>18</v>
      </c>
      <c r="D347" t="s">
        <v>25</v>
      </c>
      <c r="E347" t="s">
        <v>38</v>
      </c>
      <c r="F347">
        <v>2014</v>
      </c>
      <c r="G347">
        <v>1</v>
      </c>
      <c r="H347">
        <v>234.17</v>
      </c>
      <c r="I347" t="s">
        <v>40</v>
      </c>
      <c r="J347" t="s">
        <v>44</v>
      </c>
      <c r="K347">
        <v>1.47</v>
      </c>
      <c r="L347">
        <v>4</v>
      </c>
      <c r="M347">
        <f t="shared" si="10"/>
        <v>935.6946999999999</v>
      </c>
      <c r="N347">
        <f t="shared" si="11"/>
        <v>3.0118152524167563</v>
      </c>
    </row>
    <row r="348" spans="1:14" x14ac:dyDescent="0.3">
      <c r="A348" t="s">
        <v>12</v>
      </c>
      <c r="B348" t="s">
        <v>16</v>
      </c>
      <c r="C348" t="s">
        <v>18</v>
      </c>
      <c r="D348" t="s">
        <v>20</v>
      </c>
      <c r="E348" t="s">
        <v>39</v>
      </c>
      <c r="F348">
        <v>2008</v>
      </c>
      <c r="G348">
        <v>4</v>
      </c>
      <c r="H348">
        <v>180.64</v>
      </c>
      <c r="I348" t="s">
        <v>41</v>
      </c>
      <c r="J348" t="s">
        <v>47</v>
      </c>
      <c r="K348">
        <v>35.950000000000003</v>
      </c>
      <c r="L348">
        <v>4</v>
      </c>
      <c r="M348">
        <f t="shared" si="10"/>
        <v>721.91949999999997</v>
      </c>
      <c r="N348">
        <f t="shared" si="11"/>
        <v>3.0122475290073054</v>
      </c>
    </row>
    <row r="349" spans="1:14" x14ac:dyDescent="0.3">
      <c r="A349" t="s">
        <v>14</v>
      </c>
      <c r="B349" t="s">
        <v>15</v>
      </c>
      <c r="C349" t="s">
        <v>19</v>
      </c>
      <c r="D349" t="s">
        <v>21</v>
      </c>
      <c r="E349" t="s">
        <v>37</v>
      </c>
      <c r="F349">
        <v>1988</v>
      </c>
      <c r="G349">
        <v>3</v>
      </c>
      <c r="H349">
        <v>328.58</v>
      </c>
      <c r="I349" t="s">
        <v>41</v>
      </c>
      <c r="J349" t="s">
        <v>45</v>
      </c>
      <c r="K349">
        <v>3.53</v>
      </c>
      <c r="L349">
        <v>9</v>
      </c>
      <c r="M349">
        <f t="shared" si="10"/>
        <v>2956.2552999999998</v>
      </c>
      <c r="N349">
        <f t="shared" si="11"/>
        <v>3.0120352460777995</v>
      </c>
    </row>
    <row r="350" spans="1:14" x14ac:dyDescent="0.3">
      <c r="A350" t="s">
        <v>13</v>
      </c>
      <c r="B350" t="s">
        <v>15</v>
      </c>
      <c r="C350" t="s">
        <v>18</v>
      </c>
      <c r="D350" t="s">
        <v>20</v>
      </c>
      <c r="E350" t="s">
        <v>37</v>
      </c>
      <c r="F350">
        <v>1994</v>
      </c>
      <c r="G350">
        <v>1</v>
      </c>
      <c r="H350">
        <v>140.72999999999999</v>
      </c>
      <c r="I350" t="s">
        <v>40</v>
      </c>
      <c r="J350" t="s">
        <v>47</v>
      </c>
      <c r="K350">
        <v>35.26</v>
      </c>
      <c r="L350">
        <v>7</v>
      </c>
      <c r="M350">
        <f t="shared" si="10"/>
        <v>984.46259999999995</v>
      </c>
      <c r="N350">
        <f t="shared" si="11"/>
        <v>3.0120378331900257</v>
      </c>
    </row>
    <row r="351" spans="1:14" x14ac:dyDescent="0.3">
      <c r="A351" t="s">
        <v>13</v>
      </c>
      <c r="B351" t="s">
        <v>17</v>
      </c>
      <c r="C351" t="s">
        <v>19</v>
      </c>
      <c r="D351" t="s">
        <v>21</v>
      </c>
      <c r="E351" t="s">
        <v>39</v>
      </c>
      <c r="F351">
        <v>2019</v>
      </c>
      <c r="G351">
        <v>1</v>
      </c>
      <c r="H351">
        <v>292.42</v>
      </c>
      <c r="I351" t="s">
        <v>41</v>
      </c>
      <c r="J351" t="s">
        <v>43</v>
      </c>
      <c r="K351">
        <v>49.87</v>
      </c>
      <c r="L351">
        <v>20</v>
      </c>
      <c r="M351">
        <f t="shared" si="10"/>
        <v>5847.8987000000006</v>
      </c>
      <c r="N351">
        <f t="shared" si="11"/>
        <v>3.0124704364652763</v>
      </c>
    </row>
    <row r="352" spans="1:14" x14ac:dyDescent="0.3">
      <c r="A352" t="s">
        <v>14</v>
      </c>
      <c r="B352" t="s">
        <v>15</v>
      </c>
      <c r="C352" t="s">
        <v>19</v>
      </c>
      <c r="D352" t="s">
        <v>28</v>
      </c>
      <c r="E352" t="s">
        <v>39</v>
      </c>
      <c r="F352">
        <v>2022</v>
      </c>
      <c r="G352">
        <v>1</v>
      </c>
      <c r="H352">
        <v>116.86</v>
      </c>
      <c r="I352" t="s">
        <v>41</v>
      </c>
      <c r="J352" t="s">
        <v>47</v>
      </c>
      <c r="K352">
        <v>47.89</v>
      </c>
      <c r="L352">
        <v>9</v>
      </c>
      <c r="M352">
        <f t="shared" si="10"/>
        <v>1051.2189000000001</v>
      </c>
      <c r="N352">
        <f t="shared" si="11"/>
        <v>3.0129032258064514</v>
      </c>
    </row>
    <row r="353" spans="1:14" x14ac:dyDescent="0.3">
      <c r="A353" t="s">
        <v>13</v>
      </c>
      <c r="B353" t="s">
        <v>16</v>
      </c>
      <c r="C353" t="s">
        <v>19</v>
      </c>
      <c r="D353" t="s">
        <v>31</v>
      </c>
      <c r="E353" t="s">
        <v>39</v>
      </c>
      <c r="F353">
        <v>1987</v>
      </c>
      <c r="G353">
        <v>1</v>
      </c>
      <c r="H353">
        <v>184.61</v>
      </c>
      <c r="I353" t="s">
        <v>42</v>
      </c>
      <c r="J353" t="s">
        <v>46</v>
      </c>
      <c r="K353">
        <v>6.82</v>
      </c>
      <c r="L353">
        <v>6</v>
      </c>
      <c r="M353">
        <f t="shared" si="10"/>
        <v>1106.7282</v>
      </c>
      <c r="N353">
        <f t="shared" si="11"/>
        <v>3.0133362013336202</v>
      </c>
    </row>
    <row r="354" spans="1:14" x14ac:dyDescent="0.3">
      <c r="A354" t="s">
        <v>14</v>
      </c>
      <c r="B354" t="s">
        <v>15</v>
      </c>
      <c r="C354" t="s">
        <v>18</v>
      </c>
      <c r="D354" t="s">
        <v>35</v>
      </c>
      <c r="E354" t="s">
        <v>37</v>
      </c>
      <c r="F354">
        <v>1985</v>
      </c>
      <c r="G354">
        <v>4</v>
      </c>
      <c r="H354">
        <v>322.02</v>
      </c>
      <c r="I354" t="s">
        <v>40</v>
      </c>
      <c r="J354" t="s">
        <v>46</v>
      </c>
      <c r="K354">
        <v>49.92</v>
      </c>
      <c r="L354">
        <v>13</v>
      </c>
      <c r="M354">
        <f t="shared" si="10"/>
        <v>4185.7592000000004</v>
      </c>
      <c r="N354">
        <f t="shared" si="11"/>
        <v>3.0137693631669533</v>
      </c>
    </row>
    <row r="355" spans="1:14" x14ac:dyDescent="0.3">
      <c r="A355" t="s">
        <v>12</v>
      </c>
      <c r="B355" t="s">
        <v>16</v>
      </c>
      <c r="C355" t="s">
        <v>18</v>
      </c>
      <c r="D355" t="s">
        <v>21</v>
      </c>
      <c r="E355" t="s">
        <v>36</v>
      </c>
      <c r="F355">
        <v>1995</v>
      </c>
      <c r="G355">
        <v>4</v>
      </c>
      <c r="H355">
        <v>270.64</v>
      </c>
      <c r="I355" t="s">
        <v>40</v>
      </c>
      <c r="J355" t="s">
        <v>43</v>
      </c>
      <c r="K355">
        <v>22.59</v>
      </c>
      <c r="L355">
        <v>12</v>
      </c>
      <c r="M355">
        <f t="shared" si="10"/>
        <v>3246.9058999999997</v>
      </c>
      <c r="N355">
        <f t="shared" si="11"/>
        <v>3.013557133634603</v>
      </c>
    </row>
    <row r="356" spans="1:14" x14ac:dyDescent="0.3">
      <c r="A356" t="s">
        <v>13</v>
      </c>
      <c r="B356" t="s">
        <v>17</v>
      </c>
      <c r="C356" t="s">
        <v>18</v>
      </c>
      <c r="D356" t="s">
        <v>34</v>
      </c>
      <c r="E356" t="s">
        <v>39</v>
      </c>
      <c r="F356">
        <v>1989</v>
      </c>
      <c r="G356">
        <v>4</v>
      </c>
      <c r="H356">
        <v>398.77</v>
      </c>
      <c r="I356" t="s">
        <v>40</v>
      </c>
      <c r="J356" t="s">
        <v>47</v>
      </c>
      <c r="K356">
        <v>43.53</v>
      </c>
      <c r="L356">
        <v>16</v>
      </c>
      <c r="M356">
        <f t="shared" si="10"/>
        <v>6379.7552999999998</v>
      </c>
      <c r="N356">
        <f t="shared" si="11"/>
        <v>3.0133448127421438</v>
      </c>
    </row>
    <row r="357" spans="1:14" x14ac:dyDescent="0.3">
      <c r="A357" t="s">
        <v>14</v>
      </c>
      <c r="B357" t="s">
        <v>17</v>
      </c>
      <c r="C357" t="s">
        <v>18</v>
      </c>
      <c r="D357" t="s">
        <v>21</v>
      </c>
      <c r="E357" t="s">
        <v>39</v>
      </c>
      <c r="F357">
        <v>2003</v>
      </c>
      <c r="G357">
        <v>3</v>
      </c>
      <c r="H357">
        <v>208.1</v>
      </c>
      <c r="I357" t="s">
        <v>41</v>
      </c>
      <c r="J357" t="s">
        <v>43</v>
      </c>
      <c r="K357">
        <v>43.33</v>
      </c>
      <c r="L357">
        <v>18</v>
      </c>
      <c r="M357">
        <f t="shared" si="10"/>
        <v>3745.2332999999999</v>
      </c>
      <c r="N357">
        <f t="shared" si="11"/>
        <v>3.0131324004305706</v>
      </c>
    </row>
    <row r="358" spans="1:14" x14ac:dyDescent="0.3">
      <c r="A358" t="s">
        <v>12</v>
      </c>
      <c r="B358" t="s">
        <v>16</v>
      </c>
      <c r="C358" t="s">
        <v>19</v>
      </c>
      <c r="D358" t="s">
        <v>21</v>
      </c>
      <c r="E358" t="s">
        <v>39</v>
      </c>
      <c r="F358">
        <v>2021</v>
      </c>
      <c r="G358">
        <v>2</v>
      </c>
      <c r="H358">
        <v>171.52</v>
      </c>
      <c r="I358" t="s">
        <v>41</v>
      </c>
      <c r="J358" t="s">
        <v>47</v>
      </c>
      <c r="K358">
        <v>23.36</v>
      </c>
      <c r="L358">
        <v>19</v>
      </c>
      <c r="M358">
        <f t="shared" si="10"/>
        <v>3258.1136000000001</v>
      </c>
      <c r="N358">
        <f t="shared" si="11"/>
        <v>3.0131352282515071</v>
      </c>
    </row>
    <row r="359" spans="1:14" x14ac:dyDescent="0.3">
      <c r="A359" t="s">
        <v>13</v>
      </c>
      <c r="B359" t="s">
        <v>17</v>
      </c>
      <c r="C359" t="s">
        <v>18</v>
      </c>
      <c r="D359" t="s">
        <v>32</v>
      </c>
      <c r="E359" t="s">
        <v>38</v>
      </c>
      <c r="F359">
        <v>1989</v>
      </c>
      <c r="G359">
        <v>2</v>
      </c>
      <c r="H359">
        <v>346.8</v>
      </c>
      <c r="I359" t="s">
        <v>40</v>
      </c>
      <c r="J359" t="s">
        <v>44</v>
      </c>
      <c r="K359">
        <v>48.45</v>
      </c>
      <c r="L359">
        <v>2</v>
      </c>
      <c r="M359">
        <f t="shared" si="10"/>
        <v>693.08450000000005</v>
      </c>
      <c r="N359">
        <f t="shared" si="11"/>
        <v>3.0133534352789146</v>
      </c>
    </row>
    <row r="360" spans="1:14" x14ac:dyDescent="0.3">
      <c r="A360" t="s">
        <v>12</v>
      </c>
      <c r="B360" t="s">
        <v>17</v>
      </c>
      <c r="C360" t="s">
        <v>19</v>
      </c>
      <c r="D360" t="s">
        <v>26</v>
      </c>
      <c r="E360" t="s">
        <v>38</v>
      </c>
      <c r="F360">
        <v>2007</v>
      </c>
      <c r="G360">
        <v>4</v>
      </c>
      <c r="H360">
        <v>179</v>
      </c>
      <c r="I360" t="s">
        <v>41</v>
      </c>
      <c r="J360" t="s">
        <v>44</v>
      </c>
      <c r="K360">
        <v>47.77</v>
      </c>
      <c r="L360">
        <v>20</v>
      </c>
      <c r="M360">
        <f t="shared" si="10"/>
        <v>3579.4776999999999</v>
      </c>
      <c r="N360">
        <f t="shared" si="11"/>
        <v>3.0135717363205514</v>
      </c>
    </row>
    <row r="361" spans="1:14" x14ac:dyDescent="0.3">
      <c r="A361" t="s">
        <v>13</v>
      </c>
      <c r="B361" t="s">
        <v>17</v>
      </c>
      <c r="C361" t="s">
        <v>19</v>
      </c>
      <c r="D361" t="s">
        <v>23</v>
      </c>
      <c r="E361" t="s">
        <v>39</v>
      </c>
      <c r="F361">
        <v>2020</v>
      </c>
      <c r="G361">
        <v>4</v>
      </c>
      <c r="H361">
        <v>83.36</v>
      </c>
      <c r="I361" t="s">
        <v>42</v>
      </c>
      <c r="J361" t="s">
        <v>44</v>
      </c>
      <c r="K361">
        <v>1.04</v>
      </c>
      <c r="L361">
        <v>4</v>
      </c>
      <c r="M361">
        <f t="shared" si="10"/>
        <v>332.4504</v>
      </c>
      <c r="N361">
        <f t="shared" si="11"/>
        <v>3.013359189829778</v>
      </c>
    </row>
    <row r="362" spans="1:14" x14ac:dyDescent="0.3">
      <c r="A362" t="s">
        <v>14</v>
      </c>
      <c r="B362" t="s">
        <v>17</v>
      </c>
      <c r="C362" t="s">
        <v>18</v>
      </c>
      <c r="D362" t="s">
        <v>35</v>
      </c>
      <c r="E362" t="s">
        <v>38</v>
      </c>
      <c r="F362">
        <v>1988</v>
      </c>
      <c r="G362">
        <v>4</v>
      </c>
      <c r="H362">
        <v>275.81</v>
      </c>
      <c r="I362" t="s">
        <v>42</v>
      </c>
      <c r="J362" t="s">
        <v>45</v>
      </c>
      <c r="K362">
        <v>15.55</v>
      </c>
      <c r="L362">
        <v>3</v>
      </c>
      <c r="M362">
        <f t="shared" si="10"/>
        <v>826.58550000000002</v>
      </c>
      <c r="N362">
        <f t="shared" si="11"/>
        <v>3.0131465517241378</v>
      </c>
    </row>
    <row r="363" spans="1:14" x14ac:dyDescent="0.3">
      <c r="A363" t="s">
        <v>14</v>
      </c>
      <c r="B363" t="s">
        <v>15</v>
      </c>
      <c r="C363" t="s">
        <v>18</v>
      </c>
      <c r="D363" t="s">
        <v>26</v>
      </c>
      <c r="E363" t="s">
        <v>38</v>
      </c>
      <c r="F363">
        <v>2000</v>
      </c>
      <c r="G363">
        <v>3</v>
      </c>
      <c r="H363">
        <v>398.9</v>
      </c>
      <c r="I363" t="s">
        <v>42</v>
      </c>
      <c r="J363" t="s">
        <v>45</v>
      </c>
      <c r="K363">
        <v>25.37</v>
      </c>
      <c r="L363">
        <v>10</v>
      </c>
      <c r="M363">
        <f t="shared" si="10"/>
        <v>3988.2537000000002</v>
      </c>
      <c r="N363">
        <f t="shared" si="11"/>
        <v>3.0129338219443844</v>
      </c>
    </row>
    <row r="364" spans="1:14" x14ac:dyDescent="0.3">
      <c r="A364" t="s">
        <v>12</v>
      </c>
      <c r="B364" t="s">
        <v>16</v>
      </c>
      <c r="C364" t="s">
        <v>18</v>
      </c>
      <c r="D364" t="s">
        <v>29</v>
      </c>
      <c r="E364" t="s">
        <v>37</v>
      </c>
      <c r="F364">
        <v>1987</v>
      </c>
      <c r="G364">
        <v>2</v>
      </c>
      <c r="H364">
        <v>333.93</v>
      </c>
      <c r="I364" t="s">
        <v>42</v>
      </c>
      <c r="J364" t="s">
        <v>44</v>
      </c>
      <c r="K364">
        <v>20.92</v>
      </c>
      <c r="L364">
        <v>9</v>
      </c>
      <c r="M364">
        <f t="shared" si="10"/>
        <v>3004.5791999999997</v>
      </c>
      <c r="N364">
        <f t="shared" si="11"/>
        <v>3.0129366106080209</v>
      </c>
    </row>
    <row r="365" spans="1:14" x14ac:dyDescent="0.3">
      <c r="A365" t="s">
        <v>14</v>
      </c>
      <c r="B365" t="s">
        <v>15</v>
      </c>
      <c r="C365" t="s">
        <v>18</v>
      </c>
      <c r="D365" t="s">
        <v>32</v>
      </c>
      <c r="E365" t="s">
        <v>36</v>
      </c>
      <c r="F365">
        <v>2016</v>
      </c>
      <c r="G365">
        <v>1</v>
      </c>
      <c r="H365">
        <v>369.79</v>
      </c>
      <c r="I365" t="s">
        <v>42</v>
      </c>
      <c r="J365" t="s">
        <v>45</v>
      </c>
      <c r="K365">
        <v>13.7</v>
      </c>
      <c r="L365">
        <v>9</v>
      </c>
      <c r="M365">
        <f t="shared" si="10"/>
        <v>3327.2470000000003</v>
      </c>
      <c r="N365">
        <f t="shared" si="11"/>
        <v>3.0131550571490187</v>
      </c>
    </row>
    <row r="366" spans="1:14" x14ac:dyDescent="0.3">
      <c r="A366" t="s">
        <v>12</v>
      </c>
      <c r="B366" t="s">
        <v>17</v>
      </c>
      <c r="C366" t="s">
        <v>18</v>
      </c>
      <c r="D366" t="s">
        <v>26</v>
      </c>
      <c r="E366" t="s">
        <v>39</v>
      </c>
      <c r="F366">
        <v>2003</v>
      </c>
      <c r="G366">
        <v>4</v>
      </c>
      <c r="H366">
        <v>305.32</v>
      </c>
      <c r="I366" t="s">
        <v>42</v>
      </c>
      <c r="J366" t="s">
        <v>43</v>
      </c>
      <c r="K366">
        <v>25.36</v>
      </c>
      <c r="L366">
        <v>2</v>
      </c>
      <c r="M366">
        <f t="shared" si="10"/>
        <v>609.89359999999999</v>
      </c>
      <c r="N366">
        <f t="shared" si="11"/>
        <v>3.0135893011216566</v>
      </c>
    </row>
    <row r="367" spans="1:14" x14ac:dyDescent="0.3">
      <c r="A367" t="s">
        <v>14</v>
      </c>
      <c r="B367" t="s">
        <v>15</v>
      </c>
      <c r="C367" t="s">
        <v>18</v>
      </c>
      <c r="D367" t="s">
        <v>32</v>
      </c>
      <c r="E367" t="s">
        <v>36</v>
      </c>
      <c r="F367">
        <v>1990</v>
      </c>
      <c r="G367">
        <v>2</v>
      </c>
      <c r="H367">
        <v>169.87</v>
      </c>
      <c r="I367" t="s">
        <v>42</v>
      </c>
      <c r="J367" t="s">
        <v>44</v>
      </c>
      <c r="K367">
        <v>32.44</v>
      </c>
      <c r="L367">
        <v>8</v>
      </c>
      <c r="M367">
        <f t="shared" si="10"/>
        <v>1358.2844</v>
      </c>
      <c r="N367">
        <f t="shared" si="11"/>
        <v>3.0133764832793961</v>
      </c>
    </row>
    <row r="368" spans="1:14" x14ac:dyDescent="0.3">
      <c r="A368" t="s">
        <v>12</v>
      </c>
      <c r="B368" t="s">
        <v>16</v>
      </c>
      <c r="C368" t="s">
        <v>19</v>
      </c>
      <c r="D368" t="s">
        <v>30</v>
      </c>
      <c r="E368" t="s">
        <v>37</v>
      </c>
      <c r="F368">
        <v>2018</v>
      </c>
      <c r="G368">
        <v>2</v>
      </c>
      <c r="H368">
        <v>355.49</v>
      </c>
      <c r="I368" t="s">
        <v>40</v>
      </c>
      <c r="J368" t="s">
        <v>44</v>
      </c>
      <c r="K368">
        <v>9.4700000000000006</v>
      </c>
      <c r="L368">
        <v>4</v>
      </c>
      <c r="M368">
        <f t="shared" si="10"/>
        <v>1421.0547000000001</v>
      </c>
      <c r="N368">
        <f t="shared" si="11"/>
        <v>3.0135951661631419</v>
      </c>
    </row>
    <row r="369" spans="1:14" x14ac:dyDescent="0.3">
      <c r="A369" t="s">
        <v>14</v>
      </c>
      <c r="B369" t="s">
        <v>15</v>
      </c>
      <c r="C369" t="s">
        <v>19</v>
      </c>
      <c r="D369" t="s">
        <v>32</v>
      </c>
      <c r="E369" t="s">
        <v>36</v>
      </c>
      <c r="F369">
        <v>1993</v>
      </c>
      <c r="G369">
        <v>3</v>
      </c>
      <c r="H369">
        <v>329.14</v>
      </c>
      <c r="I369" t="s">
        <v>42</v>
      </c>
      <c r="J369" t="s">
        <v>47</v>
      </c>
      <c r="K369">
        <v>49.86</v>
      </c>
      <c r="L369">
        <v>17</v>
      </c>
      <c r="M369">
        <f t="shared" si="10"/>
        <v>5594.8786</v>
      </c>
      <c r="N369">
        <f t="shared" si="11"/>
        <v>3.0138139434491689</v>
      </c>
    </row>
    <row r="370" spans="1:14" x14ac:dyDescent="0.3">
      <c r="A370" t="s">
        <v>13</v>
      </c>
      <c r="B370" t="s">
        <v>16</v>
      </c>
      <c r="C370" t="s">
        <v>19</v>
      </c>
      <c r="D370" t="s">
        <v>33</v>
      </c>
      <c r="E370" t="s">
        <v>36</v>
      </c>
      <c r="F370">
        <v>2020</v>
      </c>
      <c r="G370">
        <v>5</v>
      </c>
      <c r="H370">
        <v>32.89</v>
      </c>
      <c r="I370" t="s">
        <v>42</v>
      </c>
      <c r="J370" t="s">
        <v>44</v>
      </c>
      <c r="K370">
        <v>49.91</v>
      </c>
      <c r="L370">
        <v>15</v>
      </c>
      <c r="M370">
        <f t="shared" si="10"/>
        <v>492.84910000000002</v>
      </c>
      <c r="N370">
        <f t="shared" si="11"/>
        <v>3.0138169257340244</v>
      </c>
    </row>
    <row r="371" spans="1:14" x14ac:dyDescent="0.3">
      <c r="A371" t="s">
        <v>13</v>
      </c>
      <c r="B371" t="s">
        <v>16</v>
      </c>
      <c r="C371" t="s">
        <v>19</v>
      </c>
      <c r="D371" t="s">
        <v>28</v>
      </c>
      <c r="E371" t="s">
        <v>36</v>
      </c>
      <c r="F371">
        <v>2005</v>
      </c>
      <c r="G371">
        <v>1</v>
      </c>
      <c r="H371">
        <v>161.38999999999999</v>
      </c>
      <c r="I371" t="s">
        <v>42</v>
      </c>
      <c r="J371" t="s">
        <v>43</v>
      </c>
      <c r="K371">
        <v>29.85</v>
      </c>
      <c r="L371">
        <v>16</v>
      </c>
      <c r="M371">
        <f t="shared" si="10"/>
        <v>2581.5384999999997</v>
      </c>
      <c r="N371">
        <f t="shared" si="11"/>
        <v>3.0133880371410062</v>
      </c>
    </row>
    <row r="372" spans="1:14" x14ac:dyDescent="0.3">
      <c r="A372" t="s">
        <v>14</v>
      </c>
      <c r="B372" t="s">
        <v>16</v>
      </c>
      <c r="C372" t="s">
        <v>18</v>
      </c>
      <c r="D372" t="s">
        <v>24</v>
      </c>
      <c r="E372" t="s">
        <v>36</v>
      </c>
      <c r="F372">
        <v>2022</v>
      </c>
      <c r="G372">
        <v>5</v>
      </c>
      <c r="H372">
        <v>411.8</v>
      </c>
      <c r="I372" t="s">
        <v>40</v>
      </c>
      <c r="J372" t="s">
        <v>44</v>
      </c>
      <c r="K372">
        <v>30.63</v>
      </c>
      <c r="L372">
        <v>4</v>
      </c>
      <c r="M372">
        <f t="shared" si="10"/>
        <v>1646.5063</v>
      </c>
      <c r="N372">
        <f t="shared" si="11"/>
        <v>3.0138228941684666</v>
      </c>
    </row>
    <row r="373" spans="1:14" x14ac:dyDescent="0.3">
      <c r="A373" t="s">
        <v>14</v>
      </c>
      <c r="B373" t="s">
        <v>17</v>
      </c>
      <c r="C373" t="s">
        <v>18</v>
      </c>
      <c r="D373" t="s">
        <v>31</v>
      </c>
      <c r="E373" t="s">
        <v>38</v>
      </c>
      <c r="F373">
        <v>2011</v>
      </c>
      <c r="G373">
        <v>4</v>
      </c>
      <c r="H373">
        <v>242.53</v>
      </c>
      <c r="I373" t="s">
        <v>40</v>
      </c>
      <c r="J373" t="s">
        <v>46</v>
      </c>
      <c r="K373">
        <v>21.83</v>
      </c>
      <c r="L373">
        <v>17</v>
      </c>
      <c r="M373">
        <f t="shared" si="10"/>
        <v>4122.2283000000007</v>
      </c>
      <c r="N373">
        <f t="shared" si="11"/>
        <v>3.013393821559732</v>
      </c>
    </row>
    <row r="374" spans="1:14" x14ac:dyDescent="0.3">
      <c r="A374" t="s">
        <v>12</v>
      </c>
      <c r="B374" t="s">
        <v>17</v>
      </c>
      <c r="C374" t="s">
        <v>19</v>
      </c>
      <c r="D374" t="s">
        <v>27</v>
      </c>
      <c r="E374" t="s">
        <v>36</v>
      </c>
      <c r="F374">
        <v>2004</v>
      </c>
      <c r="G374">
        <v>3</v>
      </c>
      <c r="H374">
        <v>310.98</v>
      </c>
      <c r="I374" t="s">
        <v>40</v>
      </c>
      <c r="J374" t="s">
        <v>43</v>
      </c>
      <c r="K374">
        <v>45.75</v>
      </c>
      <c r="L374">
        <v>5</v>
      </c>
      <c r="M374">
        <f t="shared" si="10"/>
        <v>1554.3575000000001</v>
      </c>
      <c r="N374">
        <f t="shared" si="11"/>
        <v>3.0131806395851339</v>
      </c>
    </row>
    <row r="375" spans="1:14" x14ac:dyDescent="0.3">
      <c r="A375" t="s">
        <v>14</v>
      </c>
      <c r="B375" t="s">
        <v>15</v>
      </c>
      <c r="C375" t="s">
        <v>18</v>
      </c>
      <c r="D375" t="s">
        <v>30</v>
      </c>
      <c r="E375" t="s">
        <v>38</v>
      </c>
      <c r="F375">
        <v>1991</v>
      </c>
      <c r="G375">
        <v>2</v>
      </c>
      <c r="H375">
        <v>211.58</v>
      </c>
      <c r="I375" t="s">
        <v>42</v>
      </c>
      <c r="J375" t="s">
        <v>43</v>
      </c>
      <c r="K375">
        <v>5.47</v>
      </c>
      <c r="L375">
        <v>9</v>
      </c>
      <c r="M375">
        <f t="shared" si="10"/>
        <v>1903.2746999999999</v>
      </c>
      <c r="N375">
        <f t="shared" si="11"/>
        <v>3.0131834882213098</v>
      </c>
    </row>
    <row r="376" spans="1:14" x14ac:dyDescent="0.3">
      <c r="A376" t="s">
        <v>13</v>
      </c>
      <c r="B376" t="s">
        <v>17</v>
      </c>
      <c r="C376" t="s">
        <v>18</v>
      </c>
      <c r="D376" t="s">
        <v>34</v>
      </c>
      <c r="E376" t="s">
        <v>39</v>
      </c>
      <c r="F376">
        <v>1995</v>
      </c>
      <c r="G376">
        <v>2</v>
      </c>
      <c r="H376">
        <v>97.1</v>
      </c>
      <c r="I376" t="s">
        <v>41</v>
      </c>
      <c r="J376" t="s">
        <v>44</v>
      </c>
      <c r="K376">
        <v>24.86</v>
      </c>
      <c r="L376">
        <v>4</v>
      </c>
      <c r="M376">
        <f t="shared" si="10"/>
        <v>387.64859999999999</v>
      </c>
      <c r="N376">
        <f t="shared" si="11"/>
        <v>3.0134025075659316</v>
      </c>
    </row>
    <row r="377" spans="1:14" x14ac:dyDescent="0.3">
      <c r="A377" t="s">
        <v>12</v>
      </c>
      <c r="B377" t="s">
        <v>17</v>
      </c>
      <c r="C377" t="s">
        <v>19</v>
      </c>
      <c r="D377" t="s">
        <v>31</v>
      </c>
      <c r="E377" t="s">
        <v>37</v>
      </c>
      <c r="F377">
        <v>2012</v>
      </c>
      <c r="G377">
        <v>4</v>
      </c>
      <c r="H377">
        <v>187.34</v>
      </c>
      <c r="I377" t="s">
        <v>41</v>
      </c>
      <c r="J377" t="s">
        <v>45</v>
      </c>
      <c r="K377">
        <v>19.899999999999999</v>
      </c>
      <c r="L377">
        <v>11</v>
      </c>
      <c r="M377">
        <f t="shared" si="10"/>
        <v>2059.9390000000003</v>
      </c>
      <c r="N377">
        <f t="shared" si="11"/>
        <v>3.0136216216216218</v>
      </c>
    </row>
    <row r="378" spans="1:14" x14ac:dyDescent="0.3">
      <c r="A378" t="s">
        <v>14</v>
      </c>
      <c r="B378" t="s">
        <v>17</v>
      </c>
      <c r="C378" t="s">
        <v>18</v>
      </c>
      <c r="D378" t="s">
        <v>24</v>
      </c>
      <c r="E378" t="s">
        <v>37</v>
      </c>
      <c r="F378">
        <v>1988</v>
      </c>
      <c r="G378">
        <v>2</v>
      </c>
      <c r="H378">
        <v>335.87</v>
      </c>
      <c r="I378" t="s">
        <v>40</v>
      </c>
      <c r="J378" t="s">
        <v>46</v>
      </c>
      <c r="K378">
        <v>6.6</v>
      </c>
      <c r="L378">
        <v>1</v>
      </c>
      <c r="M378">
        <f t="shared" si="10"/>
        <v>334.93599999999998</v>
      </c>
      <c r="N378">
        <f t="shared" si="11"/>
        <v>3.0134083044982698</v>
      </c>
    </row>
    <row r="379" spans="1:14" x14ac:dyDescent="0.3">
      <c r="A379" t="s">
        <v>13</v>
      </c>
      <c r="B379" t="s">
        <v>15</v>
      </c>
      <c r="C379" t="s">
        <v>18</v>
      </c>
      <c r="D379" t="s">
        <v>21</v>
      </c>
      <c r="E379" t="s">
        <v>37</v>
      </c>
      <c r="F379">
        <v>2001</v>
      </c>
      <c r="G379">
        <v>3</v>
      </c>
      <c r="H379">
        <v>337.69</v>
      </c>
      <c r="I379" t="s">
        <v>41</v>
      </c>
      <c r="J379" t="s">
        <v>43</v>
      </c>
      <c r="K379">
        <v>43.29</v>
      </c>
      <c r="L379">
        <v>17</v>
      </c>
      <c r="M379">
        <f t="shared" si="10"/>
        <v>5740.1628999999994</v>
      </c>
      <c r="N379">
        <f t="shared" si="11"/>
        <v>3.0136275146009086</v>
      </c>
    </row>
    <row r="380" spans="1:14" x14ac:dyDescent="0.3">
      <c r="A380" t="s">
        <v>12</v>
      </c>
      <c r="B380" t="s">
        <v>16</v>
      </c>
      <c r="C380" t="s">
        <v>19</v>
      </c>
      <c r="D380" t="s">
        <v>24</v>
      </c>
      <c r="E380" t="s">
        <v>39</v>
      </c>
      <c r="F380">
        <v>1994</v>
      </c>
      <c r="G380">
        <v>2</v>
      </c>
      <c r="H380">
        <v>492.23</v>
      </c>
      <c r="I380" t="s">
        <v>42</v>
      </c>
      <c r="J380" t="s">
        <v>45</v>
      </c>
      <c r="K380">
        <v>30.67</v>
      </c>
      <c r="L380">
        <v>13</v>
      </c>
      <c r="M380">
        <f t="shared" si="10"/>
        <v>6398.2966999999999</v>
      </c>
      <c r="N380">
        <f t="shared" si="11"/>
        <v>3.0136304630030288</v>
      </c>
    </row>
    <row r="381" spans="1:14" x14ac:dyDescent="0.3">
      <c r="A381" t="s">
        <v>13</v>
      </c>
      <c r="B381" t="s">
        <v>16</v>
      </c>
      <c r="C381" t="s">
        <v>19</v>
      </c>
      <c r="D381" t="s">
        <v>26</v>
      </c>
      <c r="E381" t="s">
        <v>37</v>
      </c>
      <c r="F381">
        <v>2014</v>
      </c>
      <c r="G381">
        <v>1</v>
      </c>
      <c r="H381">
        <v>295.18</v>
      </c>
      <c r="I381" t="s">
        <v>40</v>
      </c>
      <c r="J381" t="s">
        <v>45</v>
      </c>
      <c r="K381">
        <v>8.51</v>
      </c>
      <c r="L381">
        <v>10</v>
      </c>
      <c r="M381">
        <f t="shared" si="10"/>
        <v>2950.8851</v>
      </c>
      <c r="N381">
        <f t="shared" si="11"/>
        <v>3.0138498160571303</v>
      </c>
    </row>
    <row r="382" spans="1:14" x14ac:dyDescent="0.3">
      <c r="A382" t="s">
        <v>13</v>
      </c>
      <c r="B382" t="s">
        <v>16</v>
      </c>
      <c r="C382" t="s">
        <v>19</v>
      </c>
      <c r="D382" t="s">
        <v>20</v>
      </c>
      <c r="E382" t="s">
        <v>36</v>
      </c>
      <c r="F382">
        <v>2016</v>
      </c>
      <c r="G382">
        <v>1</v>
      </c>
      <c r="H382">
        <v>176.39</v>
      </c>
      <c r="I382" t="s">
        <v>40</v>
      </c>
      <c r="J382" t="s">
        <v>44</v>
      </c>
      <c r="K382">
        <v>32.909999999999997</v>
      </c>
      <c r="L382">
        <v>13</v>
      </c>
      <c r="M382">
        <f t="shared" si="10"/>
        <v>2292.3990999999996</v>
      </c>
      <c r="N382">
        <f t="shared" si="11"/>
        <v>3.0142857142857142</v>
      </c>
    </row>
    <row r="383" spans="1:14" x14ac:dyDescent="0.3">
      <c r="A383" t="s">
        <v>13</v>
      </c>
      <c r="B383" t="s">
        <v>17</v>
      </c>
      <c r="C383" t="s">
        <v>18</v>
      </c>
      <c r="D383" t="s">
        <v>27</v>
      </c>
      <c r="E383" t="s">
        <v>39</v>
      </c>
      <c r="F383">
        <v>2006</v>
      </c>
      <c r="G383">
        <v>4</v>
      </c>
      <c r="H383">
        <v>284.54000000000002</v>
      </c>
      <c r="I383" t="s">
        <v>41</v>
      </c>
      <c r="J383" t="s">
        <v>45</v>
      </c>
      <c r="K383">
        <v>46.31</v>
      </c>
      <c r="L383">
        <v>16</v>
      </c>
      <c r="M383">
        <f t="shared" si="10"/>
        <v>4552.1031000000003</v>
      </c>
      <c r="N383">
        <f t="shared" si="11"/>
        <v>3.0147218012556829</v>
      </c>
    </row>
    <row r="384" spans="1:14" x14ac:dyDescent="0.3">
      <c r="A384" t="s">
        <v>12</v>
      </c>
      <c r="B384" t="s">
        <v>16</v>
      </c>
      <c r="C384" t="s">
        <v>18</v>
      </c>
      <c r="D384" t="s">
        <v>26</v>
      </c>
      <c r="E384" t="s">
        <v>37</v>
      </c>
      <c r="F384">
        <v>2014</v>
      </c>
      <c r="G384">
        <v>5</v>
      </c>
      <c r="H384">
        <v>221.06</v>
      </c>
      <c r="I384" t="s">
        <v>40</v>
      </c>
      <c r="J384" t="s">
        <v>43</v>
      </c>
      <c r="K384">
        <v>40.869999999999997</v>
      </c>
      <c r="L384">
        <v>12</v>
      </c>
      <c r="M384">
        <f t="shared" si="10"/>
        <v>2652.1287000000002</v>
      </c>
      <c r="N384">
        <f t="shared" si="11"/>
        <v>3.0145084452143784</v>
      </c>
    </row>
    <row r="385" spans="1:14" x14ac:dyDescent="0.3">
      <c r="A385" t="s">
        <v>13</v>
      </c>
      <c r="B385" t="s">
        <v>16</v>
      </c>
      <c r="C385" t="s">
        <v>18</v>
      </c>
      <c r="D385" t="s">
        <v>33</v>
      </c>
      <c r="E385" t="s">
        <v>39</v>
      </c>
      <c r="F385">
        <v>2007</v>
      </c>
      <c r="G385">
        <v>4</v>
      </c>
      <c r="H385">
        <v>190.91</v>
      </c>
      <c r="I385" t="s">
        <v>42</v>
      </c>
      <c r="J385" t="s">
        <v>43</v>
      </c>
      <c r="K385">
        <v>11.7</v>
      </c>
      <c r="L385">
        <v>15</v>
      </c>
      <c r="M385">
        <f t="shared" si="10"/>
        <v>2862.7670000000003</v>
      </c>
      <c r="N385">
        <f t="shared" si="11"/>
        <v>3.0140784058912713</v>
      </c>
    </row>
    <row r="386" spans="1:14" x14ac:dyDescent="0.3">
      <c r="A386" t="s">
        <v>13</v>
      </c>
      <c r="B386" t="s">
        <v>16</v>
      </c>
      <c r="C386" t="s">
        <v>18</v>
      </c>
      <c r="D386" t="s">
        <v>34</v>
      </c>
      <c r="E386" t="s">
        <v>36</v>
      </c>
      <c r="F386">
        <v>2003</v>
      </c>
      <c r="G386">
        <v>3</v>
      </c>
      <c r="H386">
        <v>376.97</v>
      </c>
      <c r="I386" t="s">
        <v>40</v>
      </c>
      <c r="J386" t="s">
        <v>47</v>
      </c>
      <c r="K386">
        <v>23.87</v>
      </c>
      <c r="L386">
        <v>20</v>
      </c>
      <c r="M386">
        <f t="shared" si="10"/>
        <v>7538.6387000000004</v>
      </c>
      <c r="N386">
        <f t="shared" si="11"/>
        <v>3.0138648180242633</v>
      </c>
    </row>
    <row r="387" spans="1:14" x14ac:dyDescent="0.3">
      <c r="A387" t="s">
        <v>14</v>
      </c>
      <c r="B387" t="s">
        <v>16</v>
      </c>
      <c r="C387" t="s">
        <v>18</v>
      </c>
      <c r="D387" t="s">
        <v>24</v>
      </c>
      <c r="E387" t="s">
        <v>38</v>
      </c>
      <c r="F387">
        <v>2004</v>
      </c>
      <c r="G387">
        <v>5</v>
      </c>
      <c r="H387">
        <v>253.98</v>
      </c>
      <c r="I387" t="s">
        <v>42</v>
      </c>
      <c r="J387" t="s">
        <v>45</v>
      </c>
      <c r="K387">
        <v>18.07</v>
      </c>
      <c r="L387">
        <v>6</v>
      </c>
      <c r="M387">
        <f t="shared" ref="M387:M450" si="12">(L387*H387)-(1-(K387/100))</f>
        <v>1523.0606999999998</v>
      </c>
      <c r="N387">
        <f t="shared" ref="N387:N450" si="13">AVERAGE(G387:G5386)</f>
        <v>3.0138678223185265</v>
      </c>
    </row>
    <row r="388" spans="1:14" x14ac:dyDescent="0.3">
      <c r="A388" t="s">
        <v>14</v>
      </c>
      <c r="B388" t="s">
        <v>15</v>
      </c>
      <c r="C388" t="s">
        <v>19</v>
      </c>
      <c r="D388" t="s">
        <v>30</v>
      </c>
      <c r="E388" t="s">
        <v>37</v>
      </c>
      <c r="F388">
        <v>2020</v>
      </c>
      <c r="G388">
        <v>4</v>
      </c>
      <c r="H388">
        <v>54.04</v>
      </c>
      <c r="I388" t="s">
        <v>40</v>
      </c>
      <c r="J388" t="s">
        <v>43</v>
      </c>
      <c r="K388">
        <v>34.56</v>
      </c>
      <c r="L388">
        <v>6</v>
      </c>
      <c r="M388">
        <f t="shared" si="12"/>
        <v>323.5856</v>
      </c>
      <c r="N388">
        <f t="shared" si="13"/>
        <v>3.0134373645426962</v>
      </c>
    </row>
    <row r="389" spans="1:14" x14ac:dyDescent="0.3">
      <c r="A389" t="s">
        <v>14</v>
      </c>
      <c r="B389" t="s">
        <v>15</v>
      </c>
      <c r="C389" t="s">
        <v>19</v>
      </c>
      <c r="D389" t="s">
        <v>35</v>
      </c>
      <c r="E389" t="s">
        <v>39</v>
      </c>
      <c r="F389">
        <v>2015</v>
      </c>
      <c r="G389">
        <v>1</v>
      </c>
      <c r="H389">
        <v>13.18</v>
      </c>
      <c r="I389" t="s">
        <v>41</v>
      </c>
      <c r="J389" t="s">
        <v>45</v>
      </c>
      <c r="K389">
        <v>34.630000000000003</v>
      </c>
      <c r="L389">
        <v>12</v>
      </c>
      <c r="M389">
        <f t="shared" si="12"/>
        <v>157.50630000000001</v>
      </c>
      <c r="N389">
        <f t="shared" si="13"/>
        <v>3.0132234988077173</v>
      </c>
    </row>
    <row r="390" spans="1:14" x14ac:dyDescent="0.3">
      <c r="A390" t="s">
        <v>13</v>
      </c>
      <c r="B390" t="s">
        <v>16</v>
      </c>
      <c r="C390" t="s">
        <v>18</v>
      </c>
      <c r="D390" t="s">
        <v>24</v>
      </c>
      <c r="E390" t="s">
        <v>39</v>
      </c>
      <c r="F390">
        <v>2014</v>
      </c>
      <c r="G390">
        <v>4</v>
      </c>
      <c r="H390">
        <v>434.62</v>
      </c>
      <c r="I390" t="s">
        <v>40</v>
      </c>
      <c r="J390" t="s">
        <v>47</v>
      </c>
      <c r="K390">
        <v>48.92</v>
      </c>
      <c r="L390">
        <v>14</v>
      </c>
      <c r="M390">
        <f t="shared" si="12"/>
        <v>6084.1692000000003</v>
      </c>
      <c r="N390">
        <f t="shared" si="13"/>
        <v>3.0136600173460537</v>
      </c>
    </row>
    <row r="391" spans="1:14" x14ac:dyDescent="0.3">
      <c r="A391" t="s">
        <v>13</v>
      </c>
      <c r="B391" t="s">
        <v>15</v>
      </c>
      <c r="C391" t="s">
        <v>18</v>
      </c>
      <c r="D391" t="s">
        <v>26</v>
      </c>
      <c r="E391" t="s">
        <v>39</v>
      </c>
      <c r="F391">
        <v>1991</v>
      </c>
      <c r="G391">
        <v>5</v>
      </c>
      <c r="H391">
        <v>398.05</v>
      </c>
      <c r="I391" t="s">
        <v>40</v>
      </c>
      <c r="J391" t="s">
        <v>46</v>
      </c>
      <c r="K391">
        <v>13.64</v>
      </c>
      <c r="L391">
        <v>13</v>
      </c>
      <c r="M391">
        <f t="shared" si="12"/>
        <v>5173.7864000000009</v>
      </c>
      <c r="N391">
        <f t="shared" si="13"/>
        <v>3.0134461071351115</v>
      </c>
    </row>
    <row r="392" spans="1:14" x14ac:dyDescent="0.3">
      <c r="A392" t="s">
        <v>13</v>
      </c>
      <c r="B392" t="s">
        <v>16</v>
      </c>
      <c r="C392" t="s">
        <v>19</v>
      </c>
      <c r="D392" t="s">
        <v>21</v>
      </c>
      <c r="E392" t="s">
        <v>36</v>
      </c>
      <c r="F392">
        <v>1998</v>
      </c>
      <c r="G392">
        <v>5</v>
      </c>
      <c r="H392">
        <v>380.42</v>
      </c>
      <c r="I392" t="s">
        <v>41</v>
      </c>
      <c r="J392" t="s">
        <v>43</v>
      </c>
      <c r="K392">
        <v>34.17</v>
      </c>
      <c r="L392">
        <v>6</v>
      </c>
      <c r="M392">
        <f t="shared" si="12"/>
        <v>2281.8616999999999</v>
      </c>
      <c r="N392">
        <f t="shared" si="13"/>
        <v>3.013015184381779</v>
      </c>
    </row>
    <row r="393" spans="1:14" x14ac:dyDescent="0.3">
      <c r="A393" t="s">
        <v>14</v>
      </c>
      <c r="B393" t="s">
        <v>16</v>
      </c>
      <c r="C393" t="s">
        <v>19</v>
      </c>
      <c r="D393" t="s">
        <v>31</v>
      </c>
      <c r="E393" t="s">
        <v>39</v>
      </c>
      <c r="F393">
        <v>2000</v>
      </c>
      <c r="G393">
        <v>1</v>
      </c>
      <c r="H393">
        <v>18.95</v>
      </c>
      <c r="I393" t="s">
        <v>40</v>
      </c>
      <c r="J393" t="s">
        <v>44</v>
      </c>
      <c r="K393">
        <v>15.6</v>
      </c>
      <c r="L393">
        <v>11</v>
      </c>
      <c r="M393">
        <f t="shared" si="12"/>
        <v>207.60599999999999</v>
      </c>
      <c r="N393">
        <f t="shared" si="13"/>
        <v>3.0125840746365804</v>
      </c>
    </row>
    <row r="394" spans="1:14" x14ac:dyDescent="0.3">
      <c r="A394" t="s">
        <v>14</v>
      </c>
      <c r="B394" t="s">
        <v>17</v>
      </c>
      <c r="C394" t="s">
        <v>18</v>
      </c>
      <c r="D394" t="s">
        <v>20</v>
      </c>
      <c r="E394" t="s">
        <v>36</v>
      </c>
      <c r="F394">
        <v>2007</v>
      </c>
      <c r="G394">
        <v>1</v>
      </c>
      <c r="H394">
        <v>389.14</v>
      </c>
      <c r="I394" t="s">
        <v>40</v>
      </c>
      <c r="J394" t="s">
        <v>46</v>
      </c>
      <c r="K394">
        <v>15.76</v>
      </c>
      <c r="L394">
        <v>18</v>
      </c>
      <c r="M394">
        <f t="shared" si="12"/>
        <v>7003.6775999999991</v>
      </c>
      <c r="N394">
        <f t="shared" si="13"/>
        <v>3.0130208333333335</v>
      </c>
    </row>
    <row r="395" spans="1:14" x14ac:dyDescent="0.3">
      <c r="A395" t="s">
        <v>14</v>
      </c>
      <c r="B395" t="s">
        <v>15</v>
      </c>
      <c r="C395" t="s">
        <v>19</v>
      </c>
      <c r="D395" t="s">
        <v>28</v>
      </c>
      <c r="E395" t="s">
        <v>36</v>
      </c>
      <c r="F395">
        <v>2008</v>
      </c>
      <c r="G395">
        <v>4</v>
      </c>
      <c r="H395">
        <v>327.27999999999997</v>
      </c>
      <c r="I395" t="s">
        <v>41</v>
      </c>
      <c r="J395" t="s">
        <v>47</v>
      </c>
      <c r="K395">
        <v>23.4</v>
      </c>
      <c r="L395">
        <v>6</v>
      </c>
      <c r="M395">
        <f t="shared" si="12"/>
        <v>1962.9139999999998</v>
      </c>
      <c r="N395">
        <f t="shared" si="13"/>
        <v>3.0134577816366397</v>
      </c>
    </row>
    <row r="396" spans="1:14" x14ac:dyDescent="0.3">
      <c r="A396" t="s">
        <v>14</v>
      </c>
      <c r="B396" t="s">
        <v>17</v>
      </c>
      <c r="C396" t="s">
        <v>19</v>
      </c>
      <c r="D396" t="s">
        <v>20</v>
      </c>
      <c r="E396" t="s">
        <v>39</v>
      </c>
      <c r="F396">
        <v>2003</v>
      </c>
      <c r="G396">
        <v>5</v>
      </c>
      <c r="H396">
        <v>29.24</v>
      </c>
      <c r="I396" t="s">
        <v>41</v>
      </c>
      <c r="J396" t="s">
        <v>45</v>
      </c>
      <c r="K396">
        <v>14.78</v>
      </c>
      <c r="L396">
        <v>13</v>
      </c>
      <c r="M396">
        <f t="shared" si="12"/>
        <v>379.26780000000002</v>
      </c>
      <c r="N396">
        <f t="shared" si="13"/>
        <v>3.0132435953104646</v>
      </c>
    </row>
    <row r="397" spans="1:14" x14ac:dyDescent="0.3">
      <c r="A397" t="s">
        <v>13</v>
      </c>
      <c r="B397" t="s">
        <v>17</v>
      </c>
      <c r="C397" t="s">
        <v>18</v>
      </c>
      <c r="D397" t="s">
        <v>27</v>
      </c>
      <c r="E397" t="s">
        <v>36</v>
      </c>
      <c r="F397">
        <v>1988</v>
      </c>
      <c r="G397">
        <v>1</v>
      </c>
      <c r="H397">
        <v>382.8</v>
      </c>
      <c r="I397" t="s">
        <v>40</v>
      </c>
      <c r="J397" t="s">
        <v>45</v>
      </c>
      <c r="K397">
        <v>47.47</v>
      </c>
      <c r="L397">
        <v>11</v>
      </c>
      <c r="M397">
        <f t="shared" si="12"/>
        <v>4210.2746999999999</v>
      </c>
      <c r="N397">
        <f t="shared" si="13"/>
        <v>3.0128121606948968</v>
      </c>
    </row>
    <row r="398" spans="1:14" x14ac:dyDescent="0.3">
      <c r="A398" t="s">
        <v>14</v>
      </c>
      <c r="B398" t="s">
        <v>16</v>
      </c>
      <c r="C398" t="s">
        <v>19</v>
      </c>
      <c r="D398" t="s">
        <v>35</v>
      </c>
      <c r="E398" t="s">
        <v>39</v>
      </c>
      <c r="F398">
        <v>2015</v>
      </c>
      <c r="G398">
        <v>5</v>
      </c>
      <c r="H398">
        <v>430.44</v>
      </c>
      <c r="I398" t="s">
        <v>42</v>
      </c>
      <c r="J398" t="s">
        <v>47</v>
      </c>
      <c r="K398">
        <v>9.7100000000000009</v>
      </c>
      <c r="L398">
        <v>11</v>
      </c>
      <c r="M398">
        <f t="shared" si="12"/>
        <v>4733.9371000000001</v>
      </c>
      <c r="N398">
        <f t="shared" si="13"/>
        <v>3.0132493483927019</v>
      </c>
    </row>
    <row r="399" spans="1:14" x14ac:dyDescent="0.3">
      <c r="A399" t="s">
        <v>14</v>
      </c>
      <c r="B399" t="s">
        <v>15</v>
      </c>
      <c r="C399" t="s">
        <v>19</v>
      </c>
      <c r="D399" t="s">
        <v>20</v>
      </c>
      <c r="E399" t="s">
        <v>37</v>
      </c>
      <c r="F399">
        <v>2020</v>
      </c>
      <c r="G399">
        <v>2</v>
      </c>
      <c r="H399">
        <v>306.32</v>
      </c>
      <c r="I399" t="s">
        <v>40</v>
      </c>
      <c r="J399" t="s">
        <v>43</v>
      </c>
      <c r="K399">
        <v>21.13</v>
      </c>
      <c r="L399">
        <v>16</v>
      </c>
      <c r="M399">
        <f t="shared" si="12"/>
        <v>4900.3312999999998</v>
      </c>
      <c r="N399">
        <f t="shared" si="13"/>
        <v>3.0128177275689767</v>
      </c>
    </row>
    <row r="400" spans="1:14" x14ac:dyDescent="0.3">
      <c r="A400" t="s">
        <v>12</v>
      </c>
      <c r="B400" t="s">
        <v>16</v>
      </c>
      <c r="C400" t="s">
        <v>19</v>
      </c>
      <c r="D400" t="s">
        <v>20</v>
      </c>
      <c r="E400" t="s">
        <v>37</v>
      </c>
      <c r="F400">
        <v>1994</v>
      </c>
      <c r="G400">
        <v>2</v>
      </c>
      <c r="H400">
        <v>201.33</v>
      </c>
      <c r="I400" t="s">
        <v>41</v>
      </c>
      <c r="J400" t="s">
        <v>46</v>
      </c>
      <c r="K400">
        <v>23.86</v>
      </c>
      <c r="L400">
        <v>17</v>
      </c>
      <c r="M400">
        <f t="shared" si="12"/>
        <v>3421.8486000000003</v>
      </c>
      <c r="N400">
        <f t="shared" si="13"/>
        <v>3.0130378096479791</v>
      </c>
    </row>
    <row r="401" spans="1:14" x14ac:dyDescent="0.3">
      <c r="A401" t="s">
        <v>13</v>
      </c>
      <c r="B401" t="s">
        <v>16</v>
      </c>
      <c r="C401" t="s">
        <v>19</v>
      </c>
      <c r="D401" t="s">
        <v>20</v>
      </c>
      <c r="E401" t="s">
        <v>39</v>
      </c>
      <c r="F401">
        <v>1997</v>
      </c>
      <c r="G401">
        <v>4</v>
      </c>
      <c r="H401">
        <v>90.49</v>
      </c>
      <c r="I401" t="s">
        <v>42</v>
      </c>
      <c r="J401" t="s">
        <v>45</v>
      </c>
      <c r="K401">
        <v>37.31</v>
      </c>
      <c r="L401">
        <v>3</v>
      </c>
      <c r="M401">
        <f t="shared" si="12"/>
        <v>270.84309999999999</v>
      </c>
      <c r="N401">
        <f t="shared" si="13"/>
        <v>3.0132579873940446</v>
      </c>
    </row>
    <row r="402" spans="1:14" x14ac:dyDescent="0.3">
      <c r="A402" t="s">
        <v>14</v>
      </c>
      <c r="B402" t="s">
        <v>15</v>
      </c>
      <c r="C402" t="s">
        <v>19</v>
      </c>
      <c r="D402" t="s">
        <v>31</v>
      </c>
      <c r="E402" t="s">
        <v>39</v>
      </c>
      <c r="F402">
        <v>1998</v>
      </c>
      <c r="G402">
        <v>3</v>
      </c>
      <c r="H402">
        <v>398.51</v>
      </c>
      <c r="I402" t="s">
        <v>40</v>
      </c>
      <c r="J402" t="s">
        <v>46</v>
      </c>
      <c r="K402">
        <v>31.22</v>
      </c>
      <c r="L402">
        <v>19</v>
      </c>
      <c r="M402">
        <f t="shared" si="12"/>
        <v>7571.0021999999999</v>
      </c>
      <c r="N402">
        <f t="shared" si="13"/>
        <v>3.0130434782608697</v>
      </c>
    </row>
    <row r="403" spans="1:14" x14ac:dyDescent="0.3">
      <c r="A403" t="s">
        <v>12</v>
      </c>
      <c r="B403" t="s">
        <v>16</v>
      </c>
      <c r="C403" t="s">
        <v>18</v>
      </c>
      <c r="D403" t="s">
        <v>35</v>
      </c>
      <c r="E403" t="s">
        <v>38</v>
      </c>
      <c r="F403">
        <v>1996</v>
      </c>
      <c r="G403">
        <v>3</v>
      </c>
      <c r="H403">
        <v>133.94999999999999</v>
      </c>
      <c r="I403" t="s">
        <v>41</v>
      </c>
      <c r="J403" t="s">
        <v>45</v>
      </c>
      <c r="K403">
        <v>13.31</v>
      </c>
      <c r="L403">
        <v>8</v>
      </c>
      <c r="M403">
        <f t="shared" si="12"/>
        <v>1070.7330999999999</v>
      </c>
      <c r="N403">
        <f t="shared" si="13"/>
        <v>3.0130463144161777</v>
      </c>
    </row>
    <row r="404" spans="1:14" x14ac:dyDescent="0.3">
      <c r="A404" t="s">
        <v>14</v>
      </c>
      <c r="B404" t="s">
        <v>17</v>
      </c>
      <c r="C404" t="s">
        <v>19</v>
      </c>
      <c r="D404" t="s">
        <v>22</v>
      </c>
      <c r="E404" t="s">
        <v>36</v>
      </c>
      <c r="F404">
        <v>2021</v>
      </c>
      <c r="G404">
        <v>2</v>
      </c>
      <c r="H404">
        <v>220.17</v>
      </c>
      <c r="I404" t="s">
        <v>42</v>
      </c>
      <c r="J404" t="s">
        <v>45</v>
      </c>
      <c r="K404">
        <v>25.29</v>
      </c>
      <c r="L404">
        <v>19</v>
      </c>
      <c r="M404">
        <f t="shared" si="12"/>
        <v>4182.4829</v>
      </c>
      <c r="N404">
        <f t="shared" si="13"/>
        <v>3.0130491518051326</v>
      </c>
    </row>
    <row r="405" spans="1:14" x14ac:dyDescent="0.3">
      <c r="A405" t="s">
        <v>14</v>
      </c>
      <c r="B405" t="s">
        <v>17</v>
      </c>
      <c r="C405" t="s">
        <v>19</v>
      </c>
      <c r="D405" t="s">
        <v>22</v>
      </c>
      <c r="E405" t="s">
        <v>38</v>
      </c>
      <c r="F405">
        <v>1987</v>
      </c>
      <c r="G405">
        <v>5</v>
      </c>
      <c r="H405">
        <v>343.26</v>
      </c>
      <c r="I405" t="s">
        <v>42</v>
      </c>
      <c r="J405" t="s">
        <v>43</v>
      </c>
      <c r="K405">
        <v>44.59</v>
      </c>
      <c r="L405">
        <v>11</v>
      </c>
      <c r="M405">
        <f t="shared" si="12"/>
        <v>3775.3058999999998</v>
      </c>
      <c r="N405">
        <f t="shared" si="13"/>
        <v>3.0132695236023492</v>
      </c>
    </row>
    <row r="406" spans="1:14" x14ac:dyDescent="0.3">
      <c r="A406" t="s">
        <v>12</v>
      </c>
      <c r="B406" t="s">
        <v>17</v>
      </c>
      <c r="C406" t="s">
        <v>19</v>
      </c>
      <c r="D406" t="s">
        <v>33</v>
      </c>
      <c r="E406" t="s">
        <v>36</v>
      </c>
      <c r="F406">
        <v>2018</v>
      </c>
      <c r="G406">
        <v>5</v>
      </c>
      <c r="H406">
        <v>136.28</v>
      </c>
      <c r="I406" t="s">
        <v>41</v>
      </c>
      <c r="J406" t="s">
        <v>45</v>
      </c>
      <c r="K406">
        <v>15.07</v>
      </c>
      <c r="L406">
        <v>18</v>
      </c>
      <c r="M406">
        <f t="shared" si="12"/>
        <v>2452.1907000000001</v>
      </c>
      <c r="N406">
        <f t="shared" si="13"/>
        <v>3.0128372497824194</v>
      </c>
    </row>
    <row r="407" spans="1:14" x14ac:dyDescent="0.3">
      <c r="A407" t="s">
        <v>12</v>
      </c>
      <c r="B407" t="s">
        <v>17</v>
      </c>
      <c r="C407" t="s">
        <v>19</v>
      </c>
      <c r="D407" t="s">
        <v>23</v>
      </c>
      <c r="E407" t="s">
        <v>36</v>
      </c>
      <c r="F407">
        <v>2022</v>
      </c>
      <c r="G407">
        <v>5</v>
      </c>
      <c r="H407">
        <v>320.77999999999997</v>
      </c>
      <c r="I407" t="s">
        <v>42</v>
      </c>
      <c r="J407" t="s">
        <v>45</v>
      </c>
      <c r="K407">
        <v>19.489999999999998</v>
      </c>
      <c r="L407">
        <v>20</v>
      </c>
      <c r="M407">
        <f t="shared" si="12"/>
        <v>6414.7948999999999</v>
      </c>
      <c r="N407">
        <f t="shared" si="13"/>
        <v>3.0124047878128399</v>
      </c>
    </row>
    <row r="408" spans="1:14" x14ac:dyDescent="0.3">
      <c r="A408" t="s">
        <v>12</v>
      </c>
      <c r="B408" t="s">
        <v>16</v>
      </c>
      <c r="C408" t="s">
        <v>19</v>
      </c>
      <c r="D408" t="s">
        <v>32</v>
      </c>
      <c r="E408" t="s">
        <v>38</v>
      </c>
      <c r="F408">
        <v>1989</v>
      </c>
      <c r="G408">
        <v>1</v>
      </c>
      <c r="H408">
        <v>426.76</v>
      </c>
      <c r="I408" t="s">
        <v>41</v>
      </c>
      <c r="J408" t="s">
        <v>44</v>
      </c>
      <c r="K408">
        <v>49.22</v>
      </c>
      <c r="L408">
        <v>13</v>
      </c>
      <c r="M408">
        <f t="shared" si="12"/>
        <v>5547.3721999999998</v>
      </c>
      <c r="N408">
        <f t="shared" si="13"/>
        <v>3.0119721375707447</v>
      </c>
    </row>
    <row r="409" spans="1:14" x14ac:dyDescent="0.3">
      <c r="A409" t="s">
        <v>13</v>
      </c>
      <c r="B409" t="s">
        <v>17</v>
      </c>
      <c r="C409" t="s">
        <v>18</v>
      </c>
      <c r="D409" t="s">
        <v>35</v>
      </c>
      <c r="E409" t="s">
        <v>37</v>
      </c>
      <c r="F409">
        <v>2013</v>
      </c>
      <c r="G409">
        <v>1</v>
      </c>
      <c r="H409">
        <v>413.89</v>
      </c>
      <c r="I409" t="s">
        <v>40</v>
      </c>
      <c r="J409" t="s">
        <v>44</v>
      </c>
      <c r="K409">
        <v>38</v>
      </c>
      <c r="L409">
        <v>10</v>
      </c>
      <c r="M409">
        <f t="shared" si="12"/>
        <v>4138.28</v>
      </c>
      <c r="N409">
        <f t="shared" si="13"/>
        <v>3.0124101894186808</v>
      </c>
    </row>
    <row r="410" spans="1:14" x14ac:dyDescent="0.3">
      <c r="A410" t="s">
        <v>14</v>
      </c>
      <c r="B410" t="s">
        <v>17</v>
      </c>
      <c r="C410" t="s">
        <v>19</v>
      </c>
      <c r="D410" t="s">
        <v>23</v>
      </c>
      <c r="E410" t="s">
        <v>36</v>
      </c>
      <c r="F410">
        <v>2009</v>
      </c>
      <c r="G410">
        <v>5</v>
      </c>
      <c r="H410">
        <v>162.88</v>
      </c>
      <c r="I410" t="s">
        <v>42</v>
      </c>
      <c r="J410" t="s">
        <v>46</v>
      </c>
      <c r="K410">
        <v>31.83</v>
      </c>
      <c r="L410">
        <v>16</v>
      </c>
      <c r="M410">
        <f t="shared" si="12"/>
        <v>2605.3982999999998</v>
      </c>
      <c r="N410">
        <f t="shared" si="13"/>
        <v>3.0128484320557489</v>
      </c>
    </row>
    <row r="411" spans="1:14" x14ac:dyDescent="0.3">
      <c r="A411" t="s">
        <v>14</v>
      </c>
      <c r="B411" t="s">
        <v>16</v>
      </c>
      <c r="C411" t="s">
        <v>18</v>
      </c>
      <c r="D411" t="s">
        <v>26</v>
      </c>
      <c r="E411" t="s">
        <v>36</v>
      </c>
      <c r="F411">
        <v>2010</v>
      </c>
      <c r="G411">
        <v>5</v>
      </c>
      <c r="H411">
        <v>85.29</v>
      </c>
      <c r="I411" t="s">
        <v>40</v>
      </c>
      <c r="J411" t="s">
        <v>44</v>
      </c>
      <c r="K411">
        <v>40.700000000000003</v>
      </c>
      <c r="L411">
        <v>20</v>
      </c>
      <c r="M411">
        <f t="shared" si="12"/>
        <v>1705.2070000000001</v>
      </c>
      <c r="N411">
        <f t="shared" si="13"/>
        <v>3.0124155957307774</v>
      </c>
    </row>
    <row r="412" spans="1:14" x14ac:dyDescent="0.3">
      <c r="A412" t="s">
        <v>12</v>
      </c>
      <c r="B412" t="s">
        <v>17</v>
      </c>
      <c r="C412" t="s">
        <v>19</v>
      </c>
      <c r="D412" t="s">
        <v>33</v>
      </c>
      <c r="E412" t="s">
        <v>38</v>
      </c>
      <c r="F412">
        <v>2006</v>
      </c>
      <c r="G412">
        <v>5</v>
      </c>
      <c r="H412">
        <v>496.67</v>
      </c>
      <c r="I412" t="s">
        <v>40</v>
      </c>
      <c r="J412" t="s">
        <v>44</v>
      </c>
      <c r="K412">
        <v>42.45</v>
      </c>
      <c r="L412">
        <v>11</v>
      </c>
      <c r="M412">
        <f t="shared" si="12"/>
        <v>5462.7945</v>
      </c>
      <c r="N412">
        <f t="shared" si="13"/>
        <v>3.0119825708061003</v>
      </c>
    </row>
    <row r="413" spans="1:14" x14ac:dyDescent="0.3">
      <c r="A413" t="s">
        <v>13</v>
      </c>
      <c r="B413" t="s">
        <v>17</v>
      </c>
      <c r="C413" t="s">
        <v>18</v>
      </c>
      <c r="D413" t="s">
        <v>32</v>
      </c>
      <c r="E413" t="s">
        <v>36</v>
      </c>
      <c r="F413">
        <v>2017</v>
      </c>
      <c r="G413">
        <v>4</v>
      </c>
      <c r="H413">
        <v>178.67</v>
      </c>
      <c r="I413" t="s">
        <v>40</v>
      </c>
      <c r="J413" t="s">
        <v>43</v>
      </c>
      <c r="K413">
        <v>43.24</v>
      </c>
      <c r="L413">
        <v>12</v>
      </c>
      <c r="M413">
        <f t="shared" si="12"/>
        <v>2143.4724000000001</v>
      </c>
      <c r="N413">
        <f t="shared" si="13"/>
        <v>3.0115493571584224</v>
      </c>
    </row>
    <row r="414" spans="1:14" x14ac:dyDescent="0.3">
      <c r="A414" t="s">
        <v>12</v>
      </c>
      <c r="B414" t="s">
        <v>16</v>
      </c>
      <c r="C414" t="s">
        <v>19</v>
      </c>
      <c r="D414" t="s">
        <v>22</v>
      </c>
      <c r="E414" t="s">
        <v>36</v>
      </c>
      <c r="F414">
        <v>2006</v>
      </c>
      <c r="G414">
        <v>3</v>
      </c>
      <c r="H414">
        <v>72.02</v>
      </c>
      <c r="I414" t="s">
        <v>41</v>
      </c>
      <c r="J414" t="s">
        <v>46</v>
      </c>
      <c r="K414">
        <v>39.35</v>
      </c>
      <c r="L414">
        <v>1</v>
      </c>
      <c r="M414">
        <f t="shared" si="12"/>
        <v>71.413499999999999</v>
      </c>
      <c r="N414">
        <f t="shared" si="13"/>
        <v>3.0113339145597209</v>
      </c>
    </row>
    <row r="415" spans="1:14" x14ac:dyDescent="0.3">
      <c r="A415" t="s">
        <v>14</v>
      </c>
      <c r="B415" t="s">
        <v>15</v>
      </c>
      <c r="C415" t="s">
        <v>18</v>
      </c>
      <c r="D415" t="s">
        <v>20</v>
      </c>
      <c r="E415" t="s">
        <v>38</v>
      </c>
      <c r="F415">
        <v>2014</v>
      </c>
      <c r="G415">
        <v>4</v>
      </c>
      <c r="H415">
        <v>108.19</v>
      </c>
      <c r="I415" t="s">
        <v>40</v>
      </c>
      <c r="J415" t="s">
        <v>43</v>
      </c>
      <c r="K415">
        <v>46.41</v>
      </c>
      <c r="L415">
        <v>10</v>
      </c>
      <c r="M415">
        <f t="shared" si="12"/>
        <v>1081.3641</v>
      </c>
      <c r="N415">
        <f t="shared" si="13"/>
        <v>3.0113363854371049</v>
      </c>
    </row>
    <row r="416" spans="1:14" x14ac:dyDescent="0.3">
      <c r="A416" t="s">
        <v>13</v>
      </c>
      <c r="B416" t="s">
        <v>15</v>
      </c>
      <c r="C416" t="s">
        <v>18</v>
      </c>
      <c r="D416" t="s">
        <v>25</v>
      </c>
      <c r="E416" t="s">
        <v>36</v>
      </c>
      <c r="F416">
        <v>2016</v>
      </c>
      <c r="G416">
        <v>5</v>
      </c>
      <c r="H416">
        <v>222.81</v>
      </c>
      <c r="I416" t="s">
        <v>42</v>
      </c>
      <c r="J416" t="s">
        <v>43</v>
      </c>
      <c r="K416">
        <v>9.73</v>
      </c>
      <c r="L416">
        <v>12</v>
      </c>
      <c r="M416">
        <f t="shared" si="12"/>
        <v>2672.8173000000002</v>
      </c>
      <c r="N416">
        <f t="shared" si="13"/>
        <v>3.0111208024422154</v>
      </c>
    </row>
    <row r="417" spans="1:14" x14ac:dyDescent="0.3">
      <c r="A417" t="s">
        <v>13</v>
      </c>
      <c r="B417" t="s">
        <v>15</v>
      </c>
      <c r="C417" t="s">
        <v>18</v>
      </c>
      <c r="D417" t="s">
        <v>32</v>
      </c>
      <c r="E417" t="s">
        <v>39</v>
      </c>
      <c r="F417">
        <v>1992</v>
      </c>
      <c r="G417">
        <v>2</v>
      </c>
      <c r="H417">
        <v>459.14</v>
      </c>
      <c r="I417" t="s">
        <v>42</v>
      </c>
      <c r="J417" t="s">
        <v>47</v>
      </c>
      <c r="K417">
        <v>19.46</v>
      </c>
      <c r="L417">
        <v>19</v>
      </c>
      <c r="M417">
        <f t="shared" si="12"/>
        <v>8722.8546000000006</v>
      </c>
      <c r="N417">
        <f t="shared" si="13"/>
        <v>3.0106870229007634</v>
      </c>
    </row>
    <row r="418" spans="1:14" x14ac:dyDescent="0.3">
      <c r="A418" t="s">
        <v>13</v>
      </c>
      <c r="B418" t="s">
        <v>17</v>
      </c>
      <c r="C418" t="s">
        <v>18</v>
      </c>
      <c r="D418" t="s">
        <v>34</v>
      </c>
      <c r="E418" t="s">
        <v>37</v>
      </c>
      <c r="F418">
        <v>2002</v>
      </c>
      <c r="G418">
        <v>5</v>
      </c>
      <c r="H418">
        <v>316.47000000000003</v>
      </c>
      <c r="I418" t="s">
        <v>40</v>
      </c>
      <c r="J418" t="s">
        <v>47</v>
      </c>
      <c r="K418">
        <v>25.7</v>
      </c>
      <c r="L418">
        <v>11</v>
      </c>
      <c r="M418">
        <f t="shared" si="12"/>
        <v>3480.4270000000001</v>
      </c>
      <c r="N418">
        <f t="shared" si="13"/>
        <v>3.0109075043630016</v>
      </c>
    </row>
    <row r="419" spans="1:14" x14ac:dyDescent="0.3">
      <c r="A419" t="s">
        <v>14</v>
      </c>
      <c r="B419" t="s">
        <v>15</v>
      </c>
      <c r="C419" t="s">
        <v>19</v>
      </c>
      <c r="D419" t="s">
        <v>20</v>
      </c>
      <c r="E419" t="s">
        <v>37</v>
      </c>
      <c r="F419">
        <v>1985</v>
      </c>
      <c r="G419">
        <v>3</v>
      </c>
      <c r="H419">
        <v>416.96</v>
      </c>
      <c r="I419" t="s">
        <v>41</v>
      </c>
      <c r="J419" t="s">
        <v>44</v>
      </c>
      <c r="K419">
        <v>39.92</v>
      </c>
      <c r="L419">
        <v>7</v>
      </c>
      <c r="M419">
        <f t="shared" si="12"/>
        <v>2918.1191999999996</v>
      </c>
      <c r="N419">
        <f t="shared" si="13"/>
        <v>3.0104734889810167</v>
      </c>
    </row>
    <row r="420" spans="1:14" x14ac:dyDescent="0.3">
      <c r="A420" t="s">
        <v>12</v>
      </c>
      <c r="B420" t="s">
        <v>15</v>
      </c>
      <c r="C420" t="s">
        <v>19</v>
      </c>
      <c r="D420" t="s">
        <v>22</v>
      </c>
      <c r="E420" t="s">
        <v>38</v>
      </c>
      <c r="F420">
        <v>2022</v>
      </c>
      <c r="G420">
        <v>5</v>
      </c>
      <c r="H420">
        <v>493.75</v>
      </c>
      <c r="I420" t="s">
        <v>40</v>
      </c>
      <c r="J420" t="s">
        <v>47</v>
      </c>
      <c r="K420">
        <v>30.21</v>
      </c>
      <c r="L420">
        <v>10</v>
      </c>
      <c r="M420">
        <f t="shared" si="12"/>
        <v>4936.8020999999999</v>
      </c>
      <c r="N420">
        <f t="shared" si="13"/>
        <v>3.0104757747708426</v>
      </c>
    </row>
    <row r="421" spans="1:14" x14ac:dyDescent="0.3">
      <c r="A421" t="s">
        <v>12</v>
      </c>
      <c r="B421" t="s">
        <v>15</v>
      </c>
      <c r="C421" t="s">
        <v>19</v>
      </c>
      <c r="D421" t="s">
        <v>30</v>
      </c>
      <c r="E421" t="s">
        <v>39</v>
      </c>
      <c r="F421">
        <v>2022</v>
      </c>
      <c r="G421">
        <v>2</v>
      </c>
      <c r="H421">
        <v>406.95</v>
      </c>
      <c r="I421" t="s">
        <v>41</v>
      </c>
      <c r="J421" t="s">
        <v>47</v>
      </c>
      <c r="K421">
        <v>27.7</v>
      </c>
      <c r="L421">
        <v>11</v>
      </c>
      <c r="M421">
        <f t="shared" si="12"/>
        <v>4475.7269999999999</v>
      </c>
      <c r="N421">
        <f t="shared" si="13"/>
        <v>3.0100414756603362</v>
      </c>
    </row>
    <row r="422" spans="1:14" x14ac:dyDescent="0.3">
      <c r="A422" t="s">
        <v>13</v>
      </c>
      <c r="B422" t="s">
        <v>17</v>
      </c>
      <c r="C422" t="s">
        <v>19</v>
      </c>
      <c r="D422" t="s">
        <v>24</v>
      </c>
      <c r="E422" t="s">
        <v>39</v>
      </c>
      <c r="F422">
        <v>2006</v>
      </c>
      <c r="G422">
        <v>5</v>
      </c>
      <c r="H422">
        <v>186.31</v>
      </c>
      <c r="I422" t="s">
        <v>40</v>
      </c>
      <c r="J422" t="s">
        <v>43</v>
      </c>
      <c r="K422">
        <v>5.47</v>
      </c>
      <c r="L422">
        <v>12</v>
      </c>
      <c r="M422">
        <f t="shared" si="12"/>
        <v>2234.7747000000004</v>
      </c>
      <c r="N422">
        <f t="shared" si="13"/>
        <v>3.0102620087336245</v>
      </c>
    </row>
    <row r="423" spans="1:14" x14ac:dyDescent="0.3">
      <c r="A423" t="s">
        <v>14</v>
      </c>
      <c r="B423" t="s">
        <v>16</v>
      </c>
      <c r="C423" t="s">
        <v>18</v>
      </c>
      <c r="D423" t="s">
        <v>23</v>
      </c>
      <c r="E423" t="s">
        <v>39</v>
      </c>
      <c r="F423">
        <v>2006</v>
      </c>
      <c r="G423">
        <v>2</v>
      </c>
      <c r="H423">
        <v>56.84</v>
      </c>
      <c r="I423" t="s">
        <v>42</v>
      </c>
      <c r="J423" t="s">
        <v>46</v>
      </c>
      <c r="K423">
        <v>29.87</v>
      </c>
      <c r="L423">
        <v>18</v>
      </c>
      <c r="M423">
        <f t="shared" si="12"/>
        <v>1022.4187000000002</v>
      </c>
      <c r="N423">
        <f t="shared" si="13"/>
        <v>3.0098274732474337</v>
      </c>
    </row>
    <row r="424" spans="1:14" x14ac:dyDescent="0.3">
      <c r="A424" t="s">
        <v>12</v>
      </c>
      <c r="B424" t="s">
        <v>16</v>
      </c>
      <c r="C424" t="s">
        <v>19</v>
      </c>
      <c r="D424" t="s">
        <v>31</v>
      </c>
      <c r="E424" t="s">
        <v>37</v>
      </c>
      <c r="F424">
        <v>2005</v>
      </c>
      <c r="G424">
        <v>5</v>
      </c>
      <c r="H424">
        <v>151.25</v>
      </c>
      <c r="I424" t="s">
        <v>40</v>
      </c>
      <c r="J424" t="s">
        <v>43</v>
      </c>
      <c r="K424">
        <v>5.27</v>
      </c>
      <c r="L424">
        <v>18</v>
      </c>
      <c r="M424">
        <f t="shared" si="12"/>
        <v>2721.5527000000002</v>
      </c>
      <c r="N424">
        <f t="shared" si="13"/>
        <v>3.0100480559196154</v>
      </c>
    </row>
    <row r="425" spans="1:14" x14ac:dyDescent="0.3">
      <c r="A425" t="s">
        <v>13</v>
      </c>
      <c r="B425" t="s">
        <v>15</v>
      </c>
      <c r="C425" t="s">
        <v>19</v>
      </c>
      <c r="D425" t="s">
        <v>32</v>
      </c>
      <c r="E425" t="s">
        <v>37</v>
      </c>
      <c r="F425">
        <v>1986</v>
      </c>
      <c r="G425">
        <v>3</v>
      </c>
      <c r="H425">
        <v>139.28</v>
      </c>
      <c r="I425" t="s">
        <v>41</v>
      </c>
      <c r="J425" t="s">
        <v>47</v>
      </c>
      <c r="K425">
        <v>5.59</v>
      </c>
      <c r="L425">
        <v>18</v>
      </c>
      <c r="M425">
        <f t="shared" si="12"/>
        <v>2506.0958999999998</v>
      </c>
      <c r="N425">
        <f t="shared" si="13"/>
        <v>3.009613283810356</v>
      </c>
    </row>
    <row r="426" spans="1:14" x14ac:dyDescent="0.3">
      <c r="A426" t="s">
        <v>12</v>
      </c>
      <c r="B426" t="s">
        <v>17</v>
      </c>
      <c r="C426" t="s">
        <v>19</v>
      </c>
      <c r="D426" t="s">
        <v>31</v>
      </c>
      <c r="E426" t="s">
        <v>39</v>
      </c>
      <c r="F426">
        <v>2001</v>
      </c>
      <c r="G426">
        <v>4</v>
      </c>
      <c r="H426">
        <v>306.49</v>
      </c>
      <c r="I426" t="s">
        <v>40</v>
      </c>
      <c r="J426" t="s">
        <v>44</v>
      </c>
      <c r="K426">
        <v>27.41</v>
      </c>
      <c r="L426">
        <v>13</v>
      </c>
      <c r="M426">
        <f t="shared" si="12"/>
        <v>3983.6441</v>
      </c>
      <c r="N426">
        <f t="shared" si="13"/>
        <v>3.0096153846153846</v>
      </c>
    </row>
    <row r="427" spans="1:14" x14ac:dyDescent="0.3">
      <c r="A427" t="s">
        <v>13</v>
      </c>
      <c r="B427" t="s">
        <v>16</v>
      </c>
      <c r="C427" t="s">
        <v>19</v>
      </c>
      <c r="D427" t="s">
        <v>27</v>
      </c>
      <c r="E427" t="s">
        <v>38</v>
      </c>
      <c r="F427">
        <v>2008</v>
      </c>
      <c r="G427">
        <v>5</v>
      </c>
      <c r="H427">
        <v>218.74</v>
      </c>
      <c r="I427" t="s">
        <v>42</v>
      </c>
      <c r="J427" t="s">
        <v>47</v>
      </c>
      <c r="K427">
        <v>43.45</v>
      </c>
      <c r="L427">
        <v>2</v>
      </c>
      <c r="M427">
        <f t="shared" si="12"/>
        <v>436.91450000000003</v>
      </c>
      <c r="N427">
        <f t="shared" si="13"/>
        <v>3.009398907103825</v>
      </c>
    </row>
    <row r="428" spans="1:14" x14ac:dyDescent="0.3">
      <c r="A428" t="s">
        <v>12</v>
      </c>
      <c r="B428" t="s">
        <v>17</v>
      </c>
      <c r="C428" t="s">
        <v>19</v>
      </c>
      <c r="D428" t="s">
        <v>27</v>
      </c>
      <c r="E428" t="s">
        <v>38</v>
      </c>
      <c r="F428">
        <v>2003</v>
      </c>
      <c r="G428">
        <v>4</v>
      </c>
      <c r="H428">
        <v>258.18</v>
      </c>
      <c r="I428" t="s">
        <v>42</v>
      </c>
      <c r="J428" t="s">
        <v>46</v>
      </c>
      <c r="K428">
        <v>29.57</v>
      </c>
      <c r="L428">
        <v>18</v>
      </c>
      <c r="M428">
        <f t="shared" si="12"/>
        <v>4646.5356999999995</v>
      </c>
      <c r="N428">
        <f t="shared" si="13"/>
        <v>3.0089637079142983</v>
      </c>
    </row>
    <row r="429" spans="1:14" x14ac:dyDescent="0.3">
      <c r="A429" t="s">
        <v>14</v>
      </c>
      <c r="B429" t="s">
        <v>15</v>
      </c>
      <c r="C429" t="s">
        <v>19</v>
      </c>
      <c r="D429" t="s">
        <v>21</v>
      </c>
      <c r="E429" t="s">
        <v>38</v>
      </c>
      <c r="F429">
        <v>1986</v>
      </c>
      <c r="G429">
        <v>2</v>
      </c>
      <c r="H429">
        <v>137.41</v>
      </c>
      <c r="I429" t="s">
        <v>42</v>
      </c>
      <c r="J429" t="s">
        <v>45</v>
      </c>
      <c r="K429">
        <v>4.3499999999999996</v>
      </c>
      <c r="L429">
        <v>10</v>
      </c>
      <c r="M429">
        <f t="shared" si="12"/>
        <v>1373.1434999999999</v>
      </c>
      <c r="N429">
        <f t="shared" si="13"/>
        <v>3.0087469932210804</v>
      </c>
    </row>
    <row r="430" spans="1:14" x14ac:dyDescent="0.3">
      <c r="A430" t="s">
        <v>14</v>
      </c>
      <c r="B430" t="s">
        <v>16</v>
      </c>
      <c r="C430" t="s">
        <v>19</v>
      </c>
      <c r="D430" t="s">
        <v>26</v>
      </c>
      <c r="E430" t="s">
        <v>36</v>
      </c>
      <c r="F430">
        <v>2004</v>
      </c>
      <c r="G430">
        <v>5</v>
      </c>
      <c r="H430">
        <v>371.65</v>
      </c>
      <c r="I430" t="s">
        <v>40</v>
      </c>
      <c r="J430" t="s">
        <v>45</v>
      </c>
      <c r="K430">
        <v>8.6</v>
      </c>
      <c r="L430">
        <v>18</v>
      </c>
      <c r="M430">
        <f t="shared" si="12"/>
        <v>6688.7860000000001</v>
      </c>
      <c r="N430">
        <f t="shared" si="13"/>
        <v>3.0089676290463694</v>
      </c>
    </row>
    <row r="431" spans="1:14" x14ac:dyDescent="0.3">
      <c r="A431" t="s">
        <v>12</v>
      </c>
      <c r="B431" t="s">
        <v>17</v>
      </c>
      <c r="C431" t="s">
        <v>19</v>
      </c>
      <c r="D431" t="s">
        <v>25</v>
      </c>
      <c r="E431" t="s">
        <v>36</v>
      </c>
      <c r="F431">
        <v>2014</v>
      </c>
      <c r="G431">
        <v>3</v>
      </c>
      <c r="H431">
        <v>482.01</v>
      </c>
      <c r="I431" t="s">
        <v>40</v>
      </c>
      <c r="J431" t="s">
        <v>47</v>
      </c>
      <c r="K431">
        <v>22.06</v>
      </c>
      <c r="L431">
        <v>20</v>
      </c>
      <c r="M431">
        <f t="shared" si="12"/>
        <v>9639.4206000000013</v>
      </c>
      <c r="N431">
        <f t="shared" si="13"/>
        <v>3.0085320498796762</v>
      </c>
    </row>
    <row r="432" spans="1:14" x14ac:dyDescent="0.3">
      <c r="A432" t="s">
        <v>12</v>
      </c>
      <c r="B432" t="s">
        <v>16</v>
      </c>
      <c r="C432" t="s">
        <v>19</v>
      </c>
      <c r="D432" t="s">
        <v>28</v>
      </c>
      <c r="E432" t="s">
        <v>38</v>
      </c>
      <c r="F432">
        <v>1995</v>
      </c>
      <c r="G432">
        <v>3</v>
      </c>
      <c r="H432">
        <v>204.79</v>
      </c>
      <c r="I432" t="s">
        <v>40</v>
      </c>
      <c r="J432" t="s">
        <v>43</v>
      </c>
      <c r="K432">
        <v>19.3</v>
      </c>
      <c r="L432">
        <v>7</v>
      </c>
      <c r="M432">
        <f t="shared" si="12"/>
        <v>1432.723</v>
      </c>
      <c r="N432">
        <f t="shared" si="13"/>
        <v>3.0085339168490153</v>
      </c>
    </row>
    <row r="433" spans="1:14" x14ac:dyDescent="0.3">
      <c r="A433" t="s">
        <v>14</v>
      </c>
      <c r="B433" t="s">
        <v>16</v>
      </c>
      <c r="C433" t="s">
        <v>18</v>
      </c>
      <c r="D433" t="s">
        <v>26</v>
      </c>
      <c r="E433" t="s">
        <v>39</v>
      </c>
      <c r="F433">
        <v>2016</v>
      </c>
      <c r="G433">
        <v>3</v>
      </c>
      <c r="H433">
        <v>142.68</v>
      </c>
      <c r="I433" t="s">
        <v>40</v>
      </c>
      <c r="J433" t="s">
        <v>47</v>
      </c>
      <c r="K433">
        <v>42.76</v>
      </c>
      <c r="L433">
        <v>19</v>
      </c>
      <c r="M433">
        <f t="shared" si="12"/>
        <v>2710.3476000000001</v>
      </c>
      <c r="N433">
        <f t="shared" si="13"/>
        <v>3.0085357846355878</v>
      </c>
    </row>
    <row r="434" spans="1:14" x14ac:dyDescent="0.3">
      <c r="A434" t="s">
        <v>14</v>
      </c>
      <c r="B434" t="s">
        <v>16</v>
      </c>
      <c r="C434" t="s">
        <v>18</v>
      </c>
      <c r="D434" t="s">
        <v>26</v>
      </c>
      <c r="E434" t="s">
        <v>37</v>
      </c>
      <c r="F434">
        <v>1990</v>
      </c>
      <c r="G434">
        <v>2</v>
      </c>
      <c r="H434">
        <v>389.76</v>
      </c>
      <c r="I434" t="s">
        <v>41</v>
      </c>
      <c r="J434" t="s">
        <v>47</v>
      </c>
      <c r="K434">
        <v>29.89</v>
      </c>
      <c r="L434">
        <v>7</v>
      </c>
      <c r="M434">
        <f t="shared" si="12"/>
        <v>2727.6188999999995</v>
      </c>
      <c r="N434">
        <f t="shared" si="13"/>
        <v>3.0085376532399302</v>
      </c>
    </row>
    <row r="435" spans="1:14" x14ac:dyDescent="0.3">
      <c r="A435" t="s">
        <v>14</v>
      </c>
      <c r="B435" t="s">
        <v>17</v>
      </c>
      <c r="C435" t="s">
        <v>19</v>
      </c>
      <c r="D435" t="s">
        <v>26</v>
      </c>
      <c r="E435" t="s">
        <v>39</v>
      </c>
      <c r="F435">
        <v>2019</v>
      </c>
      <c r="G435">
        <v>2</v>
      </c>
      <c r="H435">
        <v>402.97</v>
      </c>
      <c r="I435" t="s">
        <v>42</v>
      </c>
      <c r="J435" t="s">
        <v>45</v>
      </c>
      <c r="K435">
        <v>0.4</v>
      </c>
      <c r="L435">
        <v>7</v>
      </c>
      <c r="M435">
        <f t="shared" si="12"/>
        <v>2819.7939999999999</v>
      </c>
      <c r="N435">
        <f t="shared" si="13"/>
        <v>3.0087584847821325</v>
      </c>
    </row>
    <row r="436" spans="1:14" x14ac:dyDescent="0.3">
      <c r="A436" t="s">
        <v>13</v>
      </c>
      <c r="B436" t="s">
        <v>17</v>
      </c>
      <c r="C436" t="s">
        <v>19</v>
      </c>
      <c r="D436" t="s">
        <v>34</v>
      </c>
      <c r="E436" t="s">
        <v>38</v>
      </c>
      <c r="F436">
        <v>2021</v>
      </c>
      <c r="G436">
        <v>1</v>
      </c>
      <c r="H436">
        <v>327.13</v>
      </c>
      <c r="I436" t="s">
        <v>40</v>
      </c>
      <c r="J436" t="s">
        <v>43</v>
      </c>
      <c r="K436">
        <v>8.73</v>
      </c>
      <c r="L436">
        <v>13</v>
      </c>
      <c r="M436">
        <f t="shared" si="12"/>
        <v>4251.7772999999997</v>
      </c>
      <c r="N436">
        <f t="shared" si="13"/>
        <v>3.0089794130530003</v>
      </c>
    </row>
    <row r="437" spans="1:14" x14ac:dyDescent="0.3">
      <c r="A437" t="s">
        <v>12</v>
      </c>
      <c r="B437" t="s">
        <v>17</v>
      </c>
      <c r="C437" t="s">
        <v>18</v>
      </c>
      <c r="D437" t="s">
        <v>33</v>
      </c>
      <c r="E437" t="s">
        <v>36</v>
      </c>
      <c r="F437">
        <v>1985</v>
      </c>
      <c r="G437">
        <v>4</v>
      </c>
      <c r="H437">
        <v>221.89</v>
      </c>
      <c r="I437" t="s">
        <v>40</v>
      </c>
      <c r="J437" t="s">
        <v>47</v>
      </c>
      <c r="K437">
        <v>26.37</v>
      </c>
      <c r="L437">
        <v>11</v>
      </c>
      <c r="M437">
        <f t="shared" si="12"/>
        <v>2440.0536999999999</v>
      </c>
      <c r="N437">
        <f t="shared" si="13"/>
        <v>3.0094194961664842</v>
      </c>
    </row>
    <row r="438" spans="1:14" x14ac:dyDescent="0.3">
      <c r="A438" t="s">
        <v>14</v>
      </c>
      <c r="B438" t="s">
        <v>16</v>
      </c>
      <c r="C438" t="s">
        <v>18</v>
      </c>
      <c r="D438" t="s">
        <v>24</v>
      </c>
      <c r="E438" t="s">
        <v>39</v>
      </c>
      <c r="F438">
        <v>2007</v>
      </c>
      <c r="G438">
        <v>2</v>
      </c>
      <c r="H438">
        <v>449.17</v>
      </c>
      <c r="I438" t="s">
        <v>42</v>
      </c>
      <c r="J438" t="s">
        <v>45</v>
      </c>
      <c r="K438">
        <v>6.45</v>
      </c>
      <c r="L438">
        <v>8</v>
      </c>
      <c r="M438">
        <f t="shared" si="12"/>
        <v>3592.4245000000001</v>
      </c>
      <c r="N438">
        <f t="shared" si="13"/>
        <v>3.0092024539877302</v>
      </c>
    </row>
    <row r="439" spans="1:14" x14ac:dyDescent="0.3">
      <c r="A439" t="s">
        <v>14</v>
      </c>
      <c r="B439" t="s">
        <v>16</v>
      </c>
      <c r="C439" t="s">
        <v>18</v>
      </c>
      <c r="D439" t="s">
        <v>25</v>
      </c>
      <c r="E439" t="s">
        <v>37</v>
      </c>
      <c r="F439">
        <v>1999</v>
      </c>
      <c r="G439">
        <v>1</v>
      </c>
      <c r="H439">
        <v>285.69</v>
      </c>
      <c r="I439" t="s">
        <v>41</v>
      </c>
      <c r="J439" t="s">
        <v>45</v>
      </c>
      <c r="K439">
        <v>1.87</v>
      </c>
      <c r="L439">
        <v>19</v>
      </c>
      <c r="M439">
        <f t="shared" si="12"/>
        <v>5427.1286999999993</v>
      </c>
      <c r="N439">
        <f t="shared" si="13"/>
        <v>3.0094236248082402</v>
      </c>
    </row>
    <row r="440" spans="1:14" x14ac:dyDescent="0.3">
      <c r="A440" t="s">
        <v>12</v>
      </c>
      <c r="B440" t="s">
        <v>17</v>
      </c>
      <c r="C440" t="s">
        <v>18</v>
      </c>
      <c r="D440" t="s">
        <v>33</v>
      </c>
      <c r="E440" t="s">
        <v>36</v>
      </c>
      <c r="F440">
        <v>2016</v>
      </c>
      <c r="G440">
        <v>3</v>
      </c>
      <c r="H440">
        <v>378.77</v>
      </c>
      <c r="I440" t="s">
        <v>42</v>
      </c>
      <c r="J440" t="s">
        <v>47</v>
      </c>
      <c r="K440">
        <v>7.82</v>
      </c>
      <c r="L440">
        <v>7</v>
      </c>
      <c r="M440">
        <f t="shared" si="12"/>
        <v>2650.4681999999998</v>
      </c>
      <c r="N440">
        <f t="shared" si="13"/>
        <v>3.0098640946953092</v>
      </c>
    </row>
    <row r="441" spans="1:14" x14ac:dyDescent="0.3">
      <c r="A441" t="s">
        <v>12</v>
      </c>
      <c r="B441" t="s">
        <v>15</v>
      </c>
      <c r="C441" t="s">
        <v>18</v>
      </c>
      <c r="D441" t="s">
        <v>21</v>
      </c>
      <c r="E441" t="s">
        <v>36</v>
      </c>
      <c r="F441">
        <v>2006</v>
      </c>
      <c r="G441">
        <v>2</v>
      </c>
      <c r="H441">
        <v>95.17</v>
      </c>
      <c r="I441" t="s">
        <v>40</v>
      </c>
      <c r="J441" t="s">
        <v>46</v>
      </c>
      <c r="K441">
        <v>46.8</v>
      </c>
      <c r="L441">
        <v>20</v>
      </c>
      <c r="M441">
        <f t="shared" si="12"/>
        <v>1902.8680000000002</v>
      </c>
      <c r="N441">
        <f t="shared" si="13"/>
        <v>3.0098662573996933</v>
      </c>
    </row>
    <row r="442" spans="1:14" x14ac:dyDescent="0.3">
      <c r="A442" t="s">
        <v>13</v>
      </c>
      <c r="B442" t="s">
        <v>17</v>
      </c>
      <c r="C442" t="s">
        <v>18</v>
      </c>
      <c r="D442" t="s">
        <v>33</v>
      </c>
      <c r="E442" t="s">
        <v>36</v>
      </c>
      <c r="F442">
        <v>1989</v>
      </c>
      <c r="G442">
        <v>1</v>
      </c>
      <c r="H442">
        <v>235.93</v>
      </c>
      <c r="I442" t="s">
        <v>42</v>
      </c>
      <c r="J442" t="s">
        <v>46</v>
      </c>
      <c r="K442">
        <v>31.4</v>
      </c>
      <c r="L442">
        <v>15</v>
      </c>
      <c r="M442">
        <f t="shared" si="12"/>
        <v>3538.2640000000001</v>
      </c>
      <c r="N442">
        <f t="shared" si="13"/>
        <v>3.0100877192982458</v>
      </c>
    </row>
    <row r="443" spans="1:14" x14ac:dyDescent="0.3">
      <c r="A443" t="s">
        <v>12</v>
      </c>
      <c r="B443" t="s">
        <v>15</v>
      </c>
      <c r="C443" t="s">
        <v>19</v>
      </c>
      <c r="D443" t="s">
        <v>24</v>
      </c>
      <c r="E443" t="s">
        <v>37</v>
      </c>
      <c r="F443">
        <v>1985</v>
      </c>
      <c r="G443">
        <v>2</v>
      </c>
      <c r="H443">
        <v>150.41</v>
      </c>
      <c r="I443" t="s">
        <v>41</v>
      </c>
      <c r="J443" t="s">
        <v>43</v>
      </c>
      <c r="K443">
        <v>49.42</v>
      </c>
      <c r="L443">
        <v>8</v>
      </c>
      <c r="M443">
        <f t="shared" si="12"/>
        <v>1202.7742000000001</v>
      </c>
      <c r="N443">
        <f t="shared" si="13"/>
        <v>3.0105286246983987</v>
      </c>
    </row>
    <row r="444" spans="1:14" x14ac:dyDescent="0.3">
      <c r="A444" t="s">
        <v>14</v>
      </c>
      <c r="B444" t="s">
        <v>15</v>
      </c>
      <c r="C444" t="s">
        <v>18</v>
      </c>
      <c r="D444" t="s">
        <v>35</v>
      </c>
      <c r="E444" t="s">
        <v>37</v>
      </c>
      <c r="F444">
        <v>1994</v>
      </c>
      <c r="G444">
        <v>3</v>
      </c>
      <c r="H444">
        <v>159.71</v>
      </c>
      <c r="I444" t="s">
        <v>42</v>
      </c>
      <c r="J444" t="s">
        <v>47</v>
      </c>
      <c r="K444">
        <v>18.489999999999998</v>
      </c>
      <c r="L444">
        <v>1</v>
      </c>
      <c r="M444">
        <f t="shared" si="12"/>
        <v>158.89490000000001</v>
      </c>
      <c r="N444">
        <f t="shared" si="13"/>
        <v>3.010750329091707</v>
      </c>
    </row>
    <row r="445" spans="1:14" x14ac:dyDescent="0.3">
      <c r="A445" t="s">
        <v>14</v>
      </c>
      <c r="B445" t="s">
        <v>17</v>
      </c>
      <c r="C445" t="s">
        <v>19</v>
      </c>
      <c r="D445" t="s">
        <v>32</v>
      </c>
      <c r="E445" t="s">
        <v>38</v>
      </c>
      <c r="F445">
        <v>2005</v>
      </c>
      <c r="G445">
        <v>5</v>
      </c>
      <c r="H445">
        <v>222.84</v>
      </c>
      <c r="I445" t="s">
        <v>40</v>
      </c>
      <c r="J445" t="s">
        <v>46</v>
      </c>
      <c r="K445">
        <v>36.78</v>
      </c>
      <c r="L445">
        <v>14</v>
      </c>
      <c r="M445">
        <f t="shared" si="12"/>
        <v>3119.1278000000002</v>
      </c>
      <c r="N445">
        <f t="shared" si="13"/>
        <v>3.010752688172043</v>
      </c>
    </row>
    <row r="446" spans="1:14" x14ac:dyDescent="0.3">
      <c r="A446" t="s">
        <v>12</v>
      </c>
      <c r="B446" t="s">
        <v>17</v>
      </c>
      <c r="C446" t="s">
        <v>19</v>
      </c>
      <c r="D446" t="s">
        <v>29</v>
      </c>
      <c r="E446" t="s">
        <v>37</v>
      </c>
      <c r="F446">
        <v>2007</v>
      </c>
      <c r="G446">
        <v>3</v>
      </c>
      <c r="H446">
        <v>89.21</v>
      </c>
      <c r="I446" t="s">
        <v>40</v>
      </c>
      <c r="J446" t="s">
        <v>44</v>
      </c>
      <c r="K446">
        <v>22.74</v>
      </c>
      <c r="L446">
        <v>3</v>
      </c>
      <c r="M446">
        <f t="shared" si="12"/>
        <v>266.85739999999998</v>
      </c>
      <c r="N446">
        <f t="shared" si="13"/>
        <v>3.0103160667251974</v>
      </c>
    </row>
    <row r="447" spans="1:14" x14ac:dyDescent="0.3">
      <c r="A447" t="s">
        <v>13</v>
      </c>
      <c r="B447" t="s">
        <v>17</v>
      </c>
      <c r="C447" t="s">
        <v>18</v>
      </c>
      <c r="D447" t="s">
        <v>27</v>
      </c>
      <c r="E447" t="s">
        <v>38</v>
      </c>
      <c r="F447">
        <v>2013</v>
      </c>
      <c r="G447">
        <v>4</v>
      </c>
      <c r="H447">
        <v>398.09</v>
      </c>
      <c r="I447" t="s">
        <v>42</v>
      </c>
      <c r="J447" t="s">
        <v>45</v>
      </c>
      <c r="K447">
        <v>40.520000000000003</v>
      </c>
      <c r="L447">
        <v>3</v>
      </c>
      <c r="M447">
        <f t="shared" si="12"/>
        <v>1193.6751999999999</v>
      </c>
      <c r="N447">
        <f t="shared" si="13"/>
        <v>3.010318331503842</v>
      </c>
    </row>
    <row r="448" spans="1:14" x14ac:dyDescent="0.3">
      <c r="A448" t="s">
        <v>13</v>
      </c>
      <c r="B448" t="s">
        <v>17</v>
      </c>
      <c r="C448" t="s">
        <v>18</v>
      </c>
      <c r="D448" t="s">
        <v>30</v>
      </c>
      <c r="E448" t="s">
        <v>38</v>
      </c>
      <c r="F448">
        <v>2011</v>
      </c>
      <c r="G448">
        <v>3</v>
      </c>
      <c r="H448">
        <v>80.760000000000005</v>
      </c>
      <c r="I448" t="s">
        <v>40</v>
      </c>
      <c r="J448" t="s">
        <v>45</v>
      </c>
      <c r="K448">
        <v>27.48</v>
      </c>
      <c r="L448">
        <v>9</v>
      </c>
      <c r="M448">
        <f t="shared" si="12"/>
        <v>726.11480000000006</v>
      </c>
      <c r="N448">
        <f t="shared" si="13"/>
        <v>3.0101010101010099</v>
      </c>
    </row>
    <row r="449" spans="1:14" x14ac:dyDescent="0.3">
      <c r="A449" t="s">
        <v>14</v>
      </c>
      <c r="B449" t="s">
        <v>15</v>
      </c>
      <c r="C449" t="s">
        <v>18</v>
      </c>
      <c r="D449" t="s">
        <v>35</v>
      </c>
      <c r="E449" t="s">
        <v>39</v>
      </c>
      <c r="F449">
        <v>1994</v>
      </c>
      <c r="G449">
        <v>1</v>
      </c>
      <c r="H449">
        <v>42.84</v>
      </c>
      <c r="I449" t="s">
        <v>41</v>
      </c>
      <c r="J449" t="s">
        <v>47</v>
      </c>
      <c r="K449">
        <v>11.26</v>
      </c>
      <c r="L449">
        <v>2</v>
      </c>
      <c r="M449">
        <f t="shared" si="12"/>
        <v>84.792600000000007</v>
      </c>
      <c r="N449">
        <f t="shared" si="13"/>
        <v>3.0101032286404568</v>
      </c>
    </row>
    <row r="450" spans="1:14" x14ac:dyDescent="0.3">
      <c r="A450" t="s">
        <v>14</v>
      </c>
      <c r="B450" t="s">
        <v>15</v>
      </c>
      <c r="C450" t="s">
        <v>19</v>
      </c>
      <c r="D450" t="s">
        <v>30</v>
      </c>
      <c r="E450" t="s">
        <v>36</v>
      </c>
      <c r="F450">
        <v>2011</v>
      </c>
      <c r="G450">
        <v>2</v>
      </c>
      <c r="H450">
        <v>304.48</v>
      </c>
      <c r="I450" t="s">
        <v>40</v>
      </c>
      <c r="J450" t="s">
        <v>45</v>
      </c>
      <c r="K450">
        <v>41.13</v>
      </c>
      <c r="L450">
        <v>5</v>
      </c>
      <c r="M450">
        <f t="shared" si="12"/>
        <v>1521.8113000000001</v>
      </c>
      <c r="N450">
        <f t="shared" si="13"/>
        <v>3.0105448154657295</v>
      </c>
    </row>
    <row r="451" spans="1:14" x14ac:dyDescent="0.3">
      <c r="A451" t="s">
        <v>13</v>
      </c>
      <c r="B451" t="s">
        <v>15</v>
      </c>
      <c r="C451" t="s">
        <v>18</v>
      </c>
      <c r="D451" t="s">
        <v>29</v>
      </c>
      <c r="E451" t="s">
        <v>38</v>
      </c>
      <c r="F451">
        <v>1995</v>
      </c>
      <c r="G451">
        <v>1</v>
      </c>
      <c r="H451">
        <v>260.91000000000003</v>
      </c>
      <c r="I451" t="s">
        <v>40</v>
      </c>
      <c r="J451" t="s">
        <v>46</v>
      </c>
      <c r="K451">
        <v>18.63</v>
      </c>
      <c r="L451">
        <v>2</v>
      </c>
      <c r="M451">
        <f t="shared" ref="M451:M514" si="14">(L451*H451)-(1-(K451/100))</f>
        <v>521.00630000000001</v>
      </c>
      <c r="N451">
        <f t="shared" ref="N451:N514" si="15">AVERAGE(G451:G5450)</f>
        <v>3.0107668644254009</v>
      </c>
    </row>
    <row r="452" spans="1:14" x14ac:dyDescent="0.3">
      <c r="A452" t="s">
        <v>12</v>
      </c>
      <c r="B452" t="s">
        <v>15</v>
      </c>
      <c r="C452" t="s">
        <v>18</v>
      </c>
      <c r="D452" t="s">
        <v>28</v>
      </c>
      <c r="E452" t="s">
        <v>37</v>
      </c>
      <c r="F452">
        <v>2011</v>
      </c>
      <c r="G452">
        <v>2</v>
      </c>
      <c r="H452">
        <v>199.76</v>
      </c>
      <c r="I452" t="s">
        <v>41</v>
      </c>
      <c r="J452" t="s">
        <v>44</v>
      </c>
      <c r="K452">
        <v>5.82</v>
      </c>
      <c r="L452">
        <v>4</v>
      </c>
      <c r="M452">
        <f t="shared" si="14"/>
        <v>798.09820000000002</v>
      </c>
      <c r="N452">
        <f t="shared" si="15"/>
        <v>3.0112087912087913</v>
      </c>
    </row>
    <row r="453" spans="1:14" x14ac:dyDescent="0.3">
      <c r="A453" t="s">
        <v>12</v>
      </c>
      <c r="B453" t="s">
        <v>17</v>
      </c>
      <c r="C453" t="s">
        <v>18</v>
      </c>
      <c r="D453" t="s">
        <v>24</v>
      </c>
      <c r="E453" t="s">
        <v>36</v>
      </c>
      <c r="F453">
        <v>1995</v>
      </c>
      <c r="G453">
        <v>4</v>
      </c>
      <c r="H453">
        <v>23.76</v>
      </c>
      <c r="I453" t="s">
        <v>41</v>
      </c>
      <c r="J453" t="s">
        <v>46</v>
      </c>
      <c r="K453">
        <v>8.24</v>
      </c>
      <c r="L453">
        <v>11</v>
      </c>
      <c r="M453">
        <f t="shared" si="14"/>
        <v>260.44240000000002</v>
      </c>
      <c r="N453">
        <f t="shared" si="15"/>
        <v>3.0114310837546712</v>
      </c>
    </row>
    <row r="454" spans="1:14" x14ac:dyDescent="0.3">
      <c r="A454" t="s">
        <v>12</v>
      </c>
      <c r="B454" t="s">
        <v>17</v>
      </c>
      <c r="C454" t="s">
        <v>19</v>
      </c>
      <c r="D454" t="s">
        <v>24</v>
      </c>
      <c r="E454" t="s">
        <v>39</v>
      </c>
      <c r="F454">
        <v>1997</v>
      </c>
      <c r="G454">
        <v>5</v>
      </c>
      <c r="H454">
        <v>229.32</v>
      </c>
      <c r="I454" t="s">
        <v>42</v>
      </c>
      <c r="J454" t="s">
        <v>46</v>
      </c>
      <c r="K454">
        <v>32.450000000000003</v>
      </c>
      <c r="L454">
        <v>19</v>
      </c>
      <c r="M454">
        <f t="shared" si="14"/>
        <v>4356.4044999999996</v>
      </c>
      <c r="N454">
        <f t="shared" si="15"/>
        <v>3.0112137203166225</v>
      </c>
    </row>
    <row r="455" spans="1:14" x14ac:dyDescent="0.3">
      <c r="A455" t="s">
        <v>13</v>
      </c>
      <c r="B455" t="s">
        <v>16</v>
      </c>
      <c r="C455" t="s">
        <v>19</v>
      </c>
      <c r="D455" t="s">
        <v>27</v>
      </c>
      <c r="E455" t="s">
        <v>36</v>
      </c>
      <c r="F455">
        <v>2012</v>
      </c>
      <c r="G455">
        <v>4</v>
      </c>
      <c r="H455">
        <v>363.03</v>
      </c>
      <c r="I455" t="s">
        <v>42</v>
      </c>
      <c r="J455" t="s">
        <v>43</v>
      </c>
      <c r="K455">
        <v>12.09</v>
      </c>
      <c r="L455">
        <v>3</v>
      </c>
      <c r="M455">
        <f t="shared" si="14"/>
        <v>1088.2108999999998</v>
      </c>
      <c r="N455">
        <f t="shared" si="15"/>
        <v>3.0107763360457445</v>
      </c>
    </row>
    <row r="456" spans="1:14" x14ac:dyDescent="0.3">
      <c r="A456" t="s">
        <v>12</v>
      </c>
      <c r="B456" t="s">
        <v>16</v>
      </c>
      <c r="C456" t="s">
        <v>18</v>
      </c>
      <c r="D456" t="s">
        <v>21</v>
      </c>
      <c r="E456" t="s">
        <v>36</v>
      </c>
      <c r="F456">
        <v>1998</v>
      </c>
      <c r="G456">
        <v>5</v>
      </c>
      <c r="H456">
        <v>101.28</v>
      </c>
      <c r="I456" t="s">
        <v>41</v>
      </c>
      <c r="J456" t="s">
        <v>44</v>
      </c>
      <c r="K456">
        <v>10.75</v>
      </c>
      <c r="L456">
        <v>8</v>
      </c>
      <c r="M456">
        <f t="shared" si="14"/>
        <v>809.34749999999997</v>
      </c>
      <c r="N456">
        <f t="shared" si="15"/>
        <v>3.0105587329520458</v>
      </c>
    </row>
    <row r="457" spans="1:14" x14ac:dyDescent="0.3">
      <c r="A457" t="s">
        <v>13</v>
      </c>
      <c r="B457" t="s">
        <v>17</v>
      </c>
      <c r="C457" t="s">
        <v>19</v>
      </c>
      <c r="D457" t="s">
        <v>25</v>
      </c>
      <c r="E457" t="s">
        <v>38</v>
      </c>
      <c r="F457">
        <v>1994</v>
      </c>
      <c r="G457">
        <v>3</v>
      </c>
      <c r="H457">
        <v>184.94</v>
      </c>
      <c r="I457" t="s">
        <v>42</v>
      </c>
      <c r="J457" t="s">
        <v>43</v>
      </c>
      <c r="K457">
        <v>30.19</v>
      </c>
      <c r="L457">
        <v>2</v>
      </c>
      <c r="M457">
        <f t="shared" si="14"/>
        <v>369.18189999999998</v>
      </c>
      <c r="N457">
        <f t="shared" si="15"/>
        <v>3.0101210121012101</v>
      </c>
    </row>
    <row r="458" spans="1:14" x14ac:dyDescent="0.3">
      <c r="A458" t="s">
        <v>14</v>
      </c>
      <c r="B458" t="s">
        <v>16</v>
      </c>
      <c r="C458" t="s">
        <v>18</v>
      </c>
      <c r="D458" t="s">
        <v>34</v>
      </c>
      <c r="E458" t="s">
        <v>39</v>
      </c>
      <c r="F458">
        <v>2019</v>
      </c>
      <c r="G458">
        <v>5</v>
      </c>
      <c r="H458">
        <v>365.46</v>
      </c>
      <c r="I458" t="s">
        <v>42</v>
      </c>
      <c r="J458" t="s">
        <v>45</v>
      </c>
      <c r="K458">
        <v>42.1</v>
      </c>
      <c r="L458">
        <v>14</v>
      </c>
      <c r="M458">
        <f t="shared" si="14"/>
        <v>5115.8609999999999</v>
      </c>
      <c r="N458">
        <f t="shared" si="15"/>
        <v>3.0101232394366195</v>
      </c>
    </row>
    <row r="459" spans="1:14" x14ac:dyDescent="0.3">
      <c r="A459" t="s">
        <v>12</v>
      </c>
      <c r="B459" t="s">
        <v>17</v>
      </c>
      <c r="C459" t="s">
        <v>18</v>
      </c>
      <c r="D459" t="s">
        <v>27</v>
      </c>
      <c r="E459" t="s">
        <v>38</v>
      </c>
      <c r="F459">
        <v>2012</v>
      </c>
      <c r="G459">
        <v>2</v>
      </c>
      <c r="H459">
        <v>65.78</v>
      </c>
      <c r="I459" t="s">
        <v>41</v>
      </c>
      <c r="J459" t="s">
        <v>47</v>
      </c>
      <c r="K459">
        <v>45.5</v>
      </c>
      <c r="L459">
        <v>4</v>
      </c>
      <c r="M459">
        <f t="shared" si="14"/>
        <v>262.57499999999999</v>
      </c>
      <c r="N459">
        <f t="shared" si="15"/>
        <v>3.0096852300242132</v>
      </c>
    </row>
    <row r="460" spans="1:14" x14ac:dyDescent="0.3">
      <c r="A460" t="s">
        <v>12</v>
      </c>
      <c r="B460" t="s">
        <v>16</v>
      </c>
      <c r="C460" t="s">
        <v>18</v>
      </c>
      <c r="D460" t="s">
        <v>28</v>
      </c>
      <c r="E460" t="s">
        <v>38</v>
      </c>
      <c r="F460">
        <v>1994</v>
      </c>
      <c r="G460">
        <v>1</v>
      </c>
      <c r="H460">
        <v>85.86</v>
      </c>
      <c r="I460" t="s">
        <v>42</v>
      </c>
      <c r="J460" t="s">
        <v>47</v>
      </c>
      <c r="K460">
        <v>32.14</v>
      </c>
      <c r="L460">
        <v>11</v>
      </c>
      <c r="M460">
        <f t="shared" si="14"/>
        <v>943.78140000000008</v>
      </c>
      <c r="N460">
        <f t="shared" si="15"/>
        <v>3.009907529722589</v>
      </c>
    </row>
    <row r="461" spans="1:14" x14ac:dyDescent="0.3">
      <c r="A461" t="s">
        <v>14</v>
      </c>
      <c r="B461" t="s">
        <v>15</v>
      </c>
      <c r="C461" t="s">
        <v>19</v>
      </c>
      <c r="D461" t="s">
        <v>24</v>
      </c>
      <c r="E461" t="s">
        <v>39</v>
      </c>
      <c r="F461">
        <v>1995</v>
      </c>
      <c r="G461">
        <v>3</v>
      </c>
      <c r="H461">
        <v>485.64</v>
      </c>
      <c r="I461" t="s">
        <v>42</v>
      </c>
      <c r="J461" t="s">
        <v>45</v>
      </c>
      <c r="K461">
        <v>37.92</v>
      </c>
      <c r="L461">
        <v>17</v>
      </c>
      <c r="M461">
        <f t="shared" si="14"/>
        <v>8255.2591999999986</v>
      </c>
      <c r="N461">
        <f t="shared" si="15"/>
        <v>3.0103501431402773</v>
      </c>
    </row>
    <row r="462" spans="1:14" x14ac:dyDescent="0.3">
      <c r="A462" t="s">
        <v>12</v>
      </c>
      <c r="B462" t="s">
        <v>16</v>
      </c>
      <c r="C462" t="s">
        <v>18</v>
      </c>
      <c r="D462" t="s">
        <v>30</v>
      </c>
      <c r="E462" t="s">
        <v>36</v>
      </c>
      <c r="F462">
        <v>1985</v>
      </c>
      <c r="G462">
        <v>1</v>
      </c>
      <c r="H462">
        <v>487.11</v>
      </c>
      <c r="I462" t="s">
        <v>41</v>
      </c>
      <c r="J462" t="s">
        <v>45</v>
      </c>
      <c r="K462">
        <v>29.92</v>
      </c>
      <c r="L462">
        <v>3</v>
      </c>
      <c r="M462">
        <f t="shared" si="14"/>
        <v>1460.6291999999999</v>
      </c>
      <c r="N462">
        <f t="shared" si="15"/>
        <v>3.0103524229074892</v>
      </c>
    </row>
    <row r="463" spans="1:14" x14ac:dyDescent="0.3">
      <c r="A463" t="s">
        <v>14</v>
      </c>
      <c r="B463" t="s">
        <v>16</v>
      </c>
      <c r="C463" t="s">
        <v>19</v>
      </c>
      <c r="D463" t="s">
        <v>31</v>
      </c>
      <c r="E463" t="s">
        <v>39</v>
      </c>
      <c r="F463">
        <v>1996</v>
      </c>
      <c r="G463">
        <v>4</v>
      </c>
      <c r="H463">
        <v>276.11</v>
      </c>
      <c r="I463" t="s">
        <v>40</v>
      </c>
      <c r="J463" t="s">
        <v>43</v>
      </c>
      <c r="K463">
        <v>48.53</v>
      </c>
      <c r="L463">
        <v>18</v>
      </c>
      <c r="M463">
        <f t="shared" si="14"/>
        <v>4969.4653000000008</v>
      </c>
      <c r="N463">
        <f t="shared" si="15"/>
        <v>3.0107953293677023</v>
      </c>
    </row>
    <row r="464" spans="1:14" x14ac:dyDescent="0.3">
      <c r="A464" t="s">
        <v>12</v>
      </c>
      <c r="B464" t="s">
        <v>15</v>
      </c>
      <c r="C464" t="s">
        <v>18</v>
      </c>
      <c r="D464" t="s">
        <v>20</v>
      </c>
      <c r="E464" t="s">
        <v>39</v>
      </c>
      <c r="F464">
        <v>2018</v>
      </c>
      <c r="G464">
        <v>4</v>
      </c>
      <c r="H464">
        <v>264.79000000000002</v>
      </c>
      <c r="I464" t="s">
        <v>42</v>
      </c>
      <c r="J464" t="s">
        <v>45</v>
      </c>
      <c r="K464">
        <v>40.479999999999997</v>
      </c>
      <c r="L464">
        <v>15</v>
      </c>
      <c r="M464">
        <f t="shared" si="14"/>
        <v>3971.2548000000002</v>
      </c>
      <c r="N464">
        <f t="shared" si="15"/>
        <v>3.0105773468488319</v>
      </c>
    </row>
    <row r="465" spans="1:14" x14ac:dyDescent="0.3">
      <c r="A465" t="s">
        <v>12</v>
      </c>
      <c r="B465" t="s">
        <v>16</v>
      </c>
      <c r="C465" t="s">
        <v>19</v>
      </c>
      <c r="D465" t="s">
        <v>27</v>
      </c>
      <c r="E465" t="s">
        <v>36</v>
      </c>
      <c r="F465">
        <v>2005</v>
      </c>
      <c r="G465">
        <v>1</v>
      </c>
      <c r="H465">
        <v>401.73</v>
      </c>
      <c r="I465" t="s">
        <v>42</v>
      </c>
      <c r="J465" t="s">
        <v>46</v>
      </c>
      <c r="K465">
        <v>39.54</v>
      </c>
      <c r="L465">
        <v>7</v>
      </c>
      <c r="M465">
        <f t="shared" si="14"/>
        <v>2811.5054</v>
      </c>
      <c r="N465">
        <f t="shared" si="15"/>
        <v>3.0103592682389242</v>
      </c>
    </row>
    <row r="466" spans="1:14" x14ac:dyDescent="0.3">
      <c r="A466" t="s">
        <v>14</v>
      </c>
      <c r="B466" t="s">
        <v>16</v>
      </c>
      <c r="C466" t="s">
        <v>19</v>
      </c>
      <c r="D466" t="s">
        <v>23</v>
      </c>
      <c r="E466" t="s">
        <v>38</v>
      </c>
      <c r="F466">
        <v>1994</v>
      </c>
      <c r="G466">
        <v>3</v>
      </c>
      <c r="H466">
        <v>403.26</v>
      </c>
      <c r="I466" t="s">
        <v>42</v>
      </c>
      <c r="J466" t="s">
        <v>45</v>
      </c>
      <c r="K466">
        <v>0.52</v>
      </c>
      <c r="L466">
        <v>12</v>
      </c>
      <c r="M466">
        <f t="shared" si="14"/>
        <v>4838.1251999999995</v>
      </c>
      <c r="N466">
        <f t="shared" si="15"/>
        <v>3.0108024691358026</v>
      </c>
    </row>
    <row r="467" spans="1:14" x14ac:dyDescent="0.3">
      <c r="A467" t="s">
        <v>14</v>
      </c>
      <c r="B467" t="s">
        <v>17</v>
      </c>
      <c r="C467" t="s">
        <v>18</v>
      </c>
      <c r="D467" t="s">
        <v>26</v>
      </c>
      <c r="E467" t="s">
        <v>36</v>
      </c>
      <c r="F467">
        <v>1997</v>
      </c>
      <c r="G467">
        <v>1</v>
      </c>
      <c r="H467">
        <v>29.6</v>
      </c>
      <c r="I467" t="s">
        <v>40</v>
      </c>
      <c r="J467" t="s">
        <v>47</v>
      </c>
      <c r="K467">
        <v>40.69</v>
      </c>
      <c r="L467">
        <v>1</v>
      </c>
      <c r="M467">
        <f t="shared" si="14"/>
        <v>29.006900000000002</v>
      </c>
      <c r="N467">
        <f t="shared" si="15"/>
        <v>3.0108048511576628</v>
      </c>
    </row>
    <row r="468" spans="1:14" x14ac:dyDescent="0.3">
      <c r="A468" t="s">
        <v>13</v>
      </c>
      <c r="B468" t="s">
        <v>17</v>
      </c>
      <c r="C468" t="s">
        <v>18</v>
      </c>
      <c r="D468" t="s">
        <v>33</v>
      </c>
      <c r="E468" t="s">
        <v>39</v>
      </c>
      <c r="F468">
        <v>2013</v>
      </c>
      <c r="G468">
        <v>2</v>
      </c>
      <c r="H468">
        <v>199.09</v>
      </c>
      <c r="I468" t="s">
        <v>42</v>
      </c>
      <c r="J468" t="s">
        <v>44</v>
      </c>
      <c r="K468">
        <v>5.12</v>
      </c>
      <c r="L468">
        <v>17</v>
      </c>
      <c r="M468">
        <f t="shared" si="14"/>
        <v>3383.5812000000001</v>
      </c>
      <c r="N468">
        <f t="shared" si="15"/>
        <v>3.0112483458314956</v>
      </c>
    </row>
    <row r="469" spans="1:14" x14ac:dyDescent="0.3">
      <c r="A469" t="s">
        <v>12</v>
      </c>
      <c r="B469" t="s">
        <v>17</v>
      </c>
      <c r="C469" t="s">
        <v>19</v>
      </c>
      <c r="D469" t="s">
        <v>27</v>
      </c>
      <c r="E469" t="s">
        <v>37</v>
      </c>
      <c r="F469">
        <v>1988</v>
      </c>
      <c r="G469">
        <v>1</v>
      </c>
      <c r="H469">
        <v>27.75</v>
      </c>
      <c r="I469" t="s">
        <v>41</v>
      </c>
      <c r="J469" t="s">
        <v>45</v>
      </c>
      <c r="K469">
        <v>27.81</v>
      </c>
      <c r="L469">
        <v>17</v>
      </c>
      <c r="M469">
        <f t="shared" si="14"/>
        <v>471.02809999999999</v>
      </c>
      <c r="N469">
        <f t="shared" si="15"/>
        <v>3.0114714317229208</v>
      </c>
    </row>
    <row r="470" spans="1:14" x14ac:dyDescent="0.3">
      <c r="A470" t="s">
        <v>12</v>
      </c>
      <c r="B470" t="s">
        <v>16</v>
      </c>
      <c r="C470" t="s">
        <v>19</v>
      </c>
      <c r="D470" t="s">
        <v>31</v>
      </c>
      <c r="E470" t="s">
        <v>39</v>
      </c>
      <c r="F470">
        <v>2019</v>
      </c>
      <c r="G470">
        <v>4</v>
      </c>
      <c r="H470">
        <v>366.16</v>
      </c>
      <c r="I470" t="s">
        <v>41</v>
      </c>
      <c r="J470" t="s">
        <v>44</v>
      </c>
      <c r="K470">
        <v>35.43</v>
      </c>
      <c r="L470">
        <v>8</v>
      </c>
      <c r="M470">
        <f t="shared" si="14"/>
        <v>2928.6343000000002</v>
      </c>
      <c r="N470">
        <f t="shared" si="15"/>
        <v>3.0119152691968227</v>
      </c>
    </row>
    <row r="471" spans="1:14" x14ac:dyDescent="0.3">
      <c r="A471" t="s">
        <v>14</v>
      </c>
      <c r="B471" t="s">
        <v>17</v>
      </c>
      <c r="C471" t="s">
        <v>19</v>
      </c>
      <c r="D471" t="s">
        <v>20</v>
      </c>
      <c r="E471" t="s">
        <v>39</v>
      </c>
      <c r="F471">
        <v>2002</v>
      </c>
      <c r="G471">
        <v>3</v>
      </c>
      <c r="H471">
        <v>378.79</v>
      </c>
      <c r="I471" t="s">
        <v>40</v>
      </c>
      <c r="J471" t="s">
        <v>45</v>
      </c>
      <c r="K471">
        <v>49.53</v>
      </c>
      <c r="L471">
        <v>15</v>
      </c>
      <c r="M471">
        <f t="shared" si="14"/>
        <v>5681.3453</v>
      </c>
      <c r="N471">
        <f t="shared" si="15"/>
        <v>3.0116971970867357</v>
      </c>
    </row>
    <row r="472" spans="1:14" x14ac:dyDescent="0.3">
      <c r="A472" t="s">
        <v>13</v>
      </c>
      <c r="B472" t="s">
        <v>17</v>
      </c>
      <c r="C472" t="s">
        <v>18</v>
      </c>
      <c r="D472" t="s">
        <v>33</v>
      </c>
      <c r="E472" t="s">
        <v>39</v>
      </c>
      <c r="F472">
        <v>1998</v>
      </c>
      <c r="G472">
        <v>5</v>
      </c>
      <c r="H472">
        <v>429.4</v>
      </c>
      <c r="I472" t="s">
        <v>42</v>
      </c>
      <c r="J472" t="s">
        <v>43</v>
      </c>
      <c r="K472">
        <v>20.36</v>
      </c>
      <c r="L472">
        <v>3</v>
      </c>
      <c r="M472">
        <f t="shared" si="14"/>
        <v>1287.4035999999999</v>
      </c>
      <c r="N472">
        <f t="shared" si="15"/>
        <v>3.0116997792494482</v>
      </c>
    </row>
    <row r="473" spans="1:14" x14ac:dyDescent="0.3">
      <c r="A473" t="s">
        <v>14</v>
      </c>
      <c r="B473" t="s">
        <v>15</v>
      </c>
      <c r="C473" t="s">
        <v>18</v>
      </c>
      <c r="D473" t="s">
        <v>24</v>
      </c>
      <c r="E473" t="s">
        <v>37</v>
      </c>
      <c r="F473">
        <v>2004</v>
      </c>
      <c r="G473">
        <v>2</v>
      </c>
      <c r="H473">
        <v>115.29</v>
      </c>
      <c r="I473" t="s">
        <v>42</v>
      </c>
      <c r="J473" t="s">
        <v>43</v>
      </c>
      <c r="K473">
        <v>2.0699999999999998</v>
      </c>
      <c r="L473">
        <v>5</v>
      </c>
      <c r="M473">
        <f t="shared" si="14"/>
        <v>575.47070000000008</v>
      </c>
      <c r="N473">
        <f t="shared" si="15"/>
        <v>3.0112607639655553</v>
      </c>
    </row>
    <row r="474" spans="1:14" x14ac:dyDescent="0.3">
      <c r="A474" t="s">
        <v>14</v>
      </c>
      <c r="B474" t="s">
        <v>16</v>
      </c>
      <c r="C474" t="s">
        <v>19</v>
      </c>
      <c r="D474" t="s">
        <v>33</v>
      </c>
      <c r="E474" t="s">
        <v>36</v>
      </c>
      <c r="F474">
        <v>1999</v>
      </c>
      <c r="G474">
        <v>3</v>
      </c>
      <c r="H474">
        <v>417.23</v>
      </c>
      <c r="I474" t="s">
        <v>42</v>
      </c>
      <c r="J474" t="s">
        <v>44</v>
      </c>
      <c r="K474">
        <v>45.52</v>
      </c>
      <c r="L474">
        <v>5</v>
      </c>
      <c r="M474">
        <f t="shared" si="14"/>
        <v>2085.6052</v>
      </c>
      <c r="N474">
        <f t="shared" si="15"/>
        <v>3.0114840989399294</v>
      </c>
    </row>
    <row r="475" spans="1:14" x14ac:dyDescent="0.3">
      <c r="A475" t="s">
        <v>14</v>
      </c>
      <c r="B475" t="s">
        <v>16</v>
      </c>
      <c r="C475" t="s">
        <v>18</v>
      </c>
      <c r="D475" t="s">
        <v>22</v>
      </c>
      <c r="E475" t="s">
        <v>38</v>
      </c>
      <c r="F475">
        <v>1991</v>
      </c>
      <c r="G475">
        <v>5</v>
      </c>
      <c r="H475">
        <v>149.13</v>
      </c>
      <c r="I475" t="s">
        <v>41</v>
      </c>
      <c r="J475" t="s">
        <v>46</v>
      </c>
      <c r="K475">
        <v>24.16</v>
      </c>
      <c r="L475">
        <v>8</v>
      </c>
      <c r="M475">
        <f t="shared" si="14"/>
        <v>1192.2816</v>
      </c>
      <c r="N475">
        <f t="shared" si="15"/>
        <v>3.0114866357411088</v>
      </c>
    </row>
    <row r="476" spans="1:14" x14ac:dyDescent="0.3">
      <c r="A476" t="s">
        <v>12</v>
      </c>
      <c r="B476" t="s">
        <v>17</v>
      </c>
      <c r="C476" t="s">
        <v>18</v>
      </c>
      <c r="D476" t="s">
        <v>29</v>
      </c>
      <c r="E476" t="s">
        <v>37</v>
      </c>
      <c r="F476">
        <v>1993</v>
      </c>
      <c r="G476">
        <v>2</v>
      </c>
      <c r="H476">
        <v>145.38999999999999</v>
      </c>
      <c r="I476" t="s">
        <v>42</v>
      </c>
      <c r="J476" t="s">
        <v>45</v>
      </c>
      <c r="K476">
        <v>11.14</v>
      </c>
      <c r="L476">
        <v>14</v>
      </c>
      <c r="M476">
        <f t="shared" si="14"/>
        <v>2034.5713999999998</v>
      </c>
      <c r="N476">
        <f t="shared" si="15"/>
        <v>3.0110472823685375</v>
      </c>
    </row>
    <row r="477" spans="1:14" x14ac:dyDescent="0.3">
      <c r="A477" t="s">
        <v>13</v>
      </c>
      <c r="B477" t="s">
        <v>16</v>
      </c>
      <c r="C477" t="s">
        <v>19</v>
      </c>
      <c r="D477" t="s">
        <v>21</v>
      </c>
      <c r="E477" t="s">
        <v>39</v>
      </c>
      <c r="F477">
        <v>1986</v>
      </c>
      <c r="G477">
        <v>4</v>
      </c>
      <c r="H477">
        <v>267.18</v>
      </c>
      <c r="I477" t="s">
        <v>42</v>
      </c>
      <c r="J477" t="s">
        <v>43</v>
      </c>
      <c r="K477">
        <v>45.58</v>
      </c>
      <c r="L477">
        <v>6</v>
      </c>
      <c r="M477">
        <f t="shared" si="14"/>
        <v>1602.5357999999999</v>
      </c>
      <c r="N477">
        <f t="shared" si="15"/>
        <v>3.0112707182320442</v>
      </c>
    </row>
    <row r="478" spans="1:14" x14ac:dyDescent="0.3">
      <c r="A478" t="s">
        <v>12</v>
      </c>
      <c r="B478" t="s">
        <v>15</v>
      </c>
      <c r="C478" t="s">
        <v>18</v>
      </c>
      <c r="D478" t="s">
        <v>33</v>
      </c>
      <c r="E478" t="s">
        <v>37</v>
      </c>
      <c r="F478">
        <v>2009</v>
      </c>
      <c r="G478">
        <v>3</v>
      </c>
      <c r="H478">
        <v>332.2</v>
      </c>
      <c r="I478" t="s">
        <v>42</v>
      </c>
      <c r="J478" t="s">
        <v>47</v>
      </c>
      <c r="K478">
        <v>8.3699999999999992</v>
      </c>
      <c r="L478">
        <v>9</v>
      </c>
      <c r="M478">
        <f t="shared" si="14"/>
        <v>2988.8836999999999</v>
      </c>
      <c r="N478">
        <f t="shared" si="15"/>
        <v>3.0110521662245802</v>
      </c>
    </row>
    <row r="479" spans="1:14" x14ac:dyDescent="0.3">
      <c r="A479" t="s">
        <v>13</v>
      </c>
      <c r="B479" t="s">
        <v>17</v>
      </c>
      <c r="C479" t="s">
        <v>19</v>
      </c>
      <c r="D479" t="s">
        <v>32</v>
      </c>
      <c r="E479" t="s">
        <v>39</v>
      </c>
      <c r="F479">
        <v>2009</v>
      </c>
      <c r="G479">
        <v>3</v>
      </c>
      <c r="H479">
        <v>355.66</v>
      </c>
      <c r="I479" t="s">
        <v>41</v>
      </c>
      <c r="J479" t="s">
        <v>45</v>
      </c>
      <c r="K479">
        <v>4.24</v>
      </c>
      <c r="L479">
        <v>3</v>
      </c>
      <c r="M479">
        <f t="shared" si="14"/>
        <v>1066.0224000000001</v>
      </c>
      <c r="N479">
        <f t="shared" si="15"/>
        <v>3.011054609772275</v>
      </c>
    </row>
    <row r="480" spans="1:14" x14ac:dyDescent="0.3">
      <c r="A480" t="s">
        <v>12</v>
      </c>
      <c r="B480" t="s">
        <v>17</v>
      </c>
      <c r="C480" t="s">
        <v>18</v>
      </c>
      <c r="D480" t="s">
        <v>28</v>
      </c>
      <c r="E480" t="s">
        <v>38</v>
      </c>
      <c r="F480">
        <v>2002</v>
      </c>
      <c r="G480">
        <v>3</v>
      </c>
      <c r="H480">
        <v>72.349999999999994</v>
      </c>
      <c r="I480" t="s">
        <v>40</v>
      </c>
      <c r="J480" t="s">
        <v>46</v>
      </c>
      <c r="K480">
        <v>33.96</v>
      </c>
      <c r="L480">
        <v>15</v>
      </c>
      <c r="M480">
        <f t="shared" si="14"/>
        <v>1084.5896</v>
      </c>
      <c r="N480">
        <f t="shared" si="15"/>
        <v>3.0110570544007076</v>
      </c>
    </row>
    <row r="481" spans="1:14" x14ac:dyDescent="0.3">
      <c r="A481" t="s">
        <v>12</v>
      </c>
      <c r="B481" t="s">
        <v>15</v>
      </c>
      <c r="C481" t="s">
        <v>19</v>
      </c>
      <c r="D481" t="s">
        <v>22</v>
      </c>
      <c r="E481" t="s">
        <v>38</v>
      </c>
      <c r="F481">
        <v>1995</v>
      </c>
      <c r="G481">
        <v>5</v>
      </c>
      <c r="H481">
        <v>133.94</v>
      </c>
      <c r="I481" t="s">
        <v>40</v>
      </c>
      <c r="J481" t="s">
        <v>43</v>
      </c>
      <c r="K481">
        <v>40.35</v>
      </c>
      <c r="L481">
        <v>8</v>
      </c>
      <c r="M481">
        <f t="shared" si="14"/>
        <v>1070.9234999999999</v>
      </c>
      <c r="N481">
        <f t="shared" si="15"/>
        <v>3.0110595001105951</v>
      </c>
    </row>
    <row r="482" spans="1:14" x14ac:dyDescent="0.3">
      <c r="A482" t="s">
        <v>13</v>
      </c>
      <c r="B482" t="s">
        <v>16</v>
      </c>
      <c r="C482" t="s">
        <v>18</v>
      </c>
      <c r="D482" t="s">
        <v>28</v>
      </c>
      <c r="E482" t="s">
        <v>38</v>
      </c>
      <c r="F482">
        <v>2012</v>
      </c>
      <c r="G482">
        <v>3</v>
      </c>
      <c r="H482">
        <v>72.959999999999994</v>
      </c>
      <c r="I482" t="s">
        <v>42</v>
      </c>
      <c r="J482" t="s">
        <v>43</v>
      </c>
      <c r="K482">
        <v>7.4</v>
      </c>
      <c r="L482">
        <v>1</v>
      </c>
      <c r="M482">
        <f t="shared" si="14"/>
        <v>72.033999999999992</v>
      </c>
      <c r="N482">
        <f t="shared" si="15"/>
        <v>3.0106194690265489</v>
      </c>
    </row>
    <row r="483" spans="1:14" x14ac:dyDescent="0.3">
      <c r="A483" t="s">
        <v>14</v>
      </c>
      <c r="B483" t="s">
        <v>17</v>
      </c>
      <c r="C483" t="s">
        <v>18</v>
      </c>
      <c r="D483" t="s">
        <v>30</v>
      </c>
      <c r="E483" t="s">
        <v>38</v>
      </c>
      <c r="F483">
        <v>1991</v>
      </c>
      <c r="G483">
        <v>5</v>
      </c>
      <c r="H483">
        <v>382.55</v>
      </c>
      <c r="I483" t="s">
        <v>41</v>
      </c>
      <c r="J483" t="s">
        <v>43</v>
      </c>
      <c r="K483">
        <v>6.85</v>
      </c>
      <c r="L483">
        <v>17</v>
      </c>
      <c r="M483">
        <f t="shared" si="14"/>
        <v>6502.4185000000007</v>
      </c>
      <c r="N483">
        <f t="shared" si="15"/>
        <v>3.0106218189865013</v>
      </c>
    </row>
    <row r="484" spans="1:14" x14ac:dyDescent="0.3">
      <c r="A484" t="s">
        <v>13</v>
      </c>
      <c r="B484" t="s">
        <v>17</v>
      </c>
      <c r="C484" t="s">
        <v>18</v>
      </c>
      <c r="D484" t="s">
        <v>35</v>
      </c>
      <c r="E484" t="s">
        <v>36</v>
      </c>
      <c r="F484">
        <v>2009</v>
      </c>
      <c r="G484">
        <v>4</v>
      </c>
      <c r="H484">
        <v>385.62</v>
      </c>
      <c r="I484" t="s">
        <v>42</v>
      </c>
      <c r="J484" t="s">
        <v>44</v>
      </c>
      <c r="K484">
        <v>1.97</v>
      </c>
      <c r="L484">
        <v>7</v>
      </c>
      <c r="M484">
        <f t="shared" si="14"/>
        <v>2698.3597</v>
      </c>
      <c r="N484">
        <f t="shared" si="15"/>
        <v>3.0101814962372733</v>
      </c>
    </row>
    <row r="485" spans="1:14" x14ac:dyDescent="0.3">
      <c r="A485" t="s">
        <v>13</v>
      </c>
      <c r="B485" t="s">
        <v>16</v>
      </c>
      <c r="C485" t="s">
        <v>18</v>
      </c>
      <c r="D485" t="s">
        <v>20</v>
      </c>
      <c r="E485" t="s">
        <v>39</v>
      </c>
      <c r="F485">
        <v>2020</v>
      </c>
      <c r="G485">
        <v>3</v>
      </c>
      <c r="H485">
        <v>240.79</v>
      </c>
      <c r="I485" t="s">
        <v>42</v>
      </c>
      <c r="J485" t="s">
        <v>47</v>
      </c>
      <c r="K485">
        <v>36.28</v>
      </c>
      <c r="L485">
        <v>15</v>
      </c>
      <c r="M485">
        <f t="shared" si="14"/>
        <v>3611.2127999999998</v>
      </c>
      <c r="N485">
        <f t="shared" si="15"/>
        <v>3.0099623644011513</v>
      </c>
    </row>
    <row r="486" spans="1:14" x14ac:dyDescent="0.3">
      <c r="A486" t="s">
        <v>13</v>
      </c>
      <c r="B486" t="s">
        <v>16</v>
      </c>
      <c r="C486" t="s">
        <v>18</v>
      </c>
      <c r="D486" t="s">
        <v>35</v>
      </c>
      <c r="E486" t="s">
        <v>39</v>
      </c>
      <c r="F486">
        <v>1998</v>
      </c>
      <c r="G486">
        <v>4</v>
      </c>
      <c r="H486">
        <v>448.37</v>
      </c>
      <c r="I486" t="s">
        <v>41</v>
      </c>
      <c r="J486" t="s">
        <v>43</v>
      </c>
      <c r="K486">
        <v>49.82</v>
      </c>
      <c r="L486">
        <v>2</v>
      </c>
      <c r="M486">
        <f t="shared" si="14"/>
        <v>896.23820000000001</v>
      </c>
      <c r="N486">
        <f t="shared" si="15"/>
        <v>3.0099645704162974</v>
      </c>
    </row>
    <row r="487" spans="1:14" x14ac:dyDescent="0.3">
      <c r="A487" t="s">
        <v>14</v>
      </c>
      <c r="B487" t="s">
        <v>17</v>
      </c>
      <c r="C487" t="s">
        <v>19</v>
      </c>
      <c r="D487" t="s">
        <v>34</v>
      </c>
      <c r="E487" t="s">
        <v>38</v>
      </c>
      <c r="F487">
        <v>1995</v>
      </c>
      <c r="G487">
        <v>2</v>
      </c>
      <c r="H487">
        <v>403.89</v>
      </c>
      <c r="I487" t="s">
        <v>40</v>
      </c>
      <c r="J487" t="s">
        <v>43</v>
      </c>
      <c r="K487">
        <v>8.9</v>
      </c>
      <c r="L487">
        <v>15</v>
      </c>
      <c r="M487">
        <f t="shared" si="14"/>
        <v>6057.4389999999994</v>
      </c>
      <c r="N487">
        <f t="shared" si="15"/>
        <v>3.0097452934662239</v>
      </c>
    </row>
    <row r="488" spans="1:14" x14ac:dyDescent="0.3">
      <c r="A488" t="s">
        <v>14</v>
      </c>
      <c r="B488" t="s">
        <v>17</v>
      </c>
      <c r="C488" t="s">
        <v>18</v>
      </c>
      <c r="D488" t="s">
        <v>30</v>
      </c>
      <c r="E488" t="s">
        <v>37</v>
      </c>
      <c r="F488">
        <v>2015</v>
      </c>
      <c r="G488">
        <v>5</v>
      </c>
      <c r="H488">
        <v>477.75</v>
      </c>
      <c r="I488" t="s">
        <v>42</v>
      </c>
      <c r="J488" t="s">
        <v>47</v>
      </c>
      <c r="K488">
        <v>44.26</v>
      </c>
      <c r="L488">
        <v>6</v>
      </c>
      <c r="M488">
        <f t="shared" si="14"/>
        <v>2865.9425999999999</v>
      </c>
      <c r="N488">
        <f t="shared" si="15"/>
        <v>3.0099689853788214</v>
      </c>
    </row>
    <row r="489" spans="1:14" x14ac:dyDescent="0.3">
      <c r="A489" t="s">
        <v>13</v>
      </c>
      <c r="B489" t="s">
        <v>15</v>
      </c>
      <c r="C489" t="s">
        <v>18</v>
      </c>
      <c r="D489" t="s">
        <v>23</v>
      </c>
      <c r="E489" t="s">
        <v>38</v>
      </c>
      <c r="F489">
        <v>2005</v>
      </c>
      <c r="G489">
        <v>5</v>
      </c>
      <c r="H489">
        <v>228.63</v>
      </c>
      <c r="I489" t="s">
        <v>40</v>
      </c>
      <c r="J489" t="s">
        <v>45</v>
      </c>
      <c r="K489">
        <v>37.85</v>
      </c>
      <c r="L489">
        <v>12</v>
      </c>
      <c r="M489">
        <f t="shared" si="14"/>
        <v>2742.9384999999997</v>
      </c>
      <c r="N489">
        <f t="shared" si="15"/>
        <v>3.009528030135165</v>
      </c>
    </row>
    <row r="490" spans="1:14" x14ac:dyDescent="0.3">
      <c r="A490" t="s">
        <v>12</v>
      </c>
      <c r="B490" t="s">
        <v>15</v>
      </c>
      <c r="C490" t="s">
        <v>18</v>
      </c>
      <c r="D490" t="s">
        <v>35</v>
      </c>
      <c r="E490" t="s">
        <v>38</v>
      </c>
      <c r="F490">
        <v>1985</v>
      </c>
      <c r="G490">
        <v>1</v>
      </c>
      <c r="H490">
        <v>430.3</v>
      </c>
      <c r="I490" t="s">
        <v>40</v>
      </c>
      <c r="J490" t="s">
        <v>43</v>
      </c>
      <c r="K490">
        <v>7.15</v>
      </c>
      <c r="L490">
        <v>13</v>
      </c>
      <c r="M490">
        <f t="shared" si="14"/>
        <v>5592.9715000000006</v>
      </c>
      <c r="N490">
        <f t="shared" si="15"/>
        <v>3.009086879432624</v>
      </c>
    </row>
    <row r="491" spans="1:14" x14ac:dyDescent="0.3">
      <c r="A491" t="s">
        <v>12</v>
      </c>
      <c r="B491" t="s">
        <v>16</v>
      </c>
      <c r="C491" t="s">
        <v>18</v>
      </c>
      <c r="D491" t="s">
        <v>30</v>
      </c>
      <c r="E491" t="s">
        <v>36</v>
      </c>
      <c r="F491">
        <v>2015</v>
      </c>
      <c r="G491">
        <v>2</v>
      </c>
      <c r="H491">
        <v>415.92</v>
      </c>
      <c r="I491" t="s">
        <v>41</v>
      </c>
      <c r="J491" t="s">
        <v>43</v>
      </c>
      <c r="K491">
        <v>11.89</v>
      </c>
      <c r="L491">
        <v>9</v>
      </c>
      <c r="M491">
        <f t="shared" si="14"/>
        <v>3742.3989000000001</v>
      </c>
      <c r="N491">
        <f t="shared" si="15"/>
        <v>3.0095322544890268</v>
      </c>
    </row>
    <row r="492" spans="1:14" x14ac:dyDescent="0.3">
      <c r="A492" t="s">
        <v>13</v>
      </c>
      <c r="B492" t="s">
        <v>15</v>
      </c>
      <c r="C492" t="s">
        <v>18</v>
      </c>
      <c r="D492" t="s">
        <v>27</v>
      </c>
      <c r="E492" t="s">
        <v>39</v>
      </c>
      <c r="F492">
        <v>2011</v>
      </c>
      <c r="G492">
        <v>5</v>
      </c>
      <c r="H492">
        <v>69.930000000000007</v>
      </c>
      <c r="I492" t="s">
        <v>42</v>
      </c>
      <c r="J492" t="s">
        <v>47</v>
      </c>
      <c r="K492">
        <v>20.99</v>
      </c>
      <c r="L492">
        <v>13</v>
      </c>
      <c r="M492">
        <f t="shared" si="14"/>
        <v>908.29990000000009</v>
      </c>
      <c r="N492">
        <f t="shared" si="15"/>
        <v>3.0097560975609756</v>
      </c>
    </row>
    <row r="493" spans="1:14" x14ac:dyDescent="0.3">
      <c r="A493" t="s">
        <v>12</v>
      </c>
      <c r="B493" t="s">
        <v>15</v>
      </c>
      <c r="C493" t="s">
        <v>18</v>
      </c>
      <c r="D493" t="s">
        <v>34</v>
      </c>
      <c r="E493" t="s">
        <v>39</v>
      </c>
      <c r="F493">
        <v>2018</v>
      </c>
      <c r="G493">
        <v>1</v>
      </c>
      <c r="H493">
        <v>299.42</v>
      </c>
      <c r="I493" t="s">
        <v>40</v>
      </c>
      <c r="J493" t="s">
        <v>47</v>
      </c>
      <c r="K493">
        <v>6.13</v>
      </c>
      <c r="L493">
        <v>10</v>
      </c>
      <c r="M493">
        <f t="shared" si="14"/>
        <v>2993.2613000000001</v>
      </c>
      <c r="N493">
        <f t="shared" si="15"/>
        <v>3.0093147039254822</v>
      </c>
    </row>
    <row r="494" spans="1:14" x14ac:dyDescent="0.3">
      <c r="A494" t="s">
        <v>13</v>
      </c>
      <c r="B494" t="s">
        <v>16</v>
      </c>
      <c r="C494" t="s">
        <v>19</v>
      </c>
      <c r="D494" t="s">
        <v>32</v>
      </c>
      <c r="E494" t="s">
        <v>39</v>
      </c>
      <c r="F494">
        <v>1991</v>
      </c>
      <c r="G494">
        <v>3</v>
      </c>
      <c r="H494">
        <v>136.46</v>
      </c>
      <c r="I494" t="s">
        <v>42</v>
      </c>
      <c r="J494" t="s">
        <v>47</v>
      </c>
      <c r="K494">
        <v>38.28</v>
      </c>
      <c r="L494">
        <v>11</v>
      </c>
      <c r="M494">
        <f t="shared" si="14"/>
        <v>1500.4428000000003</v>
      </c>
      <c r="N494">
        <f t="shared" si="15"/>
        <v>3.0097604259094943</v>
      </c>
    </row>
    <row r="495" spans="1:14" x14ac:dyDescent="0.3">
      <c r="A495" t="s">
        <v>12</v>
      </c>
      <c r="B495" t="s">
        <v>15</v>
      </c>
      <c r="C495" t="s">
        <v>18</v>
      </c>
      <c r="D495" t="s">
        <v>28</v>
      </c>
      <c r="E495" t="s">
        <v>36</v>
      </c>
      <c r="F495">
        <v>2008</v>
      </c>
      <c r="G495">
        <v>3</v>
      </c>
      <c r="H495">
        <v>491.05</v>
      </c>
      <c r="I495" t="s">
        <v>40</v>
      </c>
      <c r="J495" t="s">
        <v>43</v>
      </c>
      <c r="K495">
        <v>7.67</v>
      </c>
      <c r="L495">
        <v>19</v>
      </c>
      <c r="M495">
        <f t="shared" si="14"/>
        <v>9329.0267000000003</v>
      </c>
      <c r="N495">
        <f t="shared" si="15"/>
        <v>3.0097625915242956</v>
      </c>
    </row>
    <row r="496" spans="1:14" x14ac:dyDescent="0.3">
      <c r="A496" t="s">
        <v>13</v>
      </c>
      <c r="B496" t="s">
        <v>15</v>
      </c>
      <c r="C496" t="s">
        <v>18</v>
      </c>
      <c r="D496" t="s">
        <v>24</v>
      </c>
      <c r="E496" t="s">
        <v>39</v>
      </c>
      <c r="F496">
        <v>1994</v>
      </c>
      <c r="G496">
        <v>4</v>
      </c>
      <c r="H496">
        <v>493.86</v>
      </c>
      <c r="I496" t="s">
        <v>41</v>
      </c>
      <c r="J496" t="s">
        <v>44</v>
      </c>
      <c r="K496">
        <v>30.99</v>
      </c>
      <c r="L496">
        <v>16</v>
      </c>
      <c r="M496">
        <f t="shared" si="14"/>
        <v>7901.0699000000004</v>
      </c>
      <c r="N496">
        <f t="shared" si="15"/>
        <v>3.0097647581003106</v>
      </c>
    </row>
    <row r="497" spans="1:14" x14ac:dyDescent="0.3">
      <c r="A497" t="s">
        <v>14</v>
      </c>
      <c r="B497" t="s">
        <v>16</v>
      </c>
      <c r="C497" t="s">
        <v>19</v>
      </c>
      <c r="D497" t="s">
        <v>21</v>
      </c>
      <c r="E497" t="s">
        <v>36</v>
      </c>
      <c r="F497">
        <v>1988</v>
      </c>
      <c r="G497">
        <v>5</v>
      </c>
      <c r="H497">
        <v>207.23</v>
      </c>
      <c r="I497" t="s">
        <v>41</v>
      </c>
      <c r="J497" t="s">
        <v>44</v>
      </c>
      <c r="K497">
        <v>20.45</v>
      </c>
      <c r="L497">
        <v>5</v>
      </c>
      <c r="M497">
        <f t="shared" si="14"/>
        <v>1035.3544999999999</v>
      </c>
      <c r="N497">
        <f t="shared" si="15"/>
        <v>3.0095449500554938</v>
      </c>
    </row>
    <row r="498" spans="1:14" x14ac:dyDescent="0.3">
      <c r="A498" t="s">
        <v>14</v>
      </c>
      <c r="B498" t="s">
        <v>17</v>
      </c>
      <c r="C498" t="s">
        <v>19</v>
      </c>
      <c r="D498" t="s">
        <v>25</v>
      </c>
      <c r="E498" t="s">
        <v>37</v>
      </c>
      <c r="F498">
        <v>2020</v>
      </c>
      <c r="G498">
        <v>2</v>
      </c>
      <c r="H498">
        <v>473.02</v>
      </c>
      <c r="I498" t="s">
        <v>40</v>
      </c>
      <c r="J498" t="s">
        <v>43</v>
      </c>
      <c r="K498">
        <v>43.78</v>
      </c>
      <c r="L498">
        <v>4</v>
      </c>
      <c r="M498">
        <f t="shared" si="14"/>
        <v>1891.5177999999999</v>
      </c>
      <c r="N498">
        <f t="shared" si="15"/>
        <v>3.0091030195381885</v>
      </c>
    </row>
    <row r="499" spans="1:14" x14ac:dyDescent="0.3">
      <c r="A499" t="s">
        <v>12</v>
      </c>
      <c r="B499" t="s">
        <v>15</v>
      </c>
      <c r="C499" t="s">
        <v>18</v>
      </c>
      <c r="D499" t="s">
        <v>34</v>
      </c>
      <c r="E499" t="s">
        <v>39</v>
      </c>
      <c r="F499">
        <v>1996</v>
      </c>
      <c r="G499">
        <v>3</v>
      </c>
      <c r="H499">
        <v>153.51</v>
      </c>
      <c r="I499" t="s">
        <v>40</v>
      </c>
      <c r="J499" t="s">
        <v>45</v>
      </c>
      <c r="K499">
        <v>29.53</v>
      </c>
      <c r="L499">
        <v>1</v>
      </c>
      <c r="M499">
        <f t="shared" si="14"/>
        <v>152.80529999999999</v>
      </c>
      <c r="N499">
        <f t="shared" si="15"/>
        <v>3.0093271152564958</v>
      </c>
    </row>
    <row r="500" spans="1:14" x14ac:dyDescent="0.3">
      <c r="A500" t="s">
        <v>13</v>
      </c>
      <c r="B500" t="s">
        <v>15</v>
      </c>
      <c r="C500" t="s">
        <v>18</v>
      </c>
      <c r="D500" t="s">
        <v>25</v>
      </c>
      <c r="E500" t="s">
        <v>39</v>
      </c>
      <c r="F500">
        <v>2016</v>
      </c>
      <c r="G500">
        <v>5</v>
      </c>
      <c r="H500">
        <v>452.12</v>
      </c>
      <c r="I500" t="s">
        <v>42</v>
      </c>
      <c r="J500" t="s">
        <v>43</v>
      </c>
      <c r="K500">
        <v>8.41</v>
      </c>
      <c r="L500">
        <v>1</v>
      </c>
      <c r="M500">
        <f t="shared" si="14"/>
        <v>451.20409999999998</v>
      </c>
      <c r="N500">
        <f t="shared" si="15"/>
        <v>3.0093291870279875</v>
      </c>
    </row>
    <row r="501" spans="1:14" x14ac:dyDescent="0.3">
      <c r="A501" t="s">
        <v>14</v>
      </c>
      <c r="B501" t="s">
        <v>17</v>
      </c>
      <c r="C501" t="s">
        <v>19</v>
      </c>
      <c r="D501" t="s">
        <v>25</v>
      </c>
      <c r="E501" t="s">
        <v>38</v>
      </c>
      <c r="F501">
        <v>1989</v>
      </c>
      <c r="G501">
        <v>1</v>
      </c>
      <c r="H501">
        <v>393.28</v>
      </c>
      <c r="I501" t="s">
        <v>42</v>
      </c>
      <c r="J501" t="s">
        <v>46</v>
      </c>
      <c r="K501">
        <v>39.299999999999997</v>
      </c>
      <c r="L501">
        <v>4</v>
      </c>
      <c r="M501">
        <f t="shared" si="14"/>
        <v>1572.5129999999999</v>
      </c>
      <c r="N501">
        <f t="shared" si="15"/>
        <v>3.008886914019107</v>
      </c>
    </row>
    <row r="502" spans="1:14" x14ac:dyDescent="0.3">
      <c r="A502" t="s">
        <v>12</v>
      </c>
      <c r="B502" t="s">
        <v>16</v>
      </c>
      <c r="C502" t="s">
        <v>19</v>
      </c>
      <c r="D502" t="s">
        <v>25</v>
      </c>
      <c r="E502" t="s">
        <v>36</v>
      </c>
      <c r="F502">
        <v>1992</v>
      </c>
      <c r="G502">
        <v>5</v>
      </c>
      <c r="H502">
        <v>27.32</v>
      </c>
      <c r="I502" t="s">
        <v>41</v>
      </c>
      <c r="J502" t="s">
        <v>44</v>
      </c>
      <c r="K502">
        <v>37.51</v>
      </c>
      <c r="L502">
        <v>8</v>
      </c>
      <c r="M502">
        <f t="shared" si="14"/>
        <v>217.93510000000001</v>
      </c>
      <c r="N502">
        <f t="shared" si="15"/>
        <v>3.0093333333333332</v>
      </c>
    </row>
    <row r="503" spans="1:14" x14ac:dyDescent="0.3">
      <c r="A503" t="s">
        <v>14</v>
      </c>
      <c r="B503" t="s">
        <v>15</v>
      </c>
      <c r="C503" t="s">
        <v>19</v>
      </c>
      <c r="D503" t="s">
        <v>34</v>
      </c>
      <c r="E503" t="s">
        <v>36</v>
      </c>
      <c r="F503">
        <v>1988</v>
      </c>
      <c r="G503">
        <v>3</v>
      </c>
      <c r="H503">
        <v>348.3</v>
      </c>
      <c r="I503" t="s">
        <v>40</v>
      </c>
      <c r="J503" t="s">
        <v>44</v>
      </c>
      <c r="K503">
        <v>26.92</v>
      </c>
      <c r="L503">
        <v>12</v>
      </c>
      <c r="M503">
        <f t="shared" si="14"/>
        <v>4178.8692000000001</v>
      </c>
      <c r="N503">
        <f t="shared" si="15"/>
        <v>3.0088908646365859</v>
      </c>
    </row>
    <row r="504" spans="1:14" x14ac:dyDescent="0.3">
      <c r="A504" t="s">
        <v>13</v>
      </c>
      <c r="B504" t="s">
        <v>16</v>
      </c>
      <c r="C504" t="s">
        <v>19</v>
      </c>
      <c r="D504" t="s">
        <v>25</v>
      </c>
      <c r="E504" t="s">
        <v>36</v>
      </c>
      <c r="F504">
        <v>2009</v>
      </c>
      <c r="G504">
        <v>5</v>
      </c>
      <c r="H504">
        <v>270.68</v>
      </c>
      <c r="I504" t="s">
        <v>40</v>
      </c>
      <c r="J504" t="s">
        <v>43</v>
      </c>
      <c r="K504">
        <v>22.56</v>
      </c>
      <c r="L504">
        <v>18</v>
      </c>
      <c r="M504">
        <f t="shared" si="14"/>
        <v>4871.4655999999995</v>
      </c>
      <c r="N504">
        <f t="shared" si="15"/>
        <v>3.0088928412627833</v>
      </c>
    </row>
    <row r="505" spans="1:14" x14ac:dyDescent="0.3">
      <c r="A505" t="s">
        <v>12</v>
      </c>
      <c r="B505" t="s">
        <v>15</v>
      </c>
      <c r="C505" t="s">
        <v>19</v>
      </c>
      <c r="D505" t="s">
        <v>27</v>
      </c>
      <c r="E505" t="s">
        <v>39</v>
      </c>
      <c r="F505">
        <v>1990</v>
      </c>
      <c r="G505">
        <v>3</v>
      </c>
      <c r="H505">
        <v>114.25</v>
      </c>
      <c r="I505" t="s">
        <v>40</v>
      </c>
      <c r="J505" t="s">
        <v>47</v>
      </c>
      <c r="K505">
        <v>1.27</v>
      </c>
      <c r="L505">
        <v>18</v>
      </c>
      <c r="M505">
        <f t="shared" si="14"/>
        <v>2055.5127000000002</v>
      </c>
      <c r="N505">
        <f t="shared" si="15"/>
        <v>3.0084500778296643</v>
      </c>
    </row>
    <row r="506" spans="1:14" x14ac:dyDescent="0.3">
      <c r="A506" t="s">
        <v>13</v>
      </c>
      <c r="B506" t="s">
        <v>17</v>
      </c>
      <c r="C506" t="s">
        <v>18</v>
      </c>
      <c r="D506" t="s">
        <v>20</v>
      </c>
      <c r="E506" t="s">
        <v>39</v>
      </c>
      <c r="F506">
        <v>1990</v>
      </c>
      <c r="G506">
        <v>1</v>
      </c>
      <c r="H506">
        <v>495.38</v>
      </c>
      <c r="I506" t="s">
        <v>40</v>
      </c>
      <c r="J506" t="s">
        <v>44</v>
      </c>
      <c r="K506">
        <v>3.91</v>
      </c>
      <c r="L506">
        <v>18</v>
      </c>
      <c r="M506">
        <f t="shared" si="14"/>
        <v>8915.8791000000001</v>
      </c>
      <c r="N506">
        <f t="shared" si="15"/>
        <v>3.0084519572953736</v>
      </c>
    </row>
    <row r="507" spans="1:14" x14ac:dyDescent="0.3">
      <c r="A507" t="s">
        <v>14</v>
      </c>
      <c r="B507" t="s">
        <v>15</v>
      </c>
      <c r="C507" t="s">
        <v>18</v>
      </c>
      <c r="D507" t="s">
        <v>20</v>
      </c>
      <c r="E507" t="s">
        <v>38</v>
      </c>
      <c r="F507">
        <v>1998</v>
      </c>
      <c r="G507">
        <v>4</v>
      </c>
      <c r="H507">
        <v>42.96</v>
      </c>
      <c r="I507" t="s">
        <v>42</v>
      </c>
      <c r="J507" t="s">
        <v>44</v>
      </c>
      <c r="K507">
        <v>16.18</v>
      </c>
      <c r="L507">
        <v>4</v>
      </c>
      <c r="M507">
        <f t="shared" si="14"/>
        <v>171.0018</v>
      </c>
      <c r="N507">
        <f t="shared" si="15"/>
        <v>3.0088987764182424</v>
      </c>
    </row>
    <row r="508" spans="1:14" x14ac:dyDescent="0.3">
      <c r="A508" t="s">
        <v>12</v>
      </c>
      <c r="B508" t="s">
        <v>16</v>
      </c>
      <c r="C508" t="s">
        <v>19</v>
      </c>
      <c r="D508" t="s">
        <v>20</v>
      </c>
      <c r="E508" t="s">
        <v>37</v>
      </c>
      <c r="F508">
        <v>2006</v>
      </c>
      <c r="G508">
        <v>1</v>
      </c>
      <c r="H508">
        <v>102.16</v>
      </c>
      <c r="I508" t="s">
        <v>41</v>
      </c>
      <c r="J508" t="s">
        <v>47</v>
      </c>
      <c r="K508">
        <v>44.15</v>
      </c>
      <c r="L508">
        <v>1</v>
      </c>
      <c r="M508">
        <f t="shared" si="14"/>
        <v>101.6015</v>
      </c>
      <c r="N508">
        <f t="shared" si="15"/>
        <v>3.0086782376502001</v>
      </c>
    </row>
    <row r="509" spans="1:14" x14ac:dyDescent="0.3">
      <c r="A509" t="s">
        <v>14</v>
      </c>
      <c r="B509" t="s">
        <v>15</v>
      </c>
      <c r="C509" t="s">
        <v>19</v>
      </c>
      <c r="D509" t="s">
        <v>25</v>
      </c>
      <c r="E509" t="s">
        <v>37</v>
      </c>
      <c r="F509">
        <v>2022</v>
      </c>
      <c r="G509">
        <v>2</v>
      </c>
      <c r="H509">
        <v>278.57</v>
      </c>
      <c r="I509" t="s">
        <v>42</v>
      </c>
      <c r="J509" t="s">
        <v>43</v>
      </c>
      <c r="K509">
        <v>21.86</v>
      </c>
      <c r="L509">
        <v>18</v>
      </c>
      <c r="M509">
        <f t="shared" si="14"/>
        <v>5013.4786000000004</v>
      </c>
      <c r="N509">
        <f t="shared" si="15"/>
        <v>3.0091253060316046</v>
      </c>
    </row>
    <row r="510" spans="1:14" x14ac:dyDescent="0.3">
      <c r="A510" t="s">
        <v>14</v>
      </c>
      <c r="B510" t="s">
        <v>16</v>
      </c>
      <c r="C510" t="s">
        <v>19</v>
      </c>
      <c r="D510" t="s">
        <v>25</v>
      </c>
      <c r="E510" t="s">
        <v>39</v>
      </c>
      <c r="F510">
        <v>2021</v>
      </c>
      <c r="G510">
        <v>1</v>
      </c>
      <c r="H510">
        <v>272.18</v>
      </c>
      <c r="I510" t="s">
        <v>42</v>
      </c>
      <c r="J510" t="s">
        <v>46</v>
      </c>
      <c r="K510">
        <v>11.89</v>
      </c>
      <c r="L510">
        <v>7</v>
      </c>
      <c r="M510">
        <f t="shared" si="14"/>
        <v>1904.3788999999999</v>
      </c>
      <c r="N510">
        <f t="shared" si="15"/>
        <v>3.0093499554764023</v>
      </c>
    </row>
    <row r="511" spans="1:14" x14ac:dyDescent="0.3">
      <c r="A511" t="s">
        <v>12</v>
      </c>
      <c r="B511" t="s">
        <v>17</v>
      </c>
      <c r="C511" t="s">
        <v>18</v>
      </c>
      <c r="D511" t="s">
        <v>24</v>
      </c>
      <c r="E511" t="s">
        <v>39</v>
      </c>
      <c r="F511">
        <v>1988</v>
      </c>
      <c r="G511">
        <v>4</v>
      </c>
      <c r="H511">
        <v>476.01</v>
      </c>
      <c r="I511" t="s">
        <v>41</v>
      </c>
      <c r="J511" t="s">
        <v>44</v>
      </c>
      <c r="K511">
        <v>3.77</v>
      </c>
      <c r="L511">
        <v>3</v>
      </c>
      <c r="M511">
        <f t="shared" si="14"/>
        <v>1427.0677000000001</v>
      </c>
      <c r="N511">
        <f t="shared" si="15"/>
        <v>3.0097973725228235</v>
      </c>
    </row>
    <row r="512" spans="1:14" x14ac:dyDescent="0.3">
      <c r="A512" t="s">
        <v>13</v>
      </c>
      <c r="B512" t="s">
        <v>17</v>
      </c>
      <c r="C512" t="s">
        <v>18</v>
      </c>
      <c r="D512" t="s">
        <v>23</v>
      </c>
      <c r="E512" t="s">
        <v>36</v>
      </c>
      <c r="F512">
        <v>2001</v>
      </c>
      <c r="G512">
        <v>3</v>
      </c>
      <c r="H512">
        <v>307.14</v>
      </c>
      <c r="I512" t="s">
        <v>42</v>
      </c>
      <c r="J512" t="s">
        <v>46</v>
      </c>
      <c r="K512">
        <v>32.659999999999997</v>
      </c>
      <c r="L512">
        <v>2</v>
      </c>
      <c r="M512">
        <f t="shared" si="14"/>
        <v>613.60659999999996</v>
      </c>
      <c r="N512">
        <f t="shared" si="15"/>
        <v>3.0095768374164811</v>
      </c>
    </row>
    <row r="513" spans="1:14" x14ac:dyDescent="0.3">
      <c r="A513" t="s">
        <v>12</v>
      </c>
      <c r="B513" t="s">
        <v>15</v>
      </c>
      <c r="C513" t="s">
        <v>19</v>
      </c>
      <c r="D513" t="s">
        <v>27</v>
      </c>
      <c r="E513" t="s">
        <v>38</v>
      </c>
      <c r="F513">
        <v>2000</v>
      </c>
      <c r="G513">
        <v>1</v>
      </c>
      <c r="H513">
        <v>242.31</v>
      </c>
      <c r="I513" t="s">
        <v>41</v>
      </c>
      <c r="J513" t="s">
        <v>46</v>
      </c>
      <c r="K513">
        <v>5.33</v>
      </c>
      <c r="L513">
        <v>13</v>
      </c>
      <c r="M513">
        <f t="shared" si="14"/>
        <v>3149.0833000000002</v>
      </c>
      <c r="N513">
        <f t="shared" si="15"/>
        <v>3.0095789708175542</v>
      </c>
    </row>
    <row r="514" spans="1:14" x14ac:dyDescent="0.3">
      <c r="A514" t="s">
        <v>14</v>
      </c>
      <c r="B514" t="s">
        <v>17</v>
      </c>
      <c r="C514" t="s">
        <v>18</v>
      </c>
      <c r="D514" t="s">
        <v>35</v>
      </c>
      <c r="E514" t="s">
        <v>36</v>
      </c>
      <c r="F514">
        <v>2022</v>
      </c>
      <c r="G514">
        <v>5</v>
      </c>
      <c r="H514">
        <v>370.76</v>
      </c>
      <c r="I514" t="s">
        <v>40</v>
      </c>
      <c r="J514" t="s">
        <v>45</v>
      </c>
      <c r="K514">
        <v>34.270000000000003</v>
      </c>
      <c r="L514">
        <v>4</v>
      </c>
      <c r="M514">
        <f t="shared" si="14"/>
        <v>1482.3826999999999</v>
      </c>
      <c r="N514">
        <f t="shared" si="15"/>
        <v>3.0100267379679146</v>
      </c>
    </row>
    <row r="515" spans="1:14" x14ac:dyDescent="0.3">
      <c r="A515" t="s">
        <v>14</v>
      </c>
      <c r="B515" t="s">
        <v>15</v>
      </c>
      <c r="C515" t="s">
        <v>18</v>
      </c>
      <c r="D515" t="s">
        <v>24</v>
      </c>
      <c r="E515" t="s">
        <v>39</v>
      </c>
      <c r="F515">
        <v>2008</v>
      </c>
      <c r="G515">
        <v>3</v>
      </c>
      <c r="H515">
        <v>274.73</v>
      </c>
      <c r="I515" t="s">
        <v>42</v>
      </c>
      <c r="J515" t="s">
        <v>47</v>
      </c>
      <c r="K515">
        <v>8.42</v>
      </c>
      <c r="L515">
        <v>19</v>
      </c>
      <c r="M515">
        <f t="shared" ref="M515:M578" si="16">(L515*H515)-(1-(K515/100))</f>
        <v>5218.954200000001</v>
      </c>
      <c r="N515">
        <f t="shared" ref="N515:N578" si="17">AVERAGE(G515:G5514)</f>
        <v>3.0095832404724758</v>
      </c>
    </row>
    <row r="516" spans="1:14" x14ac:dyDescent="0.3">
      <c r="A516" t="s">
        <v>13</v>
      </c>
      <c r="B516" t="s">
        <v>15</v>
      </c>
      <c r="C516" t="s">
        <v>19</v>
      </c>
      <c r="D516" t="s">
        <v>22</v>
      </c>
      <c r="E516" t="s">
        <v>38</v>
      </c>
      <c r="F516">
        <v>1985</v>
      </c>
      <c r="G516">
        <v>5</v>
      </c>
      <c r="H516">
        <v>137.1</v>
      </c>
      <c r="I516" t="s">
        <v>40</v>
      </c>
      <c r="J516" t="s">
        <v>46</v>
      </c>
      <c r="K516">
        <v>45.02</v>
      </c>
      <c r="L516">
        <v>2</v>
      </c>
      <c r="M516">
        <f t="shared" si="16"/>
        <v>273.65019999999998</v>
      </c>
      <c r="N516">
        <f t="shared" si="17"/>
        <v>3.0095853767275971</v>
      </c>
    </row>
    <row r="517" spans="1:14" x14ac:dyDescent="0.3">
      <c r="A517" t="s">
        <v>13</v>
      </c>
      <c r="B517" t="s">
        <v>15</v>
      </c>
      <c r="C517" t="s">
        <v>19</v>
      </c>
      <c r="D517" t="s">
        <v>27</v>
      </c>
      <c r="E517" t="s">
        <v>37</v>
      </c>
      <c r="F517">
        <v>1998</v>
      </c>
      <c r="G517">
        <v>3</v>
      </c>
      <c r="H517">
        <v>259.25</v>
      </c>
      <c r="I517" t="s">
        <v>41</v>
      </c>
      <c r="J517" t="s">
        <v>47</v>
      </c>
      <c r="K517">
        <v>15.08</v>
      </c>
      <c r="L517">
        <v>4</v>
      </c>
      <c r="M517">
        <f t="shared" si="16"/>
        <v>1036.1507999999999</v>
      </c>
      <c r="N517">
        <f t="shared" si="17"/>
        <v>3.0091415830546264</v>
      </c>
    </row>
    <row r="518" spans="1:14" x14ac:dyDescent="0.3">
      <c r="A518" t="s">
        <v>12</v>
      </c>
      <c r="B518" t="s">
        <v>16</v>
      </c>
      <c r="C518" t="s">
        <v>18</v>
      </c>
      <c r="D518" t="s">
        <v>29</v>
      </c>
      <c r="E518" t="s">
        <v>39</v>
      </c>
      <c r="F518">
        <v>1988</v>
      </c>
      <c r="G518">
        <v>4</v>
      </c>
      <c r="H518">
        <v>312.91000000000003</v>
      </c>
      <c r="I518" t="s">
        <v>41</v>
      </c>
      <c r="J518" t="s">
        <v>47</v>
      </c>
      <c r="K518">
        <v>39.89</v>
      </c>
      <c r="L518">
        <v>16</v>
      </c>
      <c r="M518">
        <f t="shared" si="16"/>
        <v>5005.9589000000005</v>
      </c>
      <c r="N518">
        <f t="shared" si="17"/>
        <v>3.0091436217662801</v>
      </c>
    </row>
    <row r="519" spans="1:14" x14ac:dyDescent="0.3">
      <c r="A519" t="s">
        <v>13</v>
      </c>
      <c r="B519" t="s">
        <v>16</v>
      </c>
      <c r="C519" t="s">
        <v>18</v>
      </c>
      <c r="D519" t="s">
        <v>27</v>
      </c>
      <c r="E519" t="s">
        <v>36</v>
      </c>
      <c r="F519">
        <v>1998</v>
      </c>
      <c r="G519">
        <v>5</v>
      </c>
      <c r="H519">
        <v>261.88</v>
      </c>
      <c r="I519" t="s">
        <v>42</v>
      </c>
      <c r="J519" t="s">
        <v>44</v>
      </c>
      <c r="K519">
        <v>10.26</v>
      </c>
      <c r="L519">
        <v>6</v>
      </c>
      <c r="M519">
        <f t="shared" si="16"/>
        <v>1570.3825999999999</v>
      </c>
      <c r="N519">
        <f t="shared" si="17"/>
        <v>3.0089225964755744</v>
      </c>
    </row>
    <row r="520" spans="1:14" x14ac:dyDescent="0.3">
      <c r="A520" t="s">
        <v>14</v>
      </c>
      <c r="B520" t="s">
        <v>17</v>
      </c>
      <c r="C520" t="s">
        <v>18</v>
      </c>
      <c r="D520" t="s">
        <v>31</v>
      </c>
      <c r="E520" t="s">
        <v>36</v>
      </c>
      <c r="F520">
        <v>1990</v>
      </c>
      <c r="G520">
        <v>2</v>
      </c>
      <c r="H520">
        <v>123.22</v>
      </c>
      <c r="I520" t="s">
        <v>42</v>
      </c>
      <c r="J520" t="s">
        <v>47</v>
      </c>
      <c r="K520">
        <v>41.51</v>
      </c>
      <c r="L520">
        <v>6</v>
      </c>
      <c r="M520">
        <f t="shared" si="16"/>
        <v>738.73509999999999</v>
      </c>
      <c r="N520">
        <f t="shared" si="17"/>
        <v>3.0084783578759482</v>
      </c>
    </row>
    <row r="521" spans="1:14" x14ac:dyDescent="0.3">
      <c r="A521" t="s">
        <v>13</v>
      </c>
      <c r="B521" t="s">
        <v>16</v>
      </c>
      <c r="C521" t="s">
        <v>19</v>
      </c>
      <c r="D521" t="s">
        <v>28</v>
      </c>
      <c r="E521" t="s">
        <v>39</v>
      </c>
      <c r="F521">
        <v>1988</v>
      </c>
      <c r="G521">
        <v>1</v>
      </c>
      <c r="H521">
        <v>78.5</v>
      </c>
      <c r="I521" t="s">
        <v>42</v>
      </c>
      <c r="J521" t="s">
        <v>45</v>
      </c>
      <c r="K521">
        <v>32.81</v>
      </c>
      <c r="L521">
        <v>12</v>
      </c>
      <c r="M521">
        <f t="shared" si="16"/>
        <v>941.32809999999995</v>
      </c>
      <c r="N521">
        <f t="shared" si="17"/>
        <v>3.0087034144164249</v>
      </c>
    </row>
    <row r="522" spans="1:14" x14ac:dyDescent="0.3">
      <c r="A522" t="s">
        <v>12</v>
      </c>
      <c r="B522" t="s">
        <v>16</v>
      </c>
      <c r="C522" t="s">
        <v>19</v>
      </c>
      <c r="D522" t="s">
        <v>27</v>
      </c>
      <c r="E522" t="s">
        <v>38</v>
      </c>
      <c r="F522">
        <v>1993</v>
      </c>
      <c r="G522">
        <v>1</v>
      </c>
      <c r="H522">
        <v>499.82</v>
      </c>
      <c r="I522" t="s">
        <v>42</v>
      </c>
      <c r="J522" t="s">
        <v>47</v>
      </c>
      <c r="K522">
        <v>1.34</v>
      </c>
      <c r="L522">
        <v>6</v>
      </c>
      <c r="M522">
        <f t="shared" si="16"/>
        <v>2997.9333999999999</v>
      </c>
      <c r="N522">
        <f t="shared" si="17"/>
        <v>3.0091517857142858</v>
      </c>
    </row>
    <row r="523" spans="1:14" x14ac:dyDescent="0.3">
      <c r="A523" t="s">
        <v>14</v>
      </c>
      <c r="B523" t="s">
        <v>17</v>
      </c>
      <c r="C523" t="s">
        <v>18</v>
      </c>
      <c r="D523" t="s">
        <v>24</v>
      </c>
      <c r="E523" t="s">
        <v>36</v>
      </c>
      <c r="F523">
        <v>2010</v>
      </c>
      <c r="G523">
        <v>1</v>
      </c>
      <c r="H523">
        <v>410.08</v>
      </c>
      <c r="I523" t="s">
        <v>40</v>
      </c>
      <c r="J523" t="s">
        <v>47</v>
      </c>
      <c r="K523">
        <v>11.02</v>
      </c>
      <c r="L523">
        <v>18</v>
      </c>
      <c r="M523">
        <f t="shared" si="16"/>
        <v>7380.5501999999997</v>
      </c>
      <c r="N523">
        <f t="shared" si="17"/>
        <v>3.0096003572225944</v>
      </c>
    </row>
    <row r="524" spans="1:14" x14ac:dyDescent="0.3">
      <c r="A524" t="s">
        <v>14</v>
      </c>
      <c r="B524" t="s">
        <v>17</v>
      </c>
      <c r="C524" t="s">
        <v>18</v>
      </c>
      <c r="D524" t="s">
        <v>24</v>
      </c>
      <c r="E524" t="s">
        <v>39</v>
      </c>
      <c r="F524">
        <v>2016</v>
      </c>
      <c r="G524">
        <v>2</v>
      </c>
      <c r="H524">
        <v>404.29</v>
      </c>
      <c r="I524" t="s">
        <v>41</v>
      </c>
      <c r="J524" t="s">
        <v>45</v>
      </c>
      <c r="K524">
        <v>15.15</v>
      </c>
      <c r="L524">
        <v>11</v>
      </c>
      <c r="M524">
        <f t="shared" si="16"/>
        <v>4446.3415000000005</v>
      </c>
      <c r="N524">
        <f t="shared" si="17"/>
        <v>3.0100491290754801</v>
      </c>
    </row>
    <row r="525" spans="1:14" x14ac:dyDescent="0.3">
      <c r="A525" t="s">
        <v>13</v>
      </c>
      <c r="B525" t="s">
        <v>15</v>
      </c>
      <c r="C525" t="s">
        <v>18</v>
      </c>
      <c r="D525" t="s">
        <v>22</v>
      </c>
      <c r="E525" t="s">
        <v>37</v>
      </c>
      <c r="F525">
        <v>2013</v>
      </c>
      <c r="G525">
        <v>5</v>
      </c>
      <c r="H525">
        <v>138.38</v>
      </c>
      <c r="I525" t="s">
        <v>42</v>
      </c>
      <c r="J525" t="s">
        <v>45</v>
      </c>
      <c r="K525">
        <v>8.5399999999999991</v>
      </c>
      <c r="L525">
        <v>7</v>
      </c>
      <c r="M525">
        <f t="shared" si="16"/>
        <v>967.74540000000002</v>
      </c>
      <c r="N525">
        <f t="shared" si="17"/>
        <v>3.0102747375474648</v>
      </c>
    </row>
    <row r="526" spans="1:14" x14ac:dyDescent="0.3">
      <c r="A526" t="s">
        <v>12</v>
      </c>
      <c r="B526" t="s">
        <v>17</v>
      </c>
      <c r="C526" t="s">
        <v>18</v>
      </c>
      <c r="D526" t="s">
        <v>22</v>
      </c>
      <c r="E526" t="s">
        <v>38</v>
      </c>
      <c r="F526">
        <v>2002</v>
      </c>
      <c r="G526">
        <v>1</v>
      </c>
      <c r="H526">
        <v>347.63</v>
      </c>
      <c r="I526" t="s">
        <v>41</v>
      </c>
      <c r="J526" t="s">
        <v>43</v>
      </c>
      <c r="K526">
        <v>30.49</v>
      </c>
      <c r="L526">
        <v>3</v>
      </c>
      <c r="M526">
        <f t="shared" si="16"/>
        <v>1042.1949</v>
      </c>
      <c r="N526">
        <f t="shared" si="17"/>
        <v>3.0098302055406614</v>
      </c>
    </row>
    <row r="527" spans="1:14" x14ac:dyDescent="0.3">
      <c r="A527" t="s">
        <v>12</v>
      </c>
      <c r="B527" t="s">
        <v>17</v>
      </c>
      <c r="C527" t="s">
        <v>19</v>
      </c>
      <c r="D527" t="s">
        <v>22</v>
      </c>
      <c r="E527" t="s">
        <v>39</v>
      </c>
      <c r="F527">
        <v>1987</v>
      </c>
      <c r="G527">
        <v>5</v>
      </c>
      <c r="H527">
        <v>475.41</v>
      </c>
      <c r="I527" t="s">
        <v>42</v>
      </c>
      <c r="J527" t="s">
        <v>43</v>
      </c>
      <c r="K527">
        <v>10.01</v>
      </c>
      <c r="L527">
        <v>11</v>
      </c>
      <c r="M527">
        <f t="shared" si="16"/>
        <v>5228.6100999999999</v>
      </c>
      <c r="N527">
        <f t="shared" si="17"/>
        <v>3.0102793296089385</v>
      </c>
    </row>
    <row r="528" spans="1:14" x14ac:dyDescent="0.3">
      <c r="A528" t="s">
        <v>12</v>
      </c>
      <c r="B528" t="s">
        <v>15</v>
      </c>
      <c r="C528" t="s">
        <v>18</v>
      </c>
      <c r="D528" t="s">
        <v>31</v>
      </c>
      <c r="E528" t="s">
        <v>36</v>
      </c>
      <c r="F528">
        <v>1988</v>
      </c>
      <c r="G528">
        <v>5</v>
      </c>
      <c r="H528">
        <v>106.11</v>
      </c>
      <c r="I528" t="s">
        <v>42</v>
      </c>
      <c r="J528" t="s">
        <v>43</v>
      </c>
      <c r="K528">
        <v>8.0399999999999991</v>
      </c>
      <c r="L528">
        <v>12</v>
      </c>
      <c r="M528">
        <f t="shared" si="16"/>
        <v>1272.4004</v>
      </c>
      <c r="N528">
        <f t="shared" si="17"/>
        <v>3.0098345999105947</v>
      </c>
    </row>
    <row r="529" spans="1:14" x14ac:dyDescent="0.3">
      <c r="A529" t="s">
        <v>13</v>
      </c>
      <c r="B529" t="s">
        <v>16</v>
      </c>
      <c r="C529" t="s">
        <v>19</v>
      </c>
      <c r="D529" t="s">
        <v>32</v>
      </c>
      <c r="E529" t="s">
        <v>38</v>
      </c>
      <c r="F529">
        <v>1992</v>
      </c>
      <c r="G529">
        <v>5</v>
      </c>
      <c r="H529">
        <v>190.71</v>
      </c>
      <c r="I529" t="s">
        <v>42</v>
      </c>
      <c r="J529" t="s">
        <v>47</v>
      </c>
      <c r="K529">
        <v>26</v>
      </c>
      <c r="L529">
        <v>14</v>
      </c>
      <c r="M529">
        <f t="shared" si="16"/>
        <v>2669.2000000000003</v>
      </c>
      <c r="N529">
        <f t="shared" si="17"/>
        <v>3.0093896713615025</v>
      </c>
    </row>
    <row r="530" spans="1:14" x14ac:dyDescent="0.3">
      <c r="A530" t="s">
        <v>13</v>
      </c>
      <c r="B530" t="s">
        <v>16</v>
      </c>
      <c r="C530" t="s">
        <v>18</v>
      </c>
      <c r="D530" t="s">
        <v>20</v>
      </c>
      <c r="E530" t="s">
        <v>38</v>
      </c>
      <c r="F530">
        <v>2013</v>
      </c>
      <c r="G530">
        <v>3</v>
      </c>
      <c r="H530">
        <v>133.57</v>
      </c>
      <c r="I530" t="s">
        <v>40</v>
      </c>
      <c r="J530" t="s">
        <v>47</v>
      </c>
      <c r="K530">
        <v>4.6900000000000004</v>
      </c>
      <c r="L530">
        <v>14</v>
      </c>
      <c r="M530">
        <f t="shared" si="16"/>
        <v>1869.0269000000001</v>
      </c>
      <c r="N530">
        <f t="shared" si="17"/>
        <v>3.0089445438282647</v>
      </c>
    </row>
    <row r="531" spans="1:14" x14ac:dyDescent="0.3">
      <c r="A531" t="s">
        <v>14</v>
      </c>
      <c r="B531" t="s">
        <v>16</v>
      </c>
      <c r="C531" t="s">
        <v>19</v>
      </c>
      <c r="D531" t="s">
        <v>22</v>
      </c>
      <c r="E531" t="s">
        <v>39</v>
      </c>
      <c r="F531">
        <v>1988</v>
      </c>
      <c r="G531">
        <v>5</v>
      </c>
      <c r="H531">
        <v>33.04</v>
      </c>
      <c r="I531" t="s">
        <v>40</v>
      </c>
      <c r="J531" t="s">
        <v>43</v>
      </c>
      <c r="K531">
        <v>43.92</v>
      </c>
      <c r="L531">
        <v>4</v>
      </c>
      <c r="M531">
        <f t="shared" si="16"/>
        <v>131.5992</v>
      </c>
      <c r="N531">
        <f t="shared" si="17"/>
        <v>3.0089465443972268</v>
      </c>
    </row>
    <row r="532" spans="1:14" x14ac:dyDescent="0.3">
      <c r="A532" t="s">
        <v>12</v>
      </c>
      <c r="B532" t="s">
        <v>15</v>
      </c>
      <c r="C532" t="s">
        <v>18</v>
      </c>
      <c r="D532" t="s">
        <v>29</v>
      </c>
      <c r="E532" t="s">
        <v>39</v>
      </c>
      <c r="F532">
        <v>2015</v>
      </c>
      <c r="G532">
        <v>2</v>
      </c>
      <c r="H532">
        <v>93.03</v>
      </c>
      <c r="I532" t="s">
        <v>41</v>
      </c>
      <c r="J532" t="s">
        <v>47</v>
      </c>
      <c r="K532">
        <v>9.59</v>
      </c>
      <c r="L532">
        <v>11</v>
      </c>
      <c r="M532">
        <f t="shared" si="16"/>
        <v>1022.4259000000001</v>
      </c>
      <c r="N532">
        <f t="shared" si="17"/>
        <v>3.0085011185682329</v>
      </c>
    </row>
    <row r="533" spans="1:14" x14ac:dyDescent="0.3">
      <c r="A533" t="s">
        <v>12</v>
      </c>
      <c r="B533" t="s">
        <v>15</v>
      </c>
      <c r="C533" t="s">
        <v>19</v>
      </c>
      <c r="D533" t="s">
        <v>23</v>
      </c>
      <c r="E533" t="s">
        <v>39</v>
      </c>
      <c r="F533">
        <v>2022</v>
      </c>
      <c r="G533">
        <v>4</v>
      </c>
      <c r="H533">
        <v>453.1</v>
      </c>
      <c r="I533" t="s">
        <v>41</v>
      </c>
      <c r="J533" t="s">
        <v>43</v>
      </c>
      <c r="K533">
        <v>11.6</v>
      </c>
      <c r="L533">
        <v>1</v>
      </c>
      <c r="M533">
        <f t="shared" si="16"/>
        <v>452.21600000000001</v>
      </c>
      <c r="N533">
        <f t="shared" si="17"/>
        <v>3.0087267845155514</v>
      </c>
    </row>
    <row r="534" spans="1:14" x14ac:dyDescent="0.3">
      <c r="A534" t="s">
        <v>13</v>
      </c>
      <c r="B534" t="s">
        <v>16</v>
      </c>
      <c r="C534" t="s">
        <v>18</v>
      </c>
      <c r="D534" t="s">
        <v>32</v>
      </c>
      <c r="E534" t="s">
        <v>38</v>
      </c>
      <c r="F534">
        <v>1987</v>
      </c>
      <c r="G534">
        <v>1</v>
      </c>
      <c r="H534">
        <v>71.86</v>
      </c>
      <c r="I534" t="s">
        <v>42</v>
      </c>
      <c r="J534" t="s">
        <v>46</v>
      </c>
      <c r="K534">
        <v>40.99</v>
      </c>
      <c r="L534">
        <v>18</v>
      </c>
      <c r="M534">
        <f t="shared" si="16"/>
        <v>1292.8899000000001</v>
      </c>
      <c r="N534">
        <f t="shared" si="17"/>
        <v>3.0085049239033124</v>
      </c>
    </row>
    <row r="535" spans="1:14" x14ac:dyDescent="0.3">
      <c r="A535" t="s">
        <v>14</v>
      </c>
      <c r="B535" t="s">
        <v>16</v>
      </c>
      <c r="C535" t="s">
        <v>18</v>
      </c>
      <c r="D535" t="s">
        <v>32</v>
      </c>
      <c r="E535" t="s">
        <v>37</v>
      </c>
      <c r="F535">
        <v>2015</v>
      </c>
      <c r="G535">
        <v>4</v>
      </c>
      <c r="H535">
        <v>273.42</v>
      </c>
      <c r="I535" t="s">
        <v>40</v>
      </c>
      <c r="J535" t="s">
        <v>47</v>
      </c>
      <c r="K535">
        <v>49.03</v>
      </c>
      <c r="L535">
        <v>18</v>
      </c>
      <c r="M535">
        <f t="shared" si="16"/>
        <v>4921.0503000000008</v>
      </c>
      <c r="N535">
        <f t="shared" si="17"/>
        <v>3.0089545556301767</v>
      </c>
    </row>
    <row r="536" spans="1:14" x14ac:dyDescent="0.3">
      <c r="A536" t="s">
        <v>13</v>
      </c>
      <c r="B536" t="s">
        <v>17</v>
      </c>
      <c r="C536" t="s">
        <v>18</v>
      </c>
      <c r="D536" t="s">
        <v>25</v>
      </c>
      <c r="E536" t="s">
        <v>38</v>
      </c>
      <c r="F536">
        <v>1985</v>
      </c>
      <c r="G536">
        <v>4</v>
      </c>
      <c r="H536">
        <v>338.25</v>
      </c>
      <c r="I536" t="s">
        <v>40</v>
      </c>
      <c r="J536" t="s">
        <v>47</v>
      </c>
      <c r="K536">
        <v>13.02</v>
      </c>
      <c r="L536">
        <v>16</v>
      </c>
      <c r="M536">
        <f t="shared" si="16"/>
        <v>5411.1301999999996</v>
      </c>
      <c r="N536">
        <f t="shared" si="17"/>
        <v>3.008732646663681</v>
      </c>
    </row>
    <row r="537" spans="1:14" x14ac:dyDescent="0.3">
      <c r="A537" t="s">
        <v>14</v>
      </c>
      <c r="B537" t="s">
        <v>17</v>
      </c>
      <c r="C537" t="s">
        <v>19</v>
      </c>
      <c r="D537" t="s">
        <v>21</v>
      </c>
      <c r="E537" t="s">
        <v>38</v>
      </c>
      <c r="F537">
        <v>1997</v>
      </c>
      <c r="G537">
        <v>4</v>
      </c>
      <c r="H537">
        <v>133.54</v>
      </c>
      <c r="I537" t="s">
        <v>42</v>
      </c>
      <c r="J537" t="s">
        <v>47</v>
      </c>
      <c r="K537">
        <v>21.91</v>
      </c>
      <c r="L537">
        <v>10</v>
      </c>
      <c r="M537">
        <f t="shared" si="16"/>
        <v>1334.6190999999999</v>
      </c>
      <c r="N537">
        <f t="shared" si="17"/>
        <v>3.0085106382978721</v>
      </c>
    </row>
    <row r="538" spans="1:14" x14ac:dyDescent="0.3">
      <c r="A538" t="s">
        <v>12</v>
      </c>
      <c r="B538" t="s">
        <v>16</v>
      </c>
      <c r="C538" t="s">
        <v>18</v>
      </c>
      <c r="D538" t="s">
        <v>34</v>
      </c>
      <c r="E538" t="s">
        <v>39</v>
      </c>
      <c r="F538">
        <v>1994</v>
      </c>
      <c r="G538">
        <v>4</v>
      </c>
      <c r="H538">
        <v>360.38</v>
      </c>
      <c r="I538" t="s">
        <v>42</v>
      </c>
      <c r="J538" t="s">
        <v>46</v>
      </c>
      <c r="K538">
        <v>43.91</v>
      </c>
      <c r="L538">
        <v>9</v>
      </c>
      <c r="M538">
        <f t="shared" si="16"/>
        <v>3242.8591000000001</v>
      </c>
      <c r="N538">
        <f t="shared" si="17"/>
        <v>3.0082885304659497</v>
      </c>
    </row>
    <row r="539" spans="1:14" x14ac:dyDescent="0.3">
      <c r="A539" t="s">
        <v>14</v>
      </c>
      <c r="B539" t="s">
        <v>15</v>
      </c>
      <c r="C539" t="s">
        <v>18</v>
      </c>
      <c r="D539" t="s">
        <v>23</v>
      </c>
      <c r="E539" t="s">
        <v>36</v>
      </c>
      <c r="F539">
        <v>2022</v>
      </c>
      <c r="G539">
        <v>4</v>
      </c>
      <c r="H539">
        <v>305.95999999999998</v>
      </c>
      <c r="I539" t="s">
        <v>40</v>
      </c>
      <c r="J539" t="s">
        <v>47</v>
      </c>
      <c r="K539">
        <v>3.44</v>
      </c>
      <c r="L539">
        <v>2</v>
      </c>
      <c r="M539">
        <f t="shared" si="16"/>
        <v>610.95439999999996</v>
      </c>
      <c r="N539">
        <f t="shared" si="17"/>
        <v>3.0080663231010529</v>
      </c>
    </row>
    <row r="540" spans="1:14" x14ac:dyDescent="0.3">
      <c r="A540" t="s">
        <v>12</v>
      </c>
      <c r="B540" t="s">
        <v>15</v>
      </c>
      <c r="C540" t="s">
        <v>19</v>
      </c>
      <c r="D540" t="s">
        <v>32</v>
      </c>
      <c r="E540" t="s">
        <v>39</v>
      </c>
      <c r="F540">
        <v>1998</v>
      </c>
      <c r="G540">
        <v>5</v>
      </c>
      <c r="H540">
        <v>244.53</v>
      </c>
      <c r="I540" t="s">
        <v>40</v>
      </c>
      <c r="J540" t="s">
        <v>47</v>
      </c>
      <c r="K540">
        <v>39.950000000000003</v>
      </c>
      <c r="L540">
        <v>18</v>
      </c>
      <c r="M540">
        <f t="shared" si="16"/>
        <v>4400.9395000000004</v>
      </c>
      <c r="N540">
        <f t="shared" si="17"/>
        <v>3.0078440161362616</v>
      </c>
    </row>
    <row r="541" spans="1:14" x14ac:dyDescent="0.3">
      <c r="A541" t="s">
        <v>12</v>
      </c>
      <c r="B541" t="s">
        <v>17</v>
      </c>
      <c r="C541" t="s">
        <v>19</v>
      </c>
      <c r="D541" t="s">
        <v>20</v>
      </c>
      <c r="E541" t="s">
        <v>37</v>
      </c>
      <c r="F541">
        <v>1987</v>
      </c>
      <c r="G541">
        <v>4</v>
      </c>
      <c r="H541">
        <v>341.43</v>
      </c>
      <c r="I541" t="s">
        <v>40</v>
      </c>
      <c r="J541" t="s">
        <v>45</v>
      </c>
      <c r="K541">
        <v>38.74</v>
      </c>
      <c r="L541">
        <v>16</v>
      </c>
      <c r="M541">
        <f t="shared" si="16"/>
        <v>5462.2673999999997</v>
      </c>
      <c r="N541">
        <f t="shared" si="17"/>
        <v>3.007397444519166</v>
      </c>
    </row>
    <row r="542" spans="1:14" x14ac:dyDescent="0.3">
      <c r="A542" t="s">
        <v>13</v>
      </c>
      <c r="B542" t="s">
        <v>16</v>
      </c>
      <c r="C542" t="s">
        <v>18</v>
      </c>
      <c r="D542" t="s">
        <v>26</v>
      </c>
      <c r="E542" t="s">
        <v>38</v>
      </c>
      <c r="F542">
        <v>2000</v>
      </c>
      <c r="G542">
        <v>3</v>
      </c>
      <c r="H542">
        <v>26.52</v>
      </c>
      <c r="I542" t="s">
        <v>40</v>
      </c>
      <c r="J542" t="s">
        <v>43</v>
      </c>
      <c r="K542">
        <v>7.38</v>
      </c>
      <c r="L542">
        <v>6</v>
      </c>
      <c r="M542">
        <f t="shared" si="16"/>
        <v>158.19380000000001</v>
      </c>
      <c r="N542">
        <f t="shared" si="17"/>
        <v>3.0071748878923765</v>
      </c>
    </row>
    <row r="543" spans="1:14" x14ac:dyDescent="0.3">
      <c r="A543" t="s">
        <v>14</v>
      </c>
      <c r="B543" t="s">
        <v>17</v>
      </c>
      <c r="C543" t="s">
        <v>18</v>
      </c>
      <c r="D543" t="s">
        <v>27</v>
      </c>
      <c r="E543" t="s">
        <v>39</v>
      </c>
      <c r="F543">
        <v>1997</v>
      </c>
      <c r="G543">
        <v>2</v>
      </c>
      <c r="H543">
        <v>91.7</v>
      </c>
      <c r="I543" t="s">
        <v>40</v>
      </c>
      <c r="J543" t="s">
        <v>47</v>
      </c>
      <c r="K543">
        <v>14.58</v>
      </c>
      <c r="L543">
        <v>2</v>
      </c>
      <c r="M543">
        <f t="shared" si="16"/>
        <v>182.54580000000001</v>
      </c>
      <c r="N543">
        <f t="shared" si="17"/>
        <v>3.0071764969724155</v>
      </c>
    </row>
    <row r="544" spans="1:14" x14ac:dyDescent="0.3">
      <c r="A544" t="s">
        <v>13</v>
      </c>
      <c r="B544" t="s">
        <v>17</v>
      </c>
      <c r="C544" t="s">
        <v>19</v>
      </c>
      <c r="D544" t="s">
        <v>24</v>
      </c>
      <c r="E544" t="s">
        <v>37</v>
      </c>
      <c r="F544">
        <v>2006</v>
      </c>
      <c r="G544">
        <v>2</v>
      </c>
      <c r="H544">
        <v>50.37</v>
      </c>
      <c r="I544" t="s">
        <v>40</v>
      </c>
      <c r="J544" t="s">
        <v>43</v>
      </c>
      <c r="K544">
        <v>8.0299999999999994</v>
      </c>
      <c r="L544">
        <v>9</v>
      </c>
      <c r="M544">
        <f t="shared" si="16"/>
        <v>452.41030000000001</v>
      </c>
      <c r="N544">
        <f t="shared" si="17"/>
        <v>3.0074024226110363</v>
      </c>
    </row>
    <row r="545" spans="1:14" x14ac:dyDescent="0.3">
      <c r="A545" t="s">
        <v>12</v>
      </c>
      <c r="B545" t="s">
        <v>15</v>
      </c>
      <c r="C545" t="s">
        <v>19</v>
      </c>
      <c r="D545" t="s">
        <v>23</v>
      </c>
      <c r="E545" t="s">
        <v>36</v>
      </c>
      <c r="F545">
        <v>2017</v>
      </c>
      <c r="G545">
        <v>5</v>
      </c>
      <c r="H545">
        <v>15.66</v>
      </c>
      <c r="I545" t="s">
        <v>40</v>
      </c>
      <c r="J545" t="s">
        <v>45</v>
      </c>
      <c r="K545">
        <v>2.15</v>
      </c>
      <c r="L545">
        <v>11</v>
      </c>
      <c r="M545">
        <f t="shared" si="16"/>
        <v>171.28149999999999</v>
      </c>
      <c r="N545">
        <f t="shared" si="17"/>
        <v>3.007628449629796</v>
      </c>
    </row>
    <row r="546" spans="1:14" x14ac:dyDescent="0.3">
      <c r="A546" t="s">
        <v>14</v>
      </c>
      <c r="B546" t="s">
        <v>17</v>
      </c>
      <c r="C546" t="s">
        <v>18</v>
      </c>
      <c r="D546" t="s">
        <v>31</v>
      </c>
      <c r="E546" t="s">
        <v>38</v>
      </c>
      <c r="F546">
        <v>2004</v>
      </c>
      <c r="G546">
        <v>2</v>
      </c>
      <c r="H546">
        <v>414.24</v>
      </c>
      <c r="I546" t="s">
        <v>40</v>
      </c>
      <c r="J546" t="s">
        <v>47</v>
      </c>
      <c r="K546">
        <v>43.96</v>
      </c>
      <c r="L546">
        <v>11</v>
      </c>
      <c r="M546">
        <f t="shared" si="16"/>
        <v>4556.0796</v>
      </c>
      <c r="N546">
        <f t="shared" si="17"/>
        <v>3.0071813285457809</v>
      </c>
    </row>
    <row r="547" spans="1:14" x14ac:dyDescent="0.3">
      <c r="A547" t="s">
        <v>12</v>
      </c>
      <c r="B547" t="s">
        <v>16</v>
      </c>
      <c r="C547" t="s">
        <v>19</v>
      </c>
      <c r="D547" t="s">
        <v>21</v>
      </c>
      <c r="E547" t="s">
        <v>38</v>
      </c>
      <c r="F547">
        <v>1985</v>
      </c>
      <c r="G547">
        <v>3</v>
      </c>
      <c r="H547">
        <v>210.55</v>
      </c>
      <c r="I547" t="s">
        <v>41</v>
      </c>
      <c r="J547" t="s">
        <v>45</v>
      </c>
      <c r="K547">
        <v>45.09</v>
      </c>
      <c r="L547">
        <v>1</v>
      </c>
      <c r="M547">
        <f t="shared" si="16"/>
        <v>210.0009</v>
      </c>
      <c r="N547">
        <f t="shared" si="17"/>
        <v>3.0074074074074075</v>
      </c>
    </row>
    <row r="548" spans="1:14" x14ac:dyDescent="0.3">
      <c r="A548" t="s">
        <v>14</v>
      </c>
      <c r="B548" t="s">
        <v>17</v>
      </c>
      <c r="C548" t="s">
        <v>19</v>
      </c>
      <c r="D548" t="s">
        <v>35</v>
      </c>
      <c r="E548" t="s">
        <v>37</v>
      </c>
      <c r="F548">
        <v>2016</v>
      </c>
      <c r="G548">
        <v>4</v>
      </c>
      <c r="H548">
        <v>140.35</v>
      </c>
      <c r="I548" t="s">
        <v>41</v>
      </c>
      <c r="J548" t="s">
        <v>46</v>
      </c>
      <c r="K548">
        <v>46.2</v>
      </c>
      <c r="L548">
        <v>14</v>
      </c>
      <c r="M548">
        <f t="shared" si="16"/>
        <v>1964.3619999999999</v>
      </c>
      <c r="N548">
        <f t="shared" si="17"/>
        <v>3.0074090704984284</v>
      </c>
    </row>
    <row r="549" spans="1:14" x14ac:dyDescent="0.3">
      <c r="A549" t="s">
        <v>13</v>
      </c>
      <c r="B549" t="s">
        <v>16</v>
      </c>
      <c r="C549" t="s">
        <v>19</v>
      </c>
      <c r="D549" t="s">
        <v>23</v>
      </c>
      <c r="E549" t="s">
        <v>39</v>
      </c>
      <c r="F549">
        <v>2014</v>
      </c>
      <c r="G549">
        <v>2</v>
      </c>
      <c r="H549">
        <v>344.86</v>
      </c>
      <c r="I549" t="s">
        <v>40</v>
      </c>
      <c r="J549" t="s">
        <v>43</v>
      </c>
      <c r="K549">
        <v>45.1</v>
      </c>
      <c r="L549">
        <v>11</v>
      </c>
      <c r="M549">
        <f t="shared" si="16"/>
        <v>3792.9110000000001</v>
      </c>
      <c r="N549">
        <f t="shared" si="17"/>
        <v>3.0071861666292388</v>
      </c>
    </row>
    <row r="550" spans="1:14" x14ac:dyDescent="0.3">
      <c r="A550" t="s">
        <v>13</v>
      </c>
      <c r="B550" t="s">
        <v>15</v>
      </c>
      <c r="C550" t="s">
        <v>18</v>
      </c>
      <c r="D550" t="s">
        <v>22</v>
      </c>
      <c r="E550" t="s">
        <v>38</v>
      </c>
      <c r="F550">
        <v>2021</v>
      </c>
      <c r="G550">
        <v>4</v>
      </c>
      <c r="H550">
        <v>434.53</v>
      </c>
      <c r="I550" t="s">
        <v>40</v>
      </c>
      <c r="J550" t="s">
        <v>43</v>
      </c>
      <c r="K550">
        <v>38.19</v>
      </c>
      <c r="L550">
        <v>17</v>
      </c>
      <c r="M550">
        <f t="shared" si="16"/>
        <v>7386.3918999999996</v>
      </c>
      <c r="N550">
        <f t="shared" si="17"/>
        <v>3.0074123989218329</v>
      </c>
    </row>
    <row r="551" spans="1:14" x14ac:dyDescent="0.3">
      <c r="A551" t="s">
        <v>14</v>
      </c>
      <c r="B551" t="s">
        <v>15</v>
      </c>
      <c r="C551" t="s">
        <v>19</v>
      </c>
      <c r="D551" t="s">
        <v>25</v>
      </c>
      <c r="E551" t="s">
        <v>38</v>
      </c>
      <c r="F551">
        <v>2006</v>
      </c>
      <c r="G551">
        <v>3</v>
      </c>
      <c r="H551">
        <v>499.05</v>
      </c>
      <c r="I551" t="s">
        <v>41</v>
      </c>
      <c r="J551" t="s">
        <v>46</v>
      </c>
      <c r="K551">
        <v>8.32</v>
      </c>
      <c r="L551">
        <v>5</v>
      </c>
      <c r="M551">
        <f t="shared" si="16"/>
        <v>2494.3332</v>
      </c>
      <c r="N551">
        <f t="shared" si="17"/>
        <v>3.0071893956414288</v>
      </c>
    </row>
    <row r="552" spans="1:14" x14ac:dyDescent="0.3">
      <c r="A552" t="s">
        <v>14</v>
      </c>
      <c r="B552" t="s">
        <v>17</v>
      </c>
      <c r="C552" t="s">
        <v>19</v>
      </c>
      <c r="D552" t="s">
        <v>30</v>
      </c>
      <c r="E552" t="s">
        <v>39</v>
      </c>
      <c r="F552">
        <v>1986</v>
      </c>
      <c r="G552">
        <v>4</v>
      </c>
      <c r="H552">
        <v>181.27</v>
      </c>
      <c r="I552" t="s">
        <v>40</v>
      </c>
      <c r="J552" t="s">
        <v>46</v>
      </c>
      <c r="K552">
        <v>21.8</v>
      </c>
      <c r="L552">
        <v>13</v>
      </c>
      <c r="M552">
        <f t="shared" si="16"/>
        <v>2355.7280000000001</v>
      </c>
      <c r="N552">
        <f t="shared" si="17"/>
        <v>3.007191011235955</v>
      </c>
    </row>
    <row r="553" spans="1:14" x14ac:dyDescent="0.3">
      <c r="A553" t="s">
        <v>14</v>
      </c>
      <c r="B553" t="s">
        <v>15</v>
      </c>
      <c r="C553" t="s">
        <v>19</v>
      </c>
      <c r="D553" t="s">
        <v>31</v>
      </c>
      <c r="E553" t="s">
        <v>39</v>
      </c>
      <c r="F553">
        <v>2000</v>
      </c>
      <c r="G553">
        <v>1</v>
      </c>
      <c r="H553">
        <v>164.97</v>
      </c>
      <c r="I553" t="s">
        <v>41</v>
      </c>
      <c r="J553" t="s">
        <v>45</v>
      </c>
      <c r="K553">
        <v>6.46</v>
      </c>
      <c r="L553">
        <v>1</v>
      </c>
      <c r="M553">
        <f t="shared" si="16"/>
        <v>164.03460000000001</v>
      </c>
      <c r="N553">
        <f t="shared" si="17"/>
        <v>3.0069678579456056</v>
      </c>
    </row>
    <row r="554" spans="1:14" x14ac:dyDescent="0.3">
      <c r="A554" t="s">
        <v>14</v>
      </c>
      <c r="B554" t="s">
        <v>15</v>
      </c>
      <c r="C554" t="s">
        <v>18</v>
      </c>
      <c r="D554" t="s">
        <v>31</v>
      </c>
      <c r="E554" t="s">
        <v>39</v>
      </c>
      <c r="F554">
        <v>1991</v>
      </c>
      <c r="G554">
        <v>5</v>
      </c>
      <c r="H554">
        <v>107.51</v>
      </c>
      <c r="I554" t="s">
        <v>41</v>
      </c>
      <c r="J554" t="s">
        <v>44</v>
      </c>
      <c r="K554">
        <v>7.11</v>
      </c>
      <c r="L554">
        <v>15</v>
      </c>
      <c r="M554">
        <f t="shared" si="16"/>
        <v>1611.7211</v>
      </c>
      <c r="N554">
        <f t="shared" si="17"/>
        <v>3.0074190647482015</v>
      </c>
    </row>
    <row r="555" spans="1:14" x14ac:dyDescent="0.3">
      <c r="A555" t="s">
        <v>12</v>
      </c>
      <c r="B555" t="s">
        <v>16</v>
      </c>
      <c r="C555" t="s">
        <v>19</v>
      </c>
      <c r="D555" t="s">
        <v>22</v>
      </c>
      <c r="E555" t="s">
        <v>37</v>
      </c>
      <c r="F555">
        <v>1999</v>
      </c>
      <c r="G555">
        <v>4</v>
      </c>
      <c r="H555">
        <v>415.37</v>
      </c>
      <c r="I555" t="s">
        <v>41</v>
      </c>
      <c r="J555" t="s">
        <v>45</v>
      </c>
      <c r="K555">
        <v>25.08</v>
      </c>
      <c r="L555">
        <v>16</v>
      </c>
      <c r="M555">
        <f t="shared" si="16"/>
        <v>6645.1707999999999</v>
      </c>
      <c r="N555">
        <f t="shared" si="17"/>
        <v>3.006970991679784</v>
      </c>
    </row>
    <row r="556" spans="1:14" x14ac:dyDescent="0.3">
      <c r="A556" t="s">
        <v>12</v>
      </c>
      <c r="B556" t="s">
        <v>16</v>
      </c>
      <c r="C556" t="s">
        <v>19</v>
      </c>
      <c r="D556" t="s">
        <v>32</v>
      </c>
      <c r="E556" t="s">
        <v>39</v>
      </c>
      <c r="F556">
        <v>2010</v>
      </c>
      <c r="G556">
        <v>2</v>
      </c>
      <c r="H556">
        <v>490.98</v>
      </c>
      <c r="I556" t="s">
        <v>42</v>
      </c>
      <c r="J556" t="s">
        <v>44</v>
      </c>
      <c r="K556">
        <v>30.32</v>
      </c>
      <c r="L556">
        <v>5</v>
      </c>
      <c r="M556">
        <f t="shared" si="16"/>
        <v>2454.2031999999999</v>
      </c>
      <c r="N556">
        <f t="shared" si="17"/>
        <v>3.0067476383265856</v>
      </c>
    </row>
    <row r="557" spans="1:14" x14ac:dyDescent="0.3">
      <c r="A557" t="s">
        <v>13</v>
      </c>
      <c r="B557" t="s">
        <v>15</v>
      </c>
      <c r="C557" t="s">
        <v>19</v>
      </c>
      <c r="D557" t="s">
        <v>33</v>
      </c>
      <c r="E557" t="s">
        <v>38</v>
      </c>
      <c r="F557">
        <v>2022</v>
      </c>
      <c r="G557">
        <v>5</v>
      </c>
      <c r="H557">
        <v>126.28</v>
      </c>
      <c r="I557" t="s">
        <v>42</v>
      </c>
      <c r="J557" t="s">
        <v>46</v>
      </c>
      <c r="K557">
        <v>32.409999999999997</v>
      </c>
      <c r="L557">
        <v>4</v>
      </c>
      <c r="M557">
        <f t="shared" si="16"/>
        <v>504.44409999999999</v>
      </c>
      <c r="N557">
        <f t="shared" si="17"/>
        <v>3.0069741282339706</v>
      </c>
    </row>
    <row r="558" spans="1:14" x14ac:dyDescent="0.3">
      <c r="A558" t="s">
        <v>12</v>
      </c>
      <c r="B558" t="s">
        <v>15</v>
      </c>
      <c r="C558" t="s">
        <v>19</v>
      </c>
      <c r="D558" t="s">
        <v>33</v>
      </c>
      <c r="E558" t="s">
        <v>36</v>
      </c>
      <c r="F558">
        <v>2004</v>
      </c>
      <c r="G558">
        <v>1</v>
      </c>
      <c r="H558">
        <v>98.57</v>
      </c>
      <c r="I558" t="s">
        <v>41</v>
      </c>
      <c r="J558" t="s">
        <v>45</v>
      </c>
      <c r="K558">
        <v>9.2799999999999994</v>
      </c>
      <c r="L558">
        <v>20</v>
      </c>
      <c r="M558">
        <f t="shared" si="16"/>
        <v>1970.4927999999998</v>
      </c>
      <c r="N558">
        <f t="shared" si="17"/>
        <v>3.0065256525652564</v>
      </c>
    </row>
    <row r="559" spans="1:14" x14ac:dyDescent="0.3">
      <c r="A559" t="s">
        <v>12</v>
      </c>
      <c r="B559" t="s">
        <v>17</v>
      </c>
      <c r="C559" t="s">
        <v>18</v>
      </c>
      <c r="D559" t="s">
        <v>29</v>
      </c>
      <c r="E559" t="s">
        <v>39</v>
      </c>
      <c r="F559">
        <v>2016</v>
      </c>
      <c r="G559">
        <v>3</v>
      </c>
      <c r="H559">
        <v>417.84</v>
      </c>
      <c r="I559" t="s">
        <v>42</v>
      </c>
      <c r="J559" t="s">
        <v>46</v>
      </c>
      <c r="K559">
        <v>15.94</v>
      </c>
      <c r="L559">
        <v>7</v>
      </c>
      <c r="M559">
        <f t="shared" si="16"/>
        <v>2924.0393999999997</v>
      </c>
      <c r="N559">
        <f t="shared" si="17"/>
        <v>3.0069772676119739</v>
      </c>
    </row>
    <row r="560" spans="1:14" x14ac:dyDescent="0.3">
      <c r="A560" t="s">
        <v>14</v>
      </c>
      <c r="B560" t="s">
        <v>15</v>
      </c>
      <c r="C560" t="s">
        <v>19</v>
      </c>
      <c r="D560" t="s">
        <v>34</v>
      </c>
      <c r="E560" t="s">
        <v>39</v>
      </c>
      <c r="F560">
        <v>1985</v>
      </c>
      <c r="G560">
        <v>3</v>
      </c>
      <c r="H560">
        <v>317.01</v>
      </c>
      <c r="I560" t="s">
        <v>42</v>
      </c>
      <c r="J560" t="s">
        <v>44</v>
      </c>
      <c r="K560">
        <v>32.06</v>
      </c>
      <c r="L560">
        <v>9</v>
      </c>
      <c r="M560">
        <f t="shared" si="16"/>
        <v>2852.4106000000002</v>
      </c>
      <c r="N560">
        <f t="shared" si="17"/>
        <v>3.0069788383610985</v>
      </c>
    </row>
    <row r="561" spans="1:14" x14ac:dyDescent="0.3">
      <c r="A561" t="s">
        <v>12</v>
      </c>
      <c r="B561" t="s">
        <v>15</v>
      </c>
      <c r="C561" t="s">
        <v>18</v>
      </c>
      <c r="D561" t="s">
        <v>20</v>
      </c>
      <c r="E561" t="s">
        <v>37</v>
      </c>
      <c r="F561">
        <v>2008</v>
      </c>
      <c r="G561">
        <v>2</v>
      </c>
      <c r="H561">
        <v>389.55</v>
      </c>
      <c r="I561" t="s">
        <v>41</v>
      </c>
      <c r="J561" t="s">
        <v>47</v>
      </c>
      <c r="K561">
        <v>27.36</v>
      </c>
      <c r="L561">
        <v>4</v>
      </c>
      <c r="M561">
        <f t="shared" si="16"/>
        <v>1557.4736</v>
      </c>
      <c r="N561">
        <f t="shared" si="17"/>
        <v>3.0069804098176087</v>
      </c>
    </row>
    <row r="562" spans="1:14" x14ac:dyDescent="0.3">
      <c r="A562" t="s">
        <v>13</v>
      </c>
      <c r="B562" t="s">
        <v>15</v>
      </c>
      <c r="C562" t="s">
        <v>19</v>
      </c>
      <c r="D562" t="s">
        <v>34</v>
      </c>
      <c r="E562" t="s">
        <v>39</v>
      </c>
      <c r="F562">
        <v>1990</v>
      </c>
      <c r="G562">
        <v>2</v>
      </c>
      <c r="H562">
        <v>368.18</v>
      </c>
      <c r="I562" t="s">
        <v>40</v>
      </c>
      <c r="J562" t="s">
        <v>44</v>
      </c>
      <c r="K562">
        <v>5.35</v>
      </c>
      <c r="L562">
        <v>19</v>
      </c>
      <c r="M562">
        <f t="shared" si="16"/>
        <v>6994.4735000000001</v>
      </c>
      <c r="N562">
        <f t="shared" si="17"/>
        <v>3.0072072072072071</v>
      </c>
    </row>
    <row r="563" spans="1:14" x14ac:dyDescent="0.3">
      <c r="A563" t="s">
        <v>13</v>
      </c>
      <c r="B563" t="s">
        <v>16</v>
      </c>
      <c r="C563" t="s">
        <v>19</v>
      </c>
      <c r="D563" t="s">
        <v>30</v>
      </c>
      <c r="E563" t="s">
        <v>37</v>
      </c>
      <c r="F563">
        <v>1995</v>
      </c>
      <c r="G563">
        <v>3</v>
      </c>
      <c r="H563">
        <v>254.26</v>
      </c>
      <c r="I563" t="s">
        <v>41</v>
      </c>
      <c r="J563" t="s">
        <v>47</v>
      </c>
      <c r="K563">
        <v>4.76</v>
      </c>
      <c r="L563">
        <v>7</v>
      </c>
      <c r="M563">
        <f t="shared" si="16"/>
        <v>1778.8676</v>
      </c>
      <c r="N563">
        <f t="shared" si="17"/>
        <v>3.0074341067808064</v>
      </c>
    </row>
    <row r="564" spans="1:14" x14ac:dyDescent="0.3">
      <c r="A564" t="s">
        <v>13</v>
      </c>
      <c r="B564" t="s">
        <v>17</v>
      </c>
      <c r="C564" t="s">
        <v>19</v>
      </c>
      <c r="D564" t="s">
        <v>31</v>
      </c>
      <c r="E564" t="s">
        <v>39</v>
      </c>
      <c r="F564">
        <v>1996</v>
      </c>
      <c r="G564">
        <v>4</v>
      </c>
      <c r="H564">
        <v>268.31</v>
      </c>
      <c r="I564" t="s">
        <v>42</v>
      </c>
      <c r="J564" t="s">
        <v>43</v>
      </c>
      <c r="K564">
        <v>28.87</v>
      </c>
      <c r="L564">
        <v>20</v>
      </c>
      <c r="M564">
        <f t="shared" si="16"/>
        <v>5365.4886999999999</v>
      </c>
      <c r="N564">
        <f t="shared" si="17"/>
        <v>3.0074357818837316</v>
      </c>
    </row>
    <row r="565" spans="1:14" x14ac:dyDescent="0.3">
      <c r="A565" t="s">
        <v>14</v>
      </c>
      <c r="B565" t="s">
        <v>17</v>
      </c>
      <c r="C565" t="s">
        <v>18</v>
      </c>
      <c r="D565" t="s">
        <v>32</v>
      </c>
      <c r="E565" t="s">
        <v>39</v>
      </c>
      <c r="F565">
        <v>1989</v>
      </c>
      <c r="G565">
        <v>1</v>
      </c>
      <c r="H565">
        <v>353.75</v>
      </c>
      <c r="I565" t="s">
        <v>40</v>
      </c>
      <c r="J565" t="s">
        <v>44</v>
      </c>
      <c r="K565">
        <v>38.479999999999997</v>
      </c>
      <c r="L565">
        <v>6</v>
      </c>
      <c r="M565">
        <f t="shared" si="16"/>
        <v>2121.8847999999998</v>
      </c>
      <c r="N565">
        <f t="shared" si="17"/>
        <v>3.0072120802343925</v>
      </c>
    </row>
    <row r="566" spans="1:14" x14ac:dyDescent="0.3">
      <c r="A566" t="s">
        <v>12</v>
      </c>
      <c r="B566" t="s">
        <v>15</v>
      </c>
      <c r="C566" t="s">
        <v>18</v>
      </c>
      <c r="D566" t="s">
        <v>25</v>
      </c>
      <c r="E566" t="s">
        <v>36</v>
      </c>
      <c r="F566">
        <v>2006</v>
      </c>
      <c r="G566">
        <v>1</v>
      </c>
      <c r="H566">
        <v>145.97</v>
      </c>
      <c r="I566" t="s">
        <v>41</v>
      </c>
      <c r="J566" t="s">
        <v>46</v>
      </c>
      <c r="K566">
        <v>23.31</v>
      </c>
      <c r="L566">
        <v>2</v>
      </c>
      <c r="M566">
        <f t="shared" si="16"/>
        <v>291.17309999999998</v>
      </c>
      <c r="N566">
        <f t="shared" si="17"/>
        <v>3.0076645626690715</v>
      </c>
    </row>
    <row r="567" spans="1:14" x14ac:dyDescent="0.3">
      <c r="A567" t="s">
        <v>12</v>
      </c>
      <c r="B567" t="s">
        <v>16</v>
      </c>
      <c r="C567" t="s">
        <v>19</v>
      </c>
      <c r="D567" t="s">
        <v>34</v>
      </c>
      <c r="E567" t="s">
        <v>39</v>
      </c>
      <c r="F567">
        <v>1999</v>
      </c>
      <c r="G567">
        <v>2</v>
      </c>
      <c r="H567">
        <v>32.700000000000003</v>
      </c>
      <c r="I567" t="s">
        <v>41</v>
      </c>
      <c r="J567" t="s">
        <v>43</v>
      </c>
      <c r="K567">
        <v>45.55</v>
      </c>
      <c r="L567">
        <v>18</v>
      </c>
      <c r="M567">
        <f t="shared" si="16"/>
        <v>588.05550000000005</v>
      </c>
      <c r="N567">
        <f t="shared" si="17"/>
        <v>3.008117249154453</v>
      </c>
    </row>
    <row r="568" spans="1:14" x14ac:dyDescent="0.3">
      <c r="A568" t="s">
        <v>12</v>
      </c>
      <c r="B568" t="s">
        <v>15</v>
      </c>
      <c r="C568" t="s">
        <v>18</v>
      </c>
      <c r="D568" t="s">
        <v>22</v>
      </c>
      <c r="E568" t="s">
        <v>36</v>
      </c>
      <c r="F568">
        <v>2004</v>
      </c>
      <c r="G568">
        <v>5</v>
      </c>
      <c r="H568">
        <v>377.51</v>
      </c>
      <c r="I568" t="s">
        <v>41</v>
      </c>
      <c r="J568" t="s">
        <v>44</v>
      </c>
      <c r="K568">
        <v>22.72</v>
      </c>
      <c r="L568">
        <v>17</v>
      </c>
      <c r="M568">
        <f t="shared" si="16"/>
        <v>6416.8972000000003</v>
      </c>
      <c r="N568">
        <f t="shared" si="17"/>
        <v>3.0083446098331077</v>
      </c>
    </row>
    <row r="569" spans="1:14" x14ac:dyDescent="0.3">
      <c r="A569" t="s">
        <v>13</v>
      </c>
      <c r="B569" t="s">
        <v>16</v>
      </c>
      <c r="C569" t="s">
        <v>18</v>
      </c>
      <c r="D569" t="s">
        <v>32</v>
      </c>
      <c r="E569" t="s">
        <v>38</v>
      </c>
      <c r="F569">
        <v>1989</v>
      </c>
      <c r="G569">
        <v>1</v>
      </c>
      <c r="H569">
        <v>92.49</v>
      </c>
      <c r="I569" t="s">
        <v>41</v>
      </c>
      <c r="J569" t="s">
        <v>45</v>
      </c>
      <c r="K569">
        <v>17.309999999999999</v>
      </c>
      <c r="L569">
        <v>1</v>
      </c>
      <c r="M569">
        <f t="shared" si="16"/>
        <v>91.6631</v>
      </c>
      <c r="N569">
        <f t="shared" si="17"/>
        <v>3.0078953304759755</v>
      </c>
    </row>
    <row r="570" spans="1:14" x14ac:dyDescent="0.3">
      <c r="A570" t="s">
        <v>12</v>
      </c>
      <c r="B570" t="s">
        <v>15</v>
      </c>
      <c r="C570" t="s">
        <v>19</v>
      </c>
      <c r="D570" t="s">
        <v>29</v>
      </c>
      <c r="E570" t="s">
        <v>39</v>
      </c>
      <c r="F570">
        <v>2001</v>
      </c>
      <c r="G570">
        <v>3</v>
      </c>
      <c r="H570">
        <v>200</v>
      </c>
      <c r="I570" t="s">
        <v>40</v>
      </c>
      <c r="J570" t="s">
        <v>45</v>
      </c>
      <c r="K570">
        <v>29.2</v>
      </c>
      <c r="L570">
        <v>8</v>
      </c>
      <c r="M570">
        <f t="shared" si="16"/>
        <v>1599.2919999999999</v>
      </c>
      <c r="N570">
        <f t="shared" si="17"/>
        <v>3.0083483754512637</v>
      </c>
    </row>
    <row r="571" spans="1:14" x14ac:dyDescent="0.3">
      <c r="A571" t="s">
        <v>14</v>
      </c>
      <c r="B571" t="s">
        <v>15</v>
      </c>
      <c r="C571" t="s">
        <v>18</v>
      </c>
      <c r="D571" t="s">
        <v>29</v>
      </c>
      <c r="E571" t="s">
        <v>37</v>
      </c>
      <c r="F571">
        <v>2021</v>
      </c>
      <c r="G571">
        <v>3</v>
      </c>
      <c r="H571">
        <v>127.21</v>
      </c>
      <c r="I571" t="s">
        <v>41</v>
      </c>
      <c r="J571" t="s">
        <v>45</v>
      </c>
      <c r="K571">
        <v>7.49</v>
      </c>
      <c r="L571">
        <v>10</v>
      </c>
      <c r="M571">
        <f t="shared" si="16"/>
        <v>1271.1749</v>
      </c>
      <c r="N571">
        <f t="shared" si="17"/>
        <v>3.0083502595350935</v>
      </c>
    </row>
    <row r="572" spans="1:14" x14ac:dyDescent="0.3">
      <c r="A572" t="s">
        <v>14</v>
      </c>
      <c r="B572" t="s">
        <v>15</v>
      </c>
      <c r="C572" t="s">
        <v>18</v>
      </c>
      <c r="D572" t="s">
        <v>33</v>
      </c>
      <c r="E572" t="s">
        <v>38</v>
      </c>
      <c r="F572">
        <v>1989</v>
      </c>
      <c r="G572">
        <v>1</v>
      </c>
      <c r="H572">
        <v>261.2</v>
      </c>
      <c r="I572" t="s">
        <v>42</v>
      </c>
      <c r="J572" t="s">
        <v>44</v>
      </c>
      <c r="K572">
        <v>35.369999999999997</v>
      </c>
      <c r="L572">
        <v>7</v>
      </c>
      <c r="M572">
        <f t="shared" si="16"/>
        <v>1827.7536999999998</v>
      </c>
      <c r="N572">
        <f t="shared" si="17"/>
        <v>3.008352144469526</v>
      </c>
    </row>
    <row r="573" spans="1:14" x14ac:dyDescent="0.3">
      <c r="A573" t="s">
        <v>12</v>
      </c>
      <c r="B573" t="s">
        <v>15</v>
      </c>
      <c r="C573" t="s">
        <v>18</v>
      </c>
      <c r="D573" t="s">
        <v>33</v>
      </c>
      <c r="E573" t="s">
        <v>36</v>
      </c>
      <c r="F573">
        <v>2008</v>
      </c>
      <c r="G573">
        <v>5</v>
      </c>
      <c r="H573">
        <v>101.4</v>
      </c>
      <c r="I573" t="s">
        <v>42</v>
      </c>
      <c r="J573" t="s">
        <v>45</v>
      </c>
      <c r="K573">
        <v>7.43</v>
      </c>
      <c r="L573">
        <v>20</v>
      </c>
      <c r="M573">
        <f t="shared" si="16"/>
        <v>2027.0743</v>
      </c>
      <c r="N573">
        <f t="shared" si="17"/>
        <v>3.0088055994581171</v>
      </c>
    </row>
    <row r="574" spans="1:14" x14ac:dyDescent="0.3">
      <c r="A574" t="s">
        <v>13</v>
      </c>
      <c r="B574" t="s">
        <v>15</v>
      </c>
      <c r="C574" t="s">
        <v>18</v>
      </c>
      <c r="D574" t="s">
        <v>25</v>
      </c>
      <c r="E574" t="s">
        <v>38</v>
      </c>
      <c r="F574">
        <v>2003</v>
      </c>
      <c r="G574">
        <v>5</v>
      </c>
      <c r="H574">
        <v>82.37</v>
      </c>
      <c r="I574" t="s">
        <v>40</v>
      </c>
      <c r="J574" t="s">
        <v>44</v>
      </c>
      <c r="K574">
        <v>38.28</v>
      </c>
      <c r="L574">
        <v>17</v>
      </c>
      <c r="M574">
        <f t="shared" si="16"/>
        <v>1399.6728000000001</v>
      </c>
      <c r="N574">
        <f t="shared" si="17"/>
        <v>3.0083559168925023</v>
      </c>
    </row>
    <row r="575" spans="1:14" x14ac:dyDescent="0.3">
      <c r="A575" t="s">
        <v>12</v>
      </c>
      <c r="B575" t="s">
        <v>16</v>
      </c>
      <c r="C575" t="s">
        <v>19</v>
      </c>
      <c r="D575" t="s">
        <v>31</v>
      </c>
      <c r="E575" t="s">
        <v>38</v>
      </c>
      <c r="F575">
        <v>2015</v>
      </c>
      <c r="G575">
        <v>3</v>
      </c>
      <c r="H575">
        <v>160.22</v>
      </c>
      <c r="I575" t="s">
        <v>41</v>
      </c>
      <c r="J575" t="s">
        <v>44</v>
      </c>
      <c r="K575">
        <v>15.16</v>
      </c>
      <c r="L575">
        <v>3</v>
      </c>
      <c r="M575">
        <f t="shared" si="16"/>
        <v>479.81159999999994</v>
      </c>
      <c r="N575">
        <f t="shared" si="17"/>
        <v>3.0079060311723516</v>
      </c>
    </row>
    <row r="576" spans="1:14" x14ac:dyDescent="0.3">
      <c r="A576" t="s">
        <v>14</v>
      </c>
      <c r="B576" t="s">
        <v>15</v>
      </c>
      <c r="C576" t="s">
        <v>19</v>
      </c>
      <c r="D576" t="s">
        <v>24</v>
      </c>
      <c r="E576" t="s">
        <v>36</v>
      </c>
      <c r="F576">
        <v>2021</v>
      </c>
      <c r="G576">
        <v>1</v>
      </c>
      <c r="H576">
        <v>33.409999999999997</v>
      </c>
      <c r="I576" t="s">
        <v>41</v>
      </c>
      <c r="J576" t="s">
        <v>45</v>
      </c>
      <c r="K576">
        <v>47.09</v>
      </c>
      <c r="L576">
        <v>13</v>
      </c>
      <c r="M576">
        <f t="shared" si="16"/>
        <v>433.8008999999999</v>
      </c>
      <c r="N576">
        <f t="shared" si="17"/>
        <v>3.0079078174423861</v>
      </c>
    </row>
    <row r="577" spans="1:14" x14ac:dyDescent="0.3">
      <c r="A577" t="s">
        <v>14</v>
      </c>
      <c r="B577" t="s">
        <v>17</v>
      </c>
      <c r="C577" t="s">
        <v>19</v>
      </c>
      <c r="D577" t="s">
        <v>26</v>
      </c>
      <c r="E577" t="s">
        <v>36</v>
      </c>
      <c r="F577">
        <v>2019</v>
      </c>
      <c r="G577">
        <v>2</v>
      </c>
      <c r="H577">
        <v>274.56</v>
      </c>
      <c r="I577" t="s">
        <v>41</v>
      </c>
      <c r="J577" t="s">
        <v>45</v>
      </c>
      <c r="K577">
        <v>48.09</v>
      </c>
      <c r="L577">
        <v>15</v>
      </c>
      <c r="M577">
        <f t="shared" si="16"/>
        <v>4117.8808999999992</v>
      </c>
      <c r="N577">
        <f t="shared" si="17"/>
        <v>3.0083615819209037</v>
      </c>
    </row>
    <row r="578" spans="1:14" x14ac:dyDescent="0.3">
      <c r="A578" t="s">
        <v>13</v>
      </c>
      <c r="B578" t="s">
        <v>15</v>
      </c>
      <c r="C578" t="s">
        <v>19</v>
      </c>
      <c r="D578" t="s">
        <v>32</v>
      </c>
      <c r="E578" t="s">
        <v>37</v>
      </c>
      <c r="F578">
        <v>1989</v>
      </c>
      <c r="G578">
        <v>2</v>
      </c>
      <c r="H578">
        <v>92.73</v>
      </c>
      <c r="I578" t="s">
        <v>42</v>
      </c>
      <c r="J578" t="s">
        <v>43</v>
      </c>
      <c r="K578">
        <v>42.57</v>
      </c>
      <c r="L578">
        <v>19</v>
      </c>
      <c r="M578">
        <f t="shared" si="16"/>
        <v>1761.2957000000001</v>
      </c>
      <c r="N578">
        <f t="shared" si="17"/>
        <v>3.0085895117540686</v>
      </c>
    </row>
    <row r="579" spans="1:14" x14ac:dyDescent="0.3">
      <c r="A579" t="s">
        <v>14</v>
      </c>
      <c r="B579" t="s">
        <v>17</v>
      </c>
      <c r="C579" t="s">
        <v>18</v>
      </c>
      <c r="D579" t="s">
        <v>26</v>
      </c>
      <c r="E579" t="s">
        <v>38</v>
      </c>
      <c r="F579">
        <v>2013</v>
      </c>
      <c r="G579">
        <v>3</v>
      </c>
      <c r="H579">
        <v>354.24</v>
      </c>
      <c r="I579" t="s">
        <v>40</v>
      </c>
      <c r="J579" t="s">
        <v>43</v>
      </c>
      <c r="K579">
        <v>40.72</v>
      </c>
      <c r="L579">
        <v>7</v>
      </c>
      <c r="M579">
        <f t="shared" ref="M579:M642" si="18">(L579*H579)-(1-(K579/100))</f>
        <v>2479.0872000000004</v>
      </c>
      <c r="N579">
        <f t="shared" ref="N579:N642" si="19">AVERAGE(G579:G5578)</f>
        <v>3.0088175446529504</v>
      </c>
    </row>
    <row r="580" spans="1:14" x14ac:dyDescent="0.3">
      <c r="A580" t="s">
        <v>14</v>
      </c>
      <c r="B580" t="s">
        <v>17</v>
      </c>
      <c r="C580" t="s">
        <v>18</v>
      </c>
      <c r="D580" t="s">
        <v>20</v>
      </c>
      <c r="E580" t="s">
        <v>37</v>
      </c>
      <c r="F580">
        <v>2005</v>
      </c>
      <c r="G580">
        <v>2</v>
      </c>
      <c r="H580">
        <v>238.03</v>
      </c>
      <c r="I580" t="s">
        <v>41</v>
      </c>
      <c r="J580" t="s">
        <v>44</v>
      </c>
      <c r="K580">
        <v>21.48</v>
      </c>
      <c r="L580">
        <v>1</v>
      </c>
      <c r="M580">
        <f t="shared" si="18"/>
        <v>237.2448</v>
      </c>
      <c r="N580">
        <f t="shared" si="19"/>
        <v>3.0088195386702847</v>
      </c>
    </row>
    <row r="581" spans="1:14" x14ac:dyDescent="0.3">
      <c r="A581" t="s">
        <v>13</v>
      </c>
      <c r="B581" t="s">
        <v>15</v>
      </c>
      <c r="C581" t="s">
        <v>18</v>
      </c>
      <c r="D581" t="s">
        <v>26</v>
      </c>
      <c r="E581" t="s">
        <v>36</v>
      </c>
      <c r="F581">
        <v>1985</v>
      </c>
      <c r="G581">
        <v>2</v>
      </c>
      <c r="H581">
        <v>46.14</v>
      </c>
      <c r="I581" t="s">
        <v>42</v>
      </c>
      <c r="J581" t="s">
        <v>45</v>
      </c>
      <c r="K581">
        <v>5.35</v>
      </c>
      <c r="L581">
        <v>20</v>
      </c>
      <c r="M581">
        <f t="shared" si="18"/>
        <v>921.85349999999994</v>
      </c>
      <c r="N581">
        <f t="shared" si="19"/>
        <v>3.0090477267586517</v>
      </c>
    </row>
    <row r="582" spans="1:14" x14ac:dyDescent="0.3">
      <c r="A582" t="s">
        <v>14</v>
      </c>
      <c r="B582" t="s">
        <v>16</v>
      </c>
      <c r="C582" t="s">
        <v>19</v>
      </c>
      <c r="D582" t="s">
        <v>32</v>
      </c>
      <c r="E582" t="s">
        <v>38</v>
      </c>
      <c r="F582">
        <v>2020</v>
      </c>
      <c r="G582">
        <v>4</v>
      </c>
      <c r="H582">
        <v>281.85000000000002</v>
      </c>
      <c r="I582" t="s">
        <v>42</v>
      </c>
      <c r="J582" t="s">
        <v>45</v>
      </c>
      <c r="K582">
        <v>11.71</v>
      </c>
      <c r="L582">
        <v>8</v>
      </c>
      <c r="M582">
        <f t="shared" si="18"/>
        <v>2253.9171000000001</v>
      </c>
      <c r="N582">
        <f t="shared" si="19"/>
        <v>3.0092760180995475</v>
      </c>
    </row>
    <row r="583" spans="1:14" x14ac:dyDescent="0.3">
      <c r="A583" t="s">
        <v>12</v>
      </c>
      <c r="B583" t="s">
        <v>15</v>
      </c>
      <c r="C583" t="s">
        <v>18</v>
      </c>
      <c r="D583" t="s">
        <v>25</v>
      </c>
      <c r="E583" t="s">
        <v>36</v>
      </c>
      <c r="F583">
        <v>2002</v>
      </c>
      <c r="G583">
        <v>3</v>
      </c>
      <c r="H583">
        <v>374.64</v>
      </c>
      <c r="I583" t="s">
        <v>40</v>
      </c>
      <c r="J583" t="s">
        <v>43</v>
      </c>
      <c r="K583">
        <v>8.19</v>
      </c>
      <c r="L583">
        <v>6</v>
      </c>
      <c r="M583">
        <f t="shared" si="18"/>
        <v>2246.9219000000003</v>
      </c>
      <c r="N583">
        <f t="shared" si="19"/>
        <v>3.0090518216791131</v>
      </c>
    </row>
    <row r="584" spans="1:14" x14ac:dyDescent="0.3">
      <c r="A584" t="s">
        <v>12</v>
      </c>
      <c r="B584" t="s">
        <v>16</v>
      </c>
      <c r="C584" t="s">
        <v>18</v>
      </c>
      <c r="D584" t="s">
        <v>28</v>
      </c>
      <c r="E584" t="s">
        <v>36</v>
      </c>
      <c r="F584">
        <v>1988</v>
      </c>
      <c r="G584">
        <v>2</v>
      </c>
      <c r="H584">
        <v>79.11</v>
      </c>
      <c r="I584" t="s">
        <v>42</v>
      </c>
      <c r="J584" t="s">
        <v>46</v>
      </c>
      <c r="K584">
        <v>15.29</v>
      </c>
      <c r="L584">
        <v>8</v>
      </c>
      <c r="M584">
        <f t="shared" si="18"/>
        <v>632.03290000000004</v>
      </c>
      <c r="N584">
        <f t="shared" si="19"/>
        <v>3.0090538705296512</v>
      </c>
    </row>
    <row r="585" spans="1:14" x14ac:dyDescent="0.3">
      <c r="A585" t="s">
        <v>12</v>
      </c>
      <c r="B585" t="s">
        <v>15</v>
      </c>
      <c r="C585" t="s">
        <v>18</v>
      </c>
      <c r="D585" t="s">
        <v>21</v>
      </c>
      <c r="E585" t="s">
        <v>36</v>
      </c>
      <c r="F585">
        <v>1993</v>
      </c>
      <c r="G585">
        <v>4</v>
      </c>
      <c r="H585">
        <v>97.08</v>
      </c>
      <c r="I585" t="s">
        <v>42</v>
      </c>
      <c r="J585" t="s">
        <v>45</v>
      </c>
      <c r="K585">
        <v>33.159999999999997</v>
      </c>
      <c r="L585">
        <v>3</v>
      </c>
      <c r="M585">
        <f t="shared" si="18"/>
        <v>290.57159999999999</v>
      </c>
      <c r="N585">
        <f t="shared" si="19"/>
        <v>3.009282318315599</v>
      </c>
    </row>
    <row r="586" spans="1:14" x14ac:dyDescent="0.3">
      <c r="A586" t="s">
        <v>13</v>
      </c>
      <c r="B586" t="s">
        <v>15</v>
      </c>
      <c r="C586" t="s">
        <v>19</v>
      </c>
      <c r="D586" t="s">
        <v>25</v>
      </c>
      <c r="E586" t="s">
        <v>38</v>
      </c>
      <c r="F586">
        <v>2000</v>
      </c>
      <c r="G586">
        <v>2</v>
      </c>
      <c r="H586">
        <v>44.97</v>
      </c>
      <c r="I586" t="s">
        <v>42</v>
      </c>
      <c r="J586" t="s">
        <v>46</v>
      </c>
      <c r="K586">
        <v>17.29</v>
      </c>
      <c r="L586">
        <v>4</v>
      </c>
      <c r="M586">
        <f t="shared" si="18"/>
        <v>179.05289999999999</v>
      </c>
      <c r="N586">
        <f t="shared" si="19"/>
        <v>3.0090579710144927</v>
      </c>
    </row>
    <row r="587" spans="1:14" x14ac:dyDescent="0.3">
      <c r="A587" t="s">
        <v>12</v>
      </c>
      <c r="B587" t="s">
        <v>16</v>
      </c>
      <c r="C587" t="s">
        <v>19</v>
      </c>
      <c r="D587" t="s">
        <v>23</v>
      </c>
      <c r="E587" t="s">
        <v>38</v>
      </c>
      <c r="F587">
        <v>2003</v>
      </c>
      <c r="G587">
        <v>3</v>
      </c>
      <c r="H587">
        <v>100.26</v>
      </c>
      <c r="I587" t="s">
        <v>42</v>
      </c>
      <c r="J587" t="s">
        <v>44</v>
      </c>
      <c r="K587">
        <v>23.8</v>
      </c>
      <c r="L587">
        <v>8</v>
      </c>
      <c r="M587">
        <f t="shared" si="18"/>
        <v>801.3180000000001</v>
      </c>
      <c r="N587">
        <f t="shared" si="19"/>
        <v>3.009286523216308</v>
      </c>
    </row>
    <row r="588" spans="1:14" x14ac:dyDescent="0.3">
      <c r="A588" t="s">
        <v>13</v>
      </c>
      <c r="B588" t="s">
        <v>15</v>
      </c>
      <c r="C588" t="s">
        <v>18</v>
      </c>
      <c r="D588" t="s">
        <v>34</v>
      </c>
      <c r="E588" t="s">
        <v>37</v>
      </c>
      <c r="F588">
        <v>2000</v>
      </c>
      <c r="G588">
        <v>2</v>
      </c>
      <c r="H588">
        <v>283.36</v>
      </c>
      <c r="I588" t="s">
        <v>41</v>
      </c>
      <c r="J588" t="s">
        <v>47</v>
      </c>
      <c r="K588">
        <v>5.6</v>
      </c>
      <c r="L588">
        <v>10</v>
      </c>
      <c r="M588">
        <f t="shared" si="18"/>
        <v>2832.6560000000004</v>
      </c>
      <c r="N588">
        <f t="shared" si="19"/>
        <v>3.009288627095605</v>
      </c>
    </row>
    <row r="589" spans="1:14" x14ac:dyDescent="0.3">
      <c r="A589" t="s">
        <v>13</v>
      </c>
      <c r="B589" t="s">
        <v>16</v>
      </c>
      <c r="C589" t="s">
        <v>19</v>
      </c>
      <c r="D589" t="s">
        <v>32</v>
      </c>
      <c r="E589" t="s">
        <v>37</v>
      </c>
      <c r="F589">
        <v>2005</v>
      </c>
      <c r="G589">
        <v>5</v>
      </c>
      <c r="H589">
        <v>15.04</v>
      </c>
      <c r="I589" t="s">
        <v>41</v>
      </c>
      <c r="J589" t="s">
        <v>46</v>
      </c>
      <c r="K589">
        <v>0.57999999999999996</v>
      </c>
      <c r="L589">
        <v>19</v>
      </c>
      <c r="M589">
        <f t="shared" si="18"/>
        <v>284.76580000000001</v>
      </c>
      <c r="N589">
        <f t="shared" si="19"/>
        <v>3.009517335146159</v>
      </c>
    </row>
    <row r="590" spans="1:14" x14ac:dyDescent="0.3">
      <c r="A590" t="s">
        <v>13</v>
      </c>
      <c r="B590" t="s">
        <v>17</v>
      </c>
      <c r="C590" t="s">
        <v>19</v>
      </c>
      <c r="D590" t="s">
        <v>21</v>
      </c>
      <c r="E590" t="s">
        <v>37</v>
      </c>
      <c r="F590">
        <v>2004</v>
      </c>
      <c r="G590">
        <v>1</v>
      </c>
      <c r="H590">
        <v>383.41</v>
      </c>
      <c r="I590" t="s">
        <v>42</v>
      </c>
      <c r="J590" t="s">
        <v>43</v>
      </c>
      <c r="K590">
        <v>1.1599999999999999</v>
      </c>
      <c r="L590">
        <v>14</v>
      </c>
      <c r="M590">
        <f t="shared" si="18"/>
        <v>5366.7516000000005</v>
      </c>
      <c r="N590">
        <f t="shared" si="19"/>
        <v>3.0090661831368992</v>
      </c>
    </row>
    <row r="591" spans="1:14" x14ac:dyDescent="0.3">
      <c r="A591" t="s">
        <v>14</v>
      </c>
      <c r="B591" t="s">
        <v>16</v>
      </c>
      <c r="C591" t="s">
        <v>19</v>
      </c>
      <c r="D591" t="s">
        <v>24</v>
      </c>
      <c r="E591" t="s">
        <v>39</v>
      </c>
      <c r="F591">
        <v>2018</v>
      </c>
      <c r="G591">
        <v>5</v>
      </c>
      <c r="H591">
        <v>388.84</v>
      </c>
      <c r="I591" t="s">
        <v>40</v>
      </c>
      <c r="J591" t="s">
        <v>46</v>
      </c>
      <c r="K591">
        <v>45.73</v>
      </c>
      <c r="L591">
        <v>18</v>
      </c>
      <c r="M591">
        <f t="shared" si="18"/>
        <v>6998.5772999999999</v>
      </c>
      <c r="N591">
        <f t="shared" si="19"/>
        <v>3.0095216504194062</v>
      </c>
    </row>
    <row r="592" spans="1:14" x14ac:dyDescent="0.3">
      <c r="A592" t="s">
        <v>13</v>
      </c>
      <c r="B592" t="s">
        <v>17</v>
      </c>
      <c r="C592" t="s">
        <v>19</v>
      </c>
      <c r="D592" t="s">
        <v>29</v>
      </c>
      <c r="E592" t="s">
        <v>38</v>
      </c>
      <c r="F592">
        <v>1986</v>
      </c>
      <c r="G592">
        <v>3</v>
      </c>
      <c r="H592">
        <v>440.84</v>
      </c>
      <c r="I592" t="s">
        <v>42</v>
      </c>
      <c r="J592" t="s">
        <v>46</v>
      </c>
      <c r="K592">
        <v>5.21</v>
      </c>
      <c r="L592">
        <v>20</v>
      </c>
      <c r="M592">
        <f t="shared" si="18"/>
        <v>8815.8521000000001</v>
      </c>
      <c r="N592">
        <f t="shared" si="19"/>
        <v>3.0090702947845807</v>
      </c>
    </row>
    <row r="593" spans="1:14" x14ac:dyDescent="0.3">
      <c r="A593" t="s">
        <v>12</v>
      </c>
      <c r="B593" t="s">
        <v>15</v>
      </c>
      <c r="C593" t="s">
        <v>18</v>
      </c>
      <c r="D593" t="s">
        <v>34</v>
      </c>
      <c r="E593" t="s">
        <v>39</v>
      </c>
      <c r="F593">
        <v>2014</v>
      </c>
      <c r="G593">
        <v>3</v>
      </c>
      <c r="H593">
        <v>175.51</v>
      </c>
      <c r="I593" t="s">
        <v>42</v>
      </c>
      <c r="J593" t="s">
        <v>46</v>
      </c>
      <c r="K593">
        <v>1.08</v>
      </c>
      <c r="L593">
        <v>5</v>
      </c>
      <c r="M593">
        <f t="shared" si="18"/>
        <v>876.56079999999997</v>
      </c>
      <c r="N593">
        <f t="shared" si="19"/>
        <v>3.0090723520072578</v>
      </c>
    </row>
    <row r="594" spans="1:14" x14ac:dyDescent="0.3">
      <c r="A594" t="s">
        <v>13</v>
      </c>
      <c r="B594" t="s">
        <v>15</v>
      </c>
      <c r="C594" t="s">
        <v>19</v>
      </c>
      <c r="D594" t="s">
        <v>35</v>
      </c>
      <c r="E594" t="s">
        <v>37</v>
      </c>
      <c r="F594">
        <v>2001</v>
      </c>
      <c r="G594">
        <v>5</v>
      </c>
      <c r="H594">
        <v>132.16999999999999</v>
      </c>
      <c r="I594" t="s">
        <v>40</v>
      </c>
      <c r="J594" t="s">
        <v>47</v>
      </c>
      <c r="K594">
        <v>13.38</v>
      </c>
      <c r="L594">
        <v>12</v>
      </c>
      <c r="M594">
        <f t="shared" si="18"/>
        <v>1585.1738</v>
      </c>
      <c r="N594">
        <f t="shared" si="19"/>
        <v>3.0090744101633393</v>
      </c>
    </row>
    <row r="595" spans="1:14" x14ac:dyDescent="0.3">
      <c r="A595" t="s">
        <v>13</v>
      </c>
      <c r="B595" t="s">
        <v>16</v>
      </c>
      <c r="C595" t="s">
        <v>19</v>
      </c>
      <c r="D595" t="s">
        <v>29</v>
      </c>
      <c r="E595" t="s">
        <v>37</v>
      </c>
      <c r="F595">
        <v>1988</v>
      </c>
      <c r="G595">
        <v>1</v>
      </c>
      <c r="H595">
        <v>312.66000000000003</v>
      </c>
      <c r="I595" t="s">
        <v>41</v>
      </c>
      <c r="J595" t="s">
        <v>45</v>
      </c>
      <c r="K595">
        <v>4.4000000000000004</v>
      </c>
      <c r="L595">
        <v>2</v>
      </c>
      <c r="M595">
        <f t="shared" si="18"/>
        <v>624.36400000000003</v>
      </c>
      <c r="N595">
        <f t="shared" si="19"/>
        <v>3.0086226457907874</v>
      </c>
    </row>
    <row r="596" spans="1:14" x14ac:dyDescent="0.3">
      <c r="A596" t="s">
        <v>14</v>
      </c>
      <c r="B596" t="s">
        <v>17</v>
      </c>
      <c r="C596" t="s">
        <v>19</v>
      </c>
      <c r="D596" t="s">
        <v>29</v>
      </c>
      <c r="E596" t="s">
        <v>38</v>
      </c>
      <c r="F596">
        <v>1999</v>
      </c>
      <c r="G596">
        <v>5</v>
      </c>
      <c r="H596">
        <v>422.03</v>
      </c>
      <c r="I596" t="s">
        <v>42</v>
      </c>
      <c r="J596" t="s">
        <v>46</v>
      </c>
      <c r="K596">
        <v>44.61</v>
      </c>
      <c r="L596">
        <v>1</v>
      </c>
      <c r="M596">
        <f t="shared" si="18"/>
        <v>421.47609999999997</v>
      </c>
      <c r="N596">
        <f t="shared" si="19"/>
        <v>3.0090785292782569</v>
      </c>
    </row>
    <row r="597" spans="1:14" x14ac:dyDescent="0.3">
      <c r="A597" t="s">
        <v>12</v>
      </c>
      <c r="B597" t="s">
        <v>16</v>
      </c>
      <c r="C597" t="s">
        <v>18</v>
      </c>
      <c r="D597" t="s">
        <v>34</v>
      </c>
      <c r="E597" t="s">
        <v>36</v>
      </c>
      <c r="F597">
        <v>2000</v>
      </c>
      <c r="G597">
        <v>3</v>
      </c>
      <c r="H597">
        <v>347.87</v>
      </c>
      <c r="I597" t="s">
        <v>41</v>
      </c>
      <c r="J597" t="s">
        <v>45</v>
      </c>
      <c r="K597">
        <v>6.35</v>
      </c>
      <c r="L597">
        <v>14</v>
      </c>
      <c r="M597">
        <f t="shared" si="18"/>
        <v>4869.2435000000005</v>
      </c>
      <c r="N597">
        <f t="shared" si="19"/>
        <v>3.0086265607264471</v>
      </c>
    </row>
    <row r="598" spans="1:14" x14ac:dyDescent="0.3">
      <c r="A598" t="s">
        <v>12</v>
      </c>
      <c r="B598" t="s">
        <v>16</v>
      </c>
      <c r="C598" t="s">
        <v>19</v>
      </c>
      <c r="D598" t="s">
        <v>28</v>
      </c>
      <c r="E598" t="s">
        <v>37</v>
      </c>
      <c r="F598">
        <v>2021</v>
      </c>
      <c r="G598">
        <v>2</v>
      </c>
      <c r="H598">
        <v>90.33</v>
      </c>
      <c r="I598" t="s">
        <v>41</v>
      </c>
      <c r="J598" t="s">
        <v>43</v>
      </c>
      <c r="K598">
        <v>38.64</v>
      </c>
      <c r="L598">
        <v>13</v>
      </c>
      <c r="M598">
        <f t="shared" si="18"/>
        <v>1173.6764000000001</v>
      </c>
      <c r="N598">
        <f t="shared" si="19"/>
        <v>3.008628519527702</v>
      </c>
    </row>
    <row r="599" spans="1:14" x14ac:dyDescent="0.3">
      <c r="A599" t="s">
        <v>12</v>
      </c>
      <c r="B599" t="s">
        <v>15</v>
      </c>
      <c r="C599" t="s">
        <v>18</v>
      </c>
      <c r="D599" t="s">
        <v>33</v>
      </c>
      <c r="E599" t="s">
        <v>37</v>
      </c>
      <c r="F599">
        <v>1985</v>
      </c>
      <c r="G599">
        <v>2</v>
      </c>
      <c r="H599">
        <v>236.26</v>
      </c>
      <c r="I599" t="s">
        <v>40</v>
      </c>
      <c r="J599" t="s">
        <v>43</v>
      </c>
      <c r="K599">
        <v>42.05</v>
      </c>
      <c r="L599">
        <v>10</v>
      </c>
      <c r="M599">
        <f t="shared" si="18"/>
        <v>2362.0205000000001</v>
      </c>
      <c r="N599">
        <f t="shared" si="19"/>
        <v>3.008857597092891</v>
      </c>
    </row>
    <row r="600" spans="1:14" x14ac:dyDescent="0.3">
      <c r="A600" t="s">
        <v>14</v>
      </c>
      <c r="B600" t="s">
        <v>16</v>
      </c>
      <c r="C600" t="s">
        <v>19</v>
      </c>
      <c r="D600" t="s">
        <v>24</v>
      </c>
      <c r="E600" t="s">
        <v>39</v>
      </c>
      <c r="F600">
        <v>2022</v>
      </c>
      <c r="G600">
        <v>1</v>
      </c>
      <c r="H600">
        <v>144.53</v>
      </c>
      <c r="I600" t="s">
        <v>41</v>
      </c>
      <c r="J600" t="s">
        <v>44</v>
      </c>
      <c r="K600">
        <v>15.04</v>
      </c>
      <c r="L600">
        <v>3</v>
      </c>
      <c r="M600">
        <f t="shared" si="18"/>
        <v>432.74040000000002</v>
      </c>
      <c r="N600">
        <f t="shared" si="19"/>
        <v>3.009086778736938</v>
      </c>
    </row>
    <row r="601" spans="1:14" x14ac:dyDescent="0.3">
      <c r="A601" t="s">
        <v>14</v>
      </c>
      <c r="B601" t="s">
        <v>17</v>
      </c>
      <c r="C601" t="s">
        <v>19</v>
      </c>
      <c r="D601" t="s">
        <v>29</v>
      </c>
      <c r="E601" t="s">
        <v>38</v>
      </c>
      <c r="F601">
        <v>1991</v>
      </c>
      <c r="G601">
        <v>1</v>
      </c>
      <c r="H601">
        <v>367.27</v>
      </c>
      <c r="I601" t="s">
        <v>40</v>
      </c>
      <c r="J601" t="s">
        <v>47</v>
      </c>
      <c r="K601">
        <v>39.43</v>
      </c>
      <c r="L601">
        <v>6</v>
      </c>
      <c r="M601">
        <f t="shared" si="18"/>
        <v>2203.0142999999998</v>
      </c>
      <c r="N601">
        <f t="shared" si="19"/>
        <v>3.0095432856169051</v>
      </c>
    </row>
    <row r="602" spans="1:14" x14ac:dyDescent="0.3">
      <c r="A602" t="s">
        <v>13</v>
      </c>
      <c r="B602" t="s">
        <v>15</v>
      </c>
      <c r="C602" t="s">
        <v>18</v>
      </c>
      <c r="D602" t="s">
        <v>21</v>
      </c>
      <c r="E602" t="s">
        <v>36</v>
      </c>
      <c r="F602">
        <v>2010</v>
      </c>
      <c r="G602">
        <v>2</v>
      </c>
      <c r="H602">
        <v>96.51</v>
      </c>
      <c r="I602" t="s">
        <v>42</v>
      </c>
      <c r="J602" t="s">
        <v>43</v>
      </c>
      <c r="K602">
        <v>39.61</v>
      </c>
      <c r="L602">
        <v>11</v>
      </c>
      <c r="M602">
        <f t="shared" si="18"/>
        <v>1061.0061000000001</v>
      </c>
      <c r="N602">
        <f t="shared" si="19"/>
        <v>3.01</v>
      </c>
    </row>
    <row r="603" spans="1:14" x14ac:dyDescent="0.3">
      <c r="A603" t="s">
        <v>14</v>
      </c>
      <c r="B603" t="s">
        <v>16</v>
      </c>
      <c r="C603" t="s">
        <v>18</v>
      </c>
      <c r="D603" t="s">
        <v>22</v>
      </c>
      <c r="E603" t="s">
        <v>36</v>
      </c>
      <c r="F603">
        <v>2011</v>
      </c>
      <c r="G603">
        <v>2</v>
      </c>
      <c r="H603">
        <v>91.8</v>
      </c>
      <c r="I603" t="s">
        <v>41</v>
      </c>
      <c r="J603" t="s">
        <v>43</v>
      </c>
      <c r="K603">
        <v>42.9</v>
      </c>
      <c r="L603">
        <v>5</v>
      </c>
      <c r="M603">
        <f t="shared" si="18"/>
        <v>458.42899999999997</v>
      </c>
      <c r="N603">
        <f t="shared" si="19"/>
        <v>3.0102295976358264</v>
      </c>
    </row>
    <row r="604" spans="1:14" x14ac:dyDescent="0.3">
      <c r="A604" t="s">
        <v>13</v>
      </c>
      <c r="B604" t="s">
        <v>15</v>
      </c>
      <c r="C604" t="s">
        <v>19</v>
      </c>
      <c r="D604" t="s">
        <v>25</v>
      </c>
      <c r="E604" t="s">
        <v>36</v>
      </c>
      <c r="F604">
        <v>2013</v>
      </c>
      <c r="G604">
        <v>3</v>
      </c>
      <c r="H604">
        <v>456.5</v>
      </c>
      <c r="I604" t="s">
        <v>42</v>
      </c>
      <c r="J604" t="s">
        <v>43</v>
      </c>
      <c r="K604">
        <v>17.260000000000002</v>
      </c>
      <c r="L604">
        <v>4</v>
      </c>
      <c r="M604">
        <f t="shared" si="18"/>
        <v>1825.1726000000001</v>
      </c>
      <c r="N604">
        <f t="shared" si="19"/>
        <v>3.0104592996816737</v>
      </c>
    </row>
    <row r="605" spans="1:14" x14ac:dyDescent="0.3">
      <c r="A605" t="s">
        <v>13</v>
      </c>
      <c r="B605" t="s">
        <v>16</v>
      </c>
      <c r="C605" t="s">
        <v>18</v>
      </c>
      <c r="D605" t="s">
        <v>30</v>
      </c>
      <c r="E605" t="s">
        <v>39</v>
      </c>
      <c r="F605">
        <v>1998</v>
      </c>
      <c r="G605">
        <v>1</v>
      </c>
      <c r="H605">
        <v>284.58999999999997</v>
      </c>
      <c r="I605" t="s">
        <v>41</v>
      </c>
      <c r="J605" t="s">
        <v>47</v>
      </c>
      <c r="K605">
        <v>4.97</v>
      </c>
      <c r="L605">
        <v>2</v>
      </c>
      <c r="M605">
        <f t="shared" si="18"/>
        <v>568.22969999999998</v>
      </c>
      <c r="N605">
        <f t="shared" si="19"/>
        <v>3.0104616784171028</v>
      </c>
    </row>
    <row r="606" spans="1:14" x14ac:dyDescent="0.3">
      <c r="A606" t="s">
        <v>14</v>
      </c>
      <c r="B606" t="s">
        <v>15</v>
      </c>
      <c r="C606" t="s">
        <v>19</v>
      </c>
      <c r="D606" t="s">
        <v>20</v>
      </c>
      <c r="E606" t="s">
        <v>36</v>
      </c>
      <c r="F606">
        <v>2004</v>
      </c>
      <c r="G606">
        <v>1</v>
      </c>
      <c r="H606">
        <v>276.77999999999997</v>
      </c>
      <c r="I606" t="s">
        <v>40</v>
      </c>
      <c r="J606" t="s">
        <v>45</v>
      </c>
      <c r="K606">
        <v>10.32</v>
      </c>
      <c r="L606">
        <v>15</v>
      </c>
      <c r="M606">
        <f t="shared" si="18"/>
        <v>4150.8031999999994</v>
      </c>
      <c r="N606">
        <f t="shared" si="19"/>
        <v>3.0109190172884439</v>
      </c>
    </row>
    <row r="607" spans="1:14" x14ac:dyDescent="0.3">
      <c r="A607" t="s">
        <v>12</v>
      </c>
      <c r="B607" t="s">
        <v>17</v>
      </c>
      <c r="C607" t="s">
        <v>19</v>
      </c>
      <c r="D607" t="s">
        <v>31</v>
      </c>
      <c r="E607" t="s">
        <v>38</v>
      </c>
      <c r="F607">
        <v>2010</v>
      </c>
      <c r="G607">
        <v>1</v>
      </c>
      <c r="H607">
        <v>279.31</v>
      </c>
      <c r="I607" t="s">
        <v>40</v>
      </c>
      <c r="J607" t="s">
        <v>46</v>
      </c>
      <c r="K607">
        <v>38.159999999999997</v>
      </c>
      <c r="L607">
        <v>2</v>
      </c>
      <c r="M607">
        <f t="shared" si="18"/>
        <v>558.00160000000005</v>
      </c>
      <c r="N607">
        <f t="shared" si="19"/>
        <v>3.011376564277588</v>
      </c>
    </row>
    <row r="608" spans="1:14" x14ac:dyDescent="0.3">
      <c r="A608" t="s">
        <v>13</v>
      </c>
      <c r="B608" t="s">
        <v>16</v>
      </c>
      <c r="C608" t="s">
        <v>18</v>
      </c>
      <c r="D608" t="s">
        <v>26</v>
      </c>
      <c r="E608" t="s">
        <v>36</v>
      </c>
      <c r="F608">
        <v>2014</v>
      </c>
      <c r="G608">
        <v>1</v>
      </c>
      <c r="H608">
        <v>280.27</v>
      </c>
      <c r="I608" t="s">
        <v>41</v>
      </c>
      <c r="J608" t="s">
        <v>44</v>
      </c>
      <c r="K608">
        <v>20.37</v>
      </c>
      <c r="L608">
        <v>18</v>
      </c>
      <c r="M608">
        <f t="shared" si="18"/>
        <v>5044.0636999999997</v>
      </c>
      <c r="N608">
        <f t="shared" si="19"/>
        <v>3.0118343195266273</v>
      </c>
    </row>
    <row r="609" spans="1:14" x14ac:dyDescent="0.3">
      <c r="A609" t="s">
        <v>13</v>
      </c>
      <c r="B609" t="s">
        <v>17</v>
      </c>
      <c r="C609" t="s">
        <v>18</v>
      </c>
      <c r="D609" t="s">
        <v>32</v>
      </c>
      <c r="E609" t="s">
        <v>36</v>
      </c>
      <c r="F609">
        <v>2020</v>
      </c>
      <c r="G609">
        <v>3</v>
      </c>
      <c r="H609">
        <v>400.29</v>
      </c>
      <c r="I609" t="s">
        <v>41</v>
      </c>
      <c r="J609" t="s">
        <v>44</v>
      </c>
      <c r="K609">
        <v>43.25</v>
      </c>
      <c r="L609">
        <v>16</v>
      </c>
      <c r="M609">
        <f t="shared" si="18"/>
        <v>6404.0725000000002</v>
      </c>
      <c r="N609">
        <f t="shared" si="19"/>
        <v>3.012292283177783</v>
      </c>
    </row>
    <row r="610" spans="1:14" x14ac:dyDescent="0.3">
      <c r="A610" t="s">
        <v>13</v>
      </c>
      <c r="B610" t="s">
        <v>16</v>
      </c>
      <c r="C610" t="s">
        <v>19</v>
      </c>
      <c r="D610" t="s">
        <v>27</v>
      </c>
      <c r="E610" t="s">
        <v>39</v>
      </c>
      <c r="F610">
        <v>2017</v>
      </c>
      <c r="G610">
        <v>2</v>
      </c>
      <c r="H610">
        <v>230.22</v>
      </c>
      <c r="I610" t="s">
        <v>41</v>
      </c>
      <c r="J610" t="s">
        <v>44</v>
      </c>
      <c r="K610">
        <v>33.54</v>
      </c>
      <c r="L610">
        <v>4</v>
      </c>
      <c r="M610">
        <f t="shared" si="18"/>
        <v>920.21540000000005</v>
      </c>
      <c r="N610">
        <f t="shared" si="19"/>
        <v>3.012295081967213</v>
      </c>
    </row>
    <row r="611" spans="1:14" x14ac:dyDescent="0.3">
      <c r="A611" t="s">
        <v>14</v>
      </c>
      <c r="B611" t="s">
        <v>16</v>
      </c>
      <c r="C611" t="s">
        <v>19</v>
      </c>
      <c r="D611" t="s">
        <v>30</v>
      </c>
      <c r="E611" t="s">
        <v>39</v>
      </c>
      <c r="F611">
        <v>2020</v>
      </c>
      <c r="G611">
        <v>5</v>
      </c>
      <c r="H611">
        <v>32.54</v>
      </c>
      <c r="I611" t="s">
        <v>41</v>
      </c>
      <c r="J611" t="s">
        <v>46</v>
      </c>
      <c r="K611">
        <v>41.37</v>
      </c>
      <c r="L611">
        <v>17</v>
      </c>
      <c r="M611">
        <f t="shared" si="18"/>
        <v>552.5936999999999</v>
      </c>
      <c r="N611">
        <f t="shared" si="19"/>
        <v>3.0125256205875655</v>
      </c>
    </row>
    <row r="612" spans="1:14" x14ac:dyDescent="0.3">
      <c r="A612" t="s">
        <v>13</v>
      </c>
      <c r="B612" t="s">
        <v>15</v>
      </c>
      <c r="C612" t="s">
        <v>18</v>
      </c>
      <c r="D612" t="s">
        <v>24</v>
      </c>
      <c r="E612" t="s">
        <v>37</v>
      </c>
      <c r="F612">
        <v>2006</v>
      </c>
      <c r="G612">
        <v>3</v>
      </c>
      <c r="H612">
        <v>238.37</v>
      </c>
      <c r="I612" t="s">
        <v>40</v>
      </c>
      <c r="J612" t="s">
        <v>43</v>
      </c>
      <c r="K612">
        <v>8.73</v>
      </c>
      <c r="L612">
        <v>17</v>
      </c>
      <c r="M612">
        <f t="shared" si="18"/>
        <v>4051.3773000000001</v>
      </c>
      <c r="N612">
        <f t="shared" si="19"/>
        <v>3.0120728929384968</v>
      </c>
    </row>
    <row r="613" spans="1:14" x14ac:dyDescent="0.3">
      <c r="A613" t="s">
        <v>12</v>
      </c>
      <c r="B613" t="s">
        <v>16</v>
      </c>
      <c r="C613" t="s">
        <v>19</v>
      </c>
      <c r="D613" t="s">
        <v>32</v>
      </c>
      <c r="E613" t="s">
        <v>36</v>
      </c>
      <c r="F613">
        <v>1989</v>
      </c>
      <c r="G613">
        <v>3</v>
      </c>
      <c r="H613">
        <v>186.03</v>
      </c>
      <c r="I613" t="s">
        <v>40</v>
      </c>
      <c r="J613" t="s">
        <v>47</v>
      </c>
      <c r="K613">
        <v>21.9</v>
      </c>
      <c r="L613">
        <v>1</v>
      </c>
      <c r="M613">
        <f t="shared" si="18"/>
        <v>185.249</v>
      </c>
      <c r="N613">
        <f t="shared" si="19"/>
        <v>3.0120756436545912</v>
      </c>
    </row>
    <row r="614" spans="1:14" x14ac:dyDescent="0.3">
      <c r="A614" t="s">
        <v>13</v>
      </c>
      <c r="B614" t="s">
        <v>15</v>
      </c>
      <c r="C614" t="s">
        <v>19</v>
      </c>
      <c r="D614" t="s">
        <v>26</v>
      </c>
      <c r="E614" t="s">
        <v>39</v>
      </c>
      <c r="F614">
        <v>1996</v>
      </c>
      <c r="G614">
        <v>3</v>
      </c>
      <c r="H614">
        <v>63.17</v>
      </c>
      <c r="I614" t="s">
        <v>40</v>
      </c>
      <c r="J614" t="s">
        <v>43</v>
      </c>
      <c r="K614">
        <v>37.619999999999997</v>
      </c>
      <c r="L614">
        <v>7</v>
      </c>
      <c r="M614">
        <f t="shared" si="18"/>
        <v>441.56619999999998</v>
      </c>
      <c r="N614">
        <f t="shared" si="19"/>
        <v>3.0120783956244304</v>
      </c>
    </row>
    <row r="615" spans="1:14" x14ac:dyDescent="0.3">
      <c r="A615" t="s">
        <v>13</v>
      </c>
      <c r="B615" t="s">
        <v>16</v>
      </c>
      <c r="C615" t="s">
        <v>19</v>
      </c>
      <c r="D615" t="s">
        <v>29</v>
      </c>
      <c r="E615" t="s">
        <v>39</v>
      </c>
      <c r="F615">
        <v>2014</v>
      </c>
      <c r="G615">
        <v>4</v>
      </c>
      <c r="H615">
        <v>99.05</v>
      </c>
      <c r="I615" t="s">
        <v>40</v>
      </c>
      <c r="J615" t="s">
        <v>45</v>
      </c>
      <c r="K615">
        <v>18.850000000000001</v>
      </c>
      <c r="L615">
        <v>20</v>
      </c>
      <c r="M615">
        <f t="shared" si="18"/>
        <v>1980.1885</v>
      </c>
      <c r="N615">
        <f t="shared" si="19"/>
        <v>3.0120811488488717</v>
      </c>
    </row>
    <row r="616" spans="1:14" x14ac:dyDescent="0.3">
      <c r="A616" t="s">
        <v>13</v>
      </c>
      <c r="B616" t="s">
        <v>16</v>
      </c>
      <c r="C616" t="s">
        <v>19</v>
      </c>
      <c r="D616" t="s">
        <v>20</v>
      </c>
      <c r="E616" t="s">
        <v>37</v>
      </c>
      <c r="F616">
        <v>2006</v>
      </c>
      <c r="G616">
        <v>1</v>
      </c>
      <c r="H616">
        <v>492.15</v>
      </c>
      <c r="I616" t="s">
        <v>41</v>
      </c>
      <c r="J616" t="s">
        <v>44</v>
      </c>
      <c r="K616">
        <v>31.31</v>
      </c>
      <c r="L616">
        <v>7</v>
      </c>
      <c r="M616">
        <f t="shared" si="18"/>
        <v>3444.3630999999996</v>
      </c>
      <c r="N616">
        <f t="shared" si="19"/>
        <v>3.0118559051527587</v>
      </c>
    </row>
    <row r="617" spans="1:14" x14ac:dyDescent="0.3">
      <c r="A617" t="s">
        <v>12</v>
      </c>
      <c r="B617" t="s">
        <v>16</v>
      </c>
      <c r="C617" t="s">
        <v>19</v>
      </c>
      <c r="D617" t="s">
        <v>23</v>
      </c>
      <c r="E617" t="s">
        <v>36</v>
      </c>
      <c r="F617">
        <v>1998</v>
      </c>
      <c r="G617">
        <v>4</v>
      </c>
      <c r="H617">
        <v>281.18</v>
      </c>
      <c r="I617" t="s">
        <v>42</v>
      </c>
      <c r="J617" t="s">
        <v>43</v>
      </c>
      <c r="K617">
        <v>23.32</v>
      </c>
      <c r="L617">
        <v>16</v>
      </c>
      <c r="M617">
        <f t="shared" si="18"/>
        <v>4498.1131999999998</v>
      </c>
      <c r="N617">
        <f t="shared" si="19"/>
        <v>3.0123147092360321</v>
      </c>
    </row>
    <row r="618" spans="1:14" x14ac:dyDescent="0.3">
      <c r="A618" t="s">
        <v>13</v>
      </c>
      <c r="B618" t="s">
        <v>15</v>
      </c>
      <c r="C618" t="s">
        <v>19</v>
      </c>
      <c r="D618" t="s">
        <v>34</v>
      </c>
      <c r="E618" t="s">
        <v>39</v>
      </c>
      <c r="F618">
        <v>2009</v>
      </c>
      <c r="G618">
        <v>4</v>
      </c>
      <c r="H618">
        <v>335.36</v>
      </c>
      <c r="I618" t="s">
        <v>40</v>
      </c>
      <c r="J618" t="s">
        <v>45</v>
      </c>
      <c r="K618">
        <v>5.45</v>
      </c>
      <c r="L618">
        <v>19</v>
      </c>
      <c r="M618">
        <f t="shared" si="18"/>
        <v>6370.8945000000003</v>
      </c>
      <c r="N618">
        <f t="shared" si="19"/>
        <v>3.012089416058394</v>
      </c>
    </row>
    <row r="619" spans="1:14" x14ac:dyDescent="0.3">
      <c r="A619" t="s">
        <v>14</v>
      </c>
      <c r="B619" t="s">
        <v>15</v>
      </c>
      <c r="C619" t="s">
        <v>19</v>
      </c>
      <c r="D619" t="s">
        <v>31</v>
      </c>
      <c r="E619" t="s">
        <v>37</v>
      </c>
      <c r="F619">
        <v>2011</v>
      </c>
      <c r="G619">
        <v>3</v>
      </c>
      <c r="H619">
        <v>229.56</v>
      </c>
      <c r="I619" t="s">
        <v>41</v>
      </c>
      <c r="J619" t="s">
        <v>47</v>
      </c>
      <c r="K619">
        <v>35.65</v>
      </c>
      <c r="L619">
        <v>8</v>
      </c>
      <c r="M619">
        <f t="shared" si="18"/>
        <v>1835.8365000000001</v>
      </c>
      <c r="N619">
        <f t="shared" si="19"/>
        <v>3.0118640200775726</v>
      </c>
    </row>
    <row r="620" spans="1:14" x14ac:dyDescent="0.3">
      <c r="A620" t="s">
        <v>13</v>
      </c>
      <c r="B620" t="s">
        <v>16</v>
      </c>
      <c r="C620" t="s">
        <v>19</v>
      </c>
      <c r="D620" t="s">
        <v>28</v>
      </c>
      <c r="E620" t="s">
        <v>36</v>
      </c>
      <c r="F620">
        <v>1995</v>
      </c>
      <c r="G620">
        <v>1</v>
      </c>
      <c r="H620">
        <v>428.03</v>
      </c>
      <c r="I620" t="s">
        <v>42</v>
      </c>
      <c r="J620" t="s">
        <v>43</v>
      </c>
      <c r="K620">
        <v>8.35</v>
      </c>
      <c r="L620">
        <v>5</v>
      </c>
      <c r="M620">
        <f t="shared" si="18"/>
        <v>2139.2334999999998</v>
      </c>
      <c r="N620">
        <f t="shared" si="19"/>
        <v>3.0118667275216797</v>
      </c>
    </row>
    <row r="621" spans="1:14" x14ac:dyDescent="0.3">
      <c r="A621" t="s">
        <v>13</v>
      </c>
      <c r="B621" t="s">
        <v>17</v>
      </c>
      <c r="C621" t="s">
        <v>19</v>
      </c>
      <c r="D621" t="s">
        <v>32</v>
      </c>
      <c r="E621" t="s">
        <v>39</v>
      </c>
      <c r="F621">
        <v>2004</v>
      </c>
      <c r="G621">
        <v>4</v>
      </c>
      <c r="H621">
        <v>28.21</v>
      </c>
      <c r="I621" t="s">
        <v>41</v>
      </c>
      <c r="J621" t="s">
        <v>43</v>
      </c>
      <c r="K621">
        <v>29.68</v>
      </c>
      <c r="L621">
        <v>10</v>
      </c>
      <c r="M621">
        <f t="shared" si="18"/>
        <v>281.39680000000004</v>
      </c>
      <c r="N621">
        <f t="shared" si="19"/>
        <v>3.012325952978772</v>
      </c>
    </row>
    <row r="622" spans="1:14" x14ac:dyDescent="0.3">
      <c r="A622" t="s">
        <v>14</v>
      </c>
      <c r="B622" t="s">
        <v>17</v>
      </c>
      <c r="C622" t="s">
        <v>18</v>
      </c>
      <c r="D622" t="s">
        <v>28</v>
      </c>
      <c r="E622" t="s">
        <v>36</v>
      </c>
      <c r="F622">
        <v>2003</v>
      </c>
      <c r="G622">
        <v>1</v>
      </c>
      <c r="H622">
        <v>384.79</v>
      </c>
      <c r="I622" t="s">
        <v>42</v>
      </c>
      <c r="J622" t="s">
        <v>45</v>
      </c>
      <c r="K622">
        <v>17.86</v>
      </c>
      <c r="L622">
        <v>12</v>
      </c>
      <c r="M622">
        <f t="shared" si="18"/>
        <v>4616.6586000000007</v>
      </c>
      <c r="N622">
        <f t="shared" si="19"/>
        <v>3.0121004566210048</v>
      </c>
    </row>
    <row r="623" spans="1:14" x14ac:dyDescent="0.3">
      <c r="A623" t="s">
        <v>13</v>
      </c>
      <c r="B623" t="s">
        <v>16</v>
      </c>
      <c r="C623" t="s">
        <v>18</v>
      </c>
      <c r="D623" t="s">
        <v>21</v>
      </c>
      <c r="E623" t="s">
        <v>39</v>
      </c>
      <c r="F623">
        <v>1999</v>
      </c>
      <c r="G623">
        <v>5</v>
      </c>
      <c r="H623">
        <v>201.76</v>
      </c>
      <c r="I623" t="s">
        <v>42</v>
      </c>
      <c r="J623" t="s">
        <v>45</v>
      </c>
      <c r="K623">
        <v>30.51</v>
      </c>
      <c r="L623">
        <v>17</v>
      </c>
      <c r="M623">
        <f t="shared" si="18"/>
        <v>3429.2251000000001</v>
      </c>
      <c r="N623">
        <f t="shared" si="19"/>
        <v>3.0125599451929665</v>
      </c>
    </row>
    <row r="624" spans="1:14" x14ac:dyDescent="0.3">
      <c r="A624" t="s">
        <v>14</v>
      </c>
      <c r="B624" t="s">
        <v>15</v>
      </c>
      <c r="C624" t="s">
        <v>18</v>
      </c>
      <c r="D624" t="s">
        <v>26</v>
      </c>
      <c r="E624" t="s">
        <v>36</v>
      </c>
      <c r="F624">
        <v>1991</v>
      </c>
      <c r="G624">
        <v>2</v>
      </c>
      <c r="H624">
        <v>476.58</v>
      </c>
      <c r="I624" t="s">
        <v>42</v>
      </c>
      <c r="J624" t="s">
        <v>45</v>
      </c>
      <c r="K624">
        <v>14.49</v>
      </c>
      <c r="L624">
        <v>9</v>
      </c>
      <c r="M624">
        <f t="shared" si="18"/>
        <v>4288.3649000000005</v>
      </c>
      <c r="N624">
        <f t="shared" si="19"/>
        <v>3.0121059844677935</v>
      </c>
    </row>
    <row r="625" spans="1:14" x14ac:dyDescent="0.3">
      <c r="A625" t="s">
        <v>12</v>
      </c>
      <c r="B625" t="s">
        <v>15</v>
      </c>
      <c r="C625" t="s">
        <v>19</v>
      </c>
      <c r="D625" t="s">
        <v>28</v>
      </c>
      <c r="E625" t="s">
        <v>39</v>
      </c>
      <c r="F625">
        <v>1995</v>
      </c>
      <c r="G625">
        <v>4</v>
      </c>
      <c r="H625">
        <v>66.459999999999994</v>
      </c>
      <c r="I625" t="s">
        <v>42</v>
      </c>
      <c r="J625" t="s">
        <v>45</v>
      </c>
      <c r="K625">
        <v>15.92</v>
      </c>
      <c r="L625">
        <v>7</v>
      </c>
      <c r="M625">
        <f t="shared" si="18"/>
        <v>464.37919999999997</v>
      </c>
      <c r="N625">
        <f t="shared" si="19"/>
        <v>3.0123372172721044</v>
      </c>
    </row>
    <row r="626" spans="1:14" x14ac:dyDescent="0.3">
      <c r="A626" t="s">
        <v>14</v>
      </c>
      <c r="B626" t="s">
        <v>15</v>
      </c>
      <c r="C626" t="s">
        <v>18</v>
      </c>
      <c r="D626" t="s">
        <v>24</v>
      </c>
      <c r="E626" t="s">
        <v>37</v>
      </c>
      <c r="F626">
        <v>2017</v>
      </c>
      <c r="G626">
        <v>3</v>
      </c>
      <c r="H626">
        <v>436</v>
      </c>
      <c r="I626" t="s">
        <v>40</v>
      </c>
      <c r="J626" t="s">
        <v>44</v>
      </c>
      <c r="K626">
        <v>34.76</v>
      </c>
      <c r="L626">
        <v>4</v>
      </c>
      <c r="M626">
        <f t="shared" si="18"/>
        <v>1743.3476000000001</v>
      </c>
      <c r="N626">
        <f t="shared" si="19"/>
        <v>3.0121115173674591</v>
      </c>
    </row>
    <row r="627" spans="1:14" x14ac:dyDescent="0.3">
      <c r="A627" t="s">
        <v>12</v>
      </c>
      <c r="B627" t="s">
        <v>15</v>
      </c>
      <c r="C627" t="s">
        <v>18</v>
      </c>
      <c r="D627" t="s">
        <v>21</v>
      </c>
      <c r="E627" t="s">
        <v>39</v>
      </c>
      <c r="F627">
        <v>2003</v>
      </c>
      <c r="G627">
        <v>5</v>
      </c>
      <c r="H627">
        <v>47.24</v>
      </c>
      <c r="I627" t="s">
        <v>42</v>
      </c>
      <c r="J627" t="s">
        <v>46</v>
      </c>
      <c r="K627">
        <v>47.32</v>
      </c>
      <c r="L627">
        <v>5</v>
      </c>
      <c r="M627">
        <f t="shared" si="18"/>
        <v>235.67320000000001</v>
      </c>
      <c r="N627">
        <f t="shared" si="19"/>
        <v>3.0121142857142855</v>
      </c>
    </row>
    <row r="628" spans="1:14" x14ac:dyDescent="0.3">
      <c r="A628" t="s">
        <v>13</v>
      </c>
      <c r="B628" t="s">
        <v>17</v>
      </c>
      <c r="C628" t="s">
        <v>18</v>
      </c>
      <c r="D628" t="s">
        <v>26</v>
      </c>
      <c r="E628" t="s">
        <v>38</v>
      </c>
      <c r="F628">
        <v>2008</v>
      </c>
      <c r="G628">
        <v>5</v>
      </c>
      <c r="H628">
        <v>290.68</v>
      </c>
      <c r="I628" t="s">
        <v>40</v>
      </c>
      <c r="J628" t="s">
        <v>44</v>
      </c>
      <c r="K628">
        <v>22.79</v>
      </c>
      <c r="L628">
        <v>12</v>
      </c>
      <c r="M628">
        <f t="shared" si="18"/>
        <v>3487.3878999999997</v>
      </c>
      <c r="N628">
        <f t="shared" si="19"/>
        <v>3.0116598079561041</v>
      </c>
    </row>
    <row r="629" spans="1:14" x14ac:dyDescent="0.3">
      <c r="A629" t="s">
        <v>12</v>
      </c>
      <c r="B629" t="s">
        <v>15</v>
      </c>
      <c r="C629" t="s">
        <v>18</v>
      </c>
      <c r="D629" t="s">
        <v>31</v>
      </c>
      <c r="E629" t="s">
        <v>38</v>
      </c>
      <c r="F629">
        <v>2005</v>
      </c>
      <c r="G629">
        <v>4</v>
      </c>
      <c r="H629">
        <v>391.76</v>
      </c>
      <c r="I629" t="s">
        <v>40</v>
      </c>
      <c r="J629" t="s">
        <v>44</v>
      </c>
      <c r="K629">
        <v>44.19</v>
      </c>
      <c r="L629">
        <v>6</v>
      </c>
      <c r="M629">
        <f t="shared" si="18"/>
        <v>2350.0018999999998</v>
      </c>
      <c r="N629">
        <f t="shared" si="19"/>
        <v>3.0112051223416421</v>
      </c>
    </row>
    <row r="630" spans="1:14" x14ac:dyDescent="0.3">
      <c r="A630" t="s">
        <v>14</v>
      </c>
      <c r="B630" t="s">
        <v>15</v>
      </c>
      <c r="C630" t="s">
        <v>18</v>
      </c>
      <c r="D630" t="s">
        <v>22</v>
      </c>
      <c r="E630" t="s">
        <v>38</v>
      </c>
      <c r="F630">
        <v>2019</v>
      </c>
      <c r="G630">
        <v>4</v>
      </c>
      <c r="H630">
        <v>160.84</v>
      </c>
      <c r="I630" t="s">
        <v>42</v>
      </c>
      <c r="J630" t="s">
        <v>44</v>
      </c>
      <c r="K630">
        <v>35.76</v>
      </c>
      <c r="L630">
        <v>10</v>
      </c>
      <c r="M630">
        <f t="shared" si="18"/>
        <v>1607.7576000000001</v>
      </c>
      <c r="N630">
        <f t="shared" si="19"/>
        <v>3.010978956999085</v>
      </c>
    </row>
    <row r="631" spans="1:14" x14ac:dyDescent="0.3">
      <c r="A631" t="s">
        <v>13</v>
      </c>
      <c r="B631" t="s">
        <v>16</v>
      </c>
      <c r="C631" t="s">
        <v>19</v>
      </c>
      <c r="D631" t="s">
        <v>22</v>
      </c>
      <c r="E631" t="s">
        <v>37</v>
      </c>
      <c r="F631">
        <v>2020</v>
      </c>
      <c r="G631">
        <v>5</v>
      </c>
      <c r="H631">
        <v>151.5</v>
      </c>
      <c r="I631" t="s">
        <v>40</v>
      </c>
      <c r="J631" t="s">
        <v>45</v>
      </c>
      <c r="K631">
        <v>20.95</v>
      </c>
      <c r="L631">
        <v>12</v>
      </c>
      <c r="M631">
        <f t="shared" si="18"/>
        <v>1817.2094999999999</v>
      </c>
      <c r="N631">
        <f t="shared" si="19"/>
        <v>3.010752688172043</v>
      </c>
    </row>
    <row r="632" spans="1:14" x14ac:dyDescent="0.3">
      <c r="A632" t="s">
        <v>14</v>
      </c>
      <c r="B632" t="s">
        <v>16</v>
      </c>
      <c r="C632" t="s">
        <v>18</v>
      </c>
      <c r="D632" t="s">
        <v>31</v>
      </c>
      <c r="E632" t="s">
        <v>37</v>
      </c>
      <c r="F632">
        <v>2020</v>
      </c>
      <c r="G632">
        <v>4</v>
      </c>
      <c r="H632">
        <v>212.17</v>
      </c>
      <c r="I632" t="s">
        <v>41</v>
      </c>
      <c r="J632" t="s">
        <v>43</v>
      </c>
      <c r="K632">
        <v>13.84</v>
      </c>
      <c r="L632">
        <v>17</v>
      </c>
      <c r="M632">
        <f t="shared" si="18"/>
        <v>3606.0283999999997</v>
      </c>
      <c r="N632">
        <f t="shared" si="19"/>
        <v>3.0102974828375286</v>
      </c>
    </row>
    <row r="633" spans="1:14" x14ac:dyDescent="0.3">
      <c r="A633" t="s">
        <v>14</v>
      </c>
      <c r="B633" t="s">
        <v>17</v>
      </c>
      <c r="C633" t="s">
        <v>18</v>
      </c>
      <c r="D633" t="s">
        <v>35</v>
      </c>
      <c r="E633" t="s">
        <v>38</v>
      </c>
      <c r="F633">
        <v>1993</v>
      </c>
      <c r="G633">
        <v>1</v>
      </c>
      <c r="H633">
        <v>397</v>
      </c>
      <c r="I633" t="s">
        <v>41</v>
      </c>
      <c r="J633" t="s">
        <v>44</v>
      </c>
      <c r="K633">
        <v>30.19</v>
      </c>
      <c r="L633">
        <v>8</v>
      </c>
      <c r="M633">
        <f t="shared" si="18"/>
        <v>3175.3018999999999</v>
      </c>
      <c r="N633">
        <f t="shared" si="19"/>
        <v>3.0100709544518196</v>
      </c>
    </row>
    <row r="634" spans="1:14" x14ac:dyDescent="0.3">
      <c r="A634" t="s">
        <v>12</v>
      </c>
      <c r="B634" t="s">
        <v>15</v>
      </c>
      <c r="C634" t="s">
        <v>19</v>
      </c>
      <c r="D634" t="s">
        <v>23</v>
      </c>
      <c r="E634" t="s">
        <v>39</v>
      </c>
      <c r="F634">
        <v>2000</v>
      </c>
      <c r="G634">
        <v>4</v>
      </c>
      <c r="H634">
        <v>454.03</v>
      </c>
      <c r="I634" t="s">
        <v>40</v>
      </c>
      <c r="J634" t="s">
        <v>47</v>
      </c>
      <c r="K634">
        <v>16.649999999999999</v>
      </c>
      <c r="L634">
        <v>18</v>
      </c>
      <c r="M634">
        <f t="shared" si="18"/>
        <v>8171.7064999999993</v>
      </c>
      <c r="N634">
        <f t="shared" si="19"/>
        <v>3.0105311355311355</v>
      </c>
    </row>
    <row r="635" spans="1:14" x14ac:dyDescent="0.3">
      <c r="A635" t="s">
        <v>14</v>
      </c>
      <c r="B635" t="s">
        <v>17</v>
      </c>
      <c r="C635" t="s">
        <v>18</v>
      </c>
      <c r="D635" t="s">
        <v>28</v>
      </c>
      <c r="E635" t="s">
        <v>36</v>
      </c>
      <c r="F635">
        <v>2012</v>
      </c>
      <c r="G635">
        <v>1</v>
      </c>
      <c r="H635">
        <v>37.06</v>
      </c>
      <c r="I635" t="s">
        <v>40</v>
      </c>
      <c r="J635" t="s">
        <v>47</v>
      </c>
      <c r="K635">
        <v>17.54</v>
      </c>
      <c r="L635">
        <v>5</v>
      </c>
      <c r="M635">
        <f t="shared" si="18"/>
        <v>184.47540000000001</v>
      </c>
      <c r="N635">
        <f t="shared" si="19"/>
        <v>3.0103045569040532</v>
      </c>
    </row>
    <row r="636" spans="1:14" x14ac:dyDescent="0.3">
      <c r="A636" t="s">
        <v>14</v>
      </c>
      <c r="B636" t="s">
        <v>16</v>
      </c>
      <c r="C636" t="s">
        <v>19</v>
      </c>
      <c r="D636" t="s">
        <v>26</v>
      </c>
      <c r="E636" t="s">
        <v>36</v>
      </c>
      <c r="F636">
        <v>2020</v>
      </c>
      <c r="G636">
        <v>4</v>
      </c>
      <c r="H636">
        <v>367.01</v>
      </c>
      <c r="I636" t="s">
        <v>40</v>
      </c>
      <c r="J636" t="s">
        <v>43</v>
      </c>
      <c r="K636">
        <v>18.23</v>
      </c>
      <c r="L636">
        <v>20</v>
      </c>
      <c r="M636">
        <f t="shared" si="18"/>
        <v>7339.3823000000002</v>
      </c>
      <c r="N636">
        <f t="shared" si="19"/>
        <v>3.0107650022904262</v>
      </c>
    </row>
    <row r="637" spans="1:14" x14ac:dyDescent="0.3">
      <c r="A637" t="s">
        <v>13</v>
      </c>
      <c r="B637" t="s">
        <v>17</v>
      </c>
      <c r="C637" t="s">
        <v>19</v>
      </c>
      <c r="D637" t="s">
        <v>28</v>
      </c>
      <c r="E637" t="s">
        <v>37</v>
      </c>
      <c r="F637">
        <v>2017</v>
      </c>
      <c r="G637">
        <v>4</v>
      </c>
      <c r="H637">
        <v>186.95</v>
      </c>
      <c r="I637" t="s">
        <v>41</v>
      </c>
      <c r="J637" t="s">
        <v>43</v>
      </c>
      <c r="K637">
        <v>11.06</v>
      </c>
      <c r="L637">
        <v>9</v>
      </c>
      <c r="M637">
        <f t="shared" si="18"/>
        <v>1681.6605999999999</v>
      </c>
      <c r="N637">
        <f t="shared" si="19"/>
        <v>3.0105383734249713</v>
      </c>
    </row>
    <row r="638" spans="1:14" x14ac:dyDescent="0.3">
      <c r="A638" t="s">
        <v>13</v>
      </c>
      <c r="B638" t="s">
        <v>15</v>
      </c>
      <c r="C638" t="s">
        <v>19</v>
      </c>
      <c r="D638" t="s">
        <v>35</v>
      </c>
      <c r="E638" t="s">
        <v>36</v>
      </c>
      <c r="F638">
        <v>2003</v>
      </c>
      <c r="G638">
        <v>4</v>
      </c>
      <c r="H638">
        <v>332.36</v>
      </c>
      <c r="I638" t="s">
        <v>42</v>
      </c>
      <c r="J638" t="s">
        <v>44</v>
      </c>
      <c r="K638">
        <v>34.29</v>
      </c>
      <c r="L638">
        <v>13</v>
      </c>
      <c r="M638">
        <f t="shared" si="18"/>
        <v>4320.0228999999999</v>
      </c>
      <c r="N638">
        <f t="shared" si="19"/>
        <v>3.0103116406966088</v>
      </c>
    </row>
    <row r="639" spans="1:14" x14ac:dyDescent="0.3">
      <c r="A639" t="s">
        <v>13</v>
      </c>
      <c r="B639" t="s">
        <v>17</v>
      </c>
      <c r="C639" t="s">
        <v>19</v>
      </c>
      <c r="D639" t="s">
        <v>20</v>
      </c>
      <c r="E639" t="s">
        <v>37</v>
      </c>
      <c r="F639">
        <v>2010</v>
      </c>
      <c r="G639">
        <v>4</v>
      </c>
      <c r="H639">
        <v>188.42</v>
      </c>
      <c r="I639" t="s">
        <v>42</v>
      </c>
      <c r="J639" t="s">
        <v>43</v>
      </c>
      <c r="K639">
        <v>44.29</v>
      </c>
      <c r="L639">
        <v>1</v>
      </c>
      <c r="M639">
        <f t="shared" si="18"/>
        <v>187.8629</v>
      </c>
      <c r="N639">
        <f t="shared" si="19"/>
        <v>3.0100848040339216</v>
      </c>
    </row>
    <row r="640" spans="1:14" x14ac:dyDescent="0.3">
      <c r="A640" t="s">
        <v>13</v>
      </c>
      <c r="B640" t="s">
        <v>17</v>
      </c>
      <c r="C640" t="s">
        <v>19</v>
      </c>
      <c r="D640" t="s">
        <v>30</v>
      </c>
      <c r="E640" t="s">
        <v>39</v>
      </c>
      <c r="F640">
        <v>1989</v>
      </c>
      <c r="G640">
        <v>5</v>
      </c>
      <c r="H640">
        <v>108.46</v>
      </c>
      <c r="I640" t="s">
        <v>40</v>
      </c>
      <c r="J640" t="s">
        <v>45</v>
      </c>
      <c r="K640">
        <v>17.21</v>
      </c>
      <c r="L640">
        <v>8</v>
      </c>
      <c r="M640">
        <f t="shared" si="18"/>
        <v>866.85209999999995</v>
      </c>
      <c r="N640">
        <f t="shared" si="19"/>
        <v>3.0098578633654287</v>
      </c>
    </row>
    <row r="641" spans="1:14" x14ac:dyDescent="0.3">
      <c r="A641" t="s">
        <v>12</v>
      </c>
      <c r="B641" t="s">
        <v>17</v>
      </c>
      <c r="C641" t="s">
        <v>19</v>
      </c>
      <c r="D641" t="s">
        <v>29</v>
      </c>
      <c r="E641" t="s">
        <v>39</v>
      </c>
      <c r="F641">
        <v>2003</v>
      </c>
      <c r="G641">
        <v>3</v>
      </c>
      <c r="H641">
        <v>365.08</v>
      </c>
      <c r="I641" t="s">
        <v>42</v>
      </c>
      <c r="J641" t="s">
        <v>44</v>
      </c>
      <c r="K641">
        <v>28.31</v>
      </c>
      <c r="L641">
        <v>9</v>
      </c>
      <c r="M641">
        <f t="shared" si="18"/>
        <v>3285.0030999999999</v>
      </c>
      <c r="N641">
        <f t="shared" si="19"/>
        <v>3.0094015134143546</v>
      </c>
    </row>
    <row r="642" spans="1:14" x14ac:dyDescent="0.3">
      <c r="A642" t="s">
        <v>13</v>
      </c>
      <c r="B642" t="s">
        <v>16</v>
      </c>
      <c r="C642" t="s">
        <v>19</v>
      </c>
      <c r="D642" t="s">
        <v>27</v>
      </c>
      <c r="E642" t="s">
        <v>38</v>
      </c>
      <c r="F642">
        <v>2007</v>
      </c>
      <c r="G642">
        <v>5</v>
      </c>
      <c r="H642">
        <v>428.25</v>
      </c>
      <c r="I642" t="s">
        <v>40</v>
      </c>
      <c r="J642" t="s">
        <v>44</v>
      </c>
      <c r="K642">
        <v>23.02</v>
      </c>
      <c r="L642">
        <v>4</v>
      </c>
      <c r="M642">
        <f t="shared" si="18"/>
        <v>1712.2302</v>
      </c>
      <c r="N642">
        <f t="shared" si="19"/>
        <v>3.0094036697247706</v>
      </c>
    </row>
    <row r="643" spans="1:14" x14ac:dyDescent="0.3">
      <c r="A643" t="s">
        <v>14</v>
      </c>
      <c r="B643" t="s">
        <v>16</v>
      </c>
      <c r="C643" t="s">
        <v>18</v>
      </c>
      <c r="D643" t="s">
        <v>25</v>
      </c>
      <c r="E643" t="s">
        <v>37</v>
      </c>
      <c r="F643">
        <v>2008</v>
      </c>
      <c r="G643">
        <v>1</v>
      </c>
      <c r="H643">
        <v>18.8</v>
      </c>
      <c r="I643" t="s">
        <v>42</v>
      </c>
      <c r="J643" t="s">
        <v>46</v>
      </c>
      <c r="K643">
        <v>49.45</v>
      </c>
      <c r="L643">
        <v>15</v>
      </c>
      <c r="M643">
        <f t="shared" ref="M643:M706" si="20">(L643*H643)-(1-(K643/100))</f>
        <v>281.49450000000002</v>
      </c>
      <c r="N643">
        <f t="shared" ref="N643:N706" si="21">AVERAGE(G643:G5642)</f>
        <v>3.0089470061940813</v>
      </c>
    </row>
    <row r="644" spans="1:14" x14ac:dyDescent="0.3">
      <c r="A644" t="s">
        <v>14</v>
      </c>
      <c r="B644" t="s">
        <v>17</v>
      </c>
      <c r="C644" t="s">
        <v>19</v>
      </c>
      <c r="D644" t="s">
        <v>32</v>
      </c>
      <c r="E644" t="s">
        <v>37</v>
      </c>
      <c r="F644">
        <v>1992</v>
      </c>
      <c r="G644">
        <v>4</v>
      </c>
      <c r="H644">
        <v>286.35000000000002</v>
      </c>
      <c r="I644" t="s">
        <v>40</v>
      </c>
      <c r="J644" t="s">
        <v>47</v>
      </c>
      <c r="K644">
        <v>37.92</v>
      </c>
      <c r="L644">
        <v>3</v>
      </c>
      <c r="M644">
        <f t="shared" si="20"/>
        <v>858.42920000000004</v>
      </c>
      <c r="N644">
        <f t="shared" si="21"/>
        <v>3.0094079853143643</v>
      </c>
    </row>
    <row r="645" spans="1:14" x14ac:dyDescent="0.3">
      <c r="A645" t="s">
        <v>13</v>
      </c>
      <c r="B645" t="s">
        <v>15</v>
      </c>
      <c r="C645" t="s">
        <v>18</v>
      </c>
      <c r="D645" t="s">
        <v>29</v>
      </c>
      <c r="E645" t="s">
        <v>38</v>
      </c>
      <c r="F645">
        <v>2020</v>
      </c>
      <c r="G645">
        <v>2</v>
      </c>
      <c r="H645">
        <v>490.11</v>
      </c>
      <c r="I645" t="s">
        <v>40</v>
      </c>
      <c r="J645" t="s">
        <v>46</v>
      </c>
      <c r="K645">
        <v>47.45</v>
      </c>
      <c r="L645">
        <v>6</v>
      </c>
      <c r="M645">
        <f t="shared" si="20"/>
        <v>2940.1344999999997</v>
      </c>
      <c r="N645">
        <f t="shared" si="21"/>
        <v>3.0091806288730778</v>
      </c>
    </row>
    <row r="646" spans="1:14" x14ac:dyDescent="0.3">
      <c r="A646" t="s">
        <v>14</v>
      </c>
      <c r="B646" t="s">
        <v>15</v>
      </c>
      <c r="C646" t="s">
        <v>18</v>
      </c>
      <c r="D646" t="s">
        <v>30</v>
      </c>
      <c r="E646" t="s">
        <v>36</v>
      </c>
      <c r="F646">
        <v>1990</v>
      </c>
      <c r="G646">
        <v>2</v>
      </c>
      <c r="H646">
        <v>70.94</v>
      </c>
      <c r="I646" t="s">
        <v>42</v>
      </c>
      <c r="J646" t="s">
        <v>46</v>
      </c>
      <c r="K646">
        <v>31.83</v>
      </c>
      <c r="L646">
        <v>6</v>
      </c>
      <c r="M646">
        <f t="shared" si="20"/>
        <v>424.95830000000001</v>
      </c>
      <c r="N646">
        <f t="shared" si="21"/>
        <v>3.0094123048668502</v>
      </c>
    </row>
    <row r="647" spans="1:14" x14ac:dyDescent="0.3">
      <c r="A647" t="s">
        <v>14</v>
      </c>
      <c r="B647" t="s">
        <v>17</v>
      </c>
      <c r="C647" t="s">
        <v>19</v>
      </c>
      <c r="D647" t="s">
        <v>20</v>
      </c>
      <c r="E647" t="s">
        <v>36</v>
      </c>
      <c r="F647">
        <v>2011</v>
      </c>
      <c r="G647">
        <v>2</v>
      </c>
      <c r="H647">
        <v>38.72</v>
      </c>
      <c r="I647" t="s">
        <v>40</v>
      </c>
      <c r="J647" t="s">
        <v>43</v>
      </c>
      <c r="K647">
        <v>14.7</v>
      </c>
      <c r="L647">
        <v>15</v>
      </c>
      <c r="M647">
        <f t="shared" si="20"/>
        <v>579.947</v>
      </c>
      <c r="N647">
        <f t="shared" si="21"/>
        <v>3.0096440872560275</v>
      </c>
    </row>
    <row r="648" spans="1:14" x14ac:dyDescent="0.3">
      <c r="A648" t="s">
        <v>13</v>
      </c>
      <c r="B648" t="s">
        <v>17</v>
      </c>
      <c r="C648" t="s">
        <v>19</v>
      </c>
      <c r="D648" t="s">
        <v>25</v>
      </c>
      <c r="E648" t="s">
        <v>38</v>
      </c>
      <c r="F648">
        <v>1998</v>
      </c>
      <c r="G648">
        <v>1</v>
      </c>
      <c r="H648">
        <v>465.07</v>
      </c>
      <c r="I648" t="s">
        <v>42</v>
      </c>
      <c r="J648" t="s">
        <v>46</v>
      </c>
      <c r="K648">
        <v>25.18</v>
      </c>
      <c r="L648">
        <v>17</v>
      </c>
      <c r="M648">
        <f t="shared" si="20"/>
        <v>7905.4417999999996</v>
      </c>
      <c r="N648">
        <f t="shared" si="21"/>
        <v>3.0098759761139182</v>
      </c>
    </row>
    <row r="649" spans="1:14" x14ac:dyDescent="0.3">
      <c r="A649" t="s">
        <v>13</v>
      </c>
      <c r="B649" t="s">
        <v>15</v>
      </c>
      <c r="C649" t="s">
        <v>18</v>
      </c>
      <c r="D649" t="s">
        <v>30</v>
      </c>
      <c r="E649" t="s">
        <v>37</v>
      </c>
      <c r="F649">
        <v>2009</v>
      </c>
      <c r="G649">
        <v>2</v>
      </c>
      <c r="H649">
        <v>199.79</v>
      </c>
      <c r="I649" t="s">
        <v>41</v>
      </c>
      <c r="J649" t="s">
        <v>44</v>
      </c>
      <c r="K649">
        <v>23.2</v>
      </c>
      <c r="L649">
        <v>11</v>
      </c>
      <c r="M649">
        <f t="shared" si="20"/>
        <v>2196.922</v>
      </c>
      <c r="N649">
        <f t="shared" si="21"/>
        <v>3.0103376981392143</v>
      </c>
    </row>
    <row r="650" spans="1:14" x14ac:dyDescent="0.3">
      <c r="A650" t="s">
        <v>12</v>
      </c>
      <c r="B650" t="s">
        <v>15</v>
      </c>
      <c r="C650" t="s">
        <v>18</v>
      </c>
      <c r="D650" t="s">
        <v>34</v>
      </c>
      <c r="E650" t="s">
        <v>39</v>
      </c>
      <c r="F650">
        <v>2016</v>
      </c>
      <c r="G650">
        <v>1</v>
      </c>
      <c r="H650">
        <v>449.66</v>
      </c>
      <c r="I650" t="s">
        <v>40</v>
      </c>
      <c r="J650" t="s">
        <v>47</v>
      </c>
      <c r="K650">
        <v>11.72</v>
      </c>
      <c r="L650">
        <v>13</v>
      </c>
      <c r="M650">
        <f t="shared" si="20"/>
        <v>5844.6971999999996</v>
      </c>
      <c r="N650">
        <f t="shared" si="21"/>
        <v>3.0105698529411766</v>
      </c>
    </row>
    <row r="651" spans="1:14" x14ac:dyDescent="0.3">
      <c r="A651" t="s">
        <v>12</v>
      </c>
      <c r="B651" t="s">
        <v>17</v>
      </c>
      <c r="C651" t="s">
        <v>18</v>
      </c>
      <c r="D651" t="s">
        <v>33</v>
      </c>
      <c r="E651" t="s">
        <v>36</v>
      </c>
      <c r="F651">
        <v>2004</v>
      </c>
      <c r="G651">
        <v>3</v>
      </c>
      <c r="H651">
        <v>200.81</v>
      </c>
      <c r="I651" t="s">
        <v>42</v>
      </c>
      <c r="J651" t="s">
        <v>47</v>
      </c>
      <c r="K651">
        <v>45.87</v>
      </c>
      <c r="L651">
        <v>7</v>
      </c>
      <c r="M651">
        <f t="shared" si="20"/>
        <v>1405.1287</v>
      </c>
      <c r="N651">
        <f t="shared" si="21"/>
        <v>3.0110319466789246</v>
      </c>
    </row>
    <row r="652" spans="1:14" x14ac:dyDescent="0.3">
      <c r="A652" t="s">
        <v>12</v>
      </c>
      <c r="B652" t="s">
        <v>15</v>
      </c>
      <c r="C652" t="s">
        <v>19</v>
      </c>
      <c r="D652" t="s">
        <v>27</v>
      </c>
      <c r="E652" t="s">
        <v>39</v>
      </c>
      <c r="F652">
        <v>2019</v>
      </c>
      <c r="G652">
        <v>1</v>
      </c>
      <c r="H652">
        <v>97.81</v>
      </c>
      <c r="I652" t="s">
        <v>40</v>
      </c>
      <c r="J652" t="s">
        <v>46</v>
      </c>
      <c r="K652">
        <v>9.6999999999999993</v>
      </c>
      <c r="L652">
        <v>10</v>
      </c>
      <c r="M652">
        <f t="shared" si="20"/>
        <v>977.197</v>
      </c>
      <c r="N652">
        <f t="shared" si="21"/>
        <v>3.0110344827586206</v>
      </c>
    </row>
    <row r="653" spans="1:14" x14ac:dyDescent="0.3">
      <c r="A653" t="s">
        <v>13</v>
      </c>
      <c r="B653" t="s">
        <v>17</v>
      </c>
      <c r="C653" t="s">
        <v>19</v>
      </c>
      <c r="D653" t="s">
        <v>28</v>
      </c>
      <c r="E653" t="s">
        <v>37</v>
      </c>
      <c r="F653">
        <v>2011</v>
      </c>
      <c r="G653">
        <v>2</v>
      </c>
      <c r="H653">
        <v>190.8</v>
      </c>
      <c r="I653" t="s">
        <v>41</v>
      </c>
      <c r="J653" t="s">
        <v>45</v>
      </c>
      <c r="K653">
        <v>30.35</v>
      </c>
      <c r="L653">
        <v>14</v>
      </c>
      <c r="M653">
        <f t="shared" si="20"/>
        <v>2670.5035000000003</v>
      </c>
      <c r="N653">
        <f t="shared" si="21"/>
        <v>3.0114968958381239</v>
      </c>
    </row>
    <row r="654" spans="1:14" x14ac:dyDescent="0.3">
      <c r="A654" t="s">
        <v>12</v>
      </c>
      <c r="B654" t="s">
        <v>15</v>
      </c>
      <c r="C654" t="s">
        <v>18</v>
      </c>
      <c r="D654" t="s">
        <v>24</v>
      </c>
      <c r="E654" t="s">
        <v>37</v>
      </c>
      <c r="F654">
        <v>2010</v>
      </c>
      <c r="G654">
        <v>2</v>
      </c>
      <c r="H654">
        <v>161.13999999999999</v>
      </c>
      <c r="I654" t="s">
        <v>42</v>
      </c>
      <c r="J654" t="s">
        <v>43</v>
      </c>
      <c r="K654">
        <v>31.36</v>
      </c>
      <c r="L654">
        <v>14</v>
      </c>
      <c r="M654">
        <f t="shared" si="20"/>
        <v>2255.2736</v>
      </c>
      <c r="N654">
        <f t="shared" si="21"/>
        <v>3.011729530818767</v>
      </c>
    </row>
    <row r="655" spans="1:14" x14ac:dyDescent="0.3">
      <c r="A655" t="s">
        <v>14</v>
      </c>
      <c r="B655" t="s">
        <v>16</v>
      </c>
      <c r="C655" t="s">
        <v>19</v>
      </c>
      <c r="D655" t="s">
        <v>27</v>
      </c>
      <c r="E655" t="s">
        <v>38</v>
      </c>
      <c r="F655">
        <v>1991</v>
      </c>
      <c r="G655">
        <v>3</v>
      </c>
      <c r="H655">
        <v>116.87</v>
      </c>
      <c r="I655" t="s">
        <v>40</v>
      </c>
      <c r="J655" t="s">
        <v>47</v>
      </c>
      <c r="K655">
        <v>21.84</v>
      </c>
      <c r="L655">
        <v>10</v>
      </c>
      <c r="M655">
        <f t="shared" si="20"/>
        <v>1167.9184</v>
      </c>
      <c r="N655">
        <f t="shared" si="21"/>
        <v>3.011962272831838</v>
      </c>
    </row>
    <row r="656" spans="1:14" x14ac:dyDescent="0.3">
      <c r="A656" t="s">
        <v>12</v>
      </c>
      <c r="B656" t="s">
        <v>17</v>
      </c>
      <c r="C656" t="s">
        <v>18</v>
      </c>
      <c r="D656" t="s">
        <v>25</v>
      </c>
      <c r="E656" t="s">
        <v>36</v>
      </c>
      <c r="F656">
        <v>2001</v>
      </c>
      <c r="G656">
        <v>5</v>
      </c>
      <c r="H656">
        <v>248.95</v>
      </c>
      <c r="I656" t="s">
        <v>40</v>
      </c>
      <c r="J656" t="s">
        <v>45</v>
      </c>
      <c r="K656">
        <v>12.29</v>
      </c>
      <c r="L656">
        <v>19</v>
      </c>
      <c r="M656">
        <f t="shared" si="20"/>
        <v>4729.1729000000005</v>
      </c>
      <c r="N656">
        <f t="shared" si="21"/>
        <v>3.0119650253106305</v>
      </c>
    </row>
    <row r="657" spans="1:14" x14ac:dyDescent="0.3">
      <c r="A657" t="s">
        <v>14</v>
      </c>
      <c r="B657" t="s">
        <v>15</v>
      </c>
      <c r="C657" t="s">
        <v>19</v>
      </c>
      <c r="D657" t="s">
        <v>32</v>
      </c>
      <c r="E657" t="s">
        <v>36</v>
      </c>
      <c r="F657">
        <v>2007</v>
      </c>
      <c r="G657">
        <v>3</v>
      </c>
      <c r="H657">
        <v>404.25</v>
      </c>
      <c r="I657" t="s">
        <v>40</v>
      </c>
      <c r="J657" t="s">
        <v>45</v>
      </c>
      <c r="K657">
        <v>32.619999999999997</v>
      </c>
      <c r="L657">
        <v>4</v>
      </c>
      <c r="M657">
        <f t="shared" si="20"/>
        <v>1616.3262</v>
      </c>
      <c r="N657">
        <f t="shared" si="21"/>
        <v>3.0115074798619101</v>
      </c>
    </row>
    <row r="658" spans="1:14" x14ac:dyDescent="0.3">
      <c r="A658" t="s">
        <v>13</v>
      </c>
      <c r="B658" t="s">
        <v>16</v>
      </c>
      <c r="C658" t="s">
        <v>18</v>
      </c>
      <c r="D658" t="s">
        <v>25</v>
      </c>
      <c r="E658" t="s">
        <v>36</v>
      </c>
      <c r="F658">
        <v>2020</v>
      </c>
      <c r="G658">
        <v>1</v>
      </c>
      <c r="H658">
        <v>349.43</v>
      </c>
      <c r="I658" t="s">
        <v>42</v>
      </c>
      <c r="J658" t="s">
        <v>43</v>
      </c>
      <c r="K658">
        <v>15.34</v>
      </c>
      <c r="L658">
        <v>8</v>
      </c>
      <c r="M658">
        <f t="shared" si="20"/>
        <v>2794.5934000000002</v>
      </c>
      <c r="N658">
        <f t="shared" si="21"/>
        <v>3.0115101289134438</v>
      </c>
    </row>
    <row r="659" spans="1:14" x14ac:dyDescent="0.3">
      <c r="A659" t="s">
        <v>13</v>
      </c>
      <c r="B659" t="s">
        <v>17</v>
      </c>
      <c r="C659" t="s">
        <v>19</v>
      </c>
      <c r="D659" t="s">
        <v>31</v>
      </c>
      <c r="E659" t="s">
        <v>39</v>
      </c>
      <c r="F659">
        <v>2013</v>
      </c>
      <c r="G659">
        <v>1</v>
      </c>
      <c r="H659">
        <v>364.6</v>
      </c>
      <c r="I659" t="s">
        <v>40</v>
      </c>
      <c r="J659" t="s">
        <v>45</v>
      </c>
      <c r="K659">
        <v>31.89</v>
      </c>
      <c r="L659">
        <v>14</v>
      </c>
      <c r="M659">
        <f t="shared" si="20"/>
        <v>5103.7189000000008</v>
      </c>
      <c r="N659">
        <f t="shared" si="21"/>
        <v>3.0119732903522909</v>
      </c>
    </row>
    <row r="660" spans="1:14" x14ac:dyDescent="0.3">
      <c r="A660" t="s">
        <v>12</v>
      </c>
      <c r="B660" t="s">
        <v>15</v>
      </c>
      <c r="C660" t="s">
        <v>19</v>
      </c>
      <c r="D660" t="s">
        <v>33</v>
      </c>
      <c r="E660" t="s">
        <v>36</v>
      </c>
      <c r="F660">
        <v>1994</v>
      </c>
      <c r="G660">
        <v>3</v>
      </c>
      <c r="H660">
        <v>141.58000000000001</v>
      </c>
      <c r="I660" t="s">
        <v>41</v>
      </c>
      <c r="J660" t="s">
        <v>44</v>
      </c>
      <c r="K660">
        <v>33.03</v>
      </c>
      <c r="L660">
        <v>16</v>
      </c>
      <c r="M660">
        <f t="shared" si="20"/>
        <v>2264.6103000000003</v>
      </c>
      <c r="N660">
        <f t="shared" si="21"/>
        <v>3.0124366651312759</v>
      </c>
    </row>
    <row r="661" spans="1:14" x14ac:dyDescent="0.3">
      <c r="A661" t="s">
        <v>14</v>
      </c>
      <c r="B661" t="s">
        <v>17</v>
      </c>
      <c r="C661" t="s">
        <v>19</v>
      </c>
      <c r="D661" t="s">
        <v>27</v>
      </c>
      <c r="E661" t="s">
        <v>36</v>
      </c>
      <c r="F661">
        <v>2017</v>
      </c>
      <c r="G661">
        <v>3</v>
      </c>
      <c r="H661">
        <v>55.21</v>
      </c>
      <c r="I661" t="s">
        <v>40</v>
      </c>
      <c r="J661" t="s">
        <v>43</v>
      </c>
      <c r="K661">
        <v>24.43</v>
      </c>
      <c r="L661">
        <v>1</v>
      </c>
      <c r="M661">
        <f t="shared" si="20"/>
        <v>54.454300000000003</v>
      </c>
      <c r="N661">
        <f t="shared" si="21"/>
        <v>3.0124395300621978</v>
      </c>
    </row>
    <row r="662" spans="1:14" x14ac:dyDescent="0.3">
      <c r="A662" t="s">
        <v>14</v>
      </c>
      <c r="B662" t="s">
        <v>15</v>
      </c>
      <c r="C662" t="s">
        <v>18</v>
      </c>
      <c r="D662" t="s">
        <v>28</v>
      </c>
      <c r="E662" t="s">
        <v>38</v>
      </c>
      <c r="F662">
        <v>2007</v>
      </c>
      <c r="G662">
        <v>3</v>
      </c>
      <c r="H662">
        <v>419.28</v>
      </c>
      <c r="I662" t="s">
        <v>42</v>
      </c>
      <c r="J662" t="s">
        <v>46</v>
      </c>
      <c r="K662">
        <v>45.81</v>
      </c>
      <c r="L662">
        <v>10</v>
      </c>
      <c r="M662">
        <f t="shared" si="20"/>
        <v>4192.2580999999991</v>
      </c>
      <c r="N662">
        <f t="shared" si="21"/>
        <v>3.012442396313364</v>
      </c>
    </row>
    <row r="663" spans="1:14" x14ac:dyDescent="0.3">
      <c r="A663" t="s">
        <v>13</v>
      </c>
      <c r="B663" t="s">
        <v>16</v>
      </c>
      <c r="C663" t="s">
        <v>19</v>
      </c>
      <c r="D663" t="s">
        <v>34</v>
      </c>
      <c r="E663" t="s">
        <v>37</v>
      </c>
      <c r="F663">
        <v>1992</v>
      </c>
      <c r="G663">
        <v>1</v>
      </c>
      <c r="H663">
        <v>107.2</v>
      </c>
      <c r="I663" t="s">
        <v>40</v>
      </c>
      <c r="J663" t="s">
        <v>44</v>
      </c>
      <c r="K663">
        <v>12.84</v>
      </c>
      <c r="L663">
        <v>12</v>
      </c>
      <c r="M663">
        <f t="shared" si="20"/>
        <v>1285.5284000000001</v>
      </c>
      <c r="N663">
        <f t="shared" si="21"/>
        <v>3.012445263885688</v>
      </c>
    </row>
    <row r="664" spans="1:14" x14ac:dyDescent="0.3">
      <c r="A664" t="s">
        <v>12</v>
      </c>
      <c r="B664" t="s">
        <v>17</v>
      </c>
      <c r="C664" t="s">
        <v>19</v>
      </c>
      <c r="D664" t="s">
        <v>20</v>
      </c>
      <c r="E664" t="s">
        <v>36</v>
      </c>
      <c r="F664">
        <v>2016</v>
      </c>
      <c r="G664">
        <v>4</v>
      </c>
      <c r="H664">
        <v>237.19</v>
      </c>
      <c r="I664" t="s">
        <v>42</v>
      </c>
      <c r="J664" t="s">
        <v>43</v>
      </c>
      <c r="K664">
        <v>12.73</v>
      </c>
      <c r="L664">
        <v>19</v>
      </c>
      <c r="M664">
        <f t="shared" si="20"/>
        <v>4505.7372999999998</v>
      </c>
      <c r="N664">
        <f t="shared" si="21"/>
        <v>3.0129091747349008</v>
      </c>
    </row>
    <row r="665" spans="1:14" x14ac:dyDescent="0.3">
      <c r="A665" t="s">
        <v>13</v>
      </c>
      <c r="B665" t="s">
        <v>17</v>
      </c>
      <c r="C665" t="s">
        <v>18</v>
      </c>
      <c r="D665" t="s">
        <v>27</v>
      </c>
      <c r="E665" t="s">
        <v>38</v>
      </c>
      <c r="F665">
        <v>2017</v>
      </c>
      <c r="G665">
        <v>2</v>
      </c>
      <c r="H665">
        <v>386.06</v>
      </c>
      <c r="I665" t="s">
        <v>42</v>
      </c>
      <c r="J665" t="s">
        <v>47</v>
      </c>
      <c r="K665">
        <v>1.7</v>
      </c>
      <c r="L665">
        <v>18</v>
      </c>
      <c r="M665">
        <f t="shared" si="20"/>
        <v>6948.0969999999998</v>
      </c>
      <c r="N665">
        <f t="shared" si="21"/>
        <v>3.0126815771270463</v>
      </c>
    </row>
    <row r="666" spans="1:14" x14ac:dyDescent="0.3">
      <c r="A666" t="s">
        <v>14</v>
      </c>
      <c r="B666" t="s">
        <v>16</v>
      </c>
      <c r="C666" t="s">
        <v>18</v>
      </c>
      <c r="D666" t="s">
        <v>25</v>
      </c>
      <c r="E666" t="s">
        <v>38</v>
      </c>
      <c r="F666">
        <v>1993</v>
      </c>
      <c r="G666">
        <v>2</v>
      </c>
      <c r="H666">
        <v>358.5</v>
      </c>
      <c r="I666" t="s">
        <v>42</v>
      </c>
      <c r="J666" t="s">
        <v>46</v>
      </c>
      <c r="K666">
        <v>35.74</v>
      </c>
      <c r="L666">
        <v>4</v>
      </c>
      <c r="M666">
        <f t="shared" si="20"/>
        <v>1433.3574000000001</v>
      </c>
      <c r="N666">
        <f t="shared" si="21"/>
        <v>3.0129151291512914</v>
      </c>
    </row>
    <row r="667" spans="1:14" x14ac:dyDescent="0.3">
      <c r="A667" t="s">
        <v>12</v>
      </c>
      <c r="B667" t="s">
        <v>17</v>
      </c>
      <c r="C667" t="s">
        <v>18</v>
      </c>
      <c r="D667" t="s">
        <v>26</v>
      </c>
      <c r="E667" t="s">
        <v>36</v>
      </c>
      <c r="F667">
        <v>1998</v>
      </c>
      <c r="G667">
        <v>3</v>
      </c>
      <c r="H667">
        <v>97.96</v>
      </c>
      <c r="I667" t="s">
        <v>42</v>
      </c>
      <c r="J667" t="s">
        <v>44</v>
      </c>
      <c r="K667">
        <v>45.13</v>
      </c>
      <c r="L667">
        <v>12</v>
      </c>
      <c r="M667">
        <f t="shared" si="20"/>
        <v>1174.9712999999999</v>
      </c>
      <c r="N667">
        <f t="shared" si="21"/>
        <v>3.0131487889273356</v>
      </c>
    </row>
    <row r="668" spans="1:14" x14ac:dyDescent="0.3">
      <c r="A668" t="s">
        <v>14</v>
      </c>
      <c r="B668" t="s">
        <v>17</v>
      </c>
      <c r="C668" t="s">
        <v>19</v>
      </c>
      <c r="D668" t="s">
        <v>31</v>
      </c>
      <c r="E668" t="s">
        <v>37</v>
      </c>
      <c r="F668">
        <v>2012</v>
      </c>
      <c r="G668">
        <v>4</v>
      </c>
      <c r="H668">
        <v>292.58</v>
      </c>
      <c r="I668" t="s">
        <v>40</v>
      </c>
      <c r="J668" t="s">
        <v>47</v>
      </c>
      <c r="K668">
        <v>16.350000000000001</v>
      </c>
      <c r="L668">
        <v>16</v>
      </c>
      <c r="M668">
        <f t="shared" si="20"/>
        <v>4680.4434999999994</v>
      </c>
      <c r="N668">
        <f t="shared" si="21"/>
        <v>3.0131518227964929</v>
      </c>
    </row>
    <row r="669" spans="1:14" x14ac:dyDescent="0.3">
      <c r="A669" t="s">
        <v>12</v>
      </c>
      <c r="B669" t="s">
        <v>16</v>
      </c>
      <c r="C669" t="s">
        <v>19</v>
      </c>
      <c r="D669" t="s">
        <v>23</v>
      </c>
      <c r="E669" t="s">
        <v>37</v>
      </c>
      <c r="F669">
        <v>2008</v>
      </c>
      <c r="G669">
        <v>5</v>
      </c>
      <c r="H669">
        <v>116.15</v>
      </c>
      <c r="I669" t="s">
        <v>42</v>
      </c>
      <c r="J669" t="s">
        <v>47</v>
      </c>
      <c r="K669">
        <v>2.8</v>
      </c>
      <c r="L669">
        <v>3</v>
      </c>
      <c r="M669">
        <f t="shared" si="20"/>
        <v>347.47800000000007</v>
      </c>
      <c r="N669">
        <f t="shared" si="21"/>
        <v>3.012924071082391</v>
      </c>
    </row>
    <row r="670" spans="1:14" x14ac:dyDescent="0.3">
      <c r="A670" t="s">
        <v>12</v>
      </c>
      <c r="B670" t="s">
        <v>16</v>
      </c>
      <c r="C670" t="s">
        <v>19</v>
      </c>
      <c r="D670" t="s">
        <v>28</v>
      </c>
      <c r="E670" t="s">
        <v>39</v>
      </c>
      <c r="F670">
        <v>2017</v>
      </c>
      <c r="G670">
        <v>2</v>
      </c>
      <c r="H670">
        <v>90.14</v>
      </c>
      <c r="I670" t="s">
        <v>41</v>
      </c>
      <c r="J670" t="s">
        <v>47</v>
      </c>
      <c r="K670">
        <v>9.8800000000000008</v>
      </c>
      <c r="L670">
        <v>18</v>
      </c>
      <c r="M670">
        <f t="shared" si="20"/>
        <v>1621.6188</v>
      </c>
      <c r="N670">
        <f t="shared" si="21"/>
        <v>3.0124653739612191</v>
      </c>
    </row>
    <row r="671" spans="1:14" x14ac:dyDescent="0.3">
      <c r="A671" t="s">
        <v>12</v>
      </c>
      <c r="B671" t="s">
        <v>15</v>
      </c>
      <c r="C671" t="s">
        <v>19</v>
      </c>
      <c r="D671" t="s">
        <v>31</v>
      </c>
      <c r="E671" t="s">
        <v>36</v>
      </c>
      <c r="F671">
        <v>1999</v>
      </c>
      <c r="G671">
        <v>5</v>
      </c>
      <c r="H671">
        <v>219.83</v>
      </c>
      <c r="I671" t="s">
        <v>41</v>
      </c>
      <c r="J671" t="s">
        <v>47</v>
      </c>
      <c r="K671">
        <v>0.22</v>
      </c>
      <c r="L671">
        <v>9</v>
      </c>
      <c r="M671">
        <f t="shared" si="20"/>
        <v>1977.4721999999999</v>
      </c>
      <c r="N671">
        <f t="shared" si="21"/>
        <v>3.0126991456938352</v>
      </c>
    </row>
    <row r="672" spans="1:14" x14ac:dyDescent="0.3">
      <c r="A672" t="s">
        <v>14</v>
      </c>
      <c r="B672" t="s">
        <v>15</v>
      </c>
      <c r="C672" t="s">
        <v>19</v>
      </c>
      <c r="D672" t="s">
        <v>24</v>
      </c>
      <c r="E672" t="s">
        <v>37</v>
      </c>
      <c r="F672">
        <v>2011</v>
      </c>
      <c r="G672">
        <v>1</v>
      </c>
      <c r="H672">
        <v>153.76</v>
      </c>
      <c r="I672" t="s">
        <v>41</v>
      </c>
      <c r="J672" t="s">
        <v>46</v>
      </c>
      <c r="K672">
        <v>8.4499999999999993</v>
      </c>
      <c r="L672">
        <v>5</v>
      </c>
      <c r="M672">
        <f t="shared" si="20"/>
        <v>767.8845</v>
      </c>
      <c r="N672">
        <f t="shared" si="21"/>
        <v>3.012240184757506</v>
      </c>
    </row>
    <row r="673" spans="1:14" x14ac:dyDescent="0.3">
      <c r="A673" t="s">
        <v>12</v>
      </c>
      <c r="B673" t="s">
        <v>16</v>
      </c>
      <c r="C673" t="s">
        <v>18</v>
      </c>
      <c r="D673" t="s">
        <v>20</v>
      </c>
      <c r="E673" t="s">
        <v>39</v>
      </c>
      <c r="F673">
        <v>2015</v>
      </c>
      <c r="G673">
        <v>2</v>
      </c>
      <c r="H673">
        <v>84.97</v>
      </c>
      <c r="I673" t="s">
        <v>40</v>
      </c>
      <c r="J673" t="s">
        <v>44</v>
      </c>
      <c r="K673">
        <v>49.14</v>
      </c>
      <c r="L673">
        <v>19</v>
      </c>
      <c r="M673">
        <f t="shared" si="20"/>
        <v>1613.9214000000002</v>
      </c>
      <c r="N673">
        <f t="shared" si="21"/>
        <v>3.0127050127050126</v>
      </c>
    </row>
    <row r="674" spans="1:14" x14ac:dyDescent="0.3">
      <c r="A674" t="s">
        <v>13</v>
      </c>
      <c r="B674" t="s">
        <v>17</v>
      </c>
      <c r="C674" t="s">
        <v>19</v>
      </c>
      <c r="D674" t="s">
        <v>34</v>
      </c>
      <c r="E674" t="s">
        <v>37</v>
      </c>
      <c r="F674">
        <v>2002</v>
      </c>
      <c r="G674">
        <v>1</v>
      </c>
      <c r="H674">
        <v>353.6</v>
      </c>
      <c r="I674" t="s">
        <v>41</v>
      </c>
      <c r="J674" t="s">
        <v>43</v>
      </c>
      <c r="K674">
        <v>17.89</v>
      </c>
      <c r="L674">
        <v>15</v>
      </c>
      <c r="M674">
        <f t="shared" si="20"/>
        <v>5303.1788999999999</v>
      </c>
      <c r="N674">
        <f t="shared" si="21"/>
        <v>3.0129390018484288</v>
      </c>
    </row>
    <row r="675" spans="1:14" x14ac:dyDescent="0.3">
      <c r="A675" t="s">
        <v>13</v>
      </c>
      <c r="B675" t="s">
        <v>17</v>
      </c>
      <c r="C675" t="s">
        <v>18</v>
      </c>
      <c r="D675" t="s">
        <v>24</v>
      </c>
      <c r="E675" t="s">
        <v>38</v>
      </c>
      <c r="F675">
        <v>2015</v>
      </c>
      <c r="G675">
        <v>4</v>
      </c>
      <c r="H675">
        <v>352.23</v>
      </c>
      <c r="I675" t="s">
        <v>40</v>
      </c>
      <c r="J675" t="s">
        <v>43</v>
      </c>
      <c r="K675">
        <v>48.7</v>
      </c>
      <c r="L675">
        <v>19</v>
      </c>
      <c r="M675">
        <f t="shared" si="20"/>
        <v>6691.8570000000009</v>
      </c>
      <c r="N675">
        <f t="shared" si="21"/>
        <v>3.0134042061474462</v>
      </c>
    </row>
    <row r="676" spans="1:14" x14ac:dyDescent="0.3">
      <c r="A676" t="s">
        <v>13</v>
      </c>
      <c r="B676" t="s">
        <v>16</v>
      </c>
      <c r="C676" t="s">
        <v>18</v>
      </c>
      <c r="D676" t="s">
        <v>31</v>
      </c>
      <c r="E676" t="s">
        <v>39</v>
      </c>
      <c r="F676">
        <v>1995</v>
      </c>
      <c r="G676">
        <v>5</v>
      </c>
      <c r="H676">
        <v>117.87</v>
      </c>
      <c r="I676" t="s">
        <v>40</v>
      </c>
      <c r="J676" t="s">
        <v>47</v>
      </c>
      <c r="K676">
        <v>15.05</v>
      </c>
      <c r="L676">
        <v>9</v>
      </c>
      <c r="M676">
        <f t="shared" si="20"/>
        <v>1059.9804999999999</v>
      </c>
      <c r="N676">
        <f t="shared" si="21"/>
        <v>3.0131761442441056</v>
      </c>
    </row>
    <row r="677" spans="1:14" x14ac:dyDescent="0.3">
      <c r="A677" t="s">
        <v>14</v>
      </c>
      <c r="B677" t="s">
        <v>17</v>
      </c>
      <c r="C677" t="s">
        <v>18</v>
      </c>
      <c r="D677" t="s">
        <v>29</v>
      </c>
      <c r="E677" t="s">
        <v>38</v>
      </c>
      <c r="F677">
        <v>2012</v>
      </c>
      <c r="G677">
        <v>3</v>
      </c>
      <c r="H677">
        <v>304.01</v>
      </c>
      <c r="I677" t="s">
        <v>41</v>
      </c>
      <c r="J677" t="s">
        <v>47</v>
      </c>
      <c r="K677">
        <v>40.98</v>
      </c>
      <c r="L677">
        <v>11</v>
      </c>
      <c r="M677">
        <f t="shared" si="20"/>
        <v>3343.5197999999996</v>
      </c>
      <c r="N677">
        <f t="shared" si="21"/>
        <v>3.0127167630057805</v>
      </c>
    </row>
    <row r="678" spans="1:14" x14ac:dyDescent="0.3">
      <c r="A678" t="s">
        <v>12</v>
      </c>
      <c r="B678" t="s">
        <v>16</v>
      </c>
      <c r="C678" t="s">
        <v>19</v>
      </c>
      <c r="D678" t="s">
        <v>28</v>
      </c>
      <c r="E678" t="s">
        <v>36</v>
      </c>
      <c r="F678">
        <v>2011</v>
      </c>
      <c r="G678">
        <v>4</v>
      </c>
      <c r="H678">
        <v>251.26</v>
      </c>
      <c r="I678" t="s">
        <v>40</v>
      </c>
      <c r="J678" t="s">
        <v>43</v>
      </c>
      <c r="K678">
        <v>42.56</v>
      </c>
      <c r="L678">
        <v>12</v>
      </c>
      <c r="M678">
        <f t="shared" si="20"/>
        <v>3014.5455999999999</v>
      </c>
      <c r="N678">
        <f t="shared" si="21"/>
        <v>3.0127197039777984</v>
      </c>
    </row>
    <row r="679" spans="1:14" x14ac:dyDescent="0.3">
      <c r="A679" t="s">
        <v>12</v>
      </c>
      <c r="B679" t="s">
        <v>15</v>
      </c>
      <c r="C679" t="s">
        <v>19</v>
      </c>
      <c r="D679" t="s">
        <v>29</v>
      </c>
      <c r="E679" t="s">
        <v>37</v>
      </c>
      <c r="F679">
        <v>1994</v>
      </c>
      <c r="G679">
        <v>1</v>
      </c>
      <c r="H679">
        <v>232.67</v>
      </c>
      <c r="I679" t="s">
        <v>40</v>
      </c>
      <c r="J679" t="s">
        <v>43</v>
      </c>
      <c r="K679">
        <v>15.81</v>
      </c>
      <c r="L679">
        <v>9</v>
      </c>
      <c r="M679">
        <f t="shared" si="20"/>
        <v>2093.1880999999998</v>
      </c>
      <c r="N679">
        <f t="shared" si="21"/>
        <v>3.0124913254684249</v>
      </c>
    </row>
    <row r="680" spans="1:14" x14ac:dyDescent="0.3">
      <c r="A680" t="s">
        <v>14</v>
      </c>
      <c r="B680" t="s">
        <v>15</v>
      </c>
      <c r="C680" t="s">
        <v>19</v>
      </c>
      <c r="D680" t="s">
        <v>31</v>
      </c>
      <c r="E680" t="s">
        <v>36</v>
      </c>
      <c r="F680">
        <v>2019</v>
      </c>
      <c r="G680">
        <v>2</v>
      </c>
      <c r="H680">
        <v>232.61</v>
      </c>
      <c r="I680" t="s">
        <v>40</v>
      </c>
      <c r="J680" t="s">
        <v>45</v>
      </c>
      <c r="K680">
        <v>28.11</v>
      </c>
      <c r="L680">
        <v>15</v>
      </c>
      <c r="M680">
        <f t="shared" si="20"/>
        <v>3488.4311000000002</v>
      </c>
      <c r="N680">
        <f t="shared" si="21"/>
        <v>3.0129569643683478</v>
      </c>
    </row>
    <row r="681" spans="1:14" x14ac:dyDescent="0.3">
      <c r="A681" t="s">
        <v>14</v>
      </c>
      <c r="B681" t="s">
        <v>15</v>
      </c>
      <c r="C681" t="s">
        <v>18</v>
      </c>
      <c r="D681" t="s">
        <v>28</v>
      </c>
      <c r="E681" t="s">
        <v>36</v>
      </c>
      <c r="F681">
        <v>2020</v>
      </c>
      <c r="G681">
        <v>2</v>
      </c>
      <c r="H681">
        <v>266.18</v>
      </c>
      <c r="I681" t="s">
        <v>41</v>
      </c>
      <c r="J681" t="s">
        <v>44</v>
      </c>
      <c r="K681">
        <v>38.770000000000003</v>
      </c>
      <c r="L681">
        <v>15</v>
      </c>
      <c r="M681">
        <f t="shared" si="20"/>
        <v>3992.0877000000005</v>
      </c>
      <c r="N681">
        <f t="shared" si="21"/>
        <v>3.0131913908817403</v>
      </c>
    </row>
    <row r="682" spans="1:14" x14ac:dyDescent="0.3">
      <c r="A682" t="s">
        <v>12</v>
      </c>
      <c r="B682" t="s">
        <v>15</v>
      </c>
      <c r="C682" t="s">
        <v>18</v>
      </c>
      <c r="D682" t="s">
        <v>20</v>
      </c>
      <c r="E682" t="s">
        <v>36</v>
      </c>
      <c r="F682">
        <v>2000</v>
      </c>
      <c r="G682">
        <v>1</v>
      </c>
      <c r="H682">
        <v>168.9</v>
      </c>
      <c r="I682" t="s">
        <v>42</v>
      </c>
      <c r="J682" t="s">
        <v>43</v>
      </c>
      <c r="K682">
        <v>7.31</v>
      </c>
      <c r="L682">
        <v>9</v>
      </c>
      <c r="M682">
        <f t="shared" si="20"/>
        <v>1519.1731000000002</v>
      </c>
      <c r="N682">
        <f t="shared" si="21"/>
        <v>3.013425925925926</v>
      </c>
    </row>
    <row r="683" spans="1:14" x14ac:dyDescent="0.3">
      <c r="A683" t="s">
        <v>14</v>
      </c>
      <c r="B683" t="s">
        <v>17</v>
      </c>
      <c r="C683" t="s">
        <v>18</v>
      </c>
      <c r="D683" t="s">
        <v>30</v>
      </c>
      <c r="E683" t="s">
        <v>38</v>
      </c>
      <c r="F683">
        <v>1985</v>
      </c>
      <c r="G683">
        <v>3</v>
      </c>
      <c r="H683">
        <v>136.19999999999999</v>
      </c>
      <c r="I683" t="s">
        <v>41</v>
      </c>
      <c r="J683" t="s">
        <v>46</v>
      </c>
      <c r="K683">
        <v>35.479999999999997</v>
      </c>
      <c r="L683">
        <v>4</v>
      </c>
      <c r="M683">
        <f t="shared" si="20"/>
        <v>544.15479999999991</v>
      </c>
      <c r="N683">
        <f t="shared" si="21"/>
        <v>3.0138921046538552</v>
      </c>
    </row>
    <row r="684" spans="1:14" x14ac:dyDescent="0.3">
      <c r="A684" t="s">
        <v>14</v>
      </c>
      <c r="B684" t="s">
        <v>15</v>
      </c>
      <c r="C684" t="s">
        <v>18</v>
      </c>
      <c r="D684" t="s">
        <v>27</v>
      </c>
      <c r="E684" t="s">
        <v>38</v>
      </c>
      <c r="F684">
        <v>2009</v>
      </c>
      <c r="G684">
        <v>4</v>
      </c>
      <c r="H684">
        <v>315.39999999999998</v>
      </c>
      <c r="I684" t="s">
        <v>41</v>
      </c>
      <c r="J684" t="s">
        <v>45</v>
      </c>
      <c r="K684">
        <v>35.700000000000003</v>
      </c>
      <c r="L684">
        <v>7</v>
      </c>
      <c r="M684">
        <f t="shared" si="20"/>
        <v>2207.1569999999997</v>
      </c>
      <c r="N684">
        <f t="shared" si="21"/>
        <v>3.0138953219082909</v>
      </c>
    </row>
    <row r="685" spans="1:14" x14ac:dyDescent="0.3">
      <c r="A685" t="s">
        <v>13</v>
      </c>
      <c r="B685" t="s">
        <v>16</v>
      </c>
      <c r="C685" t="s">
        <v>18</v>
      </c>
      <c r="D685" t="s">
        <v>23</v>
      </c>
      <c r="E685" t="s">
        <v>36</v>
      </c>
      <c r="F685">
        <v>2000</v>
      </c>
      <c r="G685">
        <v>5</v>
      </c>
      <c r="H685">
        <v>216.85</v>
      </c>
      <c r="I685" t="s">
        <v>40</v>
      </c>
      <c r="J685" t="s">
        <v>44</v>
      </c>
      <c r="K685">
        <v>10.72</v>
      </c>
      <c r="L685">
        <v>17</v>
      </c>
      <c r="M685">
        <f t="shared" si="20"/>
        <v>3685.5571999999997</v>
      </c>
      <c r="N685">
        <f t="shared" si="21"/>
        <v>3.0136668983090109</v>
      </c>
    </row>
    <row r="686" spans="1:14" x14ac:dyDescent="0.3">
      <c r="A686" t="s">
        <v>12</v>
      </c>
      <c r="B686" t="s">
        <v>17</v>
      </c>
      <c r="C686" t="s">
        <v>19</v>
      </c>
      <c r="D686" t="s">
        <v>35</v>
      </c>
      <c r="E686" t="s">
        <v>38</v>
      </c>
      <c r="F686">
        <v>2015</v>
      </c>
      <c r="G686">
        <v>1</v>
      </c>
      <c r="H686">
        <v>263.10000000000002</v>
      </c>
      <c r="I686" t="s">
        <v>41</v>
      </c>
      <c r="J686" t="s">
        <v>47</v>
      </c>
      <c r="K686">
        <v>18.2</v>
      </c>
      <c r="L686">
        <v>2</v>
      </c>
      <c r="M686">
        <f t="shared" si="20"/>
        <v>525.38200000000006</v>
      </c>
      <c r="N686">
        <f t="shared" si="21"/>
        <v>3.0132066728452269</v>
      </c>
    </row>
    <row r="687" spans="1:14" x14ac:dyDescent="0.3">
      <c r="A687" t="s">
        <v>14</v>
      </c>
      <c r="B687" t="s">
        <v>17</v>
      </c>
      <c r="C687" t="s">
        <v>19</v>
      </c>
      <c r="D687" t="s">
        <v>25</v>
      </c>
      <c r="E687" t="s">
        <v>38</v>
      </c>
      <c r="F687">
        <v>2020</v>
      </c>
      <c r="G687">
        <v>4</v>
      </c>
      <c r="H687">
        <v>34.07</v>
      </c>
      <c r="I687" t="s">
        <v>41</v>
      </c>
      <c r="J687" t="s">
        <v>43</v>
      </c>
      <c r="K687">
        <v>36.26</v>
      </c>
      <c r="L687">
        <v>8</v>
      </c>
      <c r="M687">
        <f t="shared" si="20"/>
        <v>271.92259999999999</v>
      </c>
      <c r="N687">
        <f t="shared" si="21"/>
        <v>3.013673232908459</v>
      </c>
    </row>
    <row r="688" spans="1:14" x14ac:dyDescent="0.3">
      <c r="A688" t="s">
        <v>12</v>
      </c>
      <c r="B688" t="s">
        <v>15</v>
      </c>
      <c r="C688" t="s">
        <v>18</v>
      </c>
      <c r="D688" t="s">
        <v>22</v>
      </c>
      <c r="E688" t="s">
        <v>36</v>
      </c>
      <c r="F688">
        <v>1991</v>
      </c>
      <c r="G688">
        <v>3</v>
      </c>
      <c r="H688">
        <v>257.73</v>
      </c>
      <c r="I688" t="s">
        <v>41</v>
      </c>
      <c r="J688" t="s">
        <v>44</v>
      </c>
      <c r="K688">
        <v>16.77</v>
      </c>
      <c r="L688">
        <v>16</v>
      </c>
      <c r="M688">
        <f t="shared" si="20"/>
        <v>4122.8477000000003</v>
      </c>
      <c r="N688">
        <f t="shared" si="21"/>
        <v>3.0134445989800649</v>
      </c>
    </row>
    <row r="689" spans="1:14" x14ac:dyDescent="0.3">
      <c r="A689" t="s">
        <v>13</v>
      </c>
      <c r="B689" t="s">
        <v>16</v>
      </c>
      <c r="C689" t="s">
        <v>18</v>
      </c>
      <c r="D689" t="s">
        <v>35</v>
      </c>
      <c r="E689" t="s">
        <v>36</v>
      </c>
      <c r="F689">
        <v>2007</v>
      </c>
      <c r="G689">
        <v>5</v>
      </c>
      <c r="H689">
        <v>162.13</v>
      </c>
      <c r="I689" t="s">
        <v>41</v>
      </c>
      <c r="J689" t="s">
        <v>45</v>
      </c>
      <c r="K689">
        <v>27.69</v>
      </c>
      <c r="L689">
        <v>20</v>
      </c>
      <c r="M689">
        <f t="shared" si="20"/>
        <v>3241.8768999999998</v>
      </c>
      <c r="N689">
        <f t="shared" si="21"/>
        <v>3.0134477162068167</v>
      </c>
    </row>
    <row r="690" spans="1:14" x14ac:dyDescent="0.3">
      <c r="A690" t="s">
        <v>13</v>
      </c>
      <c r="B690" t="s">
        <v>16</v>
      </c>
      <c r="C690" t="s">
        <v>18</v>
      </c>
      <c r="D690" t="s">
        <v>20</v>
      </c>
      <c r="E690" t="s">
        <v>39</v>
      </c>
      <c r="F690">
        <v>1987</v>
      </c>
      <c r="G690">
        <v>5</v>
      </c>
      <c r="H690">
        <v>424.61</v>
      </c>
      <c r="I690" t="s">
        <v>41</v>
      </c>
      <c r="J690" t="s">
        <v>43</v>
      </c>
      <c r="K690">
        <v>22.92</v>
      </c>
      <c r="L690">
        <v>4</v>
      </c>
      <c r="M690">
        <f t="shared" si="20"/>
        <v>1697.6692</v>
      </c>
      <c r="N690">
        <f t="shared" si="21"/>
        <v>3.0129870129870131</v>
      </c>
    </row>
    <row r="691" spans="1:14" x14ac:dyDescent="0.3">
      <c r="A691" t="s">
        <v>13</v>
      </c>
      <c r="B691" t="s">
        <v>17</v>
      </c>
      <c r="C691" t="s">
        <v>19</v>
      </c>
      <c r="D691" t="s">
        <v>21</v>
      </c>
      <c r="E691" t="s">
        <v>38</v>
      </c>
      <c r="F691">
        <v>2006</v>
      </c>
      <c r="G691">
        <v>2</v>
      </c>
      <c r="H691">
        <v>144.4</v>
      </c>
      <c r="I691" t="s">
        <v>41</v>
      </c>
      <c r="J691" t="s">
        <v>45</v>
      </c>
      <c r="K691">
        <v>2.98</v>
      </c>
      <c r="L691">
        <v>8</v>
      </c>
      <c r="M691">
        <f t="shared" si="20"/>
        <v>1154.2298000000001</v>
      </c>
      <c r="N691">
        <f t="shared" si="21"/>
        <v>3.0125260960334028</v>
      </c>
    </row>
    <row r="692" spans="1:14" x14ac:dyDescent="0.3">
      <c r="A692" t="s">
        <v>14</v>
      </c>
      <c r="B692" t="s">
        <v>16</v>
      </c>
      <c r="C692" t="s">
        <v>19</v>
      </c>
      <c r="D692" t="s">
        <v>20</v>
      </c>
      <c r="E692" t="s">
        <v>36</v>
      </c>
      <c r="F692">
        <v>2004</v>
      </c>
      <c r="G692">
        <v>3</v>
      </c>
      <c r="H692">
        <v>96.06</v>
      </c>
      <c r="I692" t="s">
        <v>42</v>
      </c>
      <c r="J692" t="s">
        <v>44</v>
      </c>
      <c r="K692">
        <v>31.61</v>
      </c>
      <c r="L692">
        <v>9</v>
      </c>
      <c r="M692">
        <f t="shared" si="20"/>
        <v>863.85609999999997</v>
      </c>
      <c r="N692">
        <f t="shared" si="21"/>
        <v>3.0127610208816704</v>
      </c>
    </row>
    <row r="693" spans="1:14" x14ac:dyDescent="0.3">
      <c r="A693" t="s">
        <v>12</v>
      </c>
      <c r="B693" t="s">
        <v>17</v>
      </c>
      <c r="C693" t="s">
        <v>18</v>
      </c>
      <c r="D693" t="s">
        <v>20</v>
      </c>
      <c r="E693" t="s">
        <v>37</v>
      </c>
      <c r="F693">
        <v>1988</v>
      </c>
      <c r="G693">
        <v>1</v>
      </c>
      <c r="H693">
        <v>464.03</v>
      </c>
      <c r="I693" t="s">
        <v>40</v>
      </c>
      <c r="J693" t="s">
        <v>47</v>
      </c>
      <c r="K693">
        <v>43.34</v>
      </c>
      <c r="L693">
        <v>15</v>
      </c>
      <c r="M693">
        <f t="shared" si="20"/>
        <v>6959.8833999999997</v>
      </c>
      <c r="N693">
        <f t="shared" si="21"/>
        <v>3.0127639823624972</v>
      </c>
    </row>
    <row r="694" spans="1:14" x14ac:dyDescent="0.3">
      <c r="A694" t="s">
        <v>14</v>
      </c>
      <c r="B694" t="s">
        <v>17</v>
      </c>
      <c r="C694" t="s">
        <v>19</v>
      </c>
      <c r="D694" t="s">
        <v>23</v>
      </c>
      <c r="E694" t="s">
        <v>36</v>
      </c>
      <c r="F694">
        <v>2009</v>
      </c>
      <c r="G694">
        <v>5</v>
      </c>
      <c r="H694">
        <v>124.51</v>
      </c>
      <c r="I694" t="s">
        <v>41</v>
      </c>
      <c r="J694" t="s">
        <v>43</v>
      </c>
      <c r="K694">
        <v>1</v>
      </c>
      <c r="L694">
        <v>10</v>
      </c>
      <c r="M694">
        <f t="shared" si="20"/>
        <v>1244.1100000000001</v>
      </c>
      <c r="N694">
        <f t="shared" si="21"/>
        <v>3.0132311977715878</v>
      </c>
    </row>
    <row r="695" spans="1:14" x14ac:dyDescent="0.3">
      <c r="A695" t="s">
        <v>12</v>
      </c>
      <c r="B695" t="s">
        <v>15</v>
      </c>
      <c r="C695" t="s">
        <v>19</v>
      </c>
      <c r="D695" t="s">
        <v>30</v>
      </c>
      <c r="E695" t="s">
        <v>37</v>
      </c>
      <c r="F695">
        <v>1999</v>
      </c>
      <c r="G695">
        <v>1</v>
      </c>
      <c r="H695">
        <v>20.83</v>
      </c>
      <c r="I695" t="s">
        <v>42</v>
      </c>
      <c r="J695" t="s">
        <v>43</v>
      </c>
      <c r="K695">
        <v>39.700000000000003</v>
      </c>
      <c r="L695">
        <v>18</v>
      </c>
      <c r="M695">
        <f t="shared" si="20"/>
        <v>374.33699999999993</v>
      </c>
      <c r="N695">
        <f t="shared" si="21"/>
        <v>3.0127699094497329</v>
      </c>
    </row>
    <row r="696" spans="1:14" x14ac:dyDescent="0.3">
      <c r="A696" t="s">
        <v>12</v>
      </c>
      <c r="B696" t="s">
        <v>17</v>
      </c>
      <c r="C696" t="s">
        <v>19</v>
      </c>
      <c r="D696" t="s">
        <v>25</v>
      </c>
      <c r="E696" t="s">
        <v>36</v>
      </c>
      <c r="F696">
        <v>1989</v>
      </c>
      <c r="G696">
        <v>5</v>
      </c>
      <c r="H696">
        <v>302.74</v>
      </c>
      <c r="I696" t="s">
        <v>42</v>
      </c>
      <c r="J696" t="s">
        <v>44</v>
      </c>
      <c r="K696">
        <v>23</v>
      </c>
      <c r="L696">
        <v>20</v>
      </c>
      <c r="M696">
        <f t="shared" si="20"/>
        <v>6054.03</v>
      </c>
      <c r="N696">
        <f t="shared" si="21"/>
        <v>3.0132373432419879</v>
      </c>
    </row>
    <row r="697" spans="1:14" x14ac:dyDescent="0.3">
      <c r="A697" t="s">
        <v>12</v>
      </c>
      <c r="B697" t="s">
        <v>15</v>
      </c>
      <c r="C697" t="s">
        <v>19</v>
      </c>
      <c r="D697" t="s">
        <v>32</v>
      </c>
      <c r="E697" t="s">
        <v>39</v>
      </c>
      <c r="F697">
        <v>1992</v>
      </c>
      <c r="G697">
        <v>4</v>
      </c>
      <c r="H697">
        <v>47.35</v>
      </c>
      <c r="I697" t="s">
        <v>41</v>
      </c>
      <c r="J697" t="s">
        <v>46</v>
      </c>
      <c r="K697">
        <v>15.45</v>
      </c>
      <c r="L697">
        <v>4</v>
      </c>
      <c r="M697">
        <f t="shared" si="20"/>
        <v>188.55450000000002</v>
      </c>
      <c r="N697">
        <f t="shared" si="21"/>
        <v>3.0127758420441348</v>
      </c>
    </row>
    <row r="698" spans="1:14" x14ac:dyDescent="0.3">
      <c r="A698" t="s">
        <v>12</v>
      </c>
      <c r="B698" t="s">
        <v>17</v>
      </c>
      <c r="C698" t="s">
        <v>19</v>
      </c>
      <c r="D698" t="s">
        <v>29</v>
      </c>
      <c r="E698" t="s">
        <v>39</v>
      </c>
      <c r="F698">
        <v>2011</v>
      </c>
      <c r="G698">
        <v>2</v>
      </c>
      <c r="H698">
        <v>11.82</v>
      </c>
      <c r="I698" t="s">
        <v>42</v>
      </c>
      <c r="J698" t="s">
        <v>46</v>
      </c>
      <c r="K698">
        <v>37.54</v>
      </c>
      <c r="L698">
        <v>4</v>
      </c>
      <c r="M698">
        <f t="shared" si="20"/>
        <v>46.6554</v>
      </c>
      <c r="N698">
        <f t="shared" si="21"/>
        <v>3.0125464684014869</v>
      </c>
    </row>
    <row r="699" spans="1:14" x14ac:dyDescent="0.3">
      <c r="A699" t="s">
        <v>14</v>
      </c>
      <c r="B699" t="s">
        <v>17</v>
      </c>
      <c r="C699" t="s">
        <v>19</v>
      </c>
      <c r="D699" t="s">
        <v>31</v>
      </c>
      <c r="E699" t="s">
        <v>36</v>
      </c>
      <c r="F699">
        <v>1992</v>
      </c>
      <c r="G699">
        <v>5</v>
      </c>
      <c r="H699">
        <v>112.93</v>
      </c>
      <c r="I699" t="s">
        <v>42</v>
      </c>
      <c r="J699" t="s">
        <v>43</v>
      </c>
      <c r="K699">
        <v>24.23</v>
      </c>
      <c r="L699">
        <v>20</v>
      </c>
      <c r="M699">
        <f t="shared" si="20"/>
        <v>2257.8423000000003</v>
      </c>
      <c r="N699">
        <f t="shared" si="21"/>
        <v>3.0127817801533814</v>
      </c>
    </row>
    <row r="700" spans="1:14" x14ac:dyDescent="0.3">
      <c r="A700" t="s">
        <v>14</v>
      </c>
      <c r="B700" t="s">
        <v>16</v>
      </c>
      <c r="C700" t="s">
        <v>19</v>
      </c>
      <c r="D700" t="s">
        <v>25</v>
      </c>
      <c r="E700" t="s">
        <v>39</v>
      </c>
      <c r="F700">
        <v>1999</v>
      </c>
      <c r="G700">
        <v>2</v>
      </c>
      <c r="H700">
        <v>83.97</v>
      </c>
      <c r="I700" t="s">
        <v>42</v>
      </c>
      <c r="J700" t="s">
        <v>45</v>
      </c>
      <c r="K700">
        <v>43.96</v>
      </c>
      <c r="L700">
        <v>16</v>
      </c>
      <c r="M700">
        <f t="shared" si="20"/>
        <v>1342.9595999999999</v>
      </c>
      <c r="N700">
        <f t="shared" si="21"/>
        <v>3.0123198512319851</v>
      </c>
    </row>
    <row r="701" spans="1:14" x14ac:dyDescent="0.3">
      <c r="A701" t="s">
        <v>14</v>
      </c>
      <c r="B701" t="s">
        <v>15</v>
      </c>
      <c r="C701" t="s">
        <v>18</v>
      </c>
      <c r="D701" t="s">
        <v>32</v>
      </c>
      <c r="E701" t="s">
        <v>39</v>
      </c>
      <c r="F701">
        <v>2000</v>
      </c>
      <c r="G701">
        <v>4</v>
      </c>
      <c r="H701">
        <v>484.23</v>
      </c>
      <c r="I701" t="s">
        <v>41</v>
      </c>
      <c r="J701" t="s">
        <v>44</v>
      </c>
      <c r="K701">
        <v>16.989999999999998</v>
      </c>
      <c r="L701">
        <v>1</v>
      </c>
      <c r="M701">
        <f t="shared" si="20"/>
        <v>483.3999</v>
      </c>
      <c r="N701">
        <f t="shared" si="21"/>
        <v>3.012555219716345</v>
      </c>
    </row>
    <row r="702" spans="1:14" x14ac:dyDescent="0.3">
      <c r="A702" t="s">
        <v>12</v>
      </c>
      <c r="B702" t="s">
        <v>17</v>
      </c>
      <c r="C702" t="s">
        <v>18</v>
      </c>
      <c r="D702" t="s">
        <v>23</v>
      </c>
      <c r="E702" t="s">
        <v>36</v>
      </c>
      <c r="F702">
        <v>1993</v>
      </c>
      <c r="G702">
        <v>4</v>
      </c>
      <c r="H702">
        <v>355.33</v>
      </c>
      <c r="I702" t="s">
        <v>42</v>
      </c>
      <c r="J702" t="s">
        <v>43</v>
      </c>
      <c r="K702">
        <v>26</v>
      </c>
      <c r="L702">
        <v>10</v>
      </c>
      <c r="M702">
        <f t="shared" si="20"/>
        <v>3552.56</v>
      </c>
      <c r="N702">
        <f t="shared" si="21"/>
        <v>3.0123255813953489</v>
      </c>
    </row>
    <row r="703" spans="1:14" x14ac:dyDescent="0.3">
      <c r="A703" t="s">
        <v>12</v>
      </c>
      <c r="B703" t="s">
        <v>16</v>
      </c>
      <c r="C703" t="s">
        <v>18</v>
      </c>
      <c r="D703" t="s">
        <v>28</v>
      </c>
      <c r="E703" t="s">
        <v>39</v>
      </c>
      <c r="F703">
        <v>1989</v>
      </c>
      <c r="G703">
        <v>4</v>
      </c>
      <c r="H703">
        <v>472.97</v>
      </c>
      <c r="I703" t="s">
        <v>40</v>
      </c>
      <c r="J703" t="s">
        <v>45</v>
      </c>
      <c r="K703">
        <v>38.28</v>
      </c>
      <c r="L703">
        <v>3</v>
      </c>
      <c r="M703">
        <f t="shared" si="20"/>
        <v>1418.2928000000002</v>
      </c>
      <c r="N703">
        <f t="shared" si="21"/>
        <v>3.0120958362409862</v>
      </c>
    </row>
    <row r="704" spans="1:14" x14ac:dyDescent="0.3">
      <c r="A704" t="s">
        <v>12</v>
      </c>
      <c r="B704" t="s">
        <v>17</v>
      </c>
      <c r="C704" t="s">
        <v>18</v>
      </c>
      <c r="D704" t="s">
        <v>32</v>
      </c>
      <c r="E704" t="s">
        <v>38</v>
      </c>
      <c r="F704">
        <v>1991</v>
      </c>
      <c r="G704">
        <v>5</v>
      </c>
      <c r="H704">
        <v>25.1</v>
      </c>
      <c r="I704" t="s">
        <v>41</v>
      </c>
      <c r="J704" t="s">
        <v>46</v>
      </c>
      <c r="K704">
        <v>22.68</v>
      </c>
      <c r="L704">
        <v>1</v>
      </c>
      <c r="M704">
        <f t="shared" si="20"/>
        <v>24.326800000000002</v>
      </c>
      <c r="N704">
        <f t="shared" si="21"/>
        <v>3.0118659841786877</v>
      </c>
    </row>
    <row r="705" spans="1:14" x14ac:dyDescent="0.3">
      <c r="A705" t="s">
        <v>14</v>
      </c>
      <c r="B705" t="s">
        <v>16</v>
      </c>
      <c r="C705" t="s">
        <v>19</v>
      </c>
      <c r="D705" t="s">
        <v>28</v>
      </c>
      <c r="E705" t="s">
        <v>39</v>
      </c>
      <c r="F705">
        <v>1997</v>
      </c>
      <c r="G705">
        <v>5</v>
      </c>
      <c r="H705">
        <v>283.81</v>
      </c>
      <c r="I705" t="s">
        <v>40</v>
      </c>
      <c r="J705" t="s">
        <v>43</v>
      </c>
      <c r="K705">
        <v>42.85</v>
      </c>
      <c r="L705">
        <v>3</v>
      </c>
      <c r="M705">
        <f t="shared" si="20"/>
        <v>850.85850000000005</v>
      </c>
      <c r="N705">
        <f t="shared" si="21"/>
        <v>3.0114033046311381</v>
      </c>
    </row>
    <row r="706" spans="1:14" x14ac:dyDescent="0.3">
      <c r="A706" t="s">
        <v>12</v>
      </c>
      <c r="B706" t="s">
        <v>17</v>
      </c>
      <c r="C706" t="s">
        <v>18</v>
      </c>
      <c r="D706" t="s">
        <v>25</v>
      </c>
      <c r="E706" t="s">
        <v>36</v>
      </c>
      <c r="F706">
        <v>1989</v>
      </c>
      <c r="G706">
        <v>1</v>
      </c>
      <c r="H706">
        <v>166.04</v>
      </c>
      <c r="I706" t="s">
        <v>40</v>
      </c>
      <c r="J706" t="s">
        <v>45</v>
      </c>
      <c r="K706">
        <v>3.59</v>
      </c>
      <c r="L706">
        <v>4</v>
      </c>
      <c r="M706">
        <f t="shared" si="20"/>
        <v>663.19589999999994</v>
      </c>
      <c r="N706">
        <f t="shared" si="21"/>
        <v>3.0109404096834265</v>
      </c>
    </row>
    <row r="707" spans="1:14" x14ac:dyDescent="0.3">
      <c r="A707" t="s">
        <v>14</v>
      </c>
      <c r="B707" t="s">
        <v>17</v>
      </c>
      <c r="C707" t="s">
        <v>18</v>
      </c>
      <c r="D707" t="s">
        <v>35</v>
      </c>
      <c r="E707" t="s">
        <v>37</v>
      </c>
      <c r="F707">
        <v>2021</v>
      </c>
      <c r="G707">
        <v>4</v>
      </c>
      <c r="H707">
        <v>237.79</v>
      </c>
      <c r="I707" t="s">
        <v>42</v>
      </c>
      <c r="J707" t="s">
        <v>43</v>
      </c>
      <c r="K707">
        <v>46.66</v>
      </c>
      <c r="L707">
        <v>7</v>
      </c>
      <c r="M707">
        <f t="shared" ref="M707:M770" si="22">(L707*H707)-(1-(K707/100))</f>
        <v>1663.9965999999999</v>
      </c>
      <c r="N707">
        <f t="shared" ref="N707:N770" si="23">AVERAGE(G707:G5706)</f>
        <v>3.0114086146682189</v>
      </c>
    </row>
    <row r="708" spans="1:14" x14ac:dyDescent="0.3">
      <c r="A708" t="s">
        <v>12</v>
      </c>
      <c r="B708" t="s">
        <v>15</v>
      </c>
      <c r="C708" t="s">
        <v>19</v>
      </c>
      <c r="D708" t="s">
        <v>28</v>
      </c>
      <c r="E708" t="s">
        <v>39</v>
      </c>
      <c r="F708">
        <v>1991</v>
      </c>
      <c r="G708">
        <v>3</v>
      </c>
      <c r="H708">
        <v>440.16</v>
      </c>
      <c r="I708" t="s">
        <v>40</v>
      </c>
      <c r="J708" t="s">
        <v>46</v>
      </c>
      <c r="K708">
        <v>10.47</v>
      </c>
      <c r="L708">
        <v>3</v>
      </c>
      <c r="M708">
        <f t="shared" si="22"/>
        <v>1319.5847000000001</v>
      </c>
      <c r="N708">
        <f t="shared" si="23"/>
        <v>3.0111783884489984</v>
      </c>
    </row>
    <row r="709" spans="1:14" x14ac:dyDescent="0.3">
      <c r="A709" t="s">
        <v>14</v>
      </c>
      <c r="B709" t="s">
        <v>16</v>
      </c>
      <c r="C709" t="s">
        <v>18</v>
      </c>
      <c r="D709" t="s">
        <v>33</v>
      </c>
      <c r="E709" t="s">
        <v>37</v>
      </c>
      <c r="F709">
        <v>1991</v>
      </c>
      <c r="G709">
        <v>3</v>
      </c>
      <c r="H709">
        <v>302.69</v>
      </c>
      <c r="I709" t="s">
        <v>42</v>
      </c>
      <c r="J709" t="s">
        <v>47</v>
      </c>
      <c r="K709">
        <v>34.44</v>
      </c>
      <c r="L709">
        <v>20</v>
      </c>
      <c r="M709">
        <f t="shared" si="22"/>
        <v>6053.1444000000001</v>
      </c>
      <c r="N709">
        <f t="shared" si="23"/>
        <v>3.0111809923130677</v>
      </c>
    </row>
    <row r="710" spans="1:14" x14ac:dyDescent="0.3">
      <c r="A710" t="s">
        <v>13</v>
      </c>
      <c r="B710" t="s">
        <v>15</v>
      </c>
      <c r="C710" t="s">
        <v>18</v>
      </c>
      <c r="D710" t="s">
        <v>26</v>
      </c>
      <c r="E710" t="s">
        <v>36</v>
      </c>
      <c r="F710">
        <v>2021</v>
      </c>
      <c r="G710">
        <v>2</v>
      </c>
      <c r="H710">
        <v>204.86</v>
      </c>
      <c r="I710" t="s">
        <v>40</v>
      </c>
      <c r="J710" t="s">
        <v>43</v>
      </c>
      <c r="K710">
        <v>34.14</v>
      </c>
      <c r="L710">
        <v>17</v>
      </c>
      <c r="M710">
        <f t="shared" si="22"/>
        <v>3481.9614000000001</v>
      </c>
      <c r="N710">
        <f t="shared" si="23"/>
        <v>3.0111835973904939</v>
      </c>
    </row>
    <row r="711" spans="1:14" x14ac:dyDescent="0.3">
      <c r="A711" t="s">
        <v>12</v>
      </c>
      <c r="B711" t="s">
        <v>17</v>
      </c>
      <c r="C711" t="s">
        <v>18</v>
      </c>
      <c r="D711" t="s">
        <v>26</v>
      </c>
      <c r="E711" t="s">
        <v>36</v>
      </c>
      <c r="F711">
        <v>2004</v>
      </c>
      <c r="G711">
        <v>3</v>
      </c>
      <c r="H711">
        <v>129.93</v>
      </c>
      <c r="I711" t="s">
        <v>42</v>
      </c>
      <c r="J711" t="s">
        <v>47</v>
      </c>
      <c r="K711">
        <v>17.29</v>
      </c>
      <c r="L711">
        <v>5</v>
      </c>
      <c r="M711">
        <f t="shared" si="22"/>
        <v>648.82290000000012</v>
      </c>
      <c r="N711">
        <f t="shared" si="23"/>
        <v>3.0114192495921697</v>
      </c>
    </row>
    <row r="712" spans="1:14" x14ac:dyDescent="0.3">
      <c r="A712" t="s">
        <v>14</v>
      </c>
      <c r="B712" t="s">
        <v>16</v>
      </c>
      <c r="C712" t="s">
        <v>19</v>
      </c>
      <c r="D712" t="s">
        <v>25</v>
      </c>
      <c r="E712" t="s">
        <v>39</v>
      </c>
      <c r="F712">
        <v>2015</v>
      </c>
      <c r="G712">
        <v>4</v>
      </c>
      <c r="H712">
        <v>463.17</v>
      </c>
      <c r="I712" t="s">
        <v>40</v>
      </c>
      <c r="J712" t="s">
        <v>43</v>
      </c>
      <c r="K712">
        <v>35.06</v>
      </c>
      <c r="L712">
        <v>11</v>
      </c>
      <c r="M712">
        <f t="shared" si="22"/>
        <v>5094.2205999999996</v>
      </c>
      <c r="N712">
        <f t="shared" si="23"/>
        <v>3.0114219114219116</v>
      </c>
    </row>
    <row r="713" spans="1:14" x14ac:dyDescent="0.3">
      <c r="A713" t="s">
        <v>14</v>
      </c>
      <c r="B713" t="s">
        <v>17</v>
      </c>
      <c r="C713" t="s">
        <v>18</v>
      </c>
      <c r="D713" t="s">
        <v>27</v>
      </c>
      <c r="E713" t="s">
        <v>39</v>
      </c>
      <c r="F713">
        <v>2018</v>
      </c>
      <c r="G713">
        <v>5</v>
      </c>
      <c r="H713">
        <v>401.43</v>
      </c>
      <c r="I713" t="s">
        <v>42</v>
      </c>
      <c r="J713" t="s">
        <v>47</v>
      </c>
      <c r="K713">
        <v>15.2</v>
      </c>
      <c r="L713">
        <v>8</v>
      </c>
      <c r="M713">
        <f t="shared" si="22"/>
        <v>3210.5920000000001</v>
      </c>
      <c r="N713">
        <f t="shared" si="23"/>
        <v>3.0111914199114014</v>
      </c>
    </row>
    <row r="714" spans="1:14" x14ac:dyDescent="0.3">
      <c r="A714" t="s">
        <v>13</v>
      </c>
      <c r="B714" t="s">
        <v>16</v>
      </c>
      <c r="C714" t="s">
        <v>18</v>
      </c>
      <c r="D714" t="s">
        <v>33</v>
      </c>
      <c r="E714" t="s">
        <v>36</v>
      </c>
      <c r="F714">
        <v>1989</v>
      </c>
      <c r="G714">
        <v>2</v>
      </c>
      <c r="H714">
        <v>236.95</v>
      </c>
      <c r="I714" t="s">
        <v>40</v>
      </c>
      <c r="J714" t="s">
        <v>45</v>
      </c>
      <c r="K714">
        <v>40.15</v>
      </c>
      <c r="L714">
        <v>13</v>
      </c>
      <c r="M714">
        <f t="shared" si="22"/>
        <v>3079.7514999999999</v>
      </c>
      <c r="N714">
        <f t="shared" si="23"/>
        <v>3.0107276119402986</v>
      </c>
    </row>
    <row r="715" spans="1:14" x14ac:dyDescent="0.3">
      <c r="A715" t="s">
        <v>12</v>
      </c>
      <c r="B715" t="s">
        <v>16</v>
      </c>
      <c r="C715" t="s">
        <v>19</v>
      </c>
      <c r="D715" t="s">
        <v>34</v>
      </c>
      <c r="E715" t="s">
        <v>39</v>
      </c>
      <c r="F715">
        <v>1991</v>
      </c>
      <c r="G715">
        <v>3</v>
      </c>
      <c r="H715">
        <v>199.13</v>
      </c>
      <c r="I715" t="s">
        <v>42</v>
      </c>
      <c r="J715" t="s">
        <v>44</v>
      </c>
      <c r="K715">
        <v>1.77</v>
      </c>
      <c r="L715">
        <v>9</v>
      </c>
      <c r="M715">
        <f t="shared" si="22"/>
        <v>1791.1877000000002</v>
      </c>
      <c r="N715">
        <f t="shared" si="23"/>
        <v>3.0109633776533706</v>
      </c>
    </row>
    <row r="716" spans="1:14" x14ac:dyDescent="0.3">
      <c r="A716" t="s">
        <v>14</v>
      </c>
      <c r="B716" t="s">
        <v>17</v>
      </c>
      <c r="C716" t="s">
        <v>19</v>
      </c>
      <c r="D716" t="s">
        <v>34</v>
      </c>
      <c r="E716" t="s">
        <v>39</v>
      </c>
      <c r="F716">
        <v>2012</v>
      </c>
      <c r="G716">
        <v>2</v>
      </c>
      <c r="H716">
        <v>328.39</v>
      </c>
      <c r="I716" t="s">
        <v>41</v>
      </c>
      <c r="J716" t="s">
        <v>46</v>
      </c>
      <c r="K716">
        <v>39.119999999999997</v>
      </c>
      <c r="L716">
        <v>1</v>
      </c>
      <c r="M716">
        <f t="shared" si="22"/>
        <v>327.78120000000001</v>
      </c>
      <c r="N716">
        <f t="shared" si="23"/>
        <v>3.0109659356042933</v>
      </c>
    </row>
    <row r="717" spans="1:14" x14ac:dyDescent="0.3">
      <c r="A717" t="s">
        <v>13</v>
      </c>
      <c r="B717" t="s">
        <v>17</v>
      </c>
      <c r="C717" t="s">
        <v>19</v>
      </c>
      <c r="D717" t="s">
        <v>30</v>
      </c>
      <c r="E717" t="s">
        <v>36</v>
      </c>
      <c r="F717">
        <v>2006</v>
      </c>
      <c r="G717">
        <v>5</v>
      </c>
      <c r="H717">
        <v>433.19</v>
      </c>
      <c r="I717" t="s">
        <v>40</v>
      </c>
      <c r="J717" t="s">
        <v>47</v>
      </c>
      <c r="K717">
        <v>33.76</v>
      </c>
      <c r="L717">
        <v>18</v>
      </c>
      <c r="M717">
        <f t="shared" si="22"/>
        <v>7796.7575999999999</v>
      </c>
      <c r="N717">
        <f t="shared" si="23"/>
        <v>3.0112018669778298</v>
      </c>
    </row>
    <row r="718" spans="1:14" x14ac:dyDescent="0.3">
      <c r="A718" t="s">
        <v>12</v>
      </c>
      <c r="B718" t="s">
        <v>17</v>
      </c>
      <c r="C718" t="s">
        <v>19</v>
      </c>
      <c r="D718" t="s">
        <v>29</v>
      </c>
      <c r="E718" t="s">
        <v>38</v>
      </c>
      <c r="F718">
        <v>2010</v>
      </c>
      <c r="G718">
        <v>3</v>
      </c>
      <c r="H718">
        <v>298.82</v>
      </c>
      <c r="I718" t="s">
        <v>41</v>
      </c>
      <c r="J718" t="s">
        <v>46</v>
      </c>
      <c r="K718">
        <v>21.17</v>
      </c>
      <c r="L718">
        <v>3</v>
      </c>
      <c r="M718">
        <f t="shared" si="22"/>
        <v>895.67169999999999</v>
      </c>
      <c r="N718">
        <f t="shared" si="23"/>
        <v>3.0107376283846872</v>
      </c>
    </row>
    <row r="719" spans="1:14" x14ac:dyDescent="0.3">
      <c r="A719" t="s">
        <v>14</v>
      </c>
      <c r="B719" t="s">
        <v>17</v>
      </c>
      <c r="C719" t="s">
        <v>19</v>
      </c>
      <c r="D719" t="s">
        <v>23</v>
      </c>
      <c r="E719" t="s">
        <v>38</v>
      </c>
      <c r="F719">
        <v>2004</v>
      </c>
      <c r="G719">
        <v>1</v>
      </c>
      <c r="H719">
        <v>154.66</v>
      </c>
      <c r="I719" t="s">
        <v>41</v>
      </c>
      <c r="J719" t="s">
        <v>43</v>
      </c>
      <c r="K719">
        <v>22.39</v>
      </c>
      <c r="L719">
        <v>2</v>
      </c>
      <c r="M719">
        <f t="shared" si="22"/>
        <v>308.54390000000001</v>
      </c>
      <c r="N719">
        <f t="shared" si="23"/>
        <v>3.0107401354190988</v>
      </c>
    </row>
    <row r="720" spans="1:14" x14ac:dyDescent="0.3">
      <c r="A720" t="s">
        <v>14</v>
      </c>
      <c r="B720" t="s">
        <v>15</v>
      </c>
      <c r="C720" t="s">
        <v>18</v>
      </c>
      <c r="D720" t="s">
        <v>31</v>
      </c>
      <c r="E720" t="s">
        <v>36</v>
      </c>
      <c r="F720">
        <v>2022</v>
      </c>
      <c r="G720">
        <v>4</v>
      </c>
      <c r="H720">
        <v>123.08</v>
      </c>
      <c r="I720" t="s">
        <v>40</v>
      </c>
      <c r="J720" t="s">
        <v>44</v>
      </c>
      <c r="K720">
        <v>45.59</v>
      </c>
      <c r="L720">
        <v>19</v>
      </c>
      <c r="M720">
        <f t="shared" si="22"/>
        <v>2337.9758999999999</v>
      </c>
      <c r="N720">
        <f t="shared" si="23"/>
        <v>3.0112097150864083</v>
      </c>
    </row>
    <row r="721" spans="1:14" x14ac:dyDescent="0.3">
      <c r="A721" t="s">
        <v>13</v>
      </c>
      <c r="B721" t="s">
        <v>15</v>
      </c>
      <c r="C721" t="s">
        <v>18</v>
      </c>
      <c r="D721" t="s">
        <v>24</v>
      </c>
      <c r="E721" t="s">
        <v>38</v>
      </c>
      <c r="F721">
        <v>2008</v>
      </c>
      <c r="G721">
        <v>3</v>
      </c>
      <c r="H721">
        <v>443.43</v>
      </c>
      <c r="I721" t="s">
        <v>41</v>
      </c>
      <c r="J721" t="s">
        <v>47</v>
      </c>
      <c r="K721">
        <v>44.37</v>
      </c>
      <c r="L721">
        <v>6</v>
      </c>
      <c r="M721">
        <f t="shared" si="22"/>
        <v>2660.0236999999997</v>
      </c>
      <c r="N721">
        <f t="shared" si="23"/>
        <v>3.0109787432842792</v>
      </c>
    </row>
    <row r="722" spans="1:14" x14ac:dyDescent="0.3">
      <c r="A722" t="s">
        <v>14</v>
      </c>
      <c r="B722" t="s">
        <v>16</v>
      </c>
      <c r="C722" t="s">
        <v>18</v>
      </c>
      <c r="D722" t="s">
        <v>29</v>
      </c>
      <c r="E722" t="s">
        <v>36</v>
      </c>
      <c r="F722">
        <v>1994</v>
      </c>
      <c r="G722">
        <v>5</v>
      </c>
      <c r="H722">
        <v>46.79</v>
      </c>
      <c r="I722" t="s">
        <v>42</v>
      </c>
      <c r="J722" t="s">
        <v>45</v>
      </c>
      <c r="K722">
        <v>49.02</v>
      </c>
      <c r="L722">
        <v>5</v>
      </c>
      <c r="M722">
        <f t="shared" si="22"/>
        <v>233.44019999999998</v>
      </c>
      <c r="N722">
        <f t="shared" si="23"/>
        <v>3.0109813084112149</v>
      </c>
    </row>
    <row r="723" spans="1:14" x14ac:dyDescent="0.3">
      <c r="A723" t="s">
        <v>14</v>
      </c>
      <c r="B723" t="s">
        <v>15</v>
      </c>
      <c r="C723" t="s">
        <v>18</v>
      </c>
      <c r="D723" t="s">
        <v>35</v>
      </c>
      <c r="E723" t="s">
        <v>39</v>
      </c>
      <c r="F723">
        <v>2020</v>
      </c>
      <c r="G723">
        <v>1</v>
      </c>
      <c r="H723">
        <v>263.51</v>
      </c>
      <c r="I723" t="s">
        <v>41</v>
      </c>
      <c r="J723" t="s">
        <v>44</v>
      </c>
      <c r="K723">
        <v>33.340000000000003</v>
      </c>
      <c r="L723">
        <v>4</v>
      </c>
      <c r="M723">
        <f t="shared" si="22"/>
        <v>1053.3733999999999</v>
      </c>
      <c r="N723">
        <f t="shared" si="23"/>
        <v>3.0105164758121057</v>
      </c>
    </row>
    <row r="724" spans="1:14" x14ac:dyDescent="0.3">
      <c r="A724" t="s">
        <v>13</v>
      </c>
      <c r="B724" t="s">
        <v>15</v>
      </c>
      <c r="C724" t="s">
        <v>19</v>
      </c>
      <c r="D724" t="s">
        <v>31</v>
      </c>
      <c r="E724" t="s">
        <v>39</v>
      </c>
      <c r="F724">
        <v>2018</v>
      </c>
      <c r="G724">
        <v>3</v>
      </c>
      <c r="H724">
        <v>44.42</v>
      </c>
      <c r="I724" t="s">
        <v>40</v>
      </c>
      <c r="J724" t="s">
        <v>44</v>
      </c>
      <c r="K724">
        <v>34.090000000000003</v>
      </c>
      <c r="L724">
        <v>2</v>
      </c>
      <c r="M724">
        <f t="shared" si="22"/>
        <v>88.180900000000008</v>
      </c>
      <c r="N724">
        <f t="shared" si="23"/>
        <v>3.0109864422627397</v>
      </c>
    </row>
    <row r="725" spans="1:14" x14ac:dyDescent="0.3">
      <c r="A725" t="s">
        <v>12</v>
      </c>
      <c r="B725" t="s">
        <v>15</v>
      </c>
      <c r="C725" t="s">
        <v>19</v>
      </c>
      <c r="D725" t="s">
        <v>24</v>
      </c>
      <c r="E725" t="s">
        <v>39</v>
      </c>
      <c r="F725">
        <v>2011</v>
      </c>
      <c r="G725">
        <v>4</v>
      </c>
      <c r="H725">
        <v>95.16</v>
      </c>
      <c r="I725" t="s">
        <v>42</v>
      </c>
      <c r="J725" t="s">
        <v>43</v>
      </c>
      <c r="K725">
        <v>40.19</v>
      </c>
      <c r="L725">
        <v>8</v>
      </c>
      <c r="M725">
        <f t="shared" si="22"/>
        <v>760.68189999999993</v>
      </c>
      <c r="N725">
        <f t="shared" si="23"/>
        <v>3.0109890109890109</v>
      </c>
    </row>
    <row r="726" spans="1:14" x14ac:dyDescent="0.3">
      <c r="A726" t="s">
        <v>14</v>
      </c>
      <c r="B726" t="s">
        <v>17</v>
      </c>
      <c r="C726" t="s">
        <v>18</v>
      </c>
      <c r="D726" t="s">
        <v>23</v>
      </c>
      <c r="E726" t="s">
        <v>39</v>
      </c>
      <c r="F726">
        <v>1997</v>
      </c>
      <c r="G726">
        <v>3</v>
      </c>
      <c r="H726">
        <v>186.07</v>
      </c>
      <c r="I726" t="s">
        <v>42</v>
      </c>
      <c r="J726" t="s">
        <v>45</v>
      </c>
      <c r="K726">
        <v>16.64</v>
      </c>
      <c r="L726">
        <v>10</v>
      </c>
      <c r="M726">
        <f t="shared" si="22"/>
        <v>1859.8663999999999</v>
      </c>
      <c r="N726">
        <f t="shared" si="23"/>
        <v>3.010757717492984</v>
      </c>
    </row>
    <row r="727" spans="1:14" x14ac:dyDescent="0.3">
      <c r="A727" t="s">
        <v>12</v>
      </c>
      <c r="B727" t="s">
        <v>17</v>
      </c>
      <c r="C727" t="s">
        <v>19</v>
      </c>
      <c r="D727" t="s">
        <v>27</v>
      </c>
      <c r="E727" t="s">
        <v>38</v>
      </c>
      <c r="F727">
        <v>1996</v>
      </c>
      <c r="G727">
        <v>5</v>
      </c>
      <c r="H727">
        <v>43.01</v>
      </c>
      <c r="I727" t="s">
        <v>40</v>
      </c>
      <c r="J727" t="s">
        <v>45</v>
      </c>
      <c r="K727">
        <v>37.35</v>
      </c>
      <c r="L727">
        <v>7</v>
      </c>
      <c r="M727">
        <f t="shared" si="22"/>
        <v>300.44349999999997</v>
      </c>
      <c r="N727">
        <f t="shared" si="23"/>
        <v>3.0107602339181287</v>
      </c>
    </row>
    <row r="728" spans="1:14" x14ac:dyDescent="0.3">
      <c r="A728" t="s">
        <v>12</v>
      </c>
      <c r="B728" t="s">
        <v>16</v>
      </c>
      <c r="C728" t="s">
        <v>19</v>
      </c>
      <c r="D728" t="s">
        <v>34</v>
      </c>
      <c r="E728" t="s">
        <v>39</v>
      </c>
      <c r="F728">
        <v>2020</v>
      </c>
      <c r="G728">
        <v>1</v>
      </c>
      <c r="H728">
        <v>240.63</v>
      </c>
      <c r="I728" t="s">
        <v>42</v>
      </c>
      <c r="J728" t="s">
        <v>45</v>
      </c>
      <c r="K728">
        <v>21.81</v>
      </c>
      <c r="L728">
        <v>12</v>
      </c>
      <c r="M728">
        <f t="shared" si="22"/>
        <v>2886.7781</v>
      </c>
      <c r="N728">
        <f t="shared" si="23"/>
        <v>3.010294805802527</v>
      </c>
    </row>
    <row r="729" spans="1:14" x14ac:dyDescent="0.3">
      <c r="A729" t="s">
        <v>14</v>
      </c>
      <c r="B729" t="s">
        <v>17</v>
      </c>
      <c r="C729" t="s">
        <v>19</v>
      </c>
      <c r="D729" t="s">
        <v>26</v>
      </c>
      <c r="E729" t="s">
        <v>37</v>
      </c>
      <c r="F729">
        <v>1991</v>
      </c>
      <c r="G729">
        <v>1</v>
      </c>
      <c r="H729">
        <v>322.01</v>
      </c>
      <c r="I729" t="s">
        <v>42</v>
      </c>
      <c r="J729" t="s">
        <v>47</v>
      </c>
      <c r="K729">
        <v>45.96</v>
      </c>
      <c r="L729">
        <v>2</v>
      </c>
      <c r="M729">
        <f t="shared" si="22"/>
        <v>643.4796</v>
      </c>
      <c r="N729">
        <f t="shared" si="23"/>
        <v>3.0107652703018957</v>
      </c>
    </row>
    <row r="730" spans="1:14" x14ac:dyDescent="0.3">
      <c r="A730" t="s">
        <v>14</v>
      </c>
      <c r="B730" t="s">
        <v>17</v>
      </c>
      <c r="C730" t="s">
        <v>19</v>
      </c>
      <c r="D730" t="s">
        <v>28</v>
      </c>
      <c r="E730" t="s">
        <v>36</v>
      </c>
      <c r="F730">
        <v>1989</v>
      </c>
      <c r="G730">
        <v>2</v>
      </c>
      <c r="H730">
        <v>458.9</v>
      </c>
      <c r="I730" t="s">
        <v>41</v>
      </c>
      <c r="J730" t="s">
        <v>44</v>
      </c>
      <c r="K730">
        <v>4.37</v>
      </c>
      <c r="L730">
        <v>14</v>
      </c>
      <c r="M730">
        <f t="shared" si="22"/>
        <v>6423.6436999999996</v>
      </c>
      <c r="N730">
        <f t="shared" si="23"/>
        <v>3.0112359550561796</v>
      </c>
    </row>
    <row r="731" spans="1:14" x14ac:dyDescent="0.3">
      <c r="A731" t="s">
        <v>12</v>
      </c>
      <c r="B731" t="s">
        <v>16</v>
      </c>
      <c r="C731" t="s">
        <v>19</v>
      </c>
      <c r="D731" t="s">
        <v>20</v>
      </c>
      <c r="E731" t="s">
        <v>36</v>
      </c>
      <c r="F731">
        <v>1996</v>
      </c>
      <c r="G731">
        <v>3</v>
      </c>
      <c r="H731">
        <v>342.99</v>
      </c>
      <c r="I731" t="s">
        <v>41</v>
      </c>
      <c r="J731" t="s">
        <v>46</v>
      </c>
      <c r="K731">
        <v>41.76</v>
      </c>
      <c r="L731">
        <v>13</v>
      </c>
      <c r="M731">
        <f t="shared" si="22"/>
        <v>4458.2875999999997</v>
      </c>
      <c r="N731">
        <f t="shared" si="23"/>
        <v>3.0114727230156872</v>
      </c>
    </row>
    <row r="732" spans="1:14" x14ac:dyDescent="0.3">
      <c r="A732" t="s">
        <v>12</v>
      </c>
      <c r="B732" t="s">
        <v>17</v>
      </c>
      <c r="C732" t="s">
        <v>18</v>
      </c>
      <c r="D732" t="s">
        <v>34</v>
      </c>
      <c r="E732" t="s">
        <v>38</v>
      </c>
      <c r="F732">
        <v>2020</v>
      </c>
      <c r="G732">
        <v>2</v>
      </c>
      <c r="H732">
        <v>428.76</v>
      </c>
      <c r="I732" t="s">
        <v>42</v>
      </c>
      <c r="J732" t="s">
        <v>47</v>
      </c>
      <c r="K732">
        <v>9.1300000000000008</v>
      </c>
      <c r="L732">
        <v>11</v>
      </c>
      <c r="M732">
        <f t="shared" si="22"/>
        <v>4715.4512999999997</v>
      </c>
      <c r="N732">
        <f t="shared" si="23"/>
        <v>3.0114754098360654</v>
      </c>
    </row>
    <row r="733" spans="1:14" x14ac:dyDescent="0.3">
      <c r="A733" t="s">
        <v>14</v>
      </c>
      <c r="B733" t="s">
        <v>15</v>
      </c>
      <c r="C733" t="s">
        <v>18</v>
      </c>
      <c r="D733" t="s">
        <v>27</v>
      </c>
      <c r="E733" t="s">
        <v>37</v>
      </c>
      <c r="F733">
        <v>1986</v>
      </c>
      <c r="G733">
        <v>2</v>
      </c>
      <c r="H733">
        <v>248.6</v>
      </c>
      <c r="I733" t="s">
        <v>41</v>
      </c>
      <c r="J733" t="s">
        <v>44</v>
      </c>
      <c r="K733">
        <v>42.77</v>
      </c>
      <c r="L733">
        <v>20</v>
      </c>
      <c r="M733">
        <f t="shared" si="22"/>
        <v>4971.4277000000002</v>
      </c>
      <c r="N733">
        <f t="shared" si="23"/>
        <v>3.0117123448114311</v>
      </c>
    </row>
    <row r="734" spans="1:14" x14ac:dyDescent="0.3">
      <c r="A734" t="s">
        <v>14</v>
      </c>
      <c r="B734" t="s">
        <v>17</v>
      </c>
      <c r="C734" t="s">
        <v>19</v>
      </c>
      <c r="D734" t="s">
        <v>20</v>
      </c>
      <c r="E734" t="s">
        <v>36</v>
      </c>
      <c r="F734">
        <v>1987</v>
      </c>
      <c r="G734">
        <v>2</v>
      </c>
      <c r="H734">
        <v>157.91999999999999</v>
      </c>
      <c r="I734" t="s">
        <v>42</v>
      </c>
      <c r="J734" t="s">
        <v>45</v>
      </c>
      <c r="K734">
        <v>10.95</v>
      </c>
      <c r="L734">
        <v>7</v>
      </c>
      <c r="M734">
        <f t="shared" si="22"/>
        <v>1104.5494999999999</v>
      </c>
      <c r="N734">
        <f t="shared" si="23"/>
        <v>3.0119493908153703</v>
      </c>
    </row>
    <row r="735" spans="1:14" x14ac:dyDescent="0.3">
      <c r="A735" t="s">
        <v>12</v>
      </c>
      <c r="B735" t="s">
        <v>15</v>
      </c>
      <c r="C735" t="s">
        <v>18</v>
      </c>
      <c r="D735" t="s">
        <v>26</v>
      </c>
      <c r="E735" t="s">
        <v>39</v>
      </c>
      <c r="F735">
        <v>2016</v>
      </c>
      <c r="G735">
        <v>2</v>
      </c>
      <c r="H735">
        <v>192.63</v>
      </c>
      <c r="I735" t="s">
        <v>42</v>
      </c>
      <c r="J735" t="s">
        <v>46</v>
      </c>
      <c r="K735">
        <v>5.25</v>
      </c>
      <c r="L735">
        <v>19</v>
      </c>
      <c r="M735">
        <f t="shared" si="22"/>
        <v>3659.0224999999996</v>
      </c>
      <c r="N735">
        <f t="shared" si="23"/>
        <v>3.0121865479259431</v>
      </c>
    </row>
    <row r="736" spans="1:14" x14ac:dyDescent="0.3">
      <c r="A736" t="s">
        <v>14</v>
      </c>
      <c r="B736" t="s">
        <v>16</v>
      </c>
      <c r="C736" t="s">
        <v>19</v>
      </c>
      <c r="D736" t="s">
        <v>25</v>
      </c>
      <c r="E736" t="s">
        <v>38</v>
      </c>
      <c r="F736">
        <v>1994</v>
      </c>
      <c r="G736">
        <v>2</v>
      </c>
      <c r="H736">
        <v>84.02</v>
      </c>
      <c r="I736" t="s">
        <v>41</v>
      </c>
      <c r="J736" t="s">
        <v>45</v>
      </c>
      <c r="K736">
        <v>45.75</v>
      </c>
      <c r="L736">
        <v>16</v>
      </c>
      <c r="M736">
        <f t="shared" si="22"/>
        <v>1343.7774999999999</v>
      </c>
      <c r="N736">
        <f t="shared" si="23"/>
        <v>3.0124238162212844</v>
      </c>
    </row>
    <row r="737" spans="1:14" x14ac:dyDescent="0.3">
      <c r="A737" t="s">
        <v>12</v>
      </c>
      <c r="B737" t="s">
        <v>15</v>
      </c>
      <c r="C737" t="s">
        <v>18</v>
      </c>
      <c r="D737" t="s">
        <v>33</v>
      </c>
      <c r="E737" t="s">
        <v>37</v>
      </c>
      <c r="F737">
        <v>2016</v>
      </c>
      <c r="G737">
        <v>2</v>
      </c>
      <c r="H737">
        <v>478.16</v>
      </c>
      <c r="I737" t="s">
        <v>40</v>
      </c>
      <c r="J737" t="s">
        <v>43</v>
      </c>
      <c r="K737">
        <v>35.29</v>
      </c>
      <c r="L737">
        <v>4</v>
      </c>
      <c r="M737">
        <f t="shared" si="22"/>
        <v>1911.9929000000002</v>
      </c>
      <c r="N737">
        <f t="shared" si="23"/>
        <v>3.0126611957796015</v>
      </c>
    </row>
    <row r="738" spans="1:14" x14ac:dyDescent="0.3">
      <c r="A738" t="s">
        <v>12</v>
      </c>
      <c r="B738" t="s">
        <v>16</v>
      </c>
      <c r="C738" t="s">
        <v>19</v>
      </c>
      <c r="D738" t="s">
        <v>20</v>
      </c>
      <c r="E738" t="s">
        <v>38</v>
      </c>
      <c r="F738">
        <v>2006</v>
      </c>
      <c r="G738">
        <v>5</v>
      </c>
      <c r="H738">
        <v>84.28</v>
      </c>
      <c r="I738" t="s">
        <v>42</v>
      </c>
      <c r="J738" t="s">
        <v>46</v>
      </c>
      <c r="K738">
        <v>34.99</v>
      </c>
      <c r="L738">
        <v>4</v>
      </c>
      <c r="M738">
        <f t="shared" si="22"/>
        <v>336.4699</v>
      </c>
      <c r="N738">
        <f t="shared" si="23"/>
        <v>3.0128986866791743</v>
      </c>
    </row>
    <row r="739" spans="1:14" x14ac:dyDescent="0.3">
      <c r="A739" t="s">
        <v>12</v>
      </c>
      <c r="B739" t="s">
        <v>15</v>
      </c>
      <c r="C739" t="s">
        <v>18</v>
      </c>
      <c r="D739" t="s">
        <v>32</v>
      </c>
      <c r="E739" t="s">
        <v>37</v>
      </c>
      <c r="F739">
        <v>2009</v>
      </c>
      <c r="G739">
        <v>2</v>
      </c>
      <c r="H739">
        <v>185.69</v>
      </c>
      <c r="I739" t="s">
        <v>42</v>
      </c>
      <c r="J739" t="s">
        <v>47</v>
      </c>
      <c r="K739">
        <v>28.28</v>
      </c>
      <c r="L739">
        <v>17</v>
      </c>
      <c r="M739">
        <f t="shared" si="22"/>
        <v>3156.0128</v>
      </c>
      <c r="N739">
        <f t="shared" si="23"/>
        <v>3.0124325592305889</v>
      </c>
    </row>
    <row r="740" spans="1:14" x14ac:dyDescent="0.3">
      <c r="A740" t="s">
        <v>14</v>
      </c>
      <c r="B740" t="s">
        <v>16</v>
      </c>
      <c r="C740" t="s">
        <v>19</v>
      </c>
      <c r="D740" t="s">
        <v>27</v>
      </c>
      <c r="E740" t="s">
        <v>38</v>
      </c>
      <c r="F740">
        <v>2010</v>
      </c>
      <c r="G740">
        <v>3</v>
      </c>
      <c r="H740">
        <v>198.6</v>
      </c>
      <c r="I740" t="s">
        <v>42</v>
      </c>
      <c r="J740" t="s">
        <v>44</v>
      </c>
      <c r="K740">
        <v>20.96</v>
      </c>
      <c r="L740">
        <v>3</v>
      </c>
      <c r="M740">
        <f t="shared" si="22"/>
        <v>595.00959999999998</v>
      </c>
      <c r="N740">
        <f t="shared" si="23"/>
        <v>3.0126701079305489</v>
      </c>
    </row>
    <row r="741" spans="1:14" x14ac:dyDescent="0.3">
      <c r="A741" t="s">
        <v>14</v>
      </c>
      <c r="B741" t="s">
        <v>17</v>
      </c>
      <c r="C741" t="s">
        <v>19</v>
      </c>
      <c r="D741" t="s">
        <v>27</v>
      </c>
      <c r="E741" t="s">
        <v>38</v>
      </c>
      <c r="F741">
        <v>2016</v>
      </c>
      <c r="G741">
        <v>2</v>
      </c>
      <c r="H741">
        <v>285.93</v>
      </c>
      <c r="I741" t="s">
        <v>41</v>
      </c>
      <c r="J741" t="s">
        <v>46</v>
      </c>
      <c r="K741">
        <v>14.41</v>
      </c>
      <c r="L741">
        <v>8</v>
      </c>
      <c r="M741">
        <f t="shared" si="22"/>
        <v>2286.5841</v>
      </c>
      <c r="N741">
        <f t="shared" si="23"/>
        <v>3.0126730814362825</v>
      </c>
    </row>
    <row r="742" spans="1:14" x14ac:dyDescent="0.3">
      <c r="A742" t="s">
        <v>14</v>
      </c>
      <c r="B742" t="s">
        <v>15</v>
      </c>
      <c r="C742" t="s">
        <v>18</v>
      </c>
      <c r="D742" t="s">
        <v>22</v>
      </c>
      <c r="E742" t="s">
        <v>36</v>
      </c>
      <c r="F742">
        <v>2006</v>
      </c>
      <c r="G742">
        <v>2</v>
      </c>
      <c r="H742">
        <v>114.65</v>
      </c>
      <c r="I742" t="s">
        <v>41</v>
      </c>
      <c r="J742" t="s">
        <v>47</v>
      </c>
      <c r="K742">
        <v>40.409999999999997</v>
      </c>
      <c r="L742">
        <v>14</v>
      </c>
      <c r="M742">
        <f t="shared" si="22"/>
        <v>1604.5041000000001</v>
      </c>
      <c r="N742">
        <f t="shared" si="23"/>
        <v>3.0129107981220655</v>
      </c>
    </row>
    <row r="743" spans="1:14" x14ac:dyDescent="0.3">
      <c r="A743" t="s">
        <v>14</v>
      </c>
      <c r="B743" t="s">
        <v>16</v>
      </c>
      <c r="C743" t="s">
        <v>19</v>
      </c>
      <c r="D743" t="s">
        <v>28</v>
      </c>
      <c r="E743" t="s">
        <v>37</v>
      </c>
      <c r="F743">
        <v>1990</v>
      </c>
      <c r="G743">
        <v>3</v>
      </c>
      <c r="H743">
        <v>26.13</v>
      </c>
      <c r="I743" t="s">
        <v>42</v>
      </c>
      <c r="J743" t="s">
        <v>46</v>
      </c>
      <c r="K743">
        <v>38.64</v>
      </c>
      <c r="L743">
        <v>7</v>
      </c>
      <c r="M743">
        <f t="shared" si="22"/>
        <v>182.29640000000001</v>
      </c>
      <c r="N743">
        <f t="shared" si="23"/>
        <v>3.0131486264381309</v>
      </c>
    </row>
    <row r="744" spans="1:14" x14ac:dyDescent="0.3">
      <c r="A744" t="s">
        <v>13</v>
      </c>
      <c r="B744" t="s">
        <v>15</v>
      </c>
      <c r="C744" t="s">
        <v>19</v>
      </c>
      <c r="D744" t="s">
        <v>26</v>
      </c>
      <c r="E744" t="s">
        <v>38</v>
      </c>
      <c r="F744">
        <v>2022</v>
      </c>
      <c r="G744">
        <v>5</v>
      </c>
      <c r="H744">
        <v>350.85</v>
      </c>
      <c r="I744" t="s">
        <v>40</v>
      </c>
      <c r="J744" t="s">
        <v>47</v>
      </c>
      <c r="K744">
        <v>0.09</v>
      </c>
      <c r="L744">
        <v>1</v>
      </c>
      <c r="M744">
        <f t="shared" si="22"/>
        <v>349.85090000000002</v>
      </c>
      <c r="N744">
        <f t="shared" si="23"/>
        <v>3.0131517144199154</v>
      </c>
    </row>
    <row r="745" spans="1:14" x14ac:dyDescent="0.3">
      <c r="A745" t="s">
        <v>13</v>
      </c>
      <c r="B745" t="s">
        <v>16</v>
      </c>
      <c r="C745" t="s">
        <v>18</v>
      </c>
      <c r="D745" t="s">
        <v>23</v>
      </c>
      <c r="E745" t="s">
        <v>36</v>
      </c>
      <c r="F745">
        <v>1985</v>
      </c>
      <c r="G745">
        <v>3</v>
      </c>
      <c r="H745">
        <v>162.52000000000001</v>
      </c>
      <c r="I745" t="s">
        <v>42</v>
      </c>
      <c r="J745" t="s">
        <v>43</v>
      </c>
      <c r="K745">
        <v>25.39</v>
      </c>
      <c r="L745">
        <v>14</v>
      </c>
      <c r="M745">
        <f t="shared" si="22"/>
        <v>2274.5339000000004</v>
      </c>
      <c r="N745">
        <f t="shared" si="23"/>
        <v>3.0126849894291756</v>
      </c>
    </row>
    <row r="746" spans="1:14" x14ac:dyDescent="0.3">
      <c r="A746" t="s">
        <v>13</v>
      </c>
      <c r="B746" t="s">
        <v>17</v>
      </c>
      <c r="C746" t="s">
        <v>18</v>
      </c>
      <c r="D746" t="s">
        <v>29</v>
      </c>
      <c r="E746" t="s">
        <v>39</v>
      </c>
      <c r="F746">
        <v>2018</v>
      </c>
      <c r="G746">
        <v>5</v>
      </c>
      <c r="H746">
        <v>231.95</v>
      </c>
      <c r="I746" t="s">
        <v>42</v>
      </c>
      <c r="J746" t="s">
        <v>45</v>
      </c>
      <c r="K746">
        <v>12.89</v>
      </c>
      <c r="L746">
        <v>8</v>
      </c>
      <c r="M746">
        <f t="shared" si="22"/>
        <v>1854.7288999999998</v>
      </c>
      <c r="N746">
        <f t="shared" si="23"/>
        <v>3.0126879699248121</v>
      </c>
    </row>
    <row r="747" spans="1:14" x14ac:dyDescent="0.3">
      <c r="A747" t="s">
        <v>14</v>
      </c>
      <c r="B747" t="s">
        <v>15</v>
      </c>
      <c r="C747" t="s">
        <v>19</v>
      </c>
      <c r="D747" t="s">
        <v>26</v>
      </c>
      <c r="E747" t="s">
        <v>36</v>
      </c>
      <c r="F747">
        <v>2015</v>
      </c>
      <c r="G747">
        <v>5</v>
      </c>
      <c r="H747">
        <v>115.3</v>
      </c>
      <c r="I747" t="s">
        <v>40</v>
      </c>
      <c r="J747" t="s">
        <v>45</v>
      </c>
      <c r="K747">
        <v>24.75</v>
      </c>
      <c r="L747">
        <v>19</v>
      </c>
      <c r="M747">
        <f t="shared" si="22"/>
        <v>2189.9474999999998</v>
      </c>
      <c r="N747">
        <f t="shared" si="23"/>
        <v>3.0122209165687428</v>
      </c>
    </row>
    <row r="748" spans="1:14" x14ac:dyDescent="0.3">
      <c r="A748" t="s">
        <v>13</v>
      </c>
      <c r="B748" t="s">
        <v>17</v>
      </c>
      <c r="C748" t="s">
        <v>19</v>
      </c>
      <c r="D748" t="s">
        <v>35</v>
      </c>
      <c r="E748" t="s">
        <v>39</v>
      </c>
      <c r="F748">
        <v>2003</v>
      </c>
      <c r="G748">
        <v>2</v>
      </c>
      <c r="H748">
        <v>53.43</v>
      </c>
      <c r="I748" t="s">
        <v>42</v>
      </c>
      <c r="J748" t="s">
        <v>47</v>
      </c>
      <c r="K748">
        <v>42.52</v>
      </c>
      <c r="L748">
        <v>1</v>
      </c>
      <c r="M748">
        <f t="shared" si="22"/>
        <v>52.855199999999996</v>
      </c>
      <c r="N748">
        <f t="shared" si="23"/>
        <v>3.0117536436295254</v>
      </c>
    </row>
    <row r="749" spans="1:14" x14ac:dyDescent="0.3">
      <c r="A749" t="s">
        <v>12</v>
      </c>
      <c r="B749" t="s">
        <v>17</v>
      </c>
      <c r="C749" t="s">
        <v>18</v>
      </c>
      <c r="D749" t="s">
        <v>24</v>
      </c>
      <c r="E749" t="s">
        <v>37</v>
      </c>
      <c r="F749">
        <v>2007</v>
      </c>
      <c r="G749">
        <v>4</v>
      </c>
      <c r="H749">
        <v>447.85</v>
      </c>
      <c r="I749" t="s">
        <v>40</v>
      </c>
      <c r="J749" t="s">
        <v>47</v>
      </c>
      <c r="K749">
        <v>12.55</v>
      </c>
      <c r="L749">
        <v>7</v>
      </c>
      <c r="M749">
        <f t="shared" si="22"/>
        <v>3134.0755000000004</v>
      </c>
      <c r="N749">
        <f t="shared" si="23"/>
        <v>3.0119915353867857</v>
      </c>
    </row>
    <row r="750" spans="1:14" x14ac:dyDescent="0.3">
      <c r="A750" t="s">
        <v>14</v>
      </c>
      <c r="B750" t="s">
        <v>17</v>
      </c>
      <c r="C750" t="s">
        <v>19</v>
      </c>
      <c r="D750" t="s">
        <v>33</v>
      </c>
      <c r="E750" t="s">
        <v>37</v>
      </c>
      <c r="F750">
        <v>2005</v>
      </c>
      <c r="G750">
        <v>5</v>
      </c>
      <c r="H750">
        <v>181.04</v>
      </c>
      <c r="I750" t="s">
        <v>40</v>
      </c>
      <c r="J750" t="s">
        <v>44</v>
      </c>
      <c r="K750">
        <v>30.14</v>
      </c>
      <c r="L750">
        <v>16</v>
      </c>
      <c r="M750">
        <f t="shared" si="22"/>
        <v>2895.9413999999997</v>
      </c>
      <c r="N750">
        <f t="shared" si="23"/>
        <v>3.0117591721542802</v>
      </c>
    </row>
    <row r="751" spans="1:14" x14ac:dyDescent="0.3">
      <c r="A751" t="s">
        <v>12</v>
      </c>
      <c r="B751" t="s">
        <v>16</v>
      </c>
      <c r="C751" t="s">
        <v>18</v>
      </c>
      <c r="D751" t="s">
        <v>30</v>
      </c>
      <c r="E751" t="s">
        <v>39</v>
      </c>
      <c r="F751">
        <v>1991</v>
      </c>
      <c r="G751">
        <v>4</v>
      </c>
      <c r="H751">
        <v>325.57</v>
      </c>
      <c r="I751" t="s">
        <v>41</v>
      </c>
      <c r="J751" t="s">
        <v>47</v>
      </c>
      <c r="K751">
        <v>48.64</v>
      </c>
      <c r="L751">
        <v>13</v>
      </c>
      <c r="M751">
        <f t="shared" si="22"/>
        <v>4231.8963999999996</v>
      </c>
      <c r="N751">
        <f t="shared" si="23"/>
        <v>3.0112914608327452</v>
      </c>
    </row>
    <row r="752" spans="1:14" x14ac:dyDescent="0.3">
      <c r="A752" t="s">
        <v>12</v>
      </c>
      <c r="B752" t="s">
        <v>17</v>
      </c>
      <c r="C752" t="s">
        <v>19</v>
      </c>
      <c r="D752" t="s">
        <v>20</v>
      </c>
      <c r="E752" t="s">
        <v>39</v>
      </c>
      <c r="F752">
        <v>1986</v>
      </c>
      <c r="G752">
        <v>4</v>
      </c>
      <c r="H752">
        <v>112.62</v>
      </c>
      <c r="I752" t="s">
        <v>41</v>
      </c>
      <c r="J752" t="s">
        <v>47</v>
      </c>
      <c r="K752">
        <v>30.02</v>
      </c>
      <c r="L752">
        <v>9</v>
      </c>
      <c r="M752">
        <f t="shared" si="22"/>
        <v>1012.8802000000001</v>
      </c>
      <c r="N752">
        <f t="shared" si="23"/>
        <v>3.0110588235294116</v>
      </c>
    </row>
    <row r="753" spans="1:14" x14ac:dyDescent="0.3">
      <c r="A753" t="s">
        <v>12</v>
      </c>
      <c r="B753" t="s">
        <v>17</v>
      </c>
      <c r="C753" t="s">
        <v>18</v>
      </c>
      <c r="D753" t="s">
        <v>33</v>
      </c>
      <c r="E753" t="s">
        <v>38</v>
      </c>
      <c r="F753">
        <v>2016</v>
      </c>
      <c r="G753">
        <v>2</v>
      </c>
      <c r="H753">
        <v>366.21</v>
      </c>
      <c r="I753" t="s">
        <v>41</v>
      </c>
      <c r="J753" t="s">
        <v>45</v>
      </c>
      <c r="K753">
        <v>34.07</v>
      </c>
      <c r="L753">
        <v>3</v>
      </c>
      <c r="M753">
        <f t="shared" si="22"/>
        <v>1097.9706999999999</v>
      </c>
      <c r="N753">
        <f t="shared" si="23"/>
        <v>3.010826076723935</v>
      </c>
    </row>
    <row r="754" spans="1:14" x14ac:dyDescent="0.3">
      <c r="A754" t="s">
        <v>13</v>
      </c>
      <c r="B754" t="s">
        <v>16</v>
      </c>
      <c r="C754" t="s">
        <v>18</v>
      </c>
      <c r="D754" t="s">
        <v>34</v>
      </c>
      <c r="E754" t="s">
        <v>39</v>
      </c>
      <c r="F754">
        <v>1988</v>
      </c>
      <c r="G754">
        <v>4</v>
      </c>
      <c r="H754">
        <v>163.80000000000001</v>
      </c>
      <c r="I754" t="s">
        <v>42</v>
      </c>
      <c r="J754" t="s">
        <v>47</v>
      </c>
      <c r="K754">
        <v>32.43</v>
      </c>
      <c r="L754">
        <v>10</v>
      </c>
      <c r="M754">
        <f t="shared" si="22"/>
        <v>1637.3243</v>
      </c>
      <c r="N754">
        <f t="shared" si="23"/>
        <v>3.0110640301318266</v>
      </c>
    </row>
    <row r="755" spans="1:14" x14ac:dyDescent="0.3">
      <c r="A755" t="s">
        <v>14</v>
      </c>
      <c r="B755" t="s">
        <v>16</v>
      </c>
      <c r="C755" t="s">
        <v>19</v>
      </c>
      <c r="D755" t="s">
        <v>29</v>
      </c>
      <c r="E755" t="s">
        <v>36</v>
      </c>
      <c r="F755">
        <v>1994</v>
      </c>
      <c r="G755">
        <v>1</v>
      </c>
      <c r="H755">
        <v>131.66</v>
      </c>
      <c r="I755" t="s">
        <v>42</v>
      </c>
      <c r="J755" t="s">
        <v>45</v>
      </c>
      <c r="K755">
        <v>48.1</v>
      </c>
      <c r="L755">
        <v>19</v>
      </c>
      <c r="M755">
        <f t="shared" si="22"/>
        <v>2501.0210000000002</v>
      </c>
      <c r="N755">
        <f t="shared" si="23"/>
        <v>3.0108311749470213</v>
      </c>
    </row>
    <row r="756" spans="1:14" x14ac:dyDescent="0.3">
      <c r="A756" t="s">
        <v>13</v>
      </c>
      <c r="B756" t="s">
        <v>17</v>
      </c>
      <c r="C756" t="s">
        <v>19</v>
      </c>
      <c r="D756" t="s">
        <v>22</v>
      </c>
      <c r="E756" t="s">
        <v>38</v>
      </c>
      <c r="F756">
        <v>2018</v>
      </c>
      <c r="G756">
        <v>4</v>
      </c>
      <c r="H756">
        <v>317.77</v>
      </c>
      <c r="I756" t="s">
        <v>42</v>
      </c>
      <c r="J756" t="s">
        <v>45</v>
      </c>
      <c r="K756">
        <v>21.03</v>
      </c>
      <c r="L756">
        <v>2</v>
      </c>
      <c r="M756">
        <f t="shared" si="22"/>
        <v>634.75029999999992</v>
      </c>
      <c r="N756">
        <f t="shared" si="23"/>
        <v>3.0113047574187473</v>
      </c>
    </row>
    <row r="757" spans="1:14" x14ac:dyDescent="0.3">
      <c r="A757" t="s">
        <v>12</v>
      </c>
      <c r="B757" t="s">
        <v>17</v>
      </c>
      <c r="C757" t="s">
        <v>19</v>
      </c>
      <c r="D757" t="s">
        <v>32</v>
      </c>
      <c r="E757" t="s">
        <v>39</v>
      </c>
      <c r="F757">
        <v>1996</v>
      </c>
      <c r="G757">
        <v>1</v>
      </c>
      <c r="H757">
        <v>271.92</v>
      </c>
      <c r="I757" t="s">
        <v>40</v>
      </c>
      <c r="J757" t="s">
        <v>46</v>
      </c>
      <c r="K757">
        <v>21.52</v>
      </c>
      <c r="L757">
        <v>7</v>
      </c>
      <c r="M757">
        <f t="shared" si="22"/>
        <v>1902.6552000000001</v>
      </c>
      <c r="N757">
        <f t="shared" si="23"/>
        <v>3.0110718492343933</v>
      </c>
    </row>
    <row r="758" spans="1:14" x14ac:dyDescent="0.3">
      <c r="A758" t="s">
        <v>12</v>
      </c>
      <c r="B758" t="s">
        <v>16</v>
      </c>
      <c r="C758" t="s">
        <v>18</v>
      </c>
      <c r="D758" t="s">
        <v>32</v>
      </c>
      <c r="E758" t="s">
        <v>38</v>
      </c>
      <c r="F758">
        <v>2018</v>
      </c>
      <c r="G758">
        <v>3</v>
      </c>
      <c r="H758">
        <v>94.89</v>
      </c>
      <c r="I758" t="s">
        <v>41</v>
      </c>
      <c r="J758" t="s">
        <v>43</v>
      </c>
      <c r="K758">
        <v>33.71</v>
      </c>
      <c r="L758">
        <v>17</v>
      </c>
      <c r="M758">
        <f t="shared" si="22"/>
        <v>1612.4671000000001</v>
      </c>
      <c r="N758">
        <f t="shared" si="23"/>
        <v>3.011545711592837</v>
      </c>
    </row>
    <row r="759" spans="1:14" x14ac:dyDescent="0.3">
      <c r="A759" t="s">
        <v>14</v>
      </c>
      <c r="B759" t="s">
        <v>16</v>
      </c>
      <c r="C759" t="s">
        <v>18</v>
      </c>
      <c r="D759" t="s">
        <v>32</v>
      </c>
      <c r="E759" t="s">
        <v>38</v>
      </c>
      <c r="F759">
        <v>2022</v>
      </c>
      <c r="G759">
        <v>4</v>
      </c>
      <c r="H759">
        <v>184.8</v>
      </c>
      <c r="I759" t="s">
        <v>41</v>
      </c>
      <c r="J759" t="s">
        <v>43</v>
      </c>
      <c r="K759">
        <v>43.92</v>
      </c>
      <c r="L759">
        <v>15</v>
      </c>
      <c r="M759">
        <f t="shared" si="22"/>
        <v>2771.4391999999998</v>
      </c>
      <c r="N759">
        <f t="shared" si="23"/>
        <v>3.0115484327127033</v>
      </c>
    </row>
    <row r="760" spans="1:14" x14ac:dyDescent="0.3">
      <c r="A760" t="s">
        <v>12</v>
      </c>
      <c r="B760" t="s">
        <v>16</v>
      </c>
      <c r="C760" t="s">
        <v>18</v>
      </c>
      <c r="D760" t="s">
        <v>34</v>
      </c>
      <c r="E760" t="s">
        <v>36</v>
      </c>
      <c r="F760">
        <v>1994</v>
      </c>
      <c r="G760">
        <v>4</v>
      </c>
      <c r="H760">
        <v>272.23</v>
      </c>
      <c r="I760" t="s">
        <v>42</v>
      </c>
      <c r="J760" t="s">
        <v>43</v>
      </c>
      <c r="K760">
        <v>42.4</v>
      </c>
      <c r="L760">
        <v>15</v>
      </c>
      <c r="M760">
        <f t="shared" si="22"/>
        <v>4082.8740000000003</v>
      </c>
      <c r="N760">
        <f t="shared" si="23"/>
        <v>3.0113154172560113</v>
      </c>
    </row>
    <row r="761" spans="1:14" x14ac:dyDescent="0.3">
      <c r="A761" t="s">
        <v>13</v>
      </c>
      <c r="B761" t="s">
        <v>15</v>
      </c>
      <c r="C761" t="s">
        <v>19</v>
      </c>
      <c r="D761" t="s">
        <v>24</v>
      </c>
      <c r="E761" t="s">
        <v>36</v>
      </c>
      <c r="F761">
        <v>2002</v>
      </c>
      <c r="G761">
        <v>3</v>
      </c>
      <c r="H761">
        <v>314.44</v>
      </c>
      <c r="I761" t="s">
        <v>42</v>
      </c>
      <c r="J761" t="s">
        <v>44</v>
      </c>
      <c r="K761">
        <v>3.7</v>
      </c>
      <c r="L761">
        <v>7</v>
      </c>
      <c r="M761">
        <f t="shared" si="22"/>
        <v>2200.1169999999997</v>
      </c>
      <c r="N761">
        <f t="shared" si="23"/>
        <v>3.011082291912285</v>
      </c>
    </row>
    <row r="762" spans="1:14" x14ac:dyDescent="0.3">
      <c r="A762" t="s">
        <v>13</v>
      </c>
      <c r="B762" t="s">
        <v>15</v>
      </c>
      <c r="C762" t="s">
        <v>18</v>
      </c>
      <c r="D762" t="s">
        <v>21</v>
      </c>
      <c r="E762" t="s">
        <v>38</v>
      </c>
      <c r="F762">
        <v>1991</v>
      </c>
      <c r="G762">
        <v>4</v>
      </c>
      <c r="H762">
        <v>210.64</v>
      </c>
      <c r="I762" t="s">
        <v>41</v>
      </c>
      <c r="J762" t="s">
        <v>44</v>
      </c>
      <c r="K762">
        <v>5.29</v>
      </c>
      <c r="L762">
        <v>1</v>
      </c>
      <c r="M762">
        <f t="shared" si="22"/>
        <v>209.69289999999998</v>
      </c>
      <c r="N762">
        <f t="shared" si="23"/>
        <v>3.0110849056603772</v>
      </c>
    </row>
    <row r="763" spans="1:14" x14ac:dyDescent="0.3">
      <c r="A763" t="s">
        <v>13</v>
      </c>
      <c r="B763" t="s">
        <v>17</v>
      </c>
      <c r="C763" t="s">
        <v>19</v>
      </c>
      <c r="D763" t="s">
        <v>30</v>
      </c>
      <c r="E763" t="s">
        <v>36</v>
      </c>
      <c r="F763">
        <v>2007</v>
      </c>
      <c r="G763">
        <v>1</v>
      </c>
      <c r="H763">
        <v>495.03</v>
      </c>
      <c r="I763" t="s">
        <v>41</v>
      </c>
      <c r="J763" t="s">
        <v>45</v>
      </c>
      <c r="K763">
        <v>23.2</v>
      </c>
      <c r="L763">
        <v>8</v>
      </c>
      <c r="M763">
        <f t="shared" si="22"/>
        <v>3959.4719999999998</v>
      </c>
      <c r="N763">
        <f t="shared" si="23"/>
        <v>3.0108516159471574</v>
      </c>
    </row>
    <row r="764" spans="1:14" x14ac:dyDescent="0.3">
      <c r="A764" t="s">
        <v>12</v>
      </c>
      <c r="B764" t="s">
        <v>17</v>
      </c>
      <c r="C764" t="s">
        <v>19</v>
      </c>
      <c r="D764" t="s">
        <v>25</v>
      </c>
      <c r="E764" t="s">
        <v>36</v>
      </c>
      <c r="F764">
        <v>2012</v>
      </c>
      <c r="G764">
        <v>4</v>
      </c>
      <c r="H764">
        <v>18.510000000000002</v>
      </c>
      <c r="I764" t="s">
        <v>41</v>
      </c>
      <c r="J764" t="s">
        <v>43</v>
      </c>
      <c r="K764">
        <v>14.1</v>
      </c>
      <c r="L764">
        <v>19</v>
      </c>
      <c r="M764">
        <f t="shared" si="22"/>
        <v>350.83100000000007</v>
      </c>
      <c r="N764">
        <f t="shared" si="23"/>
        <v>3.0113260972156679</v>
      </c>
    </row>
    <row r="765" spans="1:14" x14ac:dyDescent="0.3">
      <c r="A765" t="s">
        <v>14</v>
      </c>
      <c r="B765" t="s">
        <v>15</v>
      </c>
      <c r="C765" t="s">
        <v>19</v>
      </c>
      <c r="D765" t="s">
        <v>22</v>
      </c>
      <c r="E765" t="s">
        <v>38</v>
      </c>
      <c r="F765">
        <v>1992</v>
      </c>
      <c r="G765">
        <v>4</v>
      </c>
      <c r="H765">
        <v>451.88</v>
      </c>
      <c r="I765" t="s">
        <v>41</v>
      </c>
      <c r="J765" t="s">
        <v>45</v>
      </c>
      <c r="K765">
        <v>39.200000000000003</v>
      </c>
      <c r="L765">
        <v>10</v>
      </c>
      <c r="M765">
        <f t="shared" si="22"/>
        <v>4518.192</v>
      </c>
      <c r="N765">
        <f t="shared" si="23"/>
        <v>3.0110927543072927</v>
      </c>
    </row>
    <row r="766" spans="1:14" x14ac:dyDescent="0.3">
      <c r="A766" t="s">
        <v>14</v>
      </c>
      <c r="B766" t="s">
        <v>17</v>
      </c>
      <c r="C766" t="s">
        <v>18</v>
      </c>
      <c r="D766" t="s">
        <v>35</v>
      </c>
      <c r="E766" t="s">
        <v>37</v>
      </c>
      <c r="F766">
        <v>2010</v>
      </c>
      <c r="G766">
        <v>4</v>
      </c>
      <c r="H766">
        <v>420.14</v>
      </c>
      <c r="I766" t="s">
        <v>42</v>
      </c>
      <c r="J766" t="s">
        <v>46</v>
      </c>
      <c r="K766">
        <v>2.36</v>
      </c>
      <c r="L766">
        <v>17</v>
      </c>
      <c r="M766">
        <f t="shared" si="22"/>
        <v>7141.4036000000006</v>
      </c>
      <c r="N766">
        <f t="shared" si="23"/>
        <v>3.0108593012275731</v>
      </c>
    </row>
    <row r="767" spans="1:14" x14ac:dyDescent="0.3">
      <c r="A767" t="s">
        <v>13</v>
      </c>
      <c r="B767" t="s">
        <v>16</v>
      </c>
      <c r="C767" t="s">
        <v>19</v>
      </c>
      <c r="D767" t="s">
        <v>31</v>
      </c>
      <c r="E767" t="s">
        <v>36</v>
      </c>
      <c r="F767">
        <v>1999</v>
      </c>
      <c r="G767">
        <v>2</v>
      </c>
      <c r="H767">
        <v>197.29</v>
      </c>
      <c r="I767" t="s">
        <v>41</v>
      </c>
      <c r="J767" t="s">
        <v>46</v>
      </c>
      <c r="K767">
        <v>14.3</v>
      </c>
      <c r="L767">
        <v>5</v>
      </c>
      <c r="M767">
        <f t="shared" si="22"/>
        <v>985.59299999999996</v>
      </c>
      <c r="N767">
        <f t="shared" si="23"/>
        <v>3.0106257378984651</v>
      </c>
    </row>
    <row r="768" spans="1:14" x14ac:dyDescent="0.3">
      <c r="A768" t="s">
        <v>12</v>
      </c>
      <c r="B768" t="s">
        <v>16</v>
      </c>
      <c r="C768" t="s">
        <v>19</v>
      </c>
      <c r="D768" t="s">
        <v>31</v>
      </c>
      <c r="E768" t="s">
        <v>38</v>
      </c>
      <c r="F768">
        <v>2007</v>
      </c>
      <c r="G768">
        <v>2</v>
      </c>
      <c r="H768">
        <v>114.28</v>
      </c>
      <c r="I768" t="s">
        <v>40</v>
      </c>
      <c r="J768" t="s">
        <v>44</v>
      </c>
      <c r="K768">
        <v>27.2</v>
      </c>
      <c r="L768">
        <v>17</v>
      </c>
      <c r="M768">
        <f t="shared" si="22"/>
        <v>1942.0319999999999</v>
      </c>
      <c r="N768">
        <f t="shared" si="23"/>
        <v>3.0108644307982995</v>
      </c>
    </row>
    <row r="769" spans="1:14" x14ac:dyDescent="0.3">
      <c r="A769" t="s">
        <v>12</v>
      </c>
      <c r="B769" t="s">
        <v>15</v>
      </c>
      <c r="C769" t="s">
        <v>19</v>
      </c>
      <c r="D769" t="s">
        <v>24</v>
      </c>
      <c r="E769" t="s">
        <v>37</v>
      </c>
      <c r="F769">
        <v>2022</v>
      </c>
      <c r="G769">
        <v>1</v>
      </c>
      <c r="H769">
        <v>401.2</v>
      </c>
      <c r="I769" t="s">
        <v>41</v>
      </c>
      <c r="J769" t="s">
        <v>43</v>
      </c>
      <c r="K769">
        <v>37.369999999999997</v>
      </c>
      <c r="L769">
        <v>3</v>
      </c>
      <c r="M769">
        <f t="shared" si="22"/>
        <v>1202.9737</v>
      </c>
      <c r="N769">
        <f t="shared" si="23"/>
        <v>3.011103236475313</v>
      </c>
    </row>
    <row r="770" spans="1:14" x14ac:dyDescent="0.3">
      <c r="A770" t="s">
        <v>13</v>
      </c>
      <c r="B770" t="s">
        <v>17</v>
      </c>
      <c r="C770" t="s">
        <v>19</v>
      </c>
      <c r="D770" t="s">
        <v>31</v>
      </c>
      <c r="E770" t="s">
        <v>37</v>
      </c>
      <c r="F770">
        <v>2021</v>
      </c>
      <c r="G770">
        <v>2</v>
      </c>
      <c r="H770">
        <v>63.3</v>
      </c>
      <c r="I770" t="s">
        <v>40</v>
      </c>
      <c r="J770" t="s">
        <v>44</v>
      </c>
      <c r="K770">
        <v>24.1</v>
      </c>
      <c r="L770">
        <v>7</v>
      </c>
      <c r="M770">
        <f t="shared" si="22"/>
        <v>442.34099999999995</v>
      </c>
      <c r="N770">
        <f t="shared" si="23"/>
        <v>3.0115784499054818</v>
      </c>
    </row>
    <row r="771" spans="1:14" x14ac:dyDescent="0.3">
      <c r="A771" t="s">
        <v>12</v>
      </c>
      <c r="B771" t="s">
        <v>16</v>
      </c>
      <c r="C771" t="s">
        <v>18</v>
      </c>
      <c r="D771" t="s">
        <v>22</v>
      </c>
      <c r="E771" t="s">
        <v>39</v>
      </c>
      <c r="F771">
        <v>1999</v>
      </c>
      <c r="G771">
        <v>4</v>
      </c>
      <c r="H771">
        <v>496.62</v>
      </c>
      <c r="I771" t="s">
        <v>41</v>
      </c>
      <c r="J771" t="s">
        <v>45</v>
      </c>
      <c r="K771">
        <v>12.53</v>
      </c>
      <c r="L771">
        <v>1</v>
      </c>
      <c r="M771">
        <f t="shared" ref="M771:M834" si="24">(L771*H771)-(1-(K771/100))</f>
        <v>495.74529999999999</v>
      </c>
      <c r="N771">
        <f t="shared" ref="N771:N834" si="25">AVERAGE(G771:G5770)</f>
        <v>3.0118175372252423</v>
      </c>
    </row>
    <row r="772" spans="1:14" x14ac:dyDescent="0.3">
      <c r="A772" t="s">
        <v>14</v>
      </c>
      <c r="B772" t="s">
        <v>16</v>
      </c>
      <c r="C772" t="s">
        <v>18</v>
      </c>
      <c r="D772" t="s">
        <v>22</v>
      </c>
      <c r="E772" t="s">
        <v>39</v>
      </c>
      <c r="F772">
        <v>1995</v>
      </c>
      <c r="G772">
        <v>5</v>
      </c>
      <c r="H772">
        <v>257.77999999999997</v>
      </c>
      <c r="I772" t="s">
        <v>40</v>
      </c>
      <c r="J772" t="s">
        <v>47</v>
      </c>
      <c r="K772">
        <v>29.12</v>
      </c>
      <c r="L772">
        <v>12</v>
      </c>
      <c r="M772">
        <f t="shared" si="24"/>
        <v>3092.6511999999998</v>
      </c>
      <c r="N772">
        <f t="shared" si="25"/>
        <v>3.0115839243498819</v>
      </c>
    </row>
    <row r="773" spans="1:14" x14ac:dyDescent="0.3">
      <c r="A773" t="s">
        <v>13</v>
      </c>
      <c r="B773" t="s">
        <v>15</v>
      </c>
      <c r="C773" t="s">
        <v>19</v>
      </c>
      <c r="D773" t="s">
        <v>23</v>
      </c>
      <c r="E773" t="s">
        <v>39</v>
      </c>
      <c r="F773">
        <v>2014</v>
      </c>
      <c r="G773">
        <v>3</v>
      </c>
      <c r="H773">
        <v>58.95</v>
      </c>
      <c r="I773" t="s">
        <v>40</v>
      </c>
      <c r="J773" t="s">
        <v>44</v>
      </c>
      <c r="K773">
        <v>7.63</v>
      </c>
      <c r="L773">
        <v>1</v>
      </c>
      <c r="M773">
        <f t="shared" si="24"/>
        <v>58.026300000000006</v>
      </c>
      <c r="N773">
        <f t="shared" si="25"/>
        <v>3.011113738472452</v>
      </c>
    </row>
    <row r="774" spans="1:14" x14ac:dyDescent="0.3">
      <c r="A774" t="s">
        <v>13</v>
      </c>
      <c r="B774" t="s">
        <v>15</v>
      </c>
      <c r="C774" t="s">
        <v>18</v>
      </c>
      <c r="D774" t="s">
        <v>28</v>
      </c>
      <c r="E774" t="s">
        <v>38</v>
      </c>
      <c r="F774">
        <v>1987</v>
      </c>
      <c r="G774">
        <v>2</v>
      </c>
      <c r="H774">
        <v>327.02</v>
      </c>
      <c r="I774" t="s">
        <v>40</v>
      </c>
      <c r="J774" t="s">
        <v>44</v>
      </c>
      <c r="K774">
        <v>47.35</v>
      </c>
      <c r="L774">
        <v>20</v>
      </c>
      <c r="M774">
        <f t="shared" si="24"/>
        <v>6539.8734999999997</v>
      </c>
      <c r="N774">
        <f t="shared" si="25"/>
        <v>3.0111163670766321</v>
      </c>
    </row>
    <row r="775" spans="1:14" x14ac:dyDescent="0.3">
      <c r="A775" t="s">
        <v>14</v>
      </c>
      <c r="B775" t="s">
        <v>16</v>
      </c>
      <c r="C775" t="s">
        <v>18</v>
      </c>
      <c r="D775" t="s">
        <v>24</v>
      </c>
      <c r="E775" t="s">
        <v>38</v>
      </c>
      <c r="F775">
        <v>2014</v>
      </c>
      <c r="G775">
        <v>4</v>
      </c>
      <c r="H775">
        <v>173.77</v>
      </c>
      <c r="I775" t="s">
        <v>40</v>
      </c>
      <c r="J775" t="s">
        <v>46</v>
      </c>
      <c r="K775">
        <v>11.37</v>
      </c>
      <c r="L775">
        <v>16</v>
      </c>
      <c r="M775">
        <f t="shared" si="24"/>
        <v>2779.4337</v>
      </c>
      <c r="N775">
        <f t="shared" si="25"/>
        <v>3.0113555713271825</v>
      </c>
    </row>
    <row r="776" spans="1:14" x14ac:dyDescent="0.3">
      <c r="A776" t="s">
        <v>12</v>
      </c>
      <c r="B776" t="s">
        <v>15</v>
      </c>
      <c r="C776" t="s">
        <v>18</v>
      </c>
      <c r="D776" t="s">
        <v>23</v>
      </c>
      <c r="E776" t="s">
        <v>39</v>
      </c>
      <c r="F776">
        <v>2021</v>
      </c>
      <c r="G776">
        <v>4</v>
      </c>
      <c r="H776">
        <v>427.54</v>
      </c>
      <c r="I776" t="s">
        <v>42</v>
      </c>
      <c r="J776" t="s">
        <v>47</v>
      </c>
      <c r="K776">
        <v>41.62</v>
      </c>
      <c r="L776">
        <v>11</v>
      </c>
      <c r="M776">
        <f t="shared" si="24"/>
        <v>4702.3562000000002</v>
      </c>
      <c r="N776">
        <f t="shared" si="25"/>
        <v>3.0111216280170372</v>
      </c>
    </row>
    <row r="777" spans="1:14" x14ac:dyDescent="0.3">
      <c r="A777" t="s">
        <v>14</v>
      </c>
      <c r="B777" t="s">
        <v>16</v>
      </c>
      <c r="C777" t="s">
        <v>18</v>
      </c>
      <c r="D777" t="s">
        <v>21</v>
      </c>
      <c r="E777" t="s">
        <v>38</v>
      </c>
      <c r="F777">
        <v>1993</v>
      </c>
      <c r="G777">
        <v>5</v>
      </c>
      <c r="H777">
        <v>402.8</v>
      </c>
      <c r="I777" t="s">
        <v>41</v>
      </c>
      <c r="J777" t="s">
        <v>47</v>
      </c>
      <c r="K777">
        <v>41.3</v>
      </c>
      <c r="L777">
        <v>19</v>
      </c>
      <c r="M777">
        <f t="shared" si="24"/>
        <v>7652.6129999999994</v>
      </c>
      <c r="N777">
        <f t="shared" si="25"/>
        <v>3.0108875739644971</v>
      </c>
    </row>
    <row r="778" spans="1:14" x14ac:dyDescent="0.3">
      <c r="A778" t="s">
        <v>12</v>
      </c>
      <c r="B778" t="s">
        <v>15</v>
      </c>
      <c r="C778" t="s">
        <v>19</v>
      </c>
      <c r="D778" t="s">
        <v>29</v>
      </c>
      <c r="E778" t="s">
        <v>38</v>
      </c>
      <c r="F778">
        <v>2003</v>
      </c>
      <c r="G778">
        <v>2</v>
      </c>
      <c r="H778">
        <v>341.72</v>
      </c>
      <c r="I778" t="s">
        <v>40</v>
      </c>
      <c r="J778" t="s">
        <v>45</v>
      </c>
      <c r="K778">
        <v>46.63</v>
      </c>
      <c r="L778">
        <v>20</v>
      </c>
      <c r="M778">
        <f t="shared" si="24"/>
        <v>6833.8663000000006</v>
      </c>
      <c r="N778">
        <f t="shared" si="25"/>
        <v>3.0104166666666665</v>
      </c>
    </row>
    <row r="779" spans="1:14" x14ac:dyDescent="0.3">
      <c r="A779" t="s">
        <v>12</v>
      </c>
      <c r="B779" t="s">
        <v>16</v>
      </c>
      <c r="C779" t="s">
        <v>19</v>
      </c>
      <c r="D779" t="s">
        <v>20</v>
      </c>
      <c r="E779" t="s">
        <v>38</v>
      </c>
      <c r="F779">
        <v>2015</v>
      </c>
      <c r="G779">
        <v>3</v>
      </c>
      <c r="H779">
        <v>258.47000000000003</v>
      </c>
      <c r="I779" t="s">
        <v>40</v>
      </c>
      <c r="J779" t="s">
        <v>45</v>
      </c>
      <c r="K779">
        <v>0.84</v>
      </c>
      <c r="L779">
        <v>17</v>
      </c>
      <c r="M779">
        <f t="shared" si="24"/>
        <v>4392.9984000000004</v>
      </c>
      <c r="N779">
        <f t="shared" si="25"/>
        <v>3.0106559318020363</v>
      </c>
    </row>
    <row r="780" spans="1:14" x14ac:dyDescent="0.3">
      <c r="A780" t="s">
        <v>13</v>
      </c>
      <c r="B780" t="s">
        <v>16</v>
      </c>
      <c r="C780" t="s">
        <v>18</v>
      </c>
      <c r="D780" t="s">
        <v>34</v>
      </c>
      <c r="E780" t="s">
        <v>38</v>
      </c>
      <c r="F780">
        <v>2009</v>
      </c>
      <c r="G780">
        <v>1</v>
      </c>
      <c r="H780">
        <v>420.55</v>
      </c>
      <c r="I780" t="s">
        <v>42</v>
      </c>
      <c r="J780" t="s">
        <v>43</v>
      </c>
      <c r="K780">
        <v>13.18</v>
      </c>
      <c r="L780">
        <v>10</v>
      </c>
      <c r="M780">
        <f t="shared" si="24"/>
        <v>4204.6318000000001</v>
      </c>
      <c r="N780">
        <f t="shared" si="25"/>
        <v>3.010658455708195</v>
      </c>
    </row>
    <row r="781" spans="1:14" x14ac:dyDescent="0.3">
      <c r="A781" t="s">
        <v>14</v>
      </c>
      <c r="B781" t="s">
        <v>17</v>
      </c>
      <c r="C781" t="s">
        <v>19</v>
      </c>
      <c r="D781" t="s">
        <v>34</v>
      </c>
      <c r="E781" t="s">
        <v>39</v>
      </c>
      <c r="F781">
        <v>2002</v>
      </c>
      <c r="G781">
        <v>2</v>
      </c>
      <c r="H781">
        <v>439.08</v>
      </c>
      <c r="I781" t="s">
        <v>42</v>
      </c>
      <c r="J781" t="s">
        <v>44</v>
      </c>
      <c r="K781">
        <v>12.84</v>
      </c>
      <c r="L781">
        <v>8</v>
      </c>
      <c r="M781">
        <f t="shared" si="24"/>
        <v>3511.7683999999999</v>
      </c>
      <c r="N781">
        <f t="shared" si="25"/>
        <v>3.0111348021795785</v>
      </c>
    </row>
    <row r="782" spans="1:14" x14ac:dyDescent="0.3">
      <c r="A782" t="s">
        <v>12</v>
      </c>
      <c r="B782" t="s">
        <v>15</v>
      </c>
      <c r="C782" t="s">
        <v>18</v>
      </c>
      <c r="D782" t="s">
        <v>33</v>
      </c>
      <c r="E782" t="s">
        <v>38</v>
      </c>
      <c r="F782">
        <v>2008</v>
      </c>
      <c r="G782">
        <v>1</v>
      </c>
      <c r="H782">
        <v>487.37</v>
      </c>
      <c r="I782" t="s">
        <v>40</v>
      </c>
      <c r="J782" t="s">
        <v>45</v>
      </c>
      <c r="K782">
        <v>41.97</v>
      </c>
      <c r="L782">
        <v>2</v>
      </c>
      <c r="M782">
        <f t="shared" si="24"/>
        <v>974.15970000000004</v>
      </c>
      <c r="N782">
        <f t="shared" si="25"/>
        <v>3.0113744075829385</v>
      </c>
    </row>
    <row r="783" spans="1:14" x14ac:dyDescent="0.3">
      <c r="A783" t="s">
        <v>12</v>
      </c>
      <c r="B783" t="s">
        <v>15</v>
      </c>
      <c r="C783" t="s">
        <v>18</v>
      </c>
      <c r="D783" t="s">
        <v>28</v>
      </c>
      <c r="E783" t="s">
        <v>39</v>
      </c>
      <c r="F783">
        <v>2006</v>
      </c>
      <c r="G783">
        <v>4</v>
      </c>
      <c r="H783">
        <v>245.85</v>
      </c>
      <c r="I783" t="s">
        <v>42</v>
      </c>
      <c r="J783" t="s">
        <v>47</v>
      </c>
      <c r="K783">
        <v>3.8</v>
      </c>
      <c r="L783">
        <v>10</v>
      </c>
      <c r="M783">
        <f t="shared" si="24"/>
        <v>2457.538</v>
      </c>
      <c r="N783">
        <f t="shared" si="25"/>
        <v>3.0118511495615077</v>
      </c>
    </row>
    <row r="784" spans="1:14" x14ac:dyDescent="0.3">
      <c r="A784" t="s">
        <v>13</v>
      </c>
      <c r="B784" t="s">
        <v>15</v>
      </c>
      <c r="C784" t="s">
        <v>18</v>
      </c>
      <c r="D784" t="s">
        <v>27</v>
      </c>
      <c r="E784" t="s">
        <v>36</v>
      </c>
      <c r="F784">
        <v>2022</v>
      </c>
      <c r="G784">
        <v>2</v>
      </c>
      <c r="H784">
        <v>228.59</v>
      </c>
      <c r="I784" t="s">
        <v>41</v>
      </c>
      <c r="J784" t="s">
        <v>46</v>
      </c>
      <c r="K784">
        <v>16.29</v>
      </c>
      <c r="L784">
        <v>2</v>
      </c>
      <c r="M784">
        <f t="shared" si="24"/>
        <v>456.34289999999999</v>
      </c>
      <c r="N784">
        <f t="shared" si="25"/>
        <v>3.0116168800379328</v>
      </c>
    </row>
    <row r="785" spans="1:14" x14ac:dyDescent="0.3">
      <c r="A785" t="s">
        <v>13</v>
      </c>
      <c r="B785" t="s">
        <v>17</v>
      </c>
      <c r="C785" t="s">
        <v>19</v>
      </c>
      <c r="D785" t="s">
        <v>25</v>
      </c>
      <c r="E785" t="s">
        <v>39</v>
      </c>
      <c r="F785">
        <v>2008</v>
      </c>
      <c r="G785">
        <v>1</v>
      </c>
      <c r="H785">
        <v>284.58</v>
      </c>
      <c r="I785" t="s">
        <v>41</v>
      </c>
      <c r="J785" t="s">
        <v>45</v>
      </c>
      <c r="K785">
        <v>44.66</v>
      </c>
      <c r="L785">
        <v>17</v>
      </c>
      <c r="M785">
        <f t="shared" si="24"/>
        <v>4837.3065999999999</v>
      </c>
      <c r="N785">
        <f t="shared" si="25"/>
        <v>3.0118567702157932</v>
      </c>
    </row>
    <row r="786" spans="1:14" x14ac:dyDescent="0.3">
      <c r="A786" t="s">
        <v>12</v>
      </c>
      <c r="B786" t="s">
        <v>15</v>
      </c>
      <c r="C786" t="s">
        <v>18</v>
      </c>
      <c r="D786" t="s">
        <v>32</v>
      </c>
      <c r="E786" t="s">
        <v>39</v>
      </c>
      <c r="F786">
        <v>2018</v>
      </c>
      <c r="G786">
        <v>1</v>
      </c>
      <c r="H786">
        <v>497.58</v>
      </c>
      <c r="I786" t="s">
        <v>40</v>
      </c>
      <c r="J786" t="s">
        <v>43</v>
      </c>
      <c r="K786">
        <v>49.02</v>
      </c>
      <c r="L786">
        <v>3</v>
      </c>
      <c r="M786">
        <f t="shared" si="24"/>
        <v>1492.2302</v>
      </c>
      <c r="N786">
        <f t="shared" si="25"/>
        <v>3.0123339658444022</v>
      </c>
    </row>
    <row r="787" spans="1:14" x14ac:dyDescent="0.3">
      <c r="A787" t="s">
        <v>12</v>
      </c>
      <c r="B787" t="s">
        <v>17</v>
      </c>
      <c r="C787" t="s">
        <v>18</v>
      </c>
      <c r="D787" t="s">
        <v>20</v>
      </c>
      <c r="E787" t="s">
        <v>39</v>
      </c>
      <c r="F787">
        <v>2005</v>
      </c>
      <c r="G787">
        <v>4</v>
      </c>
      <c r="H787">
        <v>474.71</v>
      </c>
      <c r="I787" t="s">
        <v>41</v>
      </c>
      <c r="J787" t="s">
        <v>45</v>
      </c>
      <c r="K787">
        <v>14.08</v>
      </c>
      <c r="L787">
        <v>19</v>
      </c>
      <c r="M787">
        <f t="shared" si="24"/>
        <v>9018.630799999999</v>
      </c>
      <c r="N787">
        <f t="shared" si="25"/>
        <v>3.012811387900356</v>
      </c>
    </row>
    <row r="788" spans="1:14" x14ac:dyDescent="0.3">
      <c r="A788" t="s">
        <v>14</v>
      </c>
      <c r="B788" t="s">
        <v>15</v>
      </c>
      <c r="C788" t="s">
        <v>18</v>
      </c>
      <c r="D788" t="s">
        <v>27</v>
      </c>
      <c r="E788" t="s">
        <v>36</v>
      </c>
      <c r="F788">
        <v>2008</v>
      </c>
      <c r="G788">
        <v>5</v>
      </c>
      <c r="H788">
        <v>417.01</v>
      </c>
      <c r="I788" t="s">
        <v>40</v>
      </c>
      <c r="J788" t="s">
        <v>46</v>
      </c>
      <c r="K788">
        <v>34.090000000000003</v>
      </c>
      <c r="L788">
        <v>16</v>
      </c>
      <c r="M788">
        <f t="shared" si="24"/>
        <v>6671.5009</v>
      </c>
      <c r="N788">
        <f t="shared" si="25"/>
        <v>3.0125771238728047</v>
      </c>
    </row>
    <row r="789" spans="1:14" x14ac:dyDescent="0.3">
      <c r="A789" t="s">
        <v>12</v>
      </c>
      <c r="B789" t="s">
        <v>16</v>
      </c>
      <c r="C789" t="s">
        <v>18</v>
      </c>
      <c r="D789" t="s">
        <v>29</v>
      </c>
      <c r="E789" t="s">
        <v>39</v>
      </c>
      <c r="F789">
        <v>1985</v>
      </c>
      <c r="G789">
        <v>5</v>
      </c>
      <c r="H789">
        <v>388.13</v>
      </c>
      <c r="I789" t="s">
        <v>40</v>
      </c>
      <c r="J789" t="s">
        <v>46</v>
      </c>
      <c r="K789">
        <v>26.9</v>
      </c>
      <c r="L789">
        <v>9</v>
      </c>
      <c r="M789">
        <f t="shared" si="24"/>
        <v>3492.4389999999999</v>
      </c>
      <c r="N789">
        <f t="shared" si="25"/>
        <v>3.0121053880845006</v>
      </c>
    </row>
    <row r="790" spans="1:14" x14ac:dyDescent="0.3">
      <c r="A790" t="s">
        <v>12</v>
      </c>
      <c r="B790" t="s">
        <v>17</v>
      </c>
      <c r="C790" t="s">
        <v>19</v>
      </c>
      <c r="D790" t="s">
        <v>24</v>
      </c>
      <c r="E790" t="s">
        <v>36</v>
      </c>
      <c r="F790">
        <v>1997</v>
      </c>
      <c r="G790">
        <v>2</v>
      </c>
      <c r="H790">
        <v>365.47</v>
      </c>
      <c r="I790" t="s">
        <v>40</v>
      </c>
      <c r="J790" t="s">
        <v>47</v>
      </c>
      <c r="K790">
        <v>7.06</v>
      </c>
      <c r="L790">
        <v>11</v>
      </c>
      <c r="M790">
        <f t="shared" si="24"/>
        <v>4019.2406000000001</v>
      </c>
      <c r="N790">
        <f t="shared" si="25"/>
        <v>3.0116334283000952</v>
      </c>
    </row>
    <row r="791" spans="1:14" x14ac:dyDescent="0.3">
      <c r="A791" t="s">
        <v>14</v>
      </c>
      <c r="B791" t="s">
        <v>17</v>
      </c>
      <c r="C791" t="s">
        <v>18</v>
      </c>
      <c r="D791" t="s">
        <v>26</v>
      </c>
      <c r="E791" t="s">
        <v>37</v>
      </c>
      <c r="F791">
        <v>2019</v>
      </c>
      <c r="G791">
        <v>4</v>
      </c>
      <c r="H791">
        <v>386.95</v>
      </c>
      <c r="I791" t="s">
        <v>40</v>
      </c>
      <c r="J791" t="s">
        <v>45</v>
      </c>
      <c r="K791">
        <v>35.229999999999997</v>
      </c>
      <c r="L791">
        <v>17</v>
      </c>
      <c r="M791">
        <f t="shared" si="24"/>
        <v>6577.5022999999992</v>
      </c>
      <c r="N791">
        <f t="shared" si="25"/>
        <v>3.0118736642127759</v>
      </c>
    </row>
    <row r="792" spans="1:14" x14ac:dyDescent="0.3">
      <c r="A792" t="s">
        <v>12</v>
      </c>
      <c r="B792" t="s">
        <v>15</v>
      </c>
      <c r="C792" t="s">
        <v>18</v>
      </c>
      <c r="D792" t="s">
        <v>24</v>
      </c>
      <c r="E792" t="s">
        <v>37</v>
      </c>
      <c r="F792">
        <v>2017</v>
      </c>
      <c r="G792">
        <v>2</v>
      </c>
      <c r="H792">
        <v>330.53</v>
      </c>
      <c r="I792" t="s">
        <v>41</v>
      </c>
      <c r="J792" t="s">
        <v>43</v>
      </c>
      <c r="K792">
        <v>42.41</v>
      </c>
      <c r="L792">
        <v>1</v>
      </c>
      <c r="M792">
        <f t="shared" si="24"/>
        <v>329.95409999999998</v>
      </c>
      <c r="N792">
        <f t="shared" si="25"/>
        <v>3.0116389548693587</v>
      </c>
    </row>
    <row r="793" spans="1:14" x14ac:dyDescent="0.3">
      <c r="A793" t="s">
        <v>12</v>
      </c>
      <c r="B793" t="s">
        <v>17</v>
      </c>
      <c r="C793" t="s">
        <v>18</v>
      </c>
      <c r="D793" t="s">
        <v>30</v>
      </c>
      <c r="E793" t="s">
        <v>39</v>
      </c>
      <c r="F793">
        <v>2021</v>
      </c>
      <c r="G793">
        <v>5</v>
      </c>
      <c r="H793">
        <v>173.51</v>
      </c>
      <c r="I793" t="s">
        <v>41</v>
      </c>
      <c r="J793" t="s">
        <v>45</v>
      </c>
      <c r="K793">
        <v>33.520000000000003</v>
      </c>
      <c r="L793">
        <v>12</v>
      </c>
      <c r="M793">
        <f t="shared" si="24"/>
        <v>2081.4551999999999</v>
      </c>
      <c r="N793">
        <f t="shared" si="25"/>
        <v>3.011879306248515</v>
      </c>
    </row>
    <row r="794" spans="1:14" x14ac:dyDescent="0.3">
      <c r="A794" t="s">
        <v>13</v>
      </c>
      <c r="B794" t="s">
        <v>15</v>
      </c>
      <c r="C794" t="s">
        <v>18</v>
      </c>
      <c r="D794" t="s">
        <v>24</v>
      </c>
      <c r="E794" t="s">
        <v>38</v>
      </c>
      <c r="F794">
        <v>2001</v>
      </c>
      <c r="G794">
        <v>5</v>
      </c>
      <c r="H794">
        <v>495.61</v>
      </c>
      <c r="I794" t="s">
        <v>42</v>
      </c>
      <c r="J794" t="s">
        <v>45</v>
      </c>
      <c r="K794">
        <v>27.43</v>
      </c>
      <c r="L794">
        <v>6</v>
      </c>
      <c r="M794">
        <f t="shared" si="24"/>
        <v>2972.9342999999999</v>
      </c>
      <c r="N794">
        <f t="shared" si="25"/>
        <v>3.0114068441064639</v>
      </c>
    </row>
    <row r="795" spans="1:14" x14ac:dyDescent="0.3">
      <c r="A795" t="s">
        <v>14</v>
      </c>
      <c r="B795" t="s">
        <v>16</v>
      </c>
      <c r="C795" t="s">
        <v>18</v>
      </c>
      <c r="D795" t="s">
        <v>27</v>
      </c>
      <c r="E795" t="s">
        <v>38</v>
      </c>
      <c r="F795">
        <v>1997</v>
      </c>
      <c r="G795">
        <v>1</v>
      </c>
      <c r="H795">
        <v>437.41</v>
      </c>
      <c r="I795" t="s">
        <v>40</v>
      </c>
      <c r="J795" t="s">
        <v>43</v>
      </c>
      <c r="K795">
        <v>29.44</v>
      </c>
      <c r="L795">
        <v>4</v>
      </c>
      <c r="M795">
        <f t="shared" si="24"/>
        <v>1748.9344000000001</v>
      </c>
      <c r="N795">
        <f t="shared" si="25"/>
        <v>3.0109341573567865</v>
      </c>
    </row>
    <row r="796" spans="1:14" x14ac:dyDescent="0.3">
      <c r="A796" t="s">
        <v>12</v>
      </c>
      <c r="B796" t="s">
        <v>15</v>
      </c>
      <c r="C796" t="s">
        <v>18</v>
      </c>
      <c r="D796" t="s">
        <v>29</v>
      </c>
      <c r="E796" t="s">
        <v>39</v>
      </c>
      <c r="F796">
        <v>2010</v>
      </c>
      <c r="G796">
        <v>3</v>
      </c>
      <c r="H796">
        <v>375.87</v>
      </c>
      <c r="I796" t="s">
        <v>40</v>
      </c>
      <c r="J796" t="s">
        <v>47</v>
      </c>
      <c r="K796">
        <v>33.840000000000003</v>
      </c>
      <c r="L796">
        <v>15</v>
      </c>
      <c r="M796">
        <f t="shared" si="24"/>
        <v>5637.3883999999998</v>
      </c>
      <c r="N796">
        <f t="shared" si="25"/>
        <v>3.0114122681883022</v>
      </c>
    </row>
    <row r="797" spans="1:14" x14ac:dyDescent="0.3">
      <c r="A797" t="s">
        <v>13</v>
      </c>
      <c r="B797" t="s">
        <v>15</v>
      </c>
      <c r="C797" t="s">
        <v>18</v>
      </c>
      <c r="D797" t="s">
        <v>34</v>
      </c>
      <c r="E797" t="s">
        <v>38</v>
      </c>
      <c r="F797">
        <v>1990</v>
      </c>
      <c r="G797">
        <v>1</v>
      </c>
      <c r="H797">
        <v>161.12</v>
      </c>
      <c r="I797" t="s">
        <v>42</v>
      </c>
      <c r="J797" t="s">
        <v>46</v>
      </c>
      <c r="K797">
        <v>20.59</v>
      </c>
      <c r="L797">
        <v>10</v>
      </c>
      <c r="M797">
        <f t="shared" si="24"/>
        <v>1610.4059</v>
      </c>
      <c r="N797">
        <f t="shared" si="25"/>
        <v>3.0114149821640903</v>
      </c>
    </row>
    <row r="798" spans="1:14" x14ac:dyDescent="0.3">
      <c r="A798" t="s">
        <v>14</v>
      </c>
      <c r="B798" t="s">
        <v>16</v>
      </c>
      <c r="C798" t="s">
        <v>19</v>
      </c>
      <c r="D798" t="s">
        <v>29</v>
      </c>
      <c r="E798" t="s">
        <v>38</v>
      </c>
      <c r="F798">
        <v>2009</v>
      </c>
      <c r="G798">
        <v>2</v>
      </c>
      <c r="H798">
        <v>311.08999999999997</v>
      </c>
      <c r="I798" t="s">
        <v>42</v>
      </c>
      <c r="J798" t="s">
        <v>47</v>
      </c>
      <c r="K798">
        <v>9.39</v>
      </c>
      <c r="L798">
        <v>18</v>
      </c>
      <c r="M798">
        <f t="shared" si="24"/>
        <v>5598.7138999999997</v>
      </c>
      <c r="N798">
        <f t="shared" si="25"/>
        <v>3.011893434823977</v>
      </c>
    </row>
    <row r="799" spans="1:14" x14ac:dyDescent="0.3">
      <c r="A799" t="s">
        <v>13</v>
      </c>
      <c r="B799" t="s">
        <v>15</v>
      </c>
      <c r="C799" t="s">
        <v>19</v>
      </c>
      <c r="D799" t="s">
        <v>28</v>
      </c>
      <c r="E799" t="s">
        <v>36</v>
      </c>
      <c r="F799">
        <v>1986</v>
      </c>
      <c r="G799">
        <v>3</v>
      </c>
      <c r="H799">
        <v>424.56</v>
      </c>
      <c r="I799" t="s">
        <v>40</v>
      </c>
      <c r="J799" t="s">
        <v>45</v>
      </c>
      <c r="K799">
        <v>29.26</v>
      </c>
      <c r="L799">
        <v>10</v>
      </c>
      <c r="M799">
        <f t="shared" si="24"/>
        <v>4244.8926000000001</v>
      </c>
      <c r="N799">
        <f t="shared" si="25"/>
        <v>3.0121341898643825</v>
      </c>
    </row>
    <row r="800" spans="1:14" x14ac:dyDescent="0.3">
      <c r="A800" t="s">
        <v>13</v>
      </c>
      <c r="B800" t="s">
        <v>15</v>
      </c>
      <c r="C800" t="s">
        <v>19</v>
      </c>
      <c r="D800" t="s">
        <v>33</v>
      </c>
      <c r="E800" t="s">
        <v>37</v>
      </c>
      <c r="F800">
        <v>1992</v>
      </c>
      <c r="G800">
        <v>2</v>
      </c>
      <c r="H800">
        <v>463.01</v>
      </c>
      <c r="I800" t="s">
        <v>40</v>
      </c>
      <c r="J800" t="s">
        <v>43</v>
      </c>
      <c r="K800">
        <v>45.77</v>
      </c>
      <c r="L800">
        <v>10</v>
      </c>
      <c r="M800">
        <f t="shared" si="24"/>
        <v>4629.5577000000003</v>
      </c>
      <c r="N800">
        <f t="shared" si="25"/>
        <v>3.0121370775821039</v>
      </c>
    </row>
    <row r="801" spans="1:14" x14ac:dyDescent="0.3">
      <c r="A801" t="s">
        <v>12</v>
      </c>
      <c r="B801" t="s">
        <v>16</v>
      </c>
      <c r="C801" t="s">
        <v>18</v>
      </c>
      <c r="D801" t="s">
        <v>20</v>
      </c>
      <c r="E801" t="s">
        <v>37</v>
      </c>
      <c r="F801">
        <v>2018</v>
      </c>
      <c r="G801">
        <v>5</v>
      </c>
      <c r="H801">
        <v>160.34</v>
      </c>
      <c r="I801" t="s">
        <v>41</v>
      </c>
      <c r="J801" t="s">
        <v>47</v>
      </c>
      <c r="K801">
        <v>6.99</v>
      </c>
      <c r="L801">
        <v>20</v>
      </c>
      <c r="M801">
        <f t="shared" si="24"/>
        <v>3205.8699000000001</v>
      </c>
      <c r="N801">
        <f t="shared" si="25"/>
        <v>3.0123780052368483</v>
      </c>
    </row>
    <row r="802" spans="1:14" x14ac:dyDescent="0.3">
      <c r="A802" t="s">
        <v>14</v>
      </c>
      <c r="B802" t="s">
        <v>15</v>
      </c>
      <c r="C802" t="s">
        <v>18</v>
      </c>
      <c r="D802" t="s">
        <v>21</v>
      </c>
      <c r="E802" t="s">
        <v>39</v>
      </c>
      <c r="F802">
        <v>2006</v>
      </c>
      <c r="G802">
        <v>5</v>
      </c>
      <c r="H802">
        <v>152.82</v>
      </c>
      <c r="I802" t="s">
        <v>40</v>
      </c>
      <c r="J802" t="s">
        <v>46</v>
      </c>
      <c r="K802">
        <v>14.41</v>
      </c>
      <c r="L802">
        <v>19</v>
      </c>
      <c r="M802">
        <f t="shared" si="24"/>
        <v>2902.7240999999999</v>
      </c>
      <c r="N802">
        <f t="shared" si="25"/>
        <v>3.0119047619047619</v>
      </c>
    </row>
    <row r="803" spans="1:14" x14ac:dyDescent="0.3">
      <c r="A803" t="s">
        <v>13</v>
      </c>
      <c r="B803" t="s">
        <v>15</v>
      </c>
      <c r="C803" t="s">
        <v>18</v>
      </c>
      <c r="D803" t="s">
        <v>21</v>
      </c>
      <c r="E803" t="s">
        <v>38</v>
      </c>
      <c r="F803">
        <v>2009</v>
      </c>
      <c r="G803">
        <v>5</v>
      </c>
      <c r="H803">
        <v>400.8</v>
      </c>
      <c r="I803" t="s">
        <v>41</v>
      </c>
      <c r="J803" t="s">
        <v>47</v>
      </c>
      <c r="K803">
        <v>43.99</v>
      </c>
      <c r="L803">
        <v>8</v>
      </c>
      <c r="M803">
        <f t="shared" si="24"/>
        <v>3205.8398999999999</v>
      </c>
      <c r="N803">
        <f t="shared" si="25"/>
        <v>3.0114312931650393</v>
      </c>
    </row>
    <row r="804" spans="1:14" x14ac:dyDescent="0.3">
      <c r="A804" t="s">
        <v>13</v>
      </c>
      <c r="B804" t="s">
        <v>15</v>
      </c>
      <c r="C804" t="s">
        <v>18</v>
      </c>
      <c r="D804" t="s">
        <v>26</v>
      </c>
      <c r="E804" t="s">
        <v>37</v>
      </c>
      <c r="F804">
        <v>1992</v>
      </c>
      <c r="G804">
        <v>2</v>
      </c>
      <c r="H804">
        <v>298.73</v>
      </c>
      <c r="I804" t="s">
        <v>40</v>
      </c>
      <c r="J804" t="s">
        <v>45</v>
      </c>
      <c r="K804">
        <v>20.07</v>
      </c>
      <c r="L804">
        <v>12</v>
      </c>
      <c r="M804">
        <f t="shared" si="24"/>
        <v>3583.9607000000001</v>
      </c>
      <c r="N804">
        <f t="shared" si="25"/>
        <v>3.0109575988565984</v>
      </c>
    </row>
    <row r="805" spans="1:14" x14ac:dyDescent="0.3">
      <c r="A805" t="s">
        <v>13</v>
      </c>
      <c r="B805" t="s">
        <v>17</v>
      </c>
      <c r="C805" t="s">
        <v>18</v>
      </c>
      <c r="D805" t="s">
        <v>27</v>
      </c>
      <c r="E805" t="s">
        <v>37</v>
      </c>
      <c r="F805">
        <v>2003</v>
      </c>
      <c r="G805">
        <v>5</v>
      </c>
      <c r="H805">
        <v>27.9</v>
      </c>
      <c r="I805" t="s">
        <v>42</v>
      </c>
      <c r="J805" t="s">
        <v>46</v>
      </c>
      <c r="K805">
        <v>37.99</v>
      </c>
      <c r="L805">
        <v>13</v>
      </c>
      <c r="M805">
        <f t="shared" si="24"/>
        <v>362.07990000000001</v>
      </c>
      <c r="N805">
        <f t="shared" si="25"/>
        <v>3.0111984751012626</v>
      </c>
    </row>
    <row r="806" spans="1:14" x14ac:dyDescent="0.3">
      <c r="A806" t="s">
        <v>13</v>
      </c>
      <c r="B806" t="s">
        <v>15</v>
      </c>
      <c r="C806" t="s">
        <v>18</v>
      </c>
      <c r="D806" t="s">
        <v>30</v>
      </c>
      <c r="E806" t="s">
        <v>38</v>
      </c>
      <c r="F806">
        <v>2013</v>
      </c>
      <c r="G806">
        <v>5</v>
      </c>
      <c r="H806">
        <v>315</v>
      </c>
      <c r="I806" t="s">
        <v>41</v>
      </c>
      <c r="J806" t="s">
        <v>43</v>
      </c>
      <c r="K806">
        <v>22.82</v>
      </c>
      <c r="L806">
        <v>19</v>
      </c>
      <c r="M806">
        <f t="shared" si="24"/>
        <v>5984.2281999999996</v>
      </c>
      <c r="N806">
        <f t="shared" si="25"/>
        <v>3.0107244995233557</v>
      </c>
    </row>
    <row r="807" spans="1:14" x14ac:dyDescent="0.3">
      <c r="A807" t="s">
        <v>12</v>
      </c>
      <c r="B807" t="s">
        <v>15</v>
      </c>
      <c r="C807" t="s">
        <v>19</v>
      </c>
      <c r="D807" t="s">
        <v>30</v>
      </c>
      <c r="E807" t="s">
        <v>38</v>
      </c>
      <c r="F807">
        <v>1985</v>
      </c>
      <c r="G807">
        <v>5</v>
      </c>
      <c r="H807">
        <v>345.88</v>
      </c>
      <c r="I807" t="s">
        <v>40</v>
      </c>
      <c r="J807" t="s">
        <v>43</v>
      </c>
      <c r="K807">
        <v>23.32</v>
      </c>
      <c r="L807">
        <v>12</v>
      </c>
      <c r="M807">
        <f t="shared" si="24"/>
        <v>4149.7931999999992</v>
      </c>
      <c r="N807">
        <f t="shared" si="25"/>
        <v>3.0102502979737782</v>
      </c>
    </row>
    <row r="808" spans="1:14" x14ac:dyDescent="0.3">
      <c r="A808" t="s">
        <v>13</v>
      </c>
      <c r="B808" t="s">
        <v>17</v>
      </c>
      <c r="C808" t="s">
        <v>19</v>
      </c>
      <c r="D808" t="s">
        <v>31</v>
      </c>
      <c r="E808" t="s">
        <v>39</v>
      </c>
      <c r="F808">
        <v>1996</v>
      </c>
      <c r="G808">
        <v>1</v>
      </c>
      <c r="H808">
        <v>152.62</v>
      </c>
      <c r="I808" t="s">
        <v>42</v>
      </c>
      <c r="J808" t="s">
        <v>46</v>
      </c>
      <c r="K808">
        <v>4.34</v>
      </c>
      <c r="L808">
        <v>7</v>
      </c>
      <c r="M808">
        <f t="shared" si="24"/>
        <v>1067.3834000000002</v>
      </c>
      <c r="N808">
        <f t="shared" si="25"/>
        <v>3.0097758702908917</v>
      </c>
    </row>
    <row r="809" spans="1:14" x14ac:dyDescent="0.3">
      <c r="A809" t="s">
        <v>12</v>
      </c>
      <c r="B809" t="s">
        <v>16</v>
      </c>
      <c r="C809" t="s">
        <v>18</v>
      </c>
      <c r="D809" t="s">
        <v>34</v>
      </c>
      <c r="E809" t="s">
        <v>36</v>
      </c>
      <c r="F809">
        <v>2012</v>
      </c>
      <c r="G809">
        <v>5</v>
      </c>
      <c r="H809">
        <v>257.8</v>
      </c>
      <c r="I809" t="s">
        <v>41</v>
      </c>
      <c r="J809" t="s">
        <v>44</v>
      </c>
      <c r="K809">
        <v>27.77</v>
      </c>
      <c r="L809">
        <v>13</v>
      </c>
      <c r="M809">
        <f t="shared" si="24"/>
        <v>3350.6777000000002</v>
      </c>
      <c r="N809">
        <f t="shared" si="25"/>
        <v>3.01025518721679</v>
      </c>
    </row>
    <row r="810" spans="1:14" x14ac:dyDescent="0.3">
      <c r="A810" t="s">
        <v>12</v>
      </c>
      <c r="B810" t="s">
        <v>17</v>
      </c>
      <c r="C810" t="s">
        <v>18</v>
      </c>
      <c r="D810" t="s">
        <v>35</v>
      </c>
      <c r="E810" t="s">
        <v>39</v>
      </c>
      <c r="F810">
        <v>1999</v>
      </c>
      <c r="G810">
        <v>2</v>
      </c>
      <c r="H810">
        <v>19.23</v>
      </c>
      <c r="I810" t="s">
        <v>40</v>
      </c>
      <c r="J810" t="s">
        <v>43</v>
      </c>
      <c r="K810">
        <v>33.89</v>
      </c>
      <c r="L810">
        <v>18</v>
      </c>
      <c r="M810">
        <f t="shared" si="24"/>
        <v>345.47890000000001</v>
      </c>
      <c r="N810">
        <f t="shared" si="25"/>
        <v>3.0097805343511452</v>
      </c>
    </row>
    <row r="811" spans="1:14" x14ac:dyDescent="0.3">
      <c r="A811" t="s">
        <v>14</v>
      </c>
      <c r="B811" t="s">
        <v>17</v>
      </c>
      <c r="C811" t="s">
        <v>18</v>
      </c>
      <c r="D811" t="s">
        <v>31</v>
      </c>
      <c r="E811" t="s">
        <v>36</v>
      </c>
      <c r="F811">
        <v>1986</v>
      </c>
      <c r="G811">
        <v>2</v>
      </c>
      <c r="H811">
        <v>184.48</v>
      </c>
      <c r="I811" t="s">
        <v>42</v>
      </c>
      <c r="J811" t="s">
        <v>46</v>
      </c>
      <c r="K811">
        <v>20.69</v>
      </c>
      <c r="L811">
        <v>7</v>
      </c>
      <c r="M811">
        <f t="shared" si="24"/>
        <v>1290.5668999999998</v>
      </c>
      <c r="N811">
        <f t="shared" si="25"/>
        <v>3.0100214745884037</v>
      </c>
    </row>
    <row r="812" spans="1:14" x14ac:dyDescent="0.3">
      <c r="A812" t="s">
        <v>14</v>
      </c>
      <c r="B812" t="s">
        <v>17</v>
      </c>
      <c r="C812" t="s">
        <v>19</v>
      </c>
      <c r="D812" t="s">
        <v>35</v>
      </c>
      <c r="E812" t="s">
        <v>38</v>
      </c>
      <c r="F812">
        <v>2008</v>
      </c>
      <c r="G812">
        <v>5</v>
      </c>
      <c r="H812">
        <v>125.5</v>
      </c>
      <c r="I812" t="s">
        <v>40</v>
      </c>
      <c r="J812" t="s">
        <v>46</v>
      </c>
      <c r="K812">
        <v>45.09</v>
      </c>
      <c r="L812">
        <v>13</v>
      </c>
      <c r="M812">
        <f t="shared" si="24"/>
        <v>1630.9509</v>
      </c>
      <c r="N812">
        <f t="shared" si="25"/>
        <v>3.0102625298329357</v>
      </c>
    </row>
    <row r="813" spans="1:14" x14ac:dyDescent="0.3">
      <c r="A813" t="s">
        <v>12</v>
      </c>
      <c r="B813" t="s">
        <v>15</v>
      </c>
      <c r="C813" t="s">
        <v>18</v>
      </c>
      <c r="D813" t="s">
        <v>35</v>
      </c>
      <c r="E813" t="s">
        <v>37</v>
      </c>
      <c r="F813">
        <v>1993</v>
      </c>
      <c r="G813">
        <v>5</v>
      </c>
      <c r="H813">
        <v>148.38</v>
      </c>
      <c r="I813" t="s">
        <v>42</v>
      </c>
      <c r="J813" t="s">
        <v>47</v>
      </c>
      <c r="K813">
        <v>17.420000000000002</v>
      </c>
      <c r="L813">
        <v>10</v>
      </c>
      <c r="M813">
        <f t="shared" si="24"/>
        <v>1482.9741999999999</v>
      </c>
      <c r="N813">
        <f t="shared" si="25"/>
        <v>3.0097875387920743</v>
      </c>
    </row>
    <row r="814" spans="1:14" x14ac:dyDescent="0.3">
      <c r="A814" t="s">
        <v>14</v>
      </c>
      <c r="B814" t="s">
        <v>16</v>
      </c>
      <c r="C814" t="s">
        <v>18</v>
      </c>
      <c r="D814" t="s">
        <v>35</v>
      </c>
      <c r="E814" t="s">
        <v>36</v>
      </c>
      <c r="F814">
        <v>1986</v>
      </c>
      <c r="G814">
        <v>4</v>
      </c>
      <c r="H814">
        <v>311.56</v>
      </c>
      <c r="I814" t="s">
        <v>42</v>
      </c>
      <c r="J814" t="s">
        <v>46</v>
      </c>
      <c r="K814">
        <v>20.309999999999999</v>
      </c>
      <c r="L814">
        <v>3</v>
      </c>
      <c r="M814">
        <f t="shared" si="24"/>
        <v>933.88310000000001</v>
      </c>
      <c r="N814">
        <f t="shared" si="25"/>
        <v>3.0093123209169055</v>
      </c>
    </row>
    <row r="815" spans="1:14" x14ac:dyDescent="0.3">
      <c r="A815" t="s">
        <v>13</v>
      </c>
      <c r="B815" t="s">
        <v>16</v>
      </c>
      <c r="C815" t="s">
        <v>18</v>
      </c>
      <c r="D815" t="s">
        <v>28</v>
      </c>
      <c r="E815" t="s">
        <v>39</v>
      </c>
      <c r="F815">
        <v>1988</v>
      </c>
      <c r="G815">
        <v>3</v>
      </c>
      <c r="H815">
        <v>489.39</v>
      </c>
      <c r="I815" t="s">
        <v>41</v>
      </c>
      <c r="J815" t="s">
        <v>44</v>
      </c>
      <c r="K815">
        <v>16.850000000000001</v>
      </c>
      <c r="L815">
        <v>9</v>
      </c>
      <c r="M815">
        <f t="shared" si="24"/>
        <v>4403.6785</v>
      </c>
      <c r="N815">
        <f t="shared" si="25"/>
        <v>3.0090757105326009</v>
      </c>
    </row>
    <row r="816" spans="1:14" x14ac:dyDescent="0.3">
      <c r="A816" t="s">
        <v>13</v>
      </c>
      <c r="B816" t="s">
        <v>17</v>
      </c>
      <c r="C816" t="s">
        <v>19</v>
      </c>
      <c r="D816" t="s">
        <v>21</v>
      </c>
      <c r="E816" t="s">
        <v>38</v>
      </c>
      <c r="F816">
        <v>2015</v>
      </c>
      <c r="G816">
        <v>5</v>
      </c>
      <c r="H816">
        <v>452.17</v>
      </c>
      <c r="I816" t="s">
        <v>42</v>
      </c>
      <c r="J816" t="s">
        <v>44</v>
      </c>
      <c r="K816">
        <v>34.200000000000003</v>
      </c>
      <c r="L816">
        <v>2</v>
      </c>
      <c r="M816">
        <f t="shared" si="24"/>
        <v>903.68200000000002</v>
      </c>
      <c r="N816">
        <f t="shared" si="25"/>
        <v>3.0090778786430961</v>
      </c>
    </row>
    <row r="817" spans="1:14" x14ac:dyDescent="0.3">
      <c r="A817" t="s">
        <v>13</v>
      </c>
      <c r="B817" t="s">
        <v>15</v>
      </c>
      <c r="C817" t="s">
        <v>18</v>
      </c>
      <c r="D817" t="s">
        <v>22</v>
      </c>
      <c r="E817" t="s">
        <v>37</v>
      </c>
      <c r="F817">
        <v>1994</v>
      </c>
      <c r="G817">
        <v>2</v>
      </c>
      <c r="H817">
        <v>342.35</v>
      </c>
      <c r="I817" t="s">
        <v>40</v>
      </c>
      <c r="J817" t="s">
        <v>43</v>
      </c>
      <c r="K817">
        <v>22.84</v>
      </c>
      <c r="L817">
        <v>8</v>
      </c>
      <c r="M817">
        <f t="shared" si="24"/>
        <v>2738.0284000000001</v>
      </c>
      <c r="N817">
        <f t="shared" si="25"/>
        <v>3.0086021505376346</v>
      </c>
    </row>
    <row r="818" spans="1:14" x14ac:dyDescent="0.3">
      <c r="A818" t="s">
        <v>12</v>
      </c>
      <c r="B818" t="s">
        <v>16</v>
      </c>
      <c r="C818" t="s">
        <v>19</v>
      </c>
      <c r="D818" t="s">
        <v>33</v>
      </c>
      <c r="E818" t="s">
        <v>38</v>
      </c>
      <c r="F818">
        <v>2018</v>
      </c>
      <c r="G818">
        <v>1</v>
      </c>
      <c r="H818">
        <v>188.56</v>
      </c>
      <c r="I818" t="s">
        <v>41</v>
      </c>
      <c r="J818" t="s">
        <v>45</v>
      </c>
      <c r="K818">
        <v>11.31</v>
      </c>
      <c r="L818">
        <v>9</v>
      </c>
      <c r="M818">
        <f t="shared" si="24"/>
        <v>1696.1531</v>
      </c>
      <c r="N818">
        <f t="shared" si="25"/>
        <v>3.0088432122370938</v>
      </c>
    </row>
    <row r="819" spans="1:14" x14ac:dyDescent="0.3">
      <c r="A819" t="s">
        <v>13</v>
      </c>
      <c r="B819" t="s">
        <v>15</v>
      </c>
      <c r="C819" t="s">
        <v>18</v>
      </c>
      <c r="D819" t="s">
        <v>20</v>
      </c>
      <c r="E819" t="s">
        <v>37</v>
      </c>
      <c r="F819">
        <v>2013</v>
      </c>
      <c r="G819">
        <v>3</v>
      </c>
      <c r="H819">
        <v>424.54</v>
      </c>
      <c r="I819" t="s">
        <v>42</v>
      </c>
      <c r="J819" t="s">
        <v>47</v>
      </c>
      <c r="K819">
        <v>40.07</v>
      </c>
      <c r="L819">
        <v>17</v>
      </c>
      <c r="M819">
        <f t="shared" si="24"/>
        <v>7216.5807000000004</v>
      </c>
      <c r="N819">
        <f t="shared" si="25"/>
        <v>3.009323452067894</v>
      </c>
    </row>
    <row r="820" spans="1:14" x14ac:dyDescent="0.3">
      <c r="A820" t="s">
        <v>13</v>
      </c>
      <c r="B820" t="s">
        <v>16</v>
      </c>
      <c r="C820" t="s">
        <v>18</v>
      </c>
      <c r="D820" t="s">
        <v>32</v>
      </c>
      <c r="E820" t="s">
        <v>38</v>
      </c>
      <c r="F820">
        <v>1999</v>
      </c>
      <c r="G820">
        <v>3</v>
      </c>
      <c r="H820">
        <v>322.16000000000003</v>
      </c>
      <c r="I820" t="s">
        <v>41</v>
      </c>
      <c r="J820" t="s">
        <v>43</v>
      </c>
      <c r="K820">
        <v>41.72</v>
      </c>
      <c r="L820">
        <v>4</v>
      </c>
      <c r="M820">
        <f t="shared" si="24"/>
        <v>1288.0572000000002</v>
      </c>
      <c r="N820">
        <f t="shared" si="25"/>
        <v>3.009325681492109</v>
      </c>
    </row>
    <row r="821" spans="1:14" x14ac:dyDescent="0.3">
      <c r="A821" t="s">
        <v>14</v>
      </c>
      <c r="B821" t="s">
        <v>15</v>
      </c>
      <c r="C821" t="s">
        <v>18</v>
      </c>
      <c r="D821" t="s">
        <v>30</v>
      </c>
      <c r="E821" t="s">
        <v>36</v>
      </c>
      <c r="F821">
        <v>2021</v>
      </c>
      <c r="G821">
        <v>4</v>
      </c>
      <c r="H821">
        <v>41.1</v>
      </c>
      <c r="I821" t="s">
        <v>40</v>
      </c>
      <c r="J821" t="s">
        <v>44</v>
      </c>
      <c r="K821">
        <v>2.94</v>
      </c>
      <c r="L821">
        <v>13</v>
      </c>
      <c r="M821">
        <f t="shared" si="24"/>
        <v>533.32940000000008</v>
      </c>
      <c r="N821">
        <f t="shared" si="25"/>
        <v>3.0093279119827794</v>
      </c>
    </row>
    <row r="822" spans="1:14" x14ac:dyDescent="0.3">
      <c r="A822" t="s">
        <v>12</v>
      </c>
      <c r="B822" t="s">
        <v>15</v>
      </c>
      <c r="C822" t="s">
        <v>18</v>
      </c>
      <c r="D822" t="s">
        <v>21</v>
      </c>
      <c r="E822" t="s">
        <v>36</v>
      </c>
      <c r="F822">
        <v>1999</v>
      </c>
      <c r="G822">
        <v>5</v>
      </c>
      <c r="H822">
        <v>97.35</v>
      </c>
      <c r="I822" t="s">
        <v>41</v>
      </c>
      <c r="J822" t="s">
        <v>47</v>
      </c>
      <c r="K822">
        <v>49.76</v>
      </c>
      <c r="L822">
        <v>19</v>
      </c>
      <c r="M822">
        <f t="shared" si="24"/>
        <v>1849.1475999999998</v>
      </c>
      <c r="N822">
        <f t="shared" si="25"/>
        <v>3.0090909090909093</v>
      </c>
    </row>
    <row r="823" spans="1:14" x14ac:dyDescent="0.3">
      <c r="A823" t="s">
        <v>14</v>
      </c>
      <c r="B823" t="s">
        <v>15</v>
      </c>
      <c r="C823" t="s">
        <v>19</v>
      </c>
      <c r="D823" t="s">
        <v>30</v>
      </c>
      <c r="E823" t="s">
        <v>37</v>
      </c>
      <c r="F823">
        <v>2005</v>
      </c>
      <c r="G823">
        <v>4</v>
      </c>
      <c r="H823">
        <v>312.7</v>
      </c>
      <c r="I823" t="s">
        <v>42</v>
      </c>
      <c r="J823" t="s">
        <v>45</v>
      </c>
      <c r="K823">
        <v>41.38</v>
      </c>
      <c r="L823">
        <v>6</v>
      </c>
      <c r="M823">
        <f t="shared" si="24"/>
        <v>1875.6137999999999</v>
      </c>
      <c r="N823">
        <f t="shared" si="25"/>
        <v>3.0086145010768126</v>
      </c>
    </row>
    <row r="824" spans="1:14" x14ac:dyDescent="0.3">
      <c r="A824" t="s">
        <v>12</v>
      </c>
      <c r="B824" t="s">
        <v>15</v>
      </c>
      <c r="C824" t="s">
        <v>18</v>
      </c>
      <c r="D824" t="s">
        <v>35</v>
      </c>
      <c r="E824" t="s">
        <v>37</v>
      </c>
      <c r="F824">
        <v>2012</v>
      </c>
      <c r="G824">
        <v>3</v>
      </c>
      <c r="H824">
        <v>167.13</v>
      </c>
      <c r="I824" t="s">
        <v>41</v>
      </c>
      <c r="J824" t="s">
        <v>43</v>
      </c>
      <c r="K824">
        <v>17.59</v>
      </c>
      <c r="L824">
        <v>13</v>
      </c>
      <c r="M824">
        <f t="shared" si="24"/>
        <v>2171.8659000000002</v>
      </c>
      <c r="N824">
        <f t="shared" si="25"/>
        <v>3.0083772139779801</v>
      </c>
    </row>
    <row r="825" spans="1:14" x14ac:dyDescent="0.3">
      <c r="A825" t="s">
        <v>14</v>
      </c>
      <c r="B825" t="s">
        <v>15</v>
      </c>
      <c r="C825" t="s">
        <v>18</v>
      </c>
      <c r="D825" t="s">
        <v>23</v>
      </c>
      <c r="E825" t="s">
        <v>37</v>
      </c>
      <c r="F825">
        <v>1994</v>
      </c>
      <c r="G825">
        <v>4</v>
      </c>
      <c r="H825">
        <v>199.71</v>
      </c>
      <c r="I825" t="s">
        <v>41</v>
      </c>
      <c r="J825" t="s">
        <v>43</v>
      </c>
      <c r="K825">
        <v>27.91</v>
      </c>
      <c r="L825">
        <v>18</v>
      </c>
      <c r="M825">
        <f t="shared" si="24"/>
        <v>3594.0591000000004</v>
      </c>
      <c r="N825">
        <f t="shared" si="25"/>
        <v>3.0083792195355517</v>
      </c>
    </row>
    <row r="826" spans="1:14" x14ac:dyDescent="0.3">
      <c r="A826" t="s">
        <v>13</v>
      </c>
      <c r="B826" t="s">
        <v>15</v>
      </c>
      <c r="C826" t="s">
        <v>18</v>
      </c>
      <c r="D826" t="s">
        <v>35</v>
      </c>
      <c r="E826" t="s">
        <v>39</v>
      </c>
      <c r="F826">
        <v>2006</v>
      </c>
      <c r="G826">
        <v>5</v>
      </c>
      <c r="H826">
        <v>15.86</v>
      </c>
      <c r="I826" t="s">
        <v>41</v>
      </c>
      <c r="J826" t="s">
        <v>47</v>
      </c>
      <c r="K826">
        <v>0.88</v>
      </c>
      <c r="L826">
        <v>4</v>
      </c>
      <c r="M826">
        <f t="shared" si="24"/>
        <v>62.448799999999999</v>
      </c>
      <c r="N826">
        <f t="shared" si="25"/>
        <v>3.0081417624521074</v>
      </c>
    </row>
    <row r="827" spans="1:14" x14ac:dyDescent="0.3">
      <c r="A827" t="s">
        <v>12</v>
      </c>
      <c r="B827" t="s">
        <v>16</v>
      </c>
      <c r="C827" t="s">
        <v>19</v>
      </c>
      <c r="D827" t="s">
        <v>25</v>
      </c>
      <c r="E827" t="s">
        <v>39</v>
      </c>
      <c r="F827">
        <v>1990</v>
      </c>
      <c r="G827">
        <v>1</v>
      </c>
      <c r="H827">
        <v>430.63</v>
      </c>
      <c r="I827" t="s">
        <v>42</v>
      </c>
      <c r="J827" t="s">
        <v>44</v>
      </c>
      <c r="K827">
        <v>11.77</v>
      </c>
      <c r="L827">
        <v>4</v>
      </c>
      <c r="M827">
        <f t="shared" si="24"/>
        <v>1721.6377</v>
      </c>
      <c r="N827">
        <f t="shared" si="25"/>
        <v>3.0076646706586825</v>
      </c>
    </row>
    <row r="828" spans="1:14" x14ac:dyDescent="0.3">
      <c r="A828" t="s">
        <v>12</v>
      </c>
      <c r="B828" t="s">
        <v>17</v>
      </c>
      <c r="C828" t="s">
        <v>18</v>
      </c>
      <c r="D828" t="s">
        <v>31</v>
      </c>
      <c r="E828" t="s">
        <v>37</v>
      </c>
      <c r="F828">
        <v>2016</v>
      </c>
      <c r="G828">
        <v>5</v>
      </c>
      <c r="H828">
        <v>71.67</v>
      </c>
      <c r="I828" t="s">
        <v>40</v>
      </c>
      <c r="J828" t="s">
        <v>46</v>
      </c>
      <c r="K828">
        <v>3.22</v>
      </c>
      <c r="L828">
        <v>4</v>
      </c>
      <c r="M828">
        <f t="shared" si="24"/>
        <v>285.7122</v>
      </c>
      <c r="N828">
        <f t="shared" si="25"/>
        <v>3.0081456636320079</v>
      </c>
    </row>
    <row r="829" spans="1:14" x14ac:dyDescent="0.3">
      <c r="A829" t="s">
        <v>13</v>
      </c>
      <c r="B829" t="s">
        <v>16</v>
      </c>
      <c r="C829" t="s">
        <v>19</v>
      </c>
      <c r="D829" t="s">
        <v>26</v>
      </c>
      <c r="E829" t="s">
        <v>38</v>
      </c>
      <c r="F829">
        <v>2010</v>
      </c>
      <c r="G829">
        <v>2</v>
      </c>
      <c r="H829">
        <v>152.61000000000001</v>
      </c>
      <c r="I829" t="s">
        <v>40</v>
      </c>
      <c r="J829" t="s">
        <v>43</v>
      </c>
      <c r="K829">
        <v>24.91</v>
      </c>
      <c r="L829">
        <v>12</v>
      </c>
      <c r="M829">
        <f t="shared" si="24"/>
        <v>1830.5691000000002</v>
      </c>
      <c r="N829">
        <f t="shared" si="25"/>
        <v>3.0076683441169423</v>
      </c>
    </row>
    <row r="830" spans="1:14" x14ac:dyDescent="0.3">
      <c r="A830" t="s">
        <v>13</v>
      </c>
      <c r="B830" t="s">
        <v>16</v>
      </c>
      <c r="C830" t="s">
        <v>19</v>
      </c>
      <c r="D830" t="s">
        <v>30</v>
      </c>
      <c r="E830" t="s">
        <v>38</v>
      </c>
      <c r="F830">
        <v>2020</v>
      </c>
      <c r="G830">
        <v>1</v>
      </c>
      <c r="H830">
        <v>437.24</v>
      </c>
      <c r="I830" t="s">
        <v>42</v>
      </c>
      <c r="J830" t="s">
        <v>43</v>
      </c>
      <c r="K830">
        <v>44.79</v>
      </c>
      <c r="L830">
        <v>10</v>
      </c>
      <c r="M830">
        <f t="shared" si="24"/>
        <v>4371.8478999999998</v>
      </c>
      <c r="N830">
        <f t="shared" si="25"/>
        <v>3.0079098753595397</v>
      </c>
    </row>
    <row r="831" spans="1:14" x14ac:dyDescent="0.3">
      <c r="A831" t="s">
        <v>14</v>
      </c>
      <c r="B831" t="s">
        <v>16</v>
      </c>
      <c r="C831" t="s">
        <v>19</v>
      </c>
      <c r="D831" t="s">
        <v>20</v>
      </c>
      <c r="E831" t="s">
        <v>39</v>
      </c>
      <c r="F831">
        <v>1998</v>
      </c>
      <c r="G831">
        <v>5</v>
      </c>
      <c r="H831">
        <v>337.92</v>
      </c>
      <c r="I831" t="s">
        <v>41</v>
      </c>
      <c r="J831" t="s">
        <v>43</v>
      </c>
      <c r="K831">
        <v>11.39</v>
      </c>
      <c r="L831">
        <v>17</v>
      </c>
      <c r="M831">
        <f t="shared" si="24"/>
        <v>5743.7539000000006</v>
      </c>
      <c r="N831">
        <f t="shared" si="25"/>
        <v>3.008391273076001</v>
      </c>
    </row>
    <row r="832" spans="1:14" x14ac:dyDescent="0.3">
      <c r="A832" t="s">
        <v>13</v>
      </c>
      <c r="B832" t="s">
        <v>17</v>
      </c>
      <c r="C832" t="s">
        <v>18</v>
      </c>
      <c r="D832" t="s">
        <v>27</v>
      </c>
      <c r="E832" t="s">
        <v>39</v>
      </c>
      <c r="F832">
        <v>1989</v>
      </c>
      <c r="G832">
        <v>2</v>
      </c>
      <c r="H832">
        <v>421.51</v>
      </c>
      <c r="I832" t="s">
        <v>40</v>
      </c>
      <c r="J832" t="s">
        <v>46</v>
      </c>
      <c r="K832">
        <v>30.62</v>
      </c>
      <c r="L832">
        <v>17</v>
      </c>
      <c r="M832">
        <f t="shared" si="24"/>
        <v>7164.9762000000001</v>
      </c>
      <c r="N832">
        <f t="shared" si="25"/>
        <v>3.0079136690647483</v>
      </c>
    </row>
    <row r="833" spans="1:14" x14ac:dyDescent="0.3">
      <c r="A833" t="s">
        <v>13</v>
      </c>
      <c r="B833" t="s">
        <v>16</v>
      </c>
      <c r="C833" t="s">
        <v>18</v>
      </c>
      <c r="D833" t="s">
        <v>35</v>
      </c>
      <c r="E833" t="s">
        <v>37</v>
      </c>
      <c r="F833">
        <v>2009</v>
      </c>
      <c r="G833">
        <v>4</v>
      </c>
      <c r="H833">
        <v>98.82</v>
      </c>
      <c r="I833" t="s">
        <v>40</v>
      </c>
      <c r="J833" t="s">
        <v>45</v>
      </c>
      <c r="K833">
        <v>27.05</v>
      </c>
      <c r="L833">
        <v>14</v>
      </c>
      <c r="M833">
        <f t="shared" si="24"/>
        <v>1382.7505000000001</v>
      </c>
      <c r="N833">
        <f t="shared" si="25"/>
        <v>3.008155432957544</v>
      </c>
    </row>
    <row r="834" spans="1:14" x14ac:dyDescent="0.3">
      <c r="A834" t="s">
        <v>14</v>
      </c>
      <c r="B834" t="s">
        <v>17</v>
      </c>
      <c r="C834" t="s">
        <v>18</v>
      </c>
      <c r="D834" t="s">
        <v>33</v>
      </c>
      <c r="E834" t="s">
        <v>39</v>
      </c>
      <c r="F834">
        <v>2019</v>
      </c>
      <c r="G834">
        <v>4</v>
      </c>
      <c r="H834">
        <v>49.21</v>
      </c>
      <c r="I834" t="s">
        <v>41</v>
      </c>
      <c r="J834" t="s">
        <v>45</v>
      </c>
      <c r="K834">
        <v>6.34</v>
      </c>
      <c r="L834">
        <v>20</v>
      </c>
      <c r="M834">
        <f t="shared" si="24"/>
        <v>983.26340000000005</v>
      </c>
      <c r="N834">
        <f t="shared" si="25"/>
        <v>3.0079174664107486</v>
      </c>
    </row>
    <row r="835" spans="1:14" x14ac:dyDescent="0.3">
      <c r="A835" t="s">
        <v>13</v>
      </c>
      <c r="B835" t="s">
        <v>15</v>
      </c>
      <c r="C835" t="s">
        <v>18</v>
      </c>
      <c r="D835" t="s">
        <v>35</v>
      </c>
      <c r="E835" t="s">
        <v>39</v>
      </c>
      <c r="F835">
        <v>2014</v>
      </c>
      <c r="G835">
        <v>2</v>
      </c>
      <c r="H835">
        <v>357.52</v>
      </c>
      <c r="I835" t="s">
        <v>41</v>
      </c>
      <c r="J835" t="s">
        <v>47</v>
      </c>
      <c r="K835">
        <v>10.94</v>
      </c>
      <c r="L835">
        <v>7</v>
      </c>
      <c r="M835">
        <f t="shared" ref="M835:M898" si="26">(L835*H835)-(1-(K835/100))</f>
        <v>2501.7493999999997</v>
      </c>
      <c r="N835">
        <f t="shared" ref="N835:N898" si="27">AVERAGE(G835:G5834)</f>
        <v>3.0076793856491482</v>
      </c>
    </row>
    <row r="836" spans="1:14" x14ac:dyDescent="0.3">
      <c r="A836" t="s">
        <v>14</v>
      </c>
      <c r="B836" t="s">
        <v>16</v>
      </c>
      <c r="C836" t="s">
        <v>18</v>
      </c>
      <c r="D836" t="s">
        <v>34</v>
      </c>
      <c r="E836" t="s">
        <v>37</v>
      </c>
      <c r="F836">
        <v>1994</v>
      </c>
      <c r="G836">
        <v>3</v>
      </c>
      <c r="H836">
        <v>71.45</v>
      </c>
      <c r="I836" t="s">
        <v>42</v>
      </c>
      <c r="J836" t="s">
        <v>45</v>
      </c>
      <c r="K836">
        <v>1.35</v>
      </c>
      <c r="L836">
        <v>14</v>
      </c>
      <c r="M836">
        <f t="shared" si="26"/>
        <v>999.31350000000009</v>
      </c>
      <c r="N836">
        <f t="shared" si="27"/>
        <v>3.0079212674027844</v>
      </c>
    </row>
    <row r="837" spans="1:14" x14ac:dyDescent="0.3">
      <c r="A837" t="s">
        <v>12</v>
      </c>
      <c r="B837" t="s">
        <v>16</v>
      </c>
      <c r="C837" t="s">
        <v>19</v>
      </c>
      <c r="D837" t="s">
        <v>26</v>
      </c>
      <c r="E837" t="s">
        <v>37</v>
      </c>
      <c r="F837">
        <v>2010</v>
      </c>
      <c r="G837">
        <v>4</v>
      </c>
      <c r="H837">
        <v>151.06</v>
      </c>
      <c r="I837" t="s">
        <v>41</v>
      </c>
      <c r="J837" t="s">
        <v>46</v>
      </c>
      <c r="K837">
        <v>36.69</v>
      </c>
      <c r="L837">
        <v>8</v>
      </c>
      <c r="M837">
        <f t="shared" si="26"/>
        <v>1207.8469</v>
      </c>
      <c r="N837">
        <f t="shared" si="27"/>
        <v>3.0079231692677069</v>
      </c>
    </row>
    <row r="838" spans="1:14" x14ac:dyDescent="0.3">
      <c r="A838" t="s">
        <v>13</v>
      </c>
      <c r="B838" t="s">
        <v>17</v>
      </c>
      <c r="C838" t="s">
        <v>19</v>
      </c>
      <c r="D838" t="s">
        <v>28</v>
      </c>
      <c r="E838" t="s">
        <v>38</v>
      </c>
      <c r="F838">
        <v>1991</v>
      </c>
      <c r="G838">
        <v>3</v>
      </c>
      <c r="H838">
        <v>61.51</v>
      </c>
      <c r="I838" t="s">
        <v>40</v>
      </c>
      <c r="J838" t="s">
        <v>44</v>
      </c>
      <c r="K838">
        <v>12.23</v>
      </c>
      <c r="L838">
        <v>9</v>
      </c>
      <c r="M838">
        <f t="shared" si="26"/>
        <v>552.71230000000003</v>
      </c>
      <c r="N838">
        <f t="shared" si="27"/>
        <v>3.0076849183477425</v>
      </c>
    </row>
    <row r="839" spans="1:14" x14ac:dyDescent="0.3">
      <c r="A839" t="s">
        <v>14</v>
      </c>
      <c r="B839" t="s">
        <v>17</v>
      </c>
      <c r="C839" t="s">
        <v>19</v>
      </c>
      <c r="D839" t="s">
        <v>23</v>
      </c>
      <c r="E839" t="s">
        <v>38</v>
      </c>
      <c r="F839">
        <v>2007</v>
      </c>
      <c r="G839">
        <v>4</v>
      </c>
      <c r="H839">
        <v>85.26</v>
      </c>
      <c r="I839" t="s">
        <v>40</v>
      </c>
      <c r="J839" t="s">
        <v>45</v>
      </c>
      <c r="K839">
        <v>7.86</v>
      </c>
      <c r="L839">
        <v>19</v>
      </c>
      <c r="M839">
        <f t="shared" si="26"/>
        <v>1619.0186000000001</v>
      </c>
      <c r="N839">
        <f t="shared" si="27"/>
        <v>3.0076867643526302</v>
      </c>
    </row>
    <row r="840" spans="1:14" x14ac:dyDescent="0.3">
      <c r="A840" t="s">
        <v>13</v>
      </c>
      <c r="B840" t="s">
        <v>16</v>
      </c>
      <c r="C840" t="s">
        <v>19</v>
      </c>
      <c r="D840" t="s">
        <v>27</v>
      </c>
      <c r="E840" t="s">
        <v>37</v>
      </c>
      <c r="F840">
        <v>2018</v>
      </c>
      <c r="G840">
        <v>2</v>
      </c>
      <c r="H840">
        <v>324.33</v>
      </c>
      <c r="I840" t="s">
        <v>40</v>
      </c>
      <c r="J840" t="s">
        <v>45</v>
      </c>
      <c r="K840">
        <v>23.04</v>
      </c>
      <c r="L840">
        <v>19</v>
      </c>
      <c r="M840">
        <f t="shared" si="26"/>
        <v>6161.5003999999999</v>
      </c>
      <c r="N840">
        <f t="shared" si="27"/>
        <v>3.0074483421432006</v>
      </c>
    </row>
    <row r="841" spans="1:14" x14ac:dyDescent="0.3">
      <c r="A841" t="s">
        <v>12</v>
      </c>
      <c r="B841" t="s">
        <v>16</v>
      </c>
      <c r="C841" t="s">
        <v>18</v>
      </c>
      <c r="D841" t="s">
        <v>28</v>
      </c>
      <c r="E841" t="s">
        <v>36</v>
      </c>
      <c r="F841">
        <v>2019</v>
      </c>
      <c r="G841">
        <v>2</v>
      </c>
      <c r="H841">
        <v>349.69</v>
      </c>
      <c r="I841" t="s">
        <v>42</v>
      </c>
      <c r="J841" t="s">
        <v>47</v>
      </c>
      <c r="K841">
        <v>43.58</v>
      </c>
      <c r="L841">
        <v>16</v>
      </c>
      <c r="M841">
        <f t="shared" si="26"/>
        <v>5594.4758000000002</v>
      </c>
      <c r="N841">
        <f t="shared" si="27"/>
        <v>3.007690459024273</v>
      </c>
    </row>
    <row r="842" spans="1:14" x14ac:dyDescent="0.3">
      <c r="A842" t="s">
        <v>13</v>
      </c>
      <c r="B842" t="s">
        <v>17</v>
      </c>
      <c r="C842" t="s">
        <v>18</v>
      </c>
      <c r="D842" t="s">
        <v>21</v>
      </c>
      <c r="E842" t="s">
        <v>39</v>
      </c>
      <c r="F842">
        <v>2007</v>
      </c>
      <c r="G842">
        <v>3</v>
      </c>
      <c r="H842">
        <v>110.15</v>
      </c>
      <c r="I842" t="s">
        <v>42</v>
      </c>
      <c r="J842" t="s">
        <v>45</v>
      </c>
      <c r="K842">
        <v>28.53</v>
      </c>
      <c r="L842">
        <v>12</v>
      </c>
      <c r="M842">
        <f t="shared" si="26"/>
        <v>1321.0853000000002</v>
      </c>
      <c r="N842">
        <f t="shared" si="27"/>
        <v>3.0079326923076923</v>
      </c>
    </row>
    <row r="843" spans="1:14" x14ac:dyDescent="0.3">
      <c r="A843" t="s">
        <v>13</v>
      </c>
      <c r="B843" t="s">
        <v>15</v>
      </c>
      <c r="C843" t="s">
        <v>19</v>
      </c>
      <c r="D843" t="s">
        <v>25</v>
      </c>
      <c r="E843" t="s">
        <v>39</v>
      </c>
      <c r="F843">
        <v>2008</v>
      </c>
      <c r="G843">
        <v>2</v>
      </c>
      <c r="H843">
        <v>350.8</v>
      </c>
      <c r="I843" t="s">
        <v>41</v>
      </c>
      <c r="J843" t="s">
        <v>44</v>
      </c>
      <c r="K843">
        <v>44.41</v>
      </c>
      <c r="L843">
        <v>4</v>
      </c>
      <c r="M843">
        <f t="shared" si="26"/>
        <v>1402.6441</v>
      </c>
      <c r="N843">
        <f t="shared" si="27"/>
        <v>3.0079345996633808</v>
      </c>
    </row>
    <row r="844" spans="1:14" x14ac:dyDescent="0.3">
      <c r="A844" t="s">
        <v>13</v>
      </c>
      <c r="B844" t="s">
        <v>16</v>
      </c>
      <c r="C844" t="s">
        <v>19</v>
      </c>
      <c r="D844" t="s">
        <v>20</v>
      </c>
      <c r="E844" t="s">
        <v>36</v>
      </c>
      <c r="F844">
        <v>1990</v>
      </c>
      <c r="G844">
        <v>1</v>
      </c>
      <c r="H844">
        <v>425.36</v>
      </c>
      <c r="I844" t="s">
        <v>40</v>
      </c>
      <c r="J844" t="s">
        <v>46</v>
      </c>
      <c r="K844">
        <v>42.29</v>
      </c>
      <c r="L844">
        <v>13</v>
      </c>
      <c r="M844">
        <f t="shared" si="26"/>
        <v>5529.1028999999999</v>
      </c>
      <c r="N844">
        <f t="shared" si="27"/>
        <v>3.0081770081770083</v>
      </c>
    </row>
    <row r="845" spans="1:14" x14ac:dyDescent="0.3">
      <c r="A845" t="s">
        <v>12</v>
      </c>
      <c r="B845" t="s">
        <v>15</v>
      </c>
      <c r="C845" t="s">
        <v>19</v>
      </c>
      <c r="D845" t="s">
        <v>24</v>
      </c>
      <c r="E845" t="s">
        <v>39</v>
      </c>
      <c r="F845">
        <v>2004</v>
      </c>
      <c r="G845">
        <v>2</v>
      </c>
      <c r="H845">
        <v>438.56</v>
      </c>
      <c r="I845" t="s">
        <v>40</v>
      </c>
      <c r="J845" t="s">
        <v>45</v>
      </c>
      <c r="K845">
        <v>5.68</v>
      </c>
      <c r="L845">
        <v>6</v>
      </c>
      <c r="M845">
        <f t="shared" si="26"/>
        <v>2630.4168</v>
      </c>
      <c r="N845">
        <f t="shared" si="27"/>
        <v>3.008660091412076</v>
      </c>
    </row>
    <row r="846" spans="1:14" x14ac:dyDescent="0.3">
      <c r="A846" t="s">
        <v>13</v>
      </c>
      <c r="B846" t="s">
        <v>15</v>
      </c>
      <c r="C846" t="s">
        <v>19</v>
      </c>
      <c r="D846" t="s">
        <v>24</v>
      </c>
      <c r="E846" t="s">
        <v>37</v>
      </c>
      <c r="F846">
        <v>2014</v>
      </c>
      <c r="G846">
        <v>3</v>
      </c>
      <c r="H846">
        <v>117.85</v>
      </c>
      <c r="I846" t="s">
        <v>40</v>
      </c>
      <c r="J846" t="s">
        <v>47</v>
      </c>
      <c r="K846">
        <v>9.49</v>
      </c>
      <c r="L846">
        <v>3</v>
      </c>
      <c r="M846">
        <f t="shared" si="26"/>
        <v>352.64489999999995</v>
      </c>
      <c r="N846">
        <f t="shared" si="27"/>
        <v>3.0089027911453319</v>
      </c>
    </row>
    <row r="847" spans="1:14" x14ac:dyDescent="0.3">
      <c r="A847" t="s">
        <v>13</v>
      </c>
      <c r="B847" t="s">
        <v>17</v>
      </c>
      <c r="C847" t="s">
        <v>18</v>
      </c>
      <c r="D847" t="s">
        <v>33</v>
      </c>
      <c r="E847" t="s">
        <v>38</v>
      </c>
      <c r="F847">
        <v>2021</v>
      </c>
      <c r="G847">
        <v>5</v>
      </c>
      <c r="H847">
        <v>235.45</v>
      </c>
      <c r="I847" t="s">
        <v>42</v>
      </c>
      <c r="J847" t="s">
        <v>47</v>
      </c>
      <c r="K847">
        <v>23.93</v>
      </c>
      <c r="L847">
        <v>5</v>
      </c>
      <c r="M847">
        <f t="shared" si="26"/>
        <v>1176.4893</v>
      </c>
      <c r="N847">
        <f t="shared" si="27"/>
        <v>3.0089049338146809</v>
      </c>
    </row>
    <row r="848" spans="1:14" x14ac:dyDescent="0.3">
      <c r="A848" t="s">
        <v>12</v>
      </c>
      <c r="B848" t="s">
        <v>16</v>
      </c>
      <c r="C848" t="s">
        <v>18</v>
      </c>
      <c r="D848" t="s">
        <v>26</v>
      </c>
      <c r="E848" t="s">
        <v>36</v>
      </c>
      <c r="F848">
        <v>2022</v>
      </c>
      <c r="G848">
        <v>4</v>
      </c>
      <c r="H848">
        <v>459.41</v>
      </c>
      <c r="I848" t="s">
        <v>41</v>
      </c>
      <c r="J848" t="s">
        <v>45</v>
      </c>
      <c r="K848">
        <v>47.82</v>
      </c>
      <c r="L848">
        <v>7</v>
      </c>
      <c r="M848">
        <f t="shared" si="26"/>
        <v>3215.3482000000004</v>
      </c>
      <c r="N848">
        <f t="shared" si="27"/>
        <v>3.0084256138661529</v>
      </c>
    </row>
    <row r="849" spans="1:14" x14ac:dyDescent="0.3">
      <c r="A849" t="s">
        <v>13</v>
      </c>
      <c r="B849" t="s">
        <v>15</v>
      </c>
      <c r="C849" t="s">
        <v>18</v>
      </c>
      <c r="D849" t="s">
        <v>27</v>
      </c>
      <c r="E849" t="s">
        <v>36</v>
      </c>
      <c r="F849">
        <v>2013</v>
      </c>
      <c r="G849">
        <v>5</v>
      </c>
      <c r="H849">
        <v>493.4</v>
      </c>
      <c r="I849" t="s">
        <v>40</v>
      </c>
      <c r="J849" t="s">
        <v>43</v>
      </c>
      <c r="K849">
        <v>27.33</v>
      </c>
      <c r="L849">
        <v>8</v>
      </c>
      <c r="M849">
        <f t="shared" si="26"/>
        <v>3946.4732999999997</v>
      </c>
      <c r="N849">
        <f t="shared" si="27"/>
        <v>3.0081868528774378</v>
      </c>
    </row>
    <row r="850" spans="1:14" x14ac:dyDescent="0.3">
      <c r="A850" t="s">
        <v>14</v>
      </c>
      <c r="B850" t="s">
        <v>15</v>
      </c>
      <c r="C850" t="s">
        <v>19</v>
      </c>
      <c r="D850" t="s">
        <v>26</v>
      </c>
      <c r="E850" t="s">
        <v>39</v>
      </c>
      <c r="F850">
        <v>1995</v>
      </c>
      <c r="G850">
        <v>4</v>
      </c>
      <c r="H850">
        <v>105.85</v>
      </c>
      <c r="I850" t="s">
        <v>42</v>
      </c>
      <c r="J850" t="s">
        <v>46</v>
      </c>
      <c r="K850">
        <v>0.43</v>
      </c>
      <c r="L850">
        <v>9</v>
      </c>
      <c r="M850">
        <f t="shared" si="26"/>
        <v>951.65429999999992</v>
      </c>
      <c r="N850">
        <f t="shared" si="27"/>
        <v>3.0077071290944124</v>
      </c>
    </row>
    <row r="851" spans="1:14" x14ac:dyDescent="0.3">
      <c r="A851" t="s">
        <v>14</v>
      </c>
      <c r="B851" t="s">
        <v>16</v>
      </c>
      <c r="C851" t="s">
        <v>18</v>
      </c>
      <c r="D851" t="s">
        <v>35</v>
      </c>
      <c r="E851" t="s">
        <v>36</v>
      </c>
      <c r="F851">
        <v>1995</v>
      </c>
      <c r="G851">
        <v>3</v>
      </c>
      <c r="H851">
        <v>311.5</v>
      </c>
      <c r="I851" t="s">
        <v>42</v>
      </c>
      <c r="J851" t="s">
        <v>44</v>
      </c>
      <c r="K851">
        <v>24.08</v>
      </c>
      <c r="L851">
        <v>16</v>
      </c>
      <c r="M851">
        <f t="shared" si="26"/>
        <v>4983.2407999999996</v>
      </c>
      <c r="N851">
        <f t="shared" si="27"/>
        <v>3.0074680799807276</v>
      </c>
    </row>
    <row r="852" spans="1:14" x14ac:dyDescent="0.3">
      <c r="A852" t="s">
        <v>13</v>
      </c>
      <c r="B852" t="s">
        <v>17</v>
      </c>
      <c r="C852" t="s">
        <v>18</v>
      </c>
      <c r="D852" t="s">
        <v>33</v>
      </c>
      <c r="E852" t="s">
        <v>36</v>
      </c>
      <c r="F852">
        <v>2014</v>
      </c>
      <c r="G852">
        <v>2</v>
      </c>
      <c r="H852">
        <v>144.41</v>
      </c>
      <c r="I852" t="s">
        <v>40</v>
      </c>
      <c r="J852" t="s">
        <v>46</v>
      </c>
      <c r="K852">
        <v>13.41</v>
      </c>
      <c r="L852">
        <v>13</v>
      </c>
      <c r="M852">
        <f t="shared" si="26"/>
        <v>1876.4640999999999</v>
      </c>
      <c r="N852">
        <f t="shared" si="27"/>
        <v>3.0074698795180721</v>
      </c>
    </row>
    <row r="853" spans="1:14" x14ac:dyDescent="0.3">
      <c r="A853" t="s">
        <v>13</v>
      </c>
      <c r="B853" t="s">
        <v>15</v>
      </c>
      <c r="C853" t="s">
        <v>18</v>
      </c>
      <c r="D853" t="s">
        <v>28</v>
      </c>
      <c r="E853" t="s">
        <v>38</v>
      </c>
      <c r="F853">
        <v>2009</v>
      </c>
      <c r="G853">
        <v>4</v>
      </c>
      <c r="H853">
        <v>208.06</v>
      </c>
      <c r="I853" t="s">
        <v>41</v>
      </c>
      <c r="J853" t="s">
        <v>47</v>
      </c>
      <c r="K853">
        <v>48.19</v>
      </c>
      <c r="L853">
        <v>10</v>
      </c>
      <c r="M853">
        <f t="shared" si="26"/>
        <v>2080.0819000000001</v>
      </c>
      <c r="N853">
        <f t="shared" si="27"/>
        <v>3.0077127018558687</v>
      </c>
    </row>
    <row r="854" spans="1:14" x14ac:dyDescent="0.3">
      <c r="A854" t="s">
        <v>14</v>
      </c>
      <c r="B854" t="s">
        <v>16</v>
      </c>
      <c r="C854" t="s">
        <v>19</v>
      </c>
      <c r="D854" t="s">
        <v>32</v>
      </c>
      <c r="E854" t="s">
        <v>39</v>
      </c>
      <c r="F854">
        <v>2007</v>
      </c>
      <c r="G854">
        <v>4</v>
      </c>
      <c r="H854">
        <v>476.58</v>
      </c>
      <c r="I854" t="s">
        <v>40</v>
      </c>
      <c r="J854" t="s">
        <v>43</v>
      </c>
      <c r="K854">
        <v>8.0299999999999994</v>
      </c>
      <c r="L854">
        <v>9</v>
      </c>
      <c r="M854">
        <f t="shared" si="26"/>
        <v>4288.3002999999999</v>
      </c>
      <c r="N854">
        <f t="shared" si="27"/>
        <v>3.0074734811957571</v>
      </c>
    </row>
    <row r="855" spans="1:14" x14ac:dyDescent="0.3">
      <c r="A855" t="s">
        <v>12</v>
      </c>
      <c r="B855" t="s">
        <v>15</v>
      </c>
      <c r="C855" t="s">
        <v>18</v>
      </c>
      <c r="D855" t="s">
        <v>25</v>
      </c>
      <c r="E855" t="s">
        <v>36</v>
      </c>
      <c r="F855">
        <v>2007</v>
      </c>
      <c r="G855">
        <v>5</v>
      </c>
      <c r="H855">
        <v>280.99</v>
      </c>
      <c r="I855" t="s">
        <v>40</v>
      </c>
      <c r="J855" t="s">
        <v>44</v>
      </c>
      <c r="K855">
        <v>16.62</v>
      </c>
      <c r="L855">
        <v>10</v>
      </c>
      <c r="M855">
        <f t="shared" si="26"/>
        <v>2809.0662000000002</v>
      </c>
      <c r="N855">
        <f t="shared" si="27"/>
        <v>3.0072341451651798</v>
      </c>
    </row>
    <row r="856" spans="1:14" x14ac:dyDescent="0.3">
      <c r="A856" t="s">
        <v>13</v>
      </c>
      <c r="B856" t="s">
        <v>17</v>
      </c>
      <c r="C856" t="s">
        <v>18</v>
      </c>
      <c r="D856" t="s">
        <v>33</v>
      </c>
      <c r="E856" t="s">
        <v>39</v>
      </c>
      <c r="F856">
        <v>1993</v>
      </c>
      <c r="G856">
        <v>1</v>
      </c>
      <c r="H856">
        <v>491.97</v>
      </c>
      <c r="I856" t="s">
        <v>40</v>
      </c>
      <c r="J856" t="s">
        <v>47</v>
      </c>
      <c r="K856">
        <v>18.420000000000002</v>
      </c>
      <c r="L856">
        <v>18</v>
      </c>
      <c r="M856">
        <f t="shared" si="26"/>
        <v>8854.6442000000006</v>
      </c>
      <c r="N856">
        <f t="shared" si="27"/>
        <v>3.0067534973468404</v>
      </c>
    </row>
    <row r="857" spans="1:14" x14ac:dyDescent="0.3">
      <c r="A857" t="s">
        <v>12</v>
      </c>
      <c r="B857" t="s">
        <v>16</v>
      </c>
      <c r="C857" t="s">
        <v>19</v>
      </c>
      <c r="D857" t="s">
        <v>35</v>
      </c>
      <c r="E857" t="s">
        <v>37</v>
      </c>
      <c r="F857">
        <v>2021</v>
      </c>
      <c r="G857">
        <v>4</v>
      </c>
      <c r="H857">
        <v>314.49</v>
      </c>
      <c r="I857" t="s">
        <v>41</v>
      </c>
      <c r="J857" t="s">
        <v>43</v>
      </c>
      <c r="K857">
        <v>48.35</v>
      </c>
      <c r="L857">
        <v>12</v>
      </c>
      <c r="M857">
        <f t="shared" si="26"/>
        <v>3773.3634999999999</v>
      </c>
      <c r="N857">
        <f t="shared" si="27"/>
        <v>3.0072376357056694</v>
      </c>
    </row>
    <row r="858" spans="1:14" x14ac:dyDescent="0.3">
      <c r="A858" t="s">
        <v>14</v>
      </c>
      <c r="B858" t="s">
        <v>17</v>
      </c>
      <c r="C858" t="s">
        <v>19</v>
      </c>
      <c r="D858" t="s">
        <v>35</v>
      </c>
      <c r="E858" t="s">
        <v>37</v>
      </c>
      <c r="F858">
        <v>2004</v>
      </c>
      <c r="G858">
        <v>3</v>
      </c>
      <c r="H858">
        <v>190.62</v>
      </c>
      <c r="I858" t="s">
        <v>40</v>
      </c>
      <c r="J858" t="s">
        <v>46</v>
      </c>
      <c r="K858">
        <v>2.57</v>
      </c>
      <c r="L858">
        <v>17</v>
      </c>
      <c r="M858">
        <f t="shared" si="26"/>
        <v>3239.5657000000001</v>
      </c>
      <c r="N858">
        <f t="shared" si="27"/>
        <v>3.0069980694980694</v>
      </c>
    </row>
    <row r="859" spans="1:14" x14ac:dyDescent="0.3">
      <c r="A859" t="s">
        <v>12</v>
      </c>
      <c r="B859" t="s">
        <v>17</v>
      </c>
      <c r="C859" t="s">
        <v>19</v>
      </c>
      <c r="D859" t="s">
        <v>34</v>
      </c>
      <c r="E859" t="s">
        <v>38</v>
      </c>
      <c r="F859">
        <v>2017</v>
      </c>
      <c r="G859">
        <v>2</v>
      </c>
      <c r="H859">
        <v>95.35</v>
      </c>
      <c r="I859" t="s">
        <v>41</v>
      </c>
      <c r="J859" t="s">
        <v>44</v>
      </c>
      <c r="K859">
        <v>37.33</v>
      </c>
      <c r="L859">
        <v>7</v>
      </c>
      <c r="M859">
        <f t="shared" si="26"/>
        <v>666.8232999999999</v>
      </c>
      <c r="N859">
        <f t="shared" si="27"/>
        <v>3.0069997586290129</v>
      </c>
    </row>
    <row r="860" spans="1:14" x14ac:dyDescent="0.3">
      <c r="A860" t="s">
        <v>14</v>
      </c>
      <c r="B860" t="s">
        <v>15</v>
      </c>
      <c r="C860" t="s">
        <v>19</v>
      </c>
      <c r="D860" t="s">
        <v>28</v>
      </c>
      <c r="E860" t="s">
        <v>38</v>
      </c>
      <c r="F860">
        <v>1994</v>
      </c>
      <c r="G860">
        <v>4</v>
      </c>
      <c r="H860">
        <v>365.29</v>
      </c>
      <c r="I860" t="s">
        <v>42</v>
      </c>
      <c r="J860" t="s">
        <v>44</v>
      </c>
      <c r="K860">
        <v>19.43</v>
      </c>
      <c r="L860">
        <v>12</v>
      </c>
      <c r="M860">
        <f t="shared" si="26"/>
        <v>4382.6743000000006</v>
      </c>
      <c r="N860">
        <f t="shared" si="27"/>
        <v>3.0072428778367937</v>
      </c>
    </row>
    <row r="861" spans="1:14" x14ac:dyDescent="0.3">
      <c r="A861" t="s">
        <v>14</v>
      </c>
      <c r="B861" t="s">
        <v>15</v>
      </c>
      <c r="C861" t="s">
        <v>19</v>
      </c>
      <c r="D861" t="s">
        <v>30</v>
      </c>
      <c r="E861" t="s">
        <v>36</v>
      </c>
      <c r="F861">
        <v>2006</v>
      </c>
      <c r="G861">
        <v>5</v>
      </c>
      <c r="H861">
        <v>371.18</v>
      </c>
      <c r="I861" t="s">
        <v>42</v>
      </c>
      <c r="J861" t="s">
        <v>47</v>
      </c>
      <c r="K861">
        <v>0.34</v>
      </c>
      <c r="L861">
        <v>14</v>
      </c>
      <c r="M861">
        <f t="shared" si="26"/>
        <v>5195.5234</v>
      </c>
      <c r="N861">
        <f t="shared" si="27"/>
        <v>3.0070031393383241</v>
      </c>
    </row>
    <row r="862" spans="1:14" x14ac:dyDescent="0.3">
      <c r="A862" t="s">
        <v>14</v>
      </c>
      <c r="B862" t="s">
        <v>16</v>
      </c>
      <c r="C862" t="s">
        <v>19</v>
      </c>
      <c r="D862" t="s">
        <v>34</v>
      </c>
      <c r="E862" t="s">
        <v>39</v>
      </c>
      <c r="F862">
        <v>2002</v>
      </c>
      <c r="G862">
        <v>5</v>
      </c>
      <c r="H862">
        <v>447.2</v>
      </c>
      <c r="I862" t="s">
        <v>41</v>
      </c>
      <c r="J862" t="s">
        <v>47</v>
      </c>
      <c r="K862">
        <v>29.55</v>
      </c>
      <c r="L862">
        <v>10</v>
      </c>
      <c r="M862">
        <f t="shared" si="26"/>
        <v>4471.2955000000002</v>
      </c>
      <c r="N862">
        <f t="shared" si="27"/>
        <v>3.0065217391304349</v>
      </c>
    </row>
    <row r="863" spans="1:14" x14ac:dyDescent="0.3">
      <c r="A863" t="s">
        <v>13</v>
      </c>
      <c r="B863" t="s">
        <v>16</v>
      </c>
      <c r="C863" t="s">
        <v>19</v>
      </c>
      <c r="D863" t="s">
        <v>33</v>
      </c>
      <c r="E863" t="s">
        <v>38</v>
      </c>
      <c r="F863">
        <v>2003</v>
      </c>
      <c r="G863">
        <v>4</v>
      </c>
      <c r="H863">
        <v>367.26</v>
      </c>
      <c r="I863" t="s">
        <v>40</v>
      </c>
      <c r="J863" t="s">
        <v>44</v>
      </c>
      <c r="K863">
        <v>27.24</v>
      </c>
      <c r="L863">
        <v>2</v>
      </c>
      <c r="M863">
        <f t="shared" si="26"/>
        <v>733.79239999999993</v>
      </c>
      <c r="N863">
        <f t="shared" si="27"/>
        <v>3.0060401063058708</v>
      </c>
    </row>
    <row r="864" spans="1:14" x14ac:dyDescent="0.3">
      <c r="A864" t="s">
        <v>12</v>
      </c>
      <c r="B864" t="s">
        <v>15</v>
      </c>
      <c r="C864" t="s">
        <v>18</v>
      </c>
      <c r="D864" t="s">
        <v>30</v>
      </c>
      <c r="E864" t="s">
        <v>37</v>
      </c>
      <c r="F864">
        <v>2002</v>
      </c>
      <c r="G864">
        <v>3</v>
      </c>
      <c r="H864">
        <v>19.760000000000002</v>
      </c>
      <c r="I864" t="s">
        <v>41</v>
      </c>
      <c r="J864" t="s">
        <v>43</v>
      </c>
      <c r="K864">
        <v>8.2799999999999994</v>
      </c>
      <c r="L864">
        <v>14</v>
      </c>
      <c r="M864">
        <f t="shared" si="26"/>
        <v>275.72280000000006</v>
      </c>
      <c r="N864">
        <f t="shared" si="27"/>
        <v>3.0057999033349443</v>
      </c>
    </row>
    <row r="865" spans="1:14" x14ac:dyDescent="0.3">
      <c r="A865" t="s">
        <v>12</v>
      </c>
      <c r="B865" t="s">
        <v>15</v>
      </c>
      <c r="C865" t="s">
        <v>18</v>
      </c>
      <c r="D865" t="s">
        <v>22</v>
      </c>
      <c r="E865" t="s">
        <v>39</v>
      </c>
      <c r="F865">
        <v>1988</v>
      </c>
      <c r="G865">
        <v>3</v>
      </c>
      <c r="H865">
        <v>466.32</v>
      </c>
      <c r="I865" t="s">
        <v>41</v>
      </c>
      <c r="J865" t="s">
        <v>45</v>
      </c>
      <c r="K865">
        <v>25.38</v>
      </c>
      <c r="L865">
        <v>17</v>
      </c>
      <c r="M865">
        <f t="shared" si="26"/>
        <v>7926.6938</v>
      </c>
      <c r="N865">
        <f t="shared" si="27"/>
        <v>3.0058013052936912</v>
      </c>
    </row>
    <row r="866" spans="1:14" x14ac:dyDescent="0.3">
      <c r="A866" t="s">
        <v>13</v>
      </c>
      <c r="B866" t="s">
        <v>15</v>
      </c>
      <c r="C866" t="s">
        <v>18</v>
      </c>
      <c r="D866" t="s">
        <v>25</v>
      </c>
      <c r="E866" t="s">
        <v>39</v>
      </c>
      <c r="F866">
        <v>2011</v>
      </c>
      <c r="G866">
        <v>5</v>
      </c>
      <c r="H866">
        <v>264.81</v>
      </c>
      <c r="I866" t="s">
        <v>41</v>
      </c>
      <c r="J866" t="s">
        <v>47</v>
      </c>
      <c r="K866">
        <v>47.51</v>
      </c>
      <c r="L866">
        <v>3</v>
      </c>
      <c r="M866">
        <f t="shared" si="26"/>
        <v>793.90510000000006</v>
      </c>
      <c r="N866">
        <f t="shared" si="27"/>
        <v>3.0058027079303673</v>
      </c>
    </row>
    <row r="867" spans="1:14" x14ac:dyDescent="0.3">
      <c r="A867" t="s">
        <v>14</v>
      </c>
      <c r="B867" t="s">
        <v>15</v>
      </c>
      <c r="C867" t="s">
        <v>18</v>
      </c>
      <c r="D867" t="s">
        <v>25</v>
      </c>
      <c r="E867" t="s">
        <v>39</v>
      </c>
      <c r="F867">
        <v>2007</v>
      </c>
      <c r="G867">
        <v>2</v>
      </c>
      <c r="H867">
        <v>223.55</v>
      </c>
      <c r="I867" t="s">
        <v>40</v>
      </c>
      <c r="J867" t="s">
        <v>45</v>
      </c>
      <c r="K867">
        <v>22.3</v>
      </c>
      <c r="L867">
        <v>17</v>
      </c>
      <c r="M867">
        <f t="shared" si="26"/>
        <v>3799.5730000000003</v>
      </c>
      <c r="N867">
        <f t="shared" si="27"/>
        <v>3.0053204353083434</v>
      </c>
    </row>
    <row r="868" spans="1:14" x14ac:dyDescent="0.3">
      <c r="A868" t="s">
        <v>13</v>
      </c>
      <c r="B868" t="s">
        <v>15</v>
      </c>
      <c r="C868" t="s">
        <v>19</v>
      </c>
      <c r="D868" t="s">
        <v>33</v>
      </c>
      <c r="E868" t="s">
        <v>36</v>
      </c>
      <c r="F868">
        <v>2021</v>
      </c>
      <c r="G868">
        <v>1</v>
      </c>
      <c r="H868">
        <v>434.8</v>
      </c>
      <c r="I868" t="s">
        <v>42</v>
      </c>
      <c r="J868" t="s">
        <v>45</v>
      </c>
      <c r="K868">
        <v>48.5</v>
      </c>
      <c r="L868">
        <v>1</v>
      </c>
      <c r="M868">
        <f t="shared" si="26"/>
        <v>434.28500000000003</v>
      </c>
      <c r="N868">
        <f t="shared" si="27"/>
        <v>3.0055636187711658</v>
      </c>
    </row>
    <row r="869" spans="1:14" x14ac:dyDescent="0.3">
      <c r="A869" t="s">
        <v>14</v>
      </c>
      <c r="B869" t="s">
        <v>17</v>
      </c>
      <c r="C869" t="s">
        <v>19</v>
      </c>
      <c r="D869" t="s">
        <v>35</v>
      </c>
      <c r="E869" t="s">
        <v>37</v>
      </c>
      <c r="F869">
        <v>2005</v>
      </c>
      <c r="G869">
        <v>4</v>
      </c>
      <c r="H869">
        <v>280.23</v>
      </c>
      <c r="I869" t="s">
        <v>41</v>
      </c>
      <c r="J869" t="s">
        <v>45</v>
      </c>
      <c r="K869">
        <v>20.350000000000001</v>
      </c>
      <c r="L869">
        <v>8</v>
      </c>
      <c r="M869">
        <f t="shared" si="26"/>
        <v>2241.0435000000002</v>
      </c>
      <c r="N869">
        <f t="shared" si="27"/>
        <v>3.0060488749092671</v>
      </c>
    </row>
    <row r="870" spans="1:14" x14ac:dyDescent="0.3">
      <c r="A870" t="s">
        <v>14</v>
      </c>
      <c r="B870" t="s">
        <v>16</v>
      </c>
      <c r="C870" t="s">
        <v>19</v>
      </c>
      <c r="D870" t="s">
        <v>25</v>
      </c>
      <c r="E870" t="s">
        <v>39</v>
      </c>
      <c r="F870">
        <v>2002</v>
      </c>
      <c r="G870">
        <v>3</v>
      </c>
      <c r="H870">
        <v>419.43</v>
      </c>
      <c r="I870" t="s">
        <v>40</v>
      </c>
      <c r="J870" t="s">
        <v>46</v>
      </c>
      <c r="K870">
        <v>40.049999999999997</v>
      </c>
      <c r="L870">
        <v>13</v>
      </c>
      <c r="M870">
        <f t="shared" si="26"/>
        <v>5451.9904999999999</v>
      </c>
      <c r="N870">
        <f t="shared" si="27"/>
        <v>3.0058083252662149</v>
      </c>
    </row>
    <row r="871" spans="1:14" x14ac:dyDescent="0.3">
      <c r="A871" t="s">
        <v>12</v>
      </c>
      <c r="B871" t="s">
        <v>16</v>
      </c>
      <c r="C871" t="s">
        <v>19</v>
      </c>
      <c r="D871" t="s">
        <v>34</v>
      </c>
      <c r="E871" t="s">
        <v>38</v>
      </c>
      <c r="F871">
        <v>1998</v>
      </c>
      <c r="G871">
        <v>4</v>
      </c>
      <c r="H871">
        <v>463.09</v>
      </c>
      <c r="I871" t="s">
        <v>40</v>
      </c>
      <c r="J871" t="s">
        <v>43</v>
      </c>
      <c r="K871">
        <v>2.5299999999999998</v>
      </c>
      <c r="L871">
        <v>11</v>
      </c>
      <c r="M871">
        <f t="shared" si="26"/>
        <v>5093.0153</v>
      </c>
      <c r="N871">
        <f t="shared" si="27"/>
        <v>3.0058097312999275</v>
      </c>
    </row>
    <row r="872" spans="1:14" x14ac:dyDescent="0.3">
      <c r="A872" t="s">
        <v>12</v>
      </c>
      <c r="B872" t="s">
        <v>17</v>
      </c>
      <c r="C872" t="s">
        <v>18</v>
      </c>
      <c r="D872" t="s">
        <v>31</v>
      </c>
      <c r="E872" t="s">
        <v>39</v>
      </c>
      <c r="F872">
        <v>1997</v>
      </c>
      <c r="G872">
        <v>1</v>
      </c>
      <c r="H872">
        <v>494.51</v>
      </c>
      <c r="I872" t="s">
        <v>41</v>
      </c>
      <c r="J872" t="s">
        <v>46</v>
      </c>
      <c r="K872">
        <v>33.26</v>
      </c>
      <c r="L872">
        <v>11</v>
      </c>
      <c r="M872">
        <f t="shared" si="26"/>
        <v>5438.9425999999994</v>
      </c>
      <c r="N872">
        <f t="shared" si="27"/>
        <v>3.0055690072639227</v>
      </c>
    </row>
    <row r="873" spans="1:14" x14ac:dyDescent="0.3">
      <c r="A873" t="s">
        <v>13</v>
      </c>
      <c r="B873" t="s">
        <v>16</v>
      </c>
      <c r="C873" t="s">
        <v>19</v>
      </c>
      <c r="D873" t="s">
        <v>31</v>
      </c>
      <c r="E873" t="s">
        <v>38</v>
      </c>
      <c r="F873">
        <v>2021</v>
      </c>
      <c r="G873">
        <v>3</v>
      </c>
      <c r="H873">
        <v>441.49</v>
      </c>
      <c r="I873" t="s">
        <v>40</v>
      </c>
      <c r="J873" t="s">
        <v>43</v>
      </c>
      <c r="K873">
        <v>36.619999999999997</v>
      </c>
      <c r="L873">
        <v>6</v>
      </c>
      <c r="M873">
        <f t="shared" si="26"/>
        <v>2648.3062</v>
      </c>
      <c r="N873">
        <f t="shared" si="27"/>
        <v>3.0060547348026154</v>
      </c>
    </row>
    <row r="874" spans="1:14" x14ac:dyDescent="0.3">
      <c r="A874" t="s">
        <v>14</v>
      </c>
      <c r="B874" t="s">
        <v>16</v>
      </c>
      <c r="C874" t="s">
        <v>18</v>
      </c>
      <c r="D874" t="s">
        <v>24</v>
      </c>
      <c r="E874" t="s">
        <v>39</v>
      </c>
      <c r="F874">
        <v>2017</v>
      </c>
      <c r="G874">
        <v>5</v>
      </c>
      <c r="H874">
        <v>499.46</v>
      </c>
      <c r="I874" t="s">
        <v>40</v>
      </c>
      <c r="J874" t="s">
        <v>44</v>
      </c>
      <c r="K874">
        <v>42.18</v>
      </c>
      <c r="L874">
        <v>15</v>
      </c>
      <c r="M874">
        <f t="shared" si="26"/>
        <v>7491.3217999999997</v>
      </c>
      <c r="N874">
        <f t="shared" si="27"/>
        <v>3.0060562015503876</v>
      </c>
    </row>
    <row r="875" spans="1:14" x14ac:dyDescent="0.3">
      <c r="A875" t="s">
        <v>12</v>
      </c>
      <c r="B875" t="s">
        <v>17</v>
      </c>
      <c r="C875" t="s">
        <v>18</v>
      </c>
      <c r="D875" t="s">
        <v>27</v>
      </c>
      <c r="E875" t="s">
        <v>37</v>
      </c>
      <c r="F875">
        <v>2005</v>
      </c>
      <c r="G875">
        <v>3</v>
      </c>
      <c r="H875">
        <v>382.54</v>
      </c>
      <c r="I875" t="s">
        <v>42</v>
      </c>
      <c r="J875" t="s">
        <v>44</v>
      </c>
      <c r="K875">
        <v>29.66</v>
      </c>
      <c r="L875">
        <v>15</v>
      </c>
      <c r="M875">
        <f t="shared" si="26"/>
        <v>5737.3966</v>
      </c>
      <c r="N875">
        <f t="shared" si="27"/>
        <v>3.0055730554882483</v>
      </c>
    </row>
    <row r="876" spans="1:14" x14ac:dyDescent="0.3">
      <c r="A876" t="s">
        <v>14</v>
      </c>
      <c r="B876" t="s">
        <v>15</v>
      </c>
      <c r="C876" t="s">
        <v>19</v>
      </c>
      <c r="D876" t="s">
        <v>24</v>
      </c>
      <c r="E876" t="s">
        <v>37</v>
      </c>
      <c r="F876">
        <v>2005</v>
      </c>
      <c r="G876">
        <v>3</v>
      </c>
      <c r="H876">
        <v>123.08</v>
      </c>
      <c r="I876" t="s">
        <v>41</v>
      </c>
      <c r="J876" t="s">
        <v>46</v>
      </c>
      <c r="K876">
        <v>33.1</v>
      </c>
      <c r="L876">
        <v>1</v>
      </c>
      <c r="M876">
        <f t="shared" si="26"/>
        <v>122.411</v>
      </c>
      <c r="N876">
        <f t="shared" si="27"/>
        <v>3.0055744062045564</v>
      </c>
    </row>
    <row r="877" spans="1:14" x14ac:dyDescent="0.3">
      <c r="A877" t="s">
        <v>14</v>
      </c>
      <c r="B877" t="s">
        <v>17</v>
      </c>
      <c r="C877" t="s">
        <v>19</v>
      </c>
      <c r="D877" t="s">
        <v>29</v>
      </c>
      <c r="E877" t="s">
        <v>38</v>
      </c>
      <c r="F877">
        <v>2012</v>
      </c>
      <c r="G877">
        <v>2</v>
      </c>
      <c r="H877">
        <v>54.83</v>
      </c>
      <c r="I877" t="s">
        <v>40</v>
      </c>
      <c r="J877" t="s">
        <v>44</v>
      </c>
      <c r="K877">
        <v>16.34</v>
      </c>
      <c r="L877">
        <v>19</v>
      </c>
      <c r="M877">
        <f t="shared" si="26"/>
        <v>1040.9333999999999</v>
      </c>
      <c r="N877">
        <f t="shared" si="27"/>
        <v>3.0055757575757576</v>
      </c>
    </row>
    <row r="878" spans="1:14" x14ac:dyDescent="0.3">
      <c r="A878" t="s">
        <v>13</v>
      </c>
      <c r="B878" t="s">
        <v>16</v>
      </c>
      <c r="C878" t="s">
        <v>19</v>
      </c>
      <c r="D878" t="s">
        <v>34</v>
      </c>
      <c r="E878" t="s">
        <v>38</v>
      </c>
      <c r="F878">
        <v>2001</v>
      </c>
      <c r="G878">
        <v>2</v>
      </c>
      <c r="H878">
        <v>219.85</v>
      </c>
      <c r="I878" t="s">
        <v>41</v>
      </c>
      <c r="J878" t="s">
        <v>47</v>
      </c>
      <c r="K878">
        <v>23.93</v>
      </c>
      <c r="L878">
        <v>4</v>
      </c>
      <c r="M878">
        <f t="shared" si="26"/>
        <v>878.63929999999993</v>
      </c>
      <c r="N878">
        <f t="shared" si="27"/>
        <v>3.0058195926285158</v>
      </c>
    </row>
    <row r="879" spans="1:14" x14ac:dyDescent="0.3">
      <c r="A879" t="s">
        <v>14</v>
      </c>
      <c r="B879" t="s">
        <v>17</v>
      </c>
      <c r="C879" t="s">
        <v>18</v>
      </c>
      <c r="D879" t="s">
        <v>34</v>
      </c>
      <c r="E879" t="s">
        <v>36</v>
      </c>
      <c r="F879">
        <v>1988</v>
      </c>
      <c r="G879">
        <v>4</v>
      </c>
      <c r="H879">
        <v>469.19</v>
      </c>
      <c r="I879" t="s">
        <v>42</v>
      </c>
      <c r="J879" t="s">
        <v>46</v>
      </c>
      <c r="K879">
        <v>27.3</v>
      </c>
      <c r="L879">
        <v>5</v>
      </c>
      <c r="M879">
        <f t="shared" si="26"/>
        <v>2345.223</v>
      </c>
      <c r="N879">
        <f t="shared" si="27"/>
        <v>3.0060635459616782</v>
      </c>
    </row>
    <row r="880" spans="1:14" x14ac:dyDescent="0.3">
      <c r="A880" t="s">
        <v>14</v>
      </c>
      <c r="B880" t="s">
        <v>15</v>
      </c>
      <c r="C880" t="s">
        <v>19</v>
      </c>
      <c r="D880" t="s">
        <v>34</v>
      </c>
      <c r="E880" t="s">
        <v>39</v>
      </c>
      <c r="F880">
        <v>2003</v>
      </c>
      <c r="G880">
        <v>2</v>
      </c>
      <c r="H880">
        <v>337.11</v>
      </c>
      <c r="I880" t="s">
        <v>42</v>
      </c>
      <c r="J880" t="s">
        <v>46</v>
      </c>
      <c r="K880">
        <v>29.1</v>
      </c>
      <c r="L880">
        <v>17</v>
      </c>
      <c r="M880">
        <f t="shared" si="26"/>
        <v>5730.1610000000001</v>
      </c>
      <c r="N880">
        <f t="shared" si="27"/>
        <v>3.0058224163027658</v>
      </c>
    </row>
    <row r="881" spans="1:14" x14ac:dyDescent="0.3">
      <c r="A881" t="s">
        <v>14</v>
      </c>
      <c r="B881" t="s">
        <v>17</v>
      </c>
      <c r="C881" t="s">
        <v>18</v>
      </c>
      <c r="D881" t="s">
        <v>31</v>
      </c>
      <c r="E881" t="s">
        <v>38</v>
      </c>
      <c r="F881">
        <v>2007</v>
      </c>
      <c r="G881">
        <v>4</v>
      </c>
      <c r="H881">
        <v>294.29000000000002</v>
      </c>
      <c r="I881" t="s">
        <v>41</v>
      </c>
      <c r="J881" t="s">
        <v>43</v>
      </c>
      <c r="K881">
        <v>35.07</v>
      </c>
      <c r="L881">
        <v>5</v>
      </c>
      <c r="M881">
        <f t="shared" si="26"/>
        <v>1470.8007</v>
      </c>
      <c r="N881">
        <f t="shared" si="27"/>
        <v>3.0060664887163311</v>
      </c>
    </row>
    <row r="882" spans="1:14" x14ac:dyDescent="0.3">
      <c r="A882" t="s">
        <v>14</v>
      </c>
      <c r="B882" t="s">
        <v>15</v>
      </c>
      <c r="C882" t="s">
        <v>18</v>
      </c>
      <c r="D882" t="s">
        <v>21</v>
      </c>
      <c r="E882" t="s">
        <v>39</v>
      </c>
      <c r="F882">
        <v>2000</v>
      </c>
      <c r="G882">
        <v>5</v>
      </c>
      <c r="H882">
        <v>464.33</v>
      </c>
      <c r="I882" t="s">
        <v>42</v>
      </c>
      <c r="J882" t="s">
        <v>43</v>
      </c>
      <c r="K882">
        <v>46.68</v>
      </c>
      <c r="L882">
        <v>7</v>
      </c>
      <c r="M882">
        <f t="shared" si="26"/>
        <v>3249.7768000000001</v>
      </c>
      <c r="N882">
        <f t="shared" si="27"/>
        <v>3.0058252427184464</v>
      </c>
    </row>
    <row r="883" spans="1:14" x14ac:dyDescent="0.3">
      <c r="A883" t="s">
        <v>12</v>
      </c>
      <c r="B883" t="s">
        <v>16</v>
      </c>
      <c r="C883" t="s">
        <v>19</v>
      </c>
      <c r="D883" t="s">
        <v>21</v>
      </c>
      <c r="E883" t="s">
        <v>37</v>
      </c>
      <c r="F883">
        <v>2006</v>
      </c>
      <c r="G883">
        <v>4</v>
      </c>
      <c r="H883">
        <v>462.82</v>
      </c>
      <c r="I883" t="s">
        <v>41</v>
      </c>
      <c r="J883" t="s">
        <v>43</v>
      </c>
      <c r="K883">
        <v>42.32</v>
      </c>
      <c r="L883">
        <v>11</v>
      </c>
      <c r="M883">
        <f t="shared" si="26"/>
        <v>5090.4431999999997</v>
      </c>
      <c r="N883">
        <f t="shared" si="27"/>
        <v>3.005341102209274</v>
      </c>
    </row>
    <row r="884" spans="1:14" x14ac:dyDescent="0.3">
      <c r="A884" t="s">
        <v>12</v>
      </c>
      <c r="B884" t="s">
        <v>17</v>
      </c>
      <c r="C884" t="s">
        <v>19</v>
      </c>
      <c r="D884" t="s">
        <v>34</v>
      </c>
      <c r="E884" t="s">
        <v>39</v>
      </c>
      <c r="F884">
        <v>2021</v>
      </c>
      <c r="G884">
        <v>1</v>
      </c>
      <c r="H884">
        <v>42.35</v>
      </c>
      <c r="I884" t="s">
        <v>41</v>
      </c>
      <c r="J884" t="s">
        <v>47</v>
      </c>
      <c r="K884">
        <v>15.11</v>
      </c>
      <c r="L884">
        <v>4</v>
      </c>
      <c r="M884">
        <f t="shared" si="26"/>
        <v>168.55110000000002</v>
      </c>
      <c r="N884">
        <f t="shared" si="27"/>
        <v>3.0050995628946091</v>
      </c>
    </row>
    <row r="885" spans="1:14" x14ac:dyDescent="0.3">
      <c r="A885" t="s">
        <v>12</v>
      </c>
      <c r="B885" t="s">
        <v>17</v>
      </c>
      <c r="C885" t="s">
        <v>19</v>
      </c>
      <c r="D885" t="s">
        <v>25</v>
      </c>
      <c r="E885" t="s">
        <v>37</v>
      </c>
      <c r="F885">
        <v>2015</v>
      </c>
      <c r="G885">
        <v>2</v>
      </c>
      <c r="H885">
        <v>106.65</v>
      </c>
      <c r="I885" t="s">
        <v>40</v>
      </c>
      <c r="J885" t="s">
        <v>43</v>
      </c>
      <c r="K885">
        <v>11.18</v>
      </c>
      <c r="L885">
        <v>17</v>
      </c>
      <c r="M885">
        <f t="shared" si="26"/>
        <v>1812.1618000000001</v>
      </c>
      <c r="N885">
        <f t="shared" si="27"/>
        <v>3.005586592178771</v>
      </c>
    </row>
    <row r="886" spans="1:14" x14ac:dyDescent="0.3">
      <c r="A886" t="s">
        <v>13</v>
      </c>
      <c r="B886" t="s">
        <v>15</v>
      </c>
      <c r="C886" t="s">
        <v>19</v>
      </c>
      <c r="D886" t="s">
        <v>31</v>
      </c>
      <c r="E886" t="s">
        <v>39</v>
      </c>
      <c r="F886">
        <v>2022</v>
      </c>
      <c r="G886">
        <v>5</v>
      </c>
      <c r="H886">
        <v>297.75</v>
      </c>
      <c r="I886" t="s">
        <v>40</v>
      </c>
      <c r="J886" t="s">
        <v>47</v>
      </c>
      <c r="K886">
        <v>40.369999999999997</v>
      </c>
      <c r="L886">
        <v>10</v>
      </c>
      <c r="M886">
        <f t="shared" si="26"/>
        <v>2976.9036999999998</v>
      </c>
      <c r="N886">
        <f t="shared" si="27"/>
        <v>3.0058309037900877</v>
      </c>
    </row>
    <row r="887" spans="1:14" x14ac:dyDescent="0.3">
      <c r="A887" t="s">
        <v>14</v>
      </c>
      <c r="B887" t="s">
        <v>17</v>
      </c>
      <c r="C887" t="s">
        <v>19</v>
      </c>
      <c r="D887" t="s">
        <v>31</v>
      </c>
      <c r="E887" t="s">
        <v>39</v>
      </c>
      <c r="F887">
        <v>1990</v>
      </c>
      <c r="G887">
        <v>4</v>
      </c>
      <c r="H887">
        <v>297.16000000000003</v>
      </c>
      <c r="I887" t="s">
        <v>41</v>
      </c>
      <c r="J887" t="s">
        <v>46</v>
      </c>
      <c r="K887">
        <v>0.27</v>
      </c>
      <c r="L887">
        <v>5</v>
      </c>
      <c r="M887">
        <f t="shared" si="26"/>
        <v>1484.8027000000002</v>
      </c>
      <c r="N887">
        <f t="shared" si="27"/>
        <v>3.0053462940461726</v>
      </c>
    </row>
    <row r="888" spans="1:14" x14ac:dyDescent="0.3">
      <c r="A888" t="s">
        <v>12</v>
      </c>
      <c r="B888" t="s">
        <v>17</v>
      </c>
      <c r="C888" t="s">
        <v>18</v>
      </c>
      <c r="D888" t="s">
        <v>28</v>
      </c>
      <c r="E888" t="s">
        <v>38</v>
      </c>
      <c r="F888">
        <v>2007</v>
      </c>
      <c r="G888">
        <v>1</v>
      </c>
      <c r="H888">
        <v>394.89</v>
      </c>
      <c r="I888" t="s">
        <v>40</v>
      </c>
      <c r="J888" t="s">
        <v>46</v>
      </c>
      <c r="K888">
        <v>33.950000000000003</v>
      </c>
      <c r="L888">
        <v>4</v>
      </c>
      <c r="M888">
        <f t="shared" si="26"/>
        <v>1578.8995</v>
      </c>
      <c r="N888">
        <f t="shared" si="27"/>
        <v>3.005104521147302</v>
      </c>
    </row>
    <row r="889" spans="1:14" x14ac:dyDescent="0.3">
      <c r="A889" t="s">
        <v>12</v>
      </c>
      <c r="B889" t="s">
        <v>16</v>
      </c>
      <c r="C889" t="s">
        <v>19</v>
      </c>
      <c r="D889" t="s">
        <v>32</v>
      </c>
      <c r="E889" t="s">
        <v>37</v>
      </c>
      <c r="F889">
        <v>1988</v>
      </c>
      <c r="G889">
        <v>2</v>
      </c>
      <c r="H889">
        <v>221.35</v>
      </c>
      <c r="I889" t="s">
        <v>42</v>
      </c>
      <c r="J889" t="s">
        <v>43</v>
      </c>
      <c r="K889">
        <v>47.86</v>
      </c>
      <c r="L889">
        <v>5</v>
      </c>
      <c r="M889">
        <f t="shared" si="26"/>
        <v>1106.2285999999999</v>
      </c>
      <c r="N889">
        <f t="shared" si="27"/>
        <v>3.0055920252856794</v>
      </c>
    </row>
    <row r="890" spans="1:14" x14ac:dyDescent="0.3">
      <c r="A890" t="s">
        <v>12</v>
      </c>
      <c r="B890" t="s">
        <v>16</v>
      </c>
      <c r="C890" t="s">
        <v>18</v>
      </c>
      <c r="D890" t="s">
        <v>32</v>
      </c>
      <c r="E890" t="s">
        <v>38</v>
      </c>
      <c r="F890">
        <v>2020</v>
      </c>
      <c r="G890">
        <v>5</v>
      </c>
      <c r="H890">
        <v>411.86</v>
      </c>
      <c r="I890" t="s">
        <v>41</v>
      </c>
      <c r="J890" t="s">
        <v>46</v>
      </c>
      <c r="K890">
        <v>25.13</v>
      </c>
      <c r="L890">
        <v>20</v>
      </c>
      <c r="M890">
        <f t="shared" si="26"/>
        <v>8236.4513000000006</v>
      </c>
      <c r="N890">
        <f t="shared" si="27"/>
        <v>3.0058365758754864</v>
      </c>
    </row>
    <row r="891" spans="1:14" x14ac:dyDescent="0.3">
      <c r="A891" t="s">
        <v>13</v>
      </c>
      <c r="B891" t="s">
        <v>15</v>
      </c>
      <c r="C891" t="s">
        <v>18</v>
      </c>
      <c r="D891" t="s">
        <v>32</v>
      </c>
      <c r="E891" t="s">
        <v>36</v>
      </c>
      <c r="F891">
        <v>1993</v>
      </c>
      <c r="G891">
        <v>3</v>
      </c>
      <c r="H891">
        <v>26.16</v>
      </c>
      <c r="I891" t="s">
        <v>40</v>
      </c>
      <c r="J891" t="s">
        <v>44</v>
      </c>
      <c r="K891">
        <v>37.68</v>
      </c>
      <c r="L891">
        <v>5</v>
      </c>
      <c r="M891">
        <f t="shared" si="26"/>
        <v>130.17680000000001</v>
      </c>
      <c r="N891">
        <f t="shared" si="27"/>
        <v>3.0053514959863779</v>
      </c>
    </row>
    <row r="892" spans="1:14" x14ac:dyDescent="0.3">
      <c r="A892" t="s">
        <v>12</v>
      </c>
      <c r="B892" t="s">
        <v>16</v>
      </c>
      <c r="C892" t="s">
        <v>19</v>
      </c>
      <c r="D892" t="s">
        <v>25</v>
      </c>
      <c r="E892" t="s">
        <v>39</v>
      </c>
      <c r="F892">
        <v>1999</v>
      </c>
      <c r="G892">
        <v>2</v>
      </c>
      <c r="H892">
        <v>383.69</v>
      </c>
      <c r="I892" t="s">
        <v>40</v>
      </c>
      <c r="J892" t="s">
        <v>47</v>
      </c>
      <c r="K892">
        <v>42.87</v>
      </c>
      <c r="L892">
        <v>13</v>
      </c>
      <c r="M892">
        <f t="shared" si="26"/>
        <v>4987.3987000000006</v>
      </c>
      <c r="N892">
        <f t="shared" si="27"/>
        <v>3.005352798053528</v>
      </c>
    </row>
    <row r="893" spans="1:14" x14ac:dyDescent="0.3">
      <c r="A893" t="s">
        <v>14</v>
      </c>
      <c r="B893" t="s">
        <v>17</v>
      </c>
      <c r="C893" t="s">
        <v>19</v>
      </c>
      <c r="D893" t="s">
        <v>23</v>
      </c>
      <c r="E893" t="s">
        <v>36</v>
      </c>
      <c r="F893">
        <v>2010</v>
      </c>
      <c r="G893">
        <v>5</v>
      </c>
      <c r="H893">
        <v>160.46</v>
      </c>
      <c r="I893" t="s">
        <v>41</v>
      </c>
      <c r="J893" t="s">
        <v>43</v>
      </c>
      <c r="K893">
        <v>42.97</v>
      </c>
      <c r="L893">
        <v>9</v>
      </c>
      <c r="M893">
        <f t="shared" si="26"/>
        <v>1443.5697</v>
      </c>
      <c r="N893">
        <f t="shared" si="27"/>
        <v>3.0055974689705525</v>
      </c>
    </row>
    <row r="894" spans="1:14" x14ac:dyDescent="0.3">
      <c r="A894" t="s">
        <v>12</v>
      </c>
      <c r="B894" t="s">
        <v>17</v>
      </c>
      <c r="C894" t="s">
        <v>19</v>
      </c>
      <c r="D894" t="s">
        <v>32</v>
      </c>
      <c r="E894" t="s">
        <v>39</v>
      </c>
      <c r="F894">
        <v>2007</v>
      </c>
      <c r="G894">
        <v>4</v>
      </c>
      <c r="H894">
        <v>452.02</v>
      </c>
      <c r="I894" t="s">
        <v>42</v>
      </c>
      <c r="J894" t="s">
        <v>45</v>
      </c>
      <c r="K894">
        <v>46.97</v>
      </c>
      <c r="L894">
        <v>19</v>
      </c>
      <c r="M894">
        <f t="shared" si="26"/>
        <v>8587.8496999999988</v>
      </c>
      <c r="N894">
        <f t="shared" si="27"/>
        <v>3.005111976630964</v>
      </c>
    </row>
    <row r="895" spans="1:14" x14ac:dyDescent="0.3">
      <c r="A895" t="s">
        <v>12</v>
      </c>
      <c r="B895" t="s">
        <v>16</v>
      </c>
      <c r="C895" t="s">
        <v>18</v>
      </c>
      <c r="D895" t="s">
        <v>24</v>
      </c>
      <c r="E895" t="s">
        <v>36</v>
      </c>
      <c r="F895">
        <v>1992</v>
      </c>
      <c r="G895">
        <v>1</v>
      </c>
      <c r="H895">
        <v>457.79</v>
      </c>
      <c r="I895" t="s">
        <v>42</v>
      </c>
      <c r="J895" t="s">
        <v>46</v>
      </c>
      <c r="K895">
        <v>15.13</v>
      </c>
      <c r="L895">
        <v>9</v>
      </c>
      <c r="M895">
        <f t="shared" si="26"/>
        <v>4119.261300000001</v>
      </c>
      <c r="N895">
        <f t="shared" si="27"/>
        <v>3.0048697345994642</v>
      </c>
    </row>
    <row r="896" spans="1:14" x14ac:dyDescent="0.3">
      <c r="A896" t="s">
        <v>13</v>
      </c>
      <c r="B896" t="s">
        <v>17</v>
      </c>
      <c r="C896" t="s">
        <v>19</v>
      </c>
      <c r="D896" t="s">
        <v>24</v>
      </c>
      <c r="E896" t="s">
        <v>37</v>
      </c>
      <c r="F896">
        <v>2010</v>
      </c>
      <c r="G896">
        <v>3</v>
      </c>
      <c r="H896">
        <v>183.61</v>
      </c>
      <c r="I896" t="s">
        <v>41</v>
      </c>
      <c r="J896" t="s">
        <v>46</v>
      </c>
      <c r="K896">
        <v>40.5</v>
      </c>
      <c r="L896">
        <v>9</v>
      </c>
      <c r="M896">
        <f t="shared" si="26"/>
        <v>1651.8950000000002</v>
      </c>
      <c r="N896">
        <f t="shared" si="27"/>
        <v>3.0053580126643937</v>
      </c>
    </row>
    <row r="897" spans="1:14" x14ac:dyDescent="0.3">
      <c r="A897" t="s">
        <v>12</v>
      </c>
      <c r="B897" t="s">
        <v>17</v>
      </c>
      <c r="C897" t="s">
        <v>18</v>
      </c>
      <c r="D897" t="s">
        <v>32</v>
      </c>
      <c r="E897" t="s">
        <v>38</v>
      </c>
      <c r="F897">
        <v>1998</v>
      </c>
      <c r="G897">
        <v>2</v>
      </c>
      <c r="H897">
        <v>238.62</v>
      </c>
      <c r="I897" t="s">
        <v>40</v>
      </c>
      <c r="J897" t="s">
        <v>44</v>
      </c>
      <c r="K897">
        <v>20.22</v>
      </c>
      <c r="L897">
        <v>3</v>
      </c>
      <c r="M897">
        <f t="shared" si="26"/>
        <v>715.06219999999996</v>
      </c>
      <c r="N897">
        <f t="shared" si="27"/>
        <v>3.0053593179049938</v>
      </c>
    </row>
    <row r="898" spans="1:14" x14ac:dyDescent="0.3">
      <c r="A898" t="s">
        <v>14</v>
      </c>
      <c r="B898" t="s">
        <v>15</v>
      </c>
      <c r="C898" t="s">
        <v>18</v>
      </c>
      <c r="D898" t="s">
        <v>23</v>
      </c>
      <c r="E898" t="s">
        <v>37</v>
      </c>
      <c r="F898">
        <v>1995</v>
      </c>
      <c r="G898">
        <v>2</v>
      </c>
      <c r="H898">
        <v>340.13</v>
      </c>
      <c r="I898" t="s">
        <v>40</v>
      </c>
      <c r="J898" t="s">
        <v>47</v>
      </c>
      <c r="K898">
        <v>21.99</v>
      </c>
      <c r="L898">
        <v>8</v>
      </c>
      <c r="M898">
        <f t="shared" si="26"/>
        <v>2720.2599</v>
      </c>
      <c r="N898">
        <f t="shared" si="27"/>
        <v>3.0056042884990255</v>
      </c>
    </row>
    <row r="899" spans="1:14" x14ac:dyDescent="0.3">
      <c r="A899" t="s">
        <v>12</v>
      </c>
      <c r="B899" t="s">
        <v>15</v>
      </c>
      <c r="C899" t="s">
        <v>19</v>
      </c>
      <c r="D899" t="s">
        <v>29</v>
      </c>
      <c r="E899" t="s">
        <v>37</v>
      </c>
      <c r="F899">
        <v>2006</v>
      </c>
      <c r="G899">
        <v>1</v>
      </c>
      <c r="H899">
        <v>217.67</v>
      </c>
      <c r="I899" t="s">
        <v>42</v>
      </c>
      <c r="J899" t="s">
        <v>44</v>
      </c>
      <c r="K899">
        <v>37.840000000000003</v>
      </c>
      <c r="L899">
        <v>7</v>
      </c>
      <c r="M899">
        <f t="shared" ref="M899:M962" si="28">(L899*H899)-(1-(K899/100))</f>
        <v>1523.0683999999999</v>
      </c>
      <c r="N899">
        <f t="shared" ref="N899:N962" si="29">AVERAGE(G899:G5898)</f>
        <v>3.0058493785035338</v>
      </c>
    </row>
    <row r="900" spans="1:14" x14ac:dyDescent="0.3">
      <c r="A900" t="s">
        <v>12</v>
      </c>
      <c r="B900" t="s">
        <v>17</v>
      </c>
      <c r="C900" t="s">
        <v>18</v>
      </c>
      <c r="D900" t="s">
        <v>20</v>
      </c>
      <c r="E900" t="s">
        <v>37</v>
      </c>
      <c r="F900">
        <v>2006</v>
      </c>
      <c r="G900">
        <v>4</v>
      </c>
      <c r="H900">
        <v>484.9</v>
      </c>
      <c r="I900" t="s">
        <v>40</v>
      </c>
      <c r="J900" t="s">
        <v>46</v>
      </c>
      <c r="K900">
        <v>7.71</v>
      </c>
      <c r="L900">
        <v>8</v>
      </c>
      <c r="M900">
        <f t="shared" si="28"/>
        <v>3878.2770999999998</v>
      </c>
      <c r="N900">
        <f t="shared" si="29"/>
        <v>3.006338371526085</v>
      </c>
    </row>
    <row r="901" spans="1:14" x14ac:dyDescent="0.3">
      <c r="A901" t="s">
        <v>12</v>
      </c>
      <c r="B901" t="s">
        <v>17</v>
      </c>
      <c r="C901" t="s">
        <v>19</v>
      </c>
      <c r="D901" t="s">
        <v>32</v>
      </c>
      <c r="E901" t="s">
        <v>36</v>
      </c>
      <c r="F901">
        <v>2022</v>
      </c>
      <c r="G901">
        <v>4</v>
      </c>
      <c r="H901">
        <v>108.79</v>
      </c>
      <c r="I901" t="s">
        <v>42</v>
      </c>
      <c r="J901" t="s">
        <v>45</v>
      </c>
      <c r="K901">
        <v>47.17</v>
      </c>
      <c r="L901">
        <v>11</v>
      </c>
      <c r="M901">
        <f t="shared" si="28"/>
        <v>1196.1617000000001</v>
      </c>
      <c r="N901">
        <f t="shared" si="29"/>
        <v>3.0060960741282612</v>
      </c>
    </row>
    <row r="902" spans="1:14" x14ac:dyDescent="0.3">
      <c r="A902" t="s">
        <v>12</v>
      </c>
      <c r="B902" t="s">
        <v>15</v>
      </c>
      <c r="C902" t="s">
        <v>18</v>
      </c>
      <c r="D902" t="s">
        <v>35</v>
      </c>
      <c r="E902" t="s">
        <v>36</v>
      </c>
      <c r="F902">
        <v>2007</v>
      </c>
      <c r="G902">
        <v>4</v>
      </c>
      <c r="H902">
        <v>270.99</v>
      </c>
      <c r="I902" t="s">
        <v>41</v>
      </c>
      <c r="J902" t="s">
        <v>47</v>
      </c>
      <c r="K902">
        <v>35.51</v>
      </c>
      <c r="L902">
        <v>18</v>
      </c>
      <c r="M902">
        <f t="shared" si="28"/>
        <v>4877.1750999999995</v>
      </c>
      <c r="N902">
        <f t="shared" si="29"/>
        <v>3.0058536585365854</v>
      </c>
    </row>
    <row r="903" spans="1:14" x14ac:dyDescent="0.3">
      <c r="A903" t="s">
        <v>13</v>
      </c>
      <c r="B903" t="s">
        <v>17</v>
      </c>
      <c r="C903" t="s">
        <v>18</v>
      </c>
      <c r="D903" t="s">
        <v>32</v>
      </c>
      <c r="E903" t="s">
        <v>39</v>
      </c>
      <c r="F903">
        <v>2006</v>
      </c>
      <c r="G903">
        <v>5</v>
      </c>
      <c r="H903">
        <v>122.43</v>
      </c>
      <c r="I903" t="s">
        <v>42</v>
      </c>
      <c r="J903" t="s">
        <v>43</v>
      </c>
      <c r="K903">
        <v>37.92</v>
      </c>
      <c r="L903">
        <v>11</v>
      </c>
      <c r="M903">
        <f t="shared" si="28"/>
        <v>1346.1092000000001</v>
      </c>
      <c r="N903">
        <f t="shared" si="29"/>
        <v>3.0056111246645525</v>
      </c>
    </row>
    <row r="904" spans="1:14" x14ac:dyDescent="0.3">
      <c r="A904" t="s">
        <v>14</v>
      </c>
      <c r="B904" t="s">
        <v>17</v>
      </c>
      <c r="C904" t="s">
        <v>18</v>
      </c>
      <c r="D904" t="s">
        <v>24</v>
      </c>
      <c r="E904" t="s">
        <v>37</v>
      </c>
      <c r="F904">
        <v>1986</v>
      </c>
      <c r="G904">
        <v>4</v>
      </c>
      <c r="H904">
        <v>414.12</v>
      </c>
      <c r="I904" t="s">
        <v>40</v>
      </c>
      <c r="J904" t="s">
        <v>47</v>
      </c>
      <c r="K904">
        <v>18.100000000000001</v>
      </c>
      <c r="L904">
        <v>5</v>
      </c>
      <c r="M904">
        <f t="shared" si="28"/>
        <v>2069.7809999999999</v>
      </c>
      <c r="N904">
        <f t="shared" si="29"/>
        <v>3.0051244509516839</v>
      </c>
    </row>
    <row r="905" spans="1:14" x14ac:dyDescent="0.3">
      <c r="A905" t="s">
        <v>14</v>
      </c>
      <c r="B905" t="s">
        <v>16</v>
      </c>
      <c r="C905" t="s">
        <v>19</v>
      </c>
      <c r="D905" t="s">
        <v>25</v>
      </c>
      <c r="E905" t="s">
        <v>38</v>
      </c>
      <c r="F905">
        <v>1992</v>
      </c>
      <c r="G905">
        <v>1</v>
      </c>
      <c r="H905">
        <v>166.57</v>
      </c>
      <c r="I905" t="s">
        <v>40</v>
      </c>
      <c r="J905" t="s">
        <v>46</v>
      </c>
      <c r="K905">
        <v>47.24</v>
      </c>
      <c r="L905">
        <v>7</v>
      </c>
      <c r="M905">
        <f t="shared" si="28"/>
        <v>1165.4624000000001</v>
      </c>
      <c r="N905">
        <f t="shared" si="29"/>
        <v>3.0048816206980717</v>
      </c>
    </row>
    <row r="906" spans="1:14" x14ac:dyDescent="0.3">
      <c r="A906" t="s">
        <v>13</v>
      </c>
      <c r="B906" t="s">
        <v>15</v>
      </c>
      <c r="C906" t="s">
        <v>18</v>
      </c>
      <c r="D906" t="s">
        <v>21</v>
      </c>
      <c r="E906" t="s">
        <v>36</v>
      </c>
      <c r="F906">
        <v>2005</v>
      </c>
      <c r="G906">
        <v>2</v>
      </c>
      <c r="H906">
        <v>240.25</v>
      </c>
      <c r="I906" t="s">
        <v>42</v>
      </c>
      <c r="J906" t="s">
        <v>47</v>
      </c>
      <c r="K906">
        <v>23.63</v>
      </c>
      <c r="L906">
        <v>15</v>
      </c>
      <c r="M906">
        <f t="shared" si="28"/>
        <v>3602.9863</v>
      </c>
      <c r="N906">
        <f t="shared" si="29"/>
        <v>3.00537109375</v>
      </c>
    </row>
    <row r="907" spans="1:14" x14ac:dyDescent="0.3">
      <c r="A907" t="s">
        <v>14</v>
      </c>
      <c r="B907" t="s">
        <v>15</v>
      </c>
      <c r="C907" t="s">
        <v>19</v>
      </c>
      <c r="D907" t="s">
        <v>21</v>
      </c>
      <c r="E907" t="s">
        <v>39</v>
      </c>
      <c r="F907">
        <v>1994</v>
      </c>
      <c r="G907">
        <v>5</v>
      </c>
      <c r="H907">
        <v>259.29000000000002</v>
      </c>
      <c r="I907" t="s">
        <v>41</v>
      </c>
      <c r="J907" t="s">
        <v>44</v>
      </c>
      <c r="K907">
        <v>27.79</v>
      </c>
      <c r="L907">
        <v>7</v>
      </c>
      <c r="M907">
        <f t="shared" si="28"/>
        <v>1814.3079000000002</v>
      </c>
      <c r="N907">
        <f t="shared" si="29"/>
        <v>3.0056166056166056</v>
      </c>
    </row>
    <row r="908" spans="1:14" x14ac:dyDescent="0.3">
      <c r="A908" t="s">
        <v>12</v>
      </c>
      <c r="B908" t="s">
        <v>15</v>
      </c>
      <c r="C908" t="s">
        <v>18</v>
      </c>
      <c r="D908" t="s">
        <v>20</v>
      </c>
      <c r="E908" t="s">
        <v>39</v>
      </c>
      <c r="F908">
        <v>1999</v>
      </c>
      <c r="G908">
        <v>4</v>
      </c>
      <c r="H908">
        <v>280.47000000000003</v>
      </c>
      <c r="I908" t="s">
        <v>41</v>
      </c>
      <c r="J908" t="s">
        <v>47</v>
      </c>
      <c r="K908">
        <v>3.43</v>
      </c>
      <c r="L908">
        <v>18</v>
      </c>
      <c r="M908">
        <f t="shared" si="28"/>
        <v>5047.4943000000012</v>
      </c>
      <c r="N908">
        <f t="shared" si="29"/>
        <v>3.0051294577430387</v>
      </c>
    </row>
    <row r="909" spans="1:14" x14ac:dyDescent="0.3">
      <c r="A909" t="s">
        <v>12</v>
      </c>
      <c r="B909" t="s">
        <v>15</v>
      </c>
      <c r="C909" t="s">
        <v>19</v>
      </c>
      <c r="D909" t="s">
        <v>29</v>
      </c>
      <c r="E909" t="s">
        <v>37</v>
      </c>
      <c r="F909">
        <v>2007</v>
      </c>
      <c r="G909">
        <v>5</v>
      </c>
      <c r="H909">
        <v>210.78</v>
      </c>
      <c r="I909" t="s">
        <v>40</v>
      </c>
      <c r="J909" t="s">
        <v>47</v>
      </c>
      <c r="K909">
        <v>27.43</v>
      </c>
      <c r="L909">
        <v>14</v>
      </c>
      <c r="M909">
        <f t="shared" si="28"/>
        <v>2950.1943000000001</v>
      </c>
      <c r="N909">
        <f t="shared" si="29"/>
        <v>3.0048863913999511</v>
      </c>
    </row>
    <row r="910" spans="1:14" x14ac:dyDescent="0.3">
      <c r="A910" t="s">
        <v>12</v>
      </c>
      <c r="B910" t="s">
        <v>17</v>
      </c>
      <c r="C910" t="s">
        <v>18</v>
      </c>
      <c r="D910" t="s">
        <v>35</v>
      </c>
      <c r="E910" t="s">
        <v>37</v>
      </c>
      <c r="F910">
        <v>2005</v>
      </c>
      <c r="G910">
        <v>1</v>
      </c>
      <c r="H910">
        <v>31.68</v>
      </c>
      <c r="I910" t="s">
        <v>41</v>
      </c>
      <c r="J910" t="s">
        <v>43</v>
      </c>
      <c r="K910">
        <v>34.01</v>
      </c>
      <c r="L910">
        <v>9</v>
      </c>
      <c r="M910">
        <f t="shared" si="28"/>
        <v>284.46010000000001</v>
      </c>
      <c r="N910">
        <f t="shared" si="29"/>
        <v>3.0043988269794721</v>
      </c>
    </row>
    <row r="911" spans="1:14" x14ac:dyDescent="0.3">
      <c r="A911" t="s">
        <v>13</v>
      </c>
      <c r="B911" t="s">
        <v>17</v>
      </c>
      <c r="C911" t="s">
        <v>19</v>
      </c>
      <c r="D911" t="s">
        <v>34</v>
      </c>
      <c r="E911" t="s">
        <v>39</v>
      </c>
      <c r="F911">
        <v>2005</v>
      </c>
      <c r="G911">
        <v>3</v>
      </c>
      <c r="H911">
        <v>105.46</v>
      </c>
      <c r="I911" t="s">
        <v>42</v>
      </c>
      <c r="J911" t="s">
        <v>45</v>
      </c>
      <c r="K911">
        <v>23.19</v>
      </c>
      <c r="L911">
        <v>11</v>
      </c>
      <c r="M911">
        <f t="shared" si="28"/>
        <v>1159.2918999999999</v>
      </c>
      <c r="N911">
        <f t="shared" si="29"/>
        <v>3.0048887802493276</v>
      </c>
    </row>
    <row r="912" spans="1:14" x14ac:dyDescent="0.3">
      <c r="A912" t="s">
        <v>13</v>
      </c>
      <c r="B912" t="s">
        <v>16</v>
      </c>
      <c r="C912" t="s">
        <v>19</v>
      </c>
      <c r="D912" t="s">
        <v>28</v>
      </c>
      <c r="E912" t="s">
        <v>39</v>
      </c>
      <c r="F912">
        <v>1998</v>
      </c>
      <c r="G912">
        <v>1</v>
      </c>
      <c r="H912">
        <v>108.46</v>
      </c>
      <c r="I912" t="s">
        <v>40</v>
      </c>
      <c r="J912" t="s">
        <v>45</v>
      </c>
      <c r="K912">
        <v>45.09</v>
      </c>
      <c r="L912">
        <v>17</v>
      </c>
      <c r="M912">
        <f t="shared" si="28"/>
        <v>1843.2709</v>
      </c>
      <c r="N912">
        <f t="shared" si="29"/>
        <v>3.0048899755501224</v>
      </c>
    </row>
    <row r="913" spans="1:14" x14ac:dyDescent="0.3">
      <c r="A913" t="s">
        <v>14</v>
      </c>
      <c r="B913" t="s">
        <v>16</v>
      </c>
      <c r="C913" t="s">
        <v>19</v>
      </c>
      <c r="D913" t="s">
        <v>22</v>
      </c>
      <c r="E913" t="s">
        <v>36</v>
      </c>
      <c r="F913">
        <v>1989</v>
      </c>
      <c r="G913">
        <v>5</v>
      </c>
      <c r="H913">
        <v>199.35</v>
      </c>
      <c r="I913" t="s">
        <v>42</v>
      </c>
      <c r="J913" t="s">
        <v>47</v>
      </c>
      <c r="K913">
        <v>38.39</v>
      </c>
      <c r="L913">
        <v>12</v>
      </c>
      <c r="M913">
        <f t="shared" si="28"/>
        <v>2391.5838999999996</v>
      </c>
      <c r="N913">
        <f t="shared" si="29"/>
        <v>3.0053802885791145</v>
      </c>
    </row>
    <row r="914" spans="1:14" x14ac:dyDescent="0.3">
      <c r="A914" t="s">
        <v>13</v>
      </c>
      <c r="B914" t="s">
        <v>17</v>
      </c>
      <c r="C914" t="s">
        <v>19</v>
      </c>
      <c r="D914" t="s">
        <v>24</v>
      </c>
      <c r="E914" t="s">
        <v>37</v>
      </c>
      <c r="F914">
        <v>1993</v>
      </c>
      <c r="G914">
        <v>3</v>
      </c>
      <c r="H914">
        <v>10.78</v>
      </c>
      <c r="I914" t="s">
        <v>40</v>
      </c>
      <c r="J914" t="s">
        <v>47</v>
      </c>
      <c r="K914">
        <v>2.31</v>
      </c>
      <c r="L914">
        <v>13</v>
      </c>
      <c r="M914">
        <f t="shared" si="28"/>
        <v>139.16309999999999</v>
      </c>
      <c r="N914">
        <f t="shared" si="29"/>
        <v>3.0048923679060664</v>
      </c>
    </row>
    <row r="915" spans="1:14" x14ac:dyDescent="0.3">
      <c r="A915" t="s">
        <v>14</v>
      </c>
      <c r="B915" t="s">
        <v>16</v>
      </c>
      <c r="C915" t="s">
        <v>19</v>
      </c>
      <c r="D915" t="s">
        <v>22</v>
      </c>
      <c r="E915" t="s">
        <v>39</v>
      </c>
      <c r="F915">
        <v>2019</v>
      </c>
      <c r="G915">
        <v>1</v>
      </c>
      <c r="H915">
        <v>87.79</v>
      </c>
      <c r="I915" t="s">
        <v>41</v>
      </c>
      <c r="J915" t="s">
        <v>47</v>
      </c>
      <c r="K915">
        <v>32.299999999999997</v>
      </c>
      <c r="L915">
        <v>18</v>
      </c>
      <c r="M915">
        <f t="shared" si="28"/>
        <v>1579.5430000000001</v>
      </c>
      <c r="N915">
        <f t="shared" si="29"/>
        <v>3.0048935649620749</v>
      </c>
    </row>
    <row r="916" spans="1:14" x14ac:dyDescent="0.3">
      <c r="A916" t="s">
        <v>13</v>
      </c>
      <c r="B916" t="s">
        <v>16</v>
      </c>
      <c r="C916" t="s">
        <v>19</v>
      </c>
      <c r="D916" t="s">
        <v>26</v>
      </c>
      <c r="E916" t="s">
        <v>36</v>
      </c>
      <c r="F916">
        <v>1999</v>
      </c>
      <c r="G916">
        <v>1</v>
      </c>
      <c r="H916">
        <v>284.86</v>
      </c>
      <c r="I916" t="s">
        <v>42</v>
      </c>
      <c r="J916" t="s">
        <v>43</v>
      </c>
      <c r="K916">
        <v>34.75</v>
      </c>
      <c r="L916">
        <v>10</v>
      </c>
      <c r="M916">
        <f t="shared" si="28"/>
        <v>2847.9475000000002</v>
      </c>
      <c r="N916">
        <f t="shared" si="29"/>
        <v>3.0053842388644152</v>
      </c>
    </row>
    <row r="917" spans="1:14" x14ac:dyDescent="0.3">
      <c r="A917" t="s">
        <v>14</v>
      </c>
      <c r="B917" t="s">
        <v>15</v>
      </c>
      <c r="C917" t="s">
        <v>18</v>
      </c>
      <c r="D917" t="s">
        <v>24</v>
      </c>
      <c r="E917" t="s">
        <v>36</v>
      </c>
      <c r="F917">
        <v>2021</v>
      </c>
      <c r="G917">
        <v>4</v>
      </c>
      <c r="H917">
        <v>283.44</v>
      </c>
      <c r="I917" t="s">
        <v>40</v>
      </c>
      <c r="J917" t="s">
        <v>44</v>
      </c>
      <c r="K917">
        <v>12.74</v>
      </c>
      <c r="L917">
        <v>9</v>
      </c>
      <c r="M917">
        <f t="shared" si="28"/>
        <v>2550.0873999999999</v>
      </c>
      <c r="N917">
        <f t="shared" si="29"/>
        <v>3.0058751529987759</v>
      </c>
    </row>
    <row r="918" spans="1:14" x14ac:dyDescent="0.3">
      <c r="A918" t="s">
        <v>13</v>
      </c>
      <c r="B918" t="s">
        <v>17</v>
      </c>
      <c r="C918" t="s">
        <v>19</v>
      </c>
      <c r="D918" t="s">
        <v>23</v>
      </c>
      <c r="E918" t="s">
        <v>39</v>
      </c>
      <c r="F918">
        <v>2017</v>
      </c>
      <c r="G918">
        <v>4</v>
      </c>
      <c r="H918">
        <v>492.21</v>
      </c>
      <c r="I918" t="s">
        <v>42</v>
      </c>
      <c r="J918" t="s">
        <v>46</v>
      </c>
      <c r="K918">
        <v>16.809999999999999</v>
      </c>
      <c r="L918">
        <v>19</v>
      </c>
      <c r="M918">
        <f t="shared" si="28"/>
        <v>9351.1581000000006</v>
      </c>
      <c r="N918">
        <f t="shared" si="29"/>
        <v>3.0056317335945151</v>
      </c>
    </row>
    <row r="919" spans="1:14" x14ac:dyDescent="0.3">
      <c r="A919" t="s">
        <v>14</v>
      </c>
      <c r="B919" t="s">
        <v>16</v>
      </c>
      <c r="C919" t="s">
        <v>18</v>
      </c>
      <c r="D919" t="s">
        <v>33</v>
      </c>
      <c r="E919" t="s">
        <v>38</v>
      </c>
      <c r="F919">
        <v>1999</v>
      </c>
      <c r="G919">
        <v>3</v>
      </c>
      <c r="H919">
        <v>84.18</v>
      </c>
      <c r="I919" t="s">
        <v>41</v>
      </c>
      <c r="J919" t="s">
        <v>47</v>
      </c>
      <c r="K919">
        <v>14.55</v>
      </c>
      <c r="L919">
        <v>14</v>
      </c>
      <c r="M919">
        <f t="shared" si="28"/>
        <v>1177.6655000000001</v>
      </c>
      <c r="N919">
        <f t="shared" si="29"/>
        <v>3.0053881949546901</v>
      </c>
    </row>
    <row r="920" spans="1:14" x14ac:dyDescent="0.3">
      <c r="A920" t="s">
        <v>13</v>
      </c>
      <c r="B920" t="s">
        <v>17</v>
      </c>
      <c r="C920" t="s">
        <v>19</v>
      </c>
      <c r="D920" t="s">
        <v>27</v>
      </c>
      <c r="E920" t="s">
        <v>36</v>
      </c>
      <c r="F920">
        <v>2011</v>
      </c>
      <c r="G920">
        <v>1</v>
      </c>
      <c r="H920">
        <v>123.46</v>
      </c>
      <c r="I920" t="s">
        <v>42</v>
      </c>
      <c r="J920" t="s">
        <v>45</v>
      </c>
      <c r="K920">
        <v>3.44</v>
      </c>
      <c r="L920">
        <v>11</v>
      </c>
      <c r="M920">
        <f t="shared" si="28"/>
        <v>1357.0944</v>
      </c>
      <c r="N920">
        <f t="shared" si="29"/>
        <v>3.0053895149436549</v>
      </c>
    </row>
    <row r="921" spans="1:14" x14ac:dyDescent="0.3">
      <c r="A921" t="s">
        <v>13</v>
      </c>
      <c r="B921" t="s">
        <v>17</v>
      </c>
      <c r="C921" t="s">
        <v>18</v>
      </c>
      <c r="D921" t="s">
        <v>25</v>
      </c>
      <c r="E921" t="s">
        <v>37</v>
      </c>
      <c r="F921">
        <v>1997</v>
      </c>
      <c r="G921">
        <v>1</v>
      </c>
      <c r="H921">
        <v>280.82</v>
      </c>
      <c r="I921" t="s">
        <v>40</v>
      </c>
      <c r="J921" t="s">
        <v>43</v>
      </c>
      <c r="K921">
        <v>22.26</v>
      </c>
      <c r="L921">
        <v>7</v>
      </c>
      <c r="M921">
        <f t="shared" si="28"/>
        <v>1964.9626000000001</v>
      </c>
      <c r="N921">
        <f t="shared" si="29"/>
        <v>3.005880911541289</v>
      </c>
    </row>
    <row r="922" spans="1:14" x14ac:dyDescent="0.3">
      <c r="A922" t="s">
        <v>13</v>
      </c>
      <c r="B922" t="s">
        <v>15</v>
      </c>
      <c r="C922" t="s">
        <v>19</v>
      </c>
      <c r="D922" t="s">
        <v>30</v>
      </c>
      <c r="E922" t="s">
        <v>38</v>
      </c>
      <c r="F922">
        <v>1987</v>
      </c>
      <c r="G922">
        <v>3</v>
      </c>
      <c r="H922">
        <v>372.97</v>
      </c>
      <c r="I922" t="s">
        <v>42</v>
      </c>
      <c r="J922" t="s">
        <v>44</v>
      </c>
      <c r="K922">
        <v>45.59</v>
      </c>
      <c r="L922">
        <v>15</v>
      </c>
      <c r="M922">
        <f t="shared" si="28"/>
        <v>5594.0059000000001</v>
      </c>
      <c r="N922">
        <f t="shared" si="29"/>
        <v>3.0063725490196078</v>
      </c>
    </row>
    <row r="923" spans="1:14" x14ac:dyDescent="0.3">
      <c r="A923" t="s">
        <v>12</v>
      </c>
      <c r="B923" t="s">
        <v>16</v>
      </c>
      <c r="C923" t="s">
        <v>19</v>
      </c>
      <c r="D923" t="s">
        <v>34</v>
      </c>
      <c r="E923" t="s">
        <v>38</v>
      </c>
      <c r="F923">
        <v>1992</v>
      </c>
      <c r="G923">
        <v>3</v>
      </c>
      <c r="H923">
        <v>340.84</v>
      </c>
      <c r="I923" t="s">
        <v>41</v>
      </c>
      <c r="J923" t="s">
        <v>47</v>
      </c>
      <c r="K923">
        <v>21.8</v>
      </c>
      <c r="L923">
        <v>5</v>
      </c>
      <c r="M923">
        <f t="shared" si="28"/>
        <v>1703.4179999999999</v>
      </c>
      <c r="N923">
        <f t="shared" si="29"/>
        <v>3.0063741113017897</v>
      </c>
    </row>
    <row r="924" spans="1:14" x14ac:dyDescent="0.3">
      <c r="A924" t="s">
        <v>14</v>
      </c>
      <c r="B924" t="s">
        <v>15</v>
      </c>
      <c r="C924" t="s">
        <v>18</v>
      </c>
      <c r="D924" t="s">
        <v>27</v>
      </c>
      <c r="E924" t="s">
        <v>39</v>
      </c>
      <c r="F924">
        <v>1986</v>
      </c>
      <c r="G924">
        <v>1</v>
      </c>
      <c r="H924">
        <v>492.41</v>
      </c>
      <c r="I924" t="s">
        <v>40</v>
      </c>
      <c r="J924" t="s">
        <v>45</v>
      </c>
      <c r="K924">
        <v>13.3</v>
      </c>
      <c r="L924">
        <v>15</v>
      </c>
      <c r="M924">
        <f t="shared" si="28"/>
        <v>7385.2830000000004</v>
      </c>
      <c r="N924">
        <f t="shared" si="29"/>
        <v>3.0063756743501715</v>
      </c>
    </row>
    <row r="925" spans="1:14" x14ac:dyDescent="0.3">
      <c r="A925" t="s">
        <v>12</v>
      </c>
      <c r="B925" t="s">
        <v>17</v>
      </c>
      <c r="C925" t="s">
        <v>18</v>
      </c>
      <c r="D925" t="s">
        <v>24</v>
      </c>
      <c r="E925" t="s">
        <v>38</v>
      </c>
      <c r="F925">
        <v>2020</v>
      </c>
      <c r="G925">
        <v>2</v>
      </c>
      <c r="H925">
        <v>117.03</v>
      </c>
      <c r="I925" t="s">
        <v>41</v>
      </c>
      <c r="J925" t="s">
        <v>45</v>
      </c>
      <c r="K925">
        <v>42.58</v>
      </c>
      <c r="L925">
        <v>11</v>
      </c>
      <c r="M925">
        <f t="shared" si="28"/>
        <v>1286.7557999999999</v>
      </c>
      <c r="N925">
        <f t="shared" si="29"/>
        <v>3.0068677949472651</v>
      </c>
    </row>
    <row r="926" spans="1:14" x14ac:dyDescent="0.3">
      <c r="A926" t="s">
        <v>13</v>
      </c>
      <c r="B926" t="s">
        <v>17</v>
      </c>
      <c r="C926" t="s">
        <v>18</v>
      </c>
      <c r="D926" t="s">
        <v>21</v>
      </c>
      <c r="E926" t="s">
        <v>37</v>
      </c>
      <c r="F926">
        <v>2021</v>
      </c>
      <c r="G926">
        <v>5</v>
      </c>
      <c r="H926">
        <v>257.66000000000003</v>
      </c>
      <c r="I926" t="s">
        <v>42</v>
      </c>
      <c r="J926" t="s">
        <v>45</v>
      </c>
      <c r="K926">
        <v>16.850000000000001</v>
      </c>
      <c r="L926">
        <v>7</v>
      </c>
      <c r="M926">
        <f t="shared" si="28"/>
        <v>1802.7885000000001</v>
      </c>
      <c r="N926">
        <f t="shared" si="29"/>
        <v>3.0071148184494603</v>
      </c>
    </row>
    <row r="927" spans="1:14" x14ac:dyDescent="0.3">
      <c r="A927" t="s">
        <v>12</v>
      </c>
      <c r="B927" t="s">
        <v>15</v>
      </c>
      <c r="C927" t="s">
        <v>19</v>
      </c>
      <c r="D927" t="s">
        <v>23</v>
      </c>
      <c r="E927" t="s">
        <v>38</v>
      </c>
      <c r="F927">
        <v>2014</v>
      </c>
      <c r="G927">
        <v>2</v>
      </c>
      <c r="H927">
        <v>229.87</v>
      </c>
      <c r="I927" t="s">
        <v>42</v>
      </c>
      <c r="J927" t="s">
        <v>45</v>
      </c>
      <c r="K927">
        <v>8.7200000000000006</v>
      </c>
      <c r="L927">
        <v>19</v>
      </c>
      <c r="M927">
        <f t="shared" si="28"/>
        <v>4366.6171999999997</v>
      </c>
      <c r="N927">
        <f t="shared" si="29"/>
        <v>3.0066257668711658</v>
      </c>
    </row>
    <row r="928" spans="1:14" x14ac:dyDescent="0.3">
      <c r="A928" t="s">
        <v>13</v>
      </c>
      <c r="B928" t="s">
        <v>15</v>
      </c>
      <c r="C928" t="s">
        <v>19</v>
      </c>
      <c r="D928" t="s">
        <v>28</v>
      </c>
      <c r="E928" t="s">
        <v>38</v>
      </c>
      <c r="F928">
        <v>2013</v>
      </c>
      <c r="G928">
        <v>2</v>
      </c>
      <c r="H928">
        <v>107.99</v>
      </c>
      <c r="I928" t="s">
        <v>42</v>
      </c>
      <c r="J928" t="s">
        <v>45</v>
      </c>
      <c r="K928">
        <v>26.98</v>
      </c>
      <c r="L928">
        <v>2</v>
      </c>
      <c r="M928">
        <f t="shared" si="28"/>
        <v>215.24979999999999</v>
      </c>
      <c r="N928">
        <f t="shared" si="29"/>
        <v>3.006872852233677</v>
      </c>
    </row>
    <row r="929" spans="1:14" x14ac:dyDescent="0.3">
      <c r="A929" t="s">
        <v>13</v>
      </c>
      <c r="B929" t="s">
        <v>15</v>
      </c>
      <c r="C929" t="s">
        <v>19</v>
      </c>
      <c r="D929" t="s">
        <v>34</v>
      </c>
      <c r="E929" t="s">
        <v>38</v>
      </c>
      <c r="F929">
        <v>2014</v>
      </c>
      <c r="G929">
        <v>5</v>
      </c>
      <c r="H929">
        <v>236.46</v>
      </c>
      <c r="I929" t="s">
        <v>42</v>
      </c>
      <c r="J929" t="s">
        <v>47</v>
      </c>
      <c r="K929">
        <v>35.33</v>
      </c>
      <c r="L929">
        <v>8</v>
      </c>
      <c r="M929">
        <f t="shared" si="28"/>
        <v>1891.0333000000001</v>
      </c>
      <c r="N929">
        <f t="shared" si="29"/>
        <v>3.0071200589246256</v>
      </c>
    </row>
    <row r="930" spans="1:14" x14ac:dyDescent="0.3">
      <c r="A930" t="s">
        <v>12</v>
      </c>
      <c r="B930" t="s">
        <v>16</v>
      </c>
      <c r="C930" t="s">
        <v>19</v>
      </c>
      <c r="D930" t="s">
        <v>20</v>
      </c>
      <c r="E930" t="s">
        <v>38</v>
      </c>
      <c r="F930">
        <v>1997</v>
      </c>
      <c r="G930">
        <v>1</v>
      </c>
      <c r="H930">
        <v>386.94</v>
      </c>
      <c r="I930" t="s">
        <v>40</v>
      </c>
      <c r="J930" t="s">
        <v>44</v>
      </c>
      <c r="K930">
        <v>29.6</v>
      </c>
      <c r="L930">
        <v>14</v>
      </c>
      <c r="M930">
        <f t="shared" si="28"/>
        <v>5416.4560000000001</v>
      </c>
      <c r="N930">
        <f t="shared" si="29"/>
        <v>3.0066306483300589</v>
      </c>
    </row>
    <row r="931" spans="1:14" x14ac:dyDescent="0.3">
      <c r="A931" t="s">
        <v>14</v>
      </c>
      <c r="B931" t="s">
        <v>17</v>
      </c>
      <c r="C931" t="s">
        <v>18</v>
      </c>
      <c r="D931" t="s">
        <v>32</v>
      </c>
      <c r="E931" t="s">
        <v>36</v>
      </c>
      <c r="F931">
        <v>1989</v>
      </c>
      <c r="G931">
        <v>3</v>
      </c>
      <c r="H931">
        <v>72.94</v>
      </c>
      <c r="I931" t="s">
        <v>42</v>
      </c>
      <c r="J931" t="s">
        <v>46</v>
      </c>
      <c r="K931">
        <v>43.16</v>
      </c>
      <c r="L931">
        <v>7</v>
      </c>
      <c r="M931">
        <f t="shared" si="28"/>
        <v>510.01159999999999</v>
      </c>
      <c r="N931">
        <f t="shared" si="29"/>
        <v>3.0071235568656349</v>
      </c>
    </row>
    <row r="932" spans="1:14" x14ac:dyDescent="0.3">
      <c r="A932" t="s">
        <v>14</v>
      </c>
      <c r="B932" t="s">
        <v>17</v>
      </c>
      <c r="C932" t="s">
        <v>19</v>
      </c>
      <c r="D932" t="s">
        <v>34</v>
      </c>
      <c r="E932" t="s">
        <v>36</v>
      </c>
      <c r="F932">
        <v>2006</v>
      </c>
      <c r="G932">
        <v>4</v>
      </c>
      <c r="H932">
        <v>132.97999999999999</v>
      </c>
      <c r="I932" t="s">
        <v>42</v>
      </c>
      <c r="J932" t="s">
        <v>44</v>
      </c>
      <c r="K932">
        <v>5.29</v>
      </c>
      <c r="L932">
        <v>3</v>
      </c>
      <c r="M932">
        <f t="shared" si="28"/>
        <v>397.99289999999996</v>
      </c>
      <c r="N932">
        <f t="shared" si="29"/>
        <v>3.0071253071253072</v>
      </c>
    </row>
    <row r="933" spans="1:14" x14ac:dyDescent="0.3">
      <c r="A933" t="s">
        <v>14</v>
      </c>
      <c r="B933" t="s">
        <v>15</v>
      </c>
      <c r="C933" t="s">
        <v>18</v>
      </c>
      <c r="D933" t="s">
        <v>24</v>
      </c>
      <c r="E933" t="s">
        <v>36</v>
      </c>
      <c r="F933">
        <v>2003</v>
      </c>
      <c r="G933">
        <v>1</v>
      </c>
      <c r="H933">
        <v>259.49</v>
      </c>
      <c r="I933" t="s">
        <v>40</v>
      </c>
      <c r="J933" t="s">
        <v>43</v>
      </c>
      <c r="K933">
        <v>46.3</v>
      </c>
      <c r="L933">
        <v>8</v>
      </c>
      <c r="M933">
        <f t="shared" si="28"/>
        <v>2075.3830000000003</v>
      </c>
      <c r="N933">
        <f t="shared" si="29"/>
        <v>3.0068812976161219</v>
      </c>
    </row>
    <row r="934" spans="1:14" x14ac:dyDescent="0.3">
      <c r="A934" t="s">
        <v>12</v>
      </c>
      <c r="B934" t="s">
        <v>16</v>
      </c>
      <c r="C934" t="s">
        <v>18</v>
      </c>
      <c r="D934" t="s">
        <v>30</v>
      </c>
      <c r="E934" t="s">
        <v>38</v>
      </c>
      <c r="F934">
        <v>2022</v>
      </c>
      <c r="G934">
        <v>1</v>
      </c>
      <c r="H934">
        <v>236.16</v>
      </c>
      <c r="I934" t="s">
        <v>40</v>
      </c>
      <c r="J934" t="s">
        <v>44</v>
      </c>
      <c r="K934">
        <v>35.9</v>
      </c>
      <c r="L934">
        <v>7</v>
      </c>
      <c r="M934">
        <f t="shared" si="28"/>
        <v>1652.4789999999998</v>
      </c>
      <c r="N934">
        <f t="shared" si="29"/>
        <v>3.0073746312684366</v>
      </c>
    </row>
    <row r="935" spans="1:14" x14ac:dyDescent="0.3">
      <c r="A935" t="s">
        <v>13</v>
      </c>
      <c r="B935" t="s">
        <v>17</v>
      </c>
      <c r="C935" t="s">
        <v>18</v>
      </c>
      <c r="D935" t="s">
        <v>26</v>
      </c>
      <c r="E935" t="s">
        <v>36</v>
      </c>
      <c r="F935">
        <v>2000</v>
      </c>
      <c r="G935">
        <v>4</v>
      </c>
      <c r="H935">
        <v>382.02</v>
      </c>
      <c r="I935" t="s">
        <v>42</v>
      </c>
      <c r="J935" t="s">
        <v>47</v>
      </c>
      <c r="K935">
        <v>43.78</v>
      </c>
      <c r="L935">
        <v>10</v>
      </c>
      <c r="M935">
        <f t="shared" si="28"/>
        <v>3819.6378</v>
      </c>
      <c r="N935">
        <f t="shared" si="29"/>
        <v>3.0078682075239733</v>
      </c>
    </row>
    <row r="936" spans="1:14" x14ac:dyDescent="0.3">
      <c r="A936" t="s">
        <v>12</v>
      </c>
      <c r="B936" t="s">
        <v>16</v>
      </c>
      <c r="C936" t="s">
        <v>19</v>
      </c>
      <c r="D936" t="s">
        <v>30</v>
      </c>
      <c r="E936" t="s">
        <v>38</v>
      </c>
      <c r="F936">
        <v>2003</v>
      </c>
      <c r="G936">
        <v>1</v>
      </c>
      <c r="H936">
        <v>302.19</v>
      </c>
      <c r="I936" t="s">
        <v>42</v>
      </c>
      <c r="J936" t="s">
        <v>45</v>
      </c>
      <c r="K936">
        <v>8.36</v>
      </c>
      <c r="L936">
        <v>10</v>
      </c>
      <c r="M936">
        <f t="shared" si="28"/>
        <v>3020.9836</v>
      </c>
      <c r="N936">
        <f t="shared" si="29"/>
        <v>3.0076242006886376</v>
      </c>
    </row>
    <row r="937" spans="1:14" x14ac:dyDescent="0.3">
      <c r="A937" t="s">
        <v>13</v>
      </c>
      <c r="B937" t="s">
        <v>17</v>
      </c>
      <c r="C937" t="s">
        <v>19</v>
      </c>
      <c r="D937" t="s">
        <v>34</v>
      </c>
      <c r="E937" t="s">
        <v>36</v>
      </c>
      <c r="F937">
        <v>1988</v>
      </c>
      <c r="G937">
        <v>2</v>
      </c>
      <c r="H937">
        <v>473.92</v>
      </c>
      <c r="I937" t="s">
        <v>40</v>
      </c>
      <c r="J937" t="s">
        <v>47</v>
      </c>
      <c r="K937">
        <v>46.1</v>
      </c>
      <c r="L937">
        <v>12</v>
      </c>
      <c r="M937">
        <f t="shared" si="28"/>
        <v>5686.5010000000002</v>
      </c>
      <c r="N937">
        <f t="shared" si="29"/>
        <v>3.0081180811808119</v>
      </c>
    </row>
    <row r="938" spans="1:14" x14ac:dyDescent="0.3">
      <c r="A938" t="s">
        <v>12</v>
      </c>
      <c r="B938" t="s">
        <v>16</v>
      </c>
      <c r="C938" t="s">
        <v>18</v>
      </c>
      <c r="D938" t="s">
        <v>24</v>
      </c>
      <c r="E938" t="s">
        <v>38</v>
      </c>
      <c r="F938">
        <v>2008</v>
      </c>
      <c r="G938">
        <v>1</v>
      </c>
      <c r="H938">
        <v>140.72</v>
      </c>
      <c r="I938" t="s">
        <v>40</v>
      </c>
      <c r="J938" t="s">
        <v>43</v>
      </c>
      <c r="K938">
        <v>25.41</v>
      </c>
      <c r="L938">
        <v>12</v>
      </c>
      <c r="M938">
        <f t="shared" si="28"/>
        <v>1687.8941</v>
      </c>
      <c r="N938">
        <f t="shared" si="29"/>
        <v>3.0083661417322833</v>
      </c>
    </row>
    <row r="939" spans="1:14" x14ac:dyDescent="0.3">
      <c r="A939" t="s">
        <v>12</v>
      </c>
      <c r="B939" t="s">
        <v>16</v>
      </c>
      <c r="C939" t="s">
        <v>19</v>
      </c>
      <c r="D939" t="s">
        <v>30</v>
      </c>
      <c r="E939" t="s">
        <v>39</v>
      </c>
      <c r="F939">
        <v>2004</v>
      </c>
      <c r="G939">
        <v>3</v>
      </c>
      <c r="H939">
        <v>57.23</v>
      </c>
      <c r="I939" t="s">
        <v>40</v>
      </c>
      <c r="J939" t="s">
        <v>46</v>
      </c>
      <c r="K939">
        <v>18</v>
      </c>
      <c r="L939">
        <v>6</v>
      </c>
      <c r="M939">
        <f t="shared" si="28"/>
        <v>342.56</v>
      </c>
      <c r="N939">
        <f t="shared" si="29"/>
        <v>3.0088604479448682</v>
      </c>
    </row>
    <row r="940" spans="1:14" x14ac:dyDescent="0.3">
      <c r="A940" t="s">
        <v>12</v>
      </c>
      <c r="B940" t="s">
        <v>15</v>
      </c>
      <c r="C940" t="s">
        <v>18</v>
      </c>
      <c r="D940" t="s">
        <v>29</v>
      </c>
      <c r="E940" t="s">
        <v>39</v>
      </c>
      <c r="F940">
        <v>1999</v>
      </c>
      <c r="G940">
        <v>1</v>
      </c>
      <c r="H940">
        <v>263.68</v>
      </c>
      <c r="I940" t="s">
        <v>42</v>
      </c>
      <c r="J940" t="s">
        <v>46</v>
      </c>
      <c r="K940">
        <v>43.71</v>
      </c>
      <c r="L940">
        <v>14</v>
      </c>
      <c r="M940">
        <f t="shared" si="28"/>
        <v>3690.9571000000001</v>
      </c>
      <c r="N940">
        <f t="shared" si="29"/>
        <v>3.0088626292466767</v>
      </c>
    </row>
    <row r="941" spans="1:14" x14ac:dyDescent="0.3">
      <c r="A941" t="s">
        <v>13</v>
      </c>
      <c r="B941" t="s">
        <v>17</v>
      </c>
      <c r="C941" t="s">
        <v>18</v>
      </c>
      <c r="D941" t="s">
        <v>29</v>
      </c>
      <c r="E941" t="s">
        <v>37</v>
      </c>
      <c r="F941">
        <v>1989</v>
      </c>
      <c r="G941">
        <v>5</v>
      </c>
      <c r="H941">
        <v>401.5</v>
      </c>
      <c r="I941" t="s">
        <v>41</v>
      </c>
      <c r="J941" t="s">
        <v>47</v>
      </c>
      <c r="K941">
        <v>5.43</v>
      </c>
      <c r="L941">
        <v>7</v>
      </c>
      <c r="M941">
        <f t="shared" si="28"/>
        <v>2809.5542999999998</v>
      </c>
      <c r="N941">
        <f t="shared" si="29"/>
        <v>3.0093573011573502</v>
      </c>
    </row>
    <row r="942" spans="1:14" x14ac:dyDescent="0.3">
      <c r="A942" t="s">
        <v>12</v>
      </c>
      <c r="B942" t="s">
        <v>16</v>
      </c>
      <c r="C942" t="s">
        <v>19</v>
      </c>
      <c r="D942" t="s">
        <v>31</v>
      </c>
      <c r="E942" t="s">
        <v>37</v>
      </c>
      <c r="F942">
        <v>2016</v>
      </c>
      <c r="G942">
        <v>1</v>
      </c>
      <c r="H942">
        <v>84.25</v>
      </c>
      <c r="I942" t="s">
        <v>40</v>
      </c>
      <c r="J942" t="s">
        <v>46</v>
      </c>
      <c r="K942">
        <v>43.33</v>
      </c>
      <c r="L942">
        <v>4</v>
      </c>
      <c r="M942">
        <f t="shared" si="28"/>
        <v>336.43329999999997</v>
      </c>
      <c r="N942">
        <f t="shared" si="29"/>
        <v>3.0088669950738915</v>
      </c>
    </row>
    <row r="943" spans="1:14" x14ac:dyDescent="0.3">
      <c r="A943" t="s">
        <v>13</v>
      </c>
      <c r="B943" t="s">
        <v>16</v>
      </c>
      <c r="C943" t="s">
        <v>18</v>
      </c>
      <c r="D943" t="s">
        <v>21</v>
      </c>
      <c r="E943" t="s">
        <v>38</v>
      </c>
      <c r="F943">
        <v>2004</v>
      </c>
      <c r="G943">
        <v>4</v>
      </c>
      <c r="H943">
        <v>139.27000000000001</v>
      </c>
      <c r="I943" t="s">
        <v>42</v>
      </c>
      <c r="J943" t="s">
        <v>47</v>
      </c>
      <c r="K943">
        <v>9.98</v>
      </c>
      <c r="L943">
        <v>1</v>
      </c>
      <c r="M943">
        <f t="shared" si="28"/>
        <v>138.3698</v>
      </c>
      <c r="N943">
        <f t="shared" si="29"/>
        <v>3.0093619118009363</v>
      </c>
    </row>
    <row r="944" spans="1:14" x14ac:dyDescent="0.3">
      <c r="A944" t="s">
        <v>14</v>
      </c>
      <c r="B944" t="s">
        <v>16</v>
      </c>
      <c r="C944" t="s">
        <v>19</v>
      </c>
      <c r="D944" t="s">
        <v>30</v>
      </c>
      <c r="E944" t="s">
        <v>37</v>
      </c>
      <c r="F944">
        <v>2017</v>
      </c>
      <c r="G944">
        <v>3</v>
      </c>
      <c r="H944">
        <v>258.24</v>
      </c>
      <c r="I944" t="s">
        <v>42</v>
      </c>
      <c r="J944" t="s">
        <v>47</v>
      </c>
      <c r="K944">
        <v>47.33</v>
      </c>
      <c r="L944">
        <v>1</v>
      </c>
      <c r="M944">
        <f t="shared" si="28"/>
        <v>257.7133</v>
      </c>
      <c r="N944">
        <f t="shared" si="29"/>
        <v>3.0091177920157715</v>
      </c>
    </row>
    <row r="945" spans="1:14" x14ac:dyDescent="0.3">
      <c r="A945" t="s">
        <v>12</v>
      </c>
      <c r="B945" t="s">
        <v>15</v>
      </c>
      <c r="C945" t="s">
        <v>18</v>
      </c>
      <c r="D945" t="s">
        <v>29</v>
      </c>
      <c r="E945" t="s">
        <v>36</v>
      </c>
      <c r="F945">
        <v>2001</v>
      </c>
      <c r="G945">
        <v>4</v>
      </c>
      <c r="H945">
        <v>216.94</v>
      </c>
      <c r="I945" t="s">
        <v>41</v>
      </c>
      <c r="J945" t="s">
        <v>44</v>
      </c>
      <c r="K945">
        <v>4.25</v>
      </c>
      <c r="L945">
        <v>20</v>
      </c>
      <c r="M945">
        <f t="shared" si="28"/>
        <v>4337.8424999999997</v>
      </c>
      <c r="N945">
        <f t="shared" si="29"/>
        <v>3.0091200394380082</v>
      </c>
    </row>
    <row r="946" spans="1:14" x14ac:dyDescent="0.3">
      <c r="A946" t="s">
        <v>14</v>
      </c>
      <c r="B946" t="s">
        <v>15</v>
      </c>
      <c r="C946" t="s">
        <v>18</v>
      </c>
      <c r="D946" t="s">
        <v>25</v>
      </c>
      <c r="E946" t="s">
        <v>36</v>
      </c>
      <c r="F946">
        <v>1996</v>
      </c>
      <c r="G946">
        <v>3</v>
      </c>
      <c r="H946">
        <v>304.95999999999998</v>
      </c>
      <c r="I946" t="s">
        <v>41</v>
      </c>
      <c r="J946" t="s">
        <v>44</v>
      </c>
      <c r="K946">
        <v>49.34</v>
      </c>
      <c r="L946">
        <v>12</v>
      </c>
      <c r="M946">
        <f t="shared" si="28"/>
        <v>3659.0133999999994</v>
      </c>
      <c r="N946">
        <f t="shared" si="29"/>
        <v>3.0088757396449703</v>
      </c>
    </row>
    <row r="947" spans="1:14" x14ac:dyDescent="0.3">
      <c r="A947" t="s">
        <v>14</v>
      </c>
      <c r="B947" t="s">
        <v>15</v>
      </c>
      <c r="C947" t="s">
        <v>19</v>
      </c>
      <c r="D947" t="s">
        <v>34</v>
      </c>
      <c r="E947" t="s">
        <v>39</v>
      </c>
      <c r="F947">
        <v>1993</v>
      </c>
      <c r="G947">
        <v>1</v>
      </c>
      <c r="H947">
        <v>432.38</v>
      </c>
      <c r="I947" t="s">
        <v>41</v>
      </c>
      <c r="J947" t="s">
        <v>47</v>
      </c>
      <c r="K947">
        <v>47.19</v>
      </c>
      <c r="L947">
        <v>12</v>
      </c>
      <c r="M947">
        <f t="shared" si="28"/>
        <v>5188.031899999999</v>
      </c>
      <c r="N947">
        <f t="shared" si="29"/>
        <v>3.0088779284833538</v>
      </c>
    </row>
    <row r="948" spans="1:14" x14ac:dyDescent="0.3">
      <c r="A948" t="s">
        <v>14</v>
      </c>
      <c r="B948" t="s">
        <v>17</v>
      </c>
      <c r="C948" t="s">
        <v>19</v>
      </c>
      <c r="D948" t="s">
        <v>33</v>
      </c>
      <c r="E948" t="s">
        <v>38</v>
      </c>
      <c r="F948">
        <v>2016</v>
      </c>
      <c r="G948">
        <v>2</v>
      </c>
      <c r="H948">
        <v>99.15</v>
      </c>
      <c r="I948" t="s">
        <v>42</v>
      </c>
      <c r="J948" t="s">
        <v>45</v>
      </c>
      <c r="K948">
        <v>25.28</v>
      </c>
      <c r="L948">
        <v>17</v>
      </c>
      <c r="M948">
        <f t="shared" si="28"/>
        <v>1684.8028000000002</v>
      </c>
      <c r="N948">
        <f t="shared" si="29"/>
        <v>3.0093734583127776</v>
      </c>
    </row>
    <row r="949" spans="1:14" x14ac:dyDescent="0.3">
      <c r="A949" t="s">
        <v>12</v>
      </c>
      <c r="B949" t="s">
        <v>16</v>
      </c>
      <c r="C949" t="s">
        <v>18</v>
      </c>
      <c r="D949" t="s">
        <v>21</v>
      </c>
      <c r="E949" t="s">
        <v>38</v>
      </c>
      <c r="F949">
        <v>2022</v>
      </c>
      <c r="G949">
        <v>2</v>
      </c>
      <c r="H949">
        <v>377.99</v>
      </c>
      <c r="I949" t="s">
        <v>42</v>
      </c>
      <c r="J949" t="s">
        <v>45</v>
      </c>
      <c r="K949">
        <v>15.93</v>
      </c>
      <c r="L949">
        <v>18</v>
      </c>
      <c r="M949">
        <f t="shared" si="28"/>
        <v>6802.9793</v>
      </c>
      <c r="N949">
        <f t="shared" si="29"/>
        <v>3.009622501850481</v>
      </c>
    </row>
    <row r="950" spans="1:14" x14ac:dyDescent="0.3">
      <c r="A950" t="s">
        <v>13</v>
      </c>
      <c r="B950" t="s">
        <v>15</v>
      </c>
      <c r="C950" t="s">
        <v>19</v>
      </c>
      <c r="D950" t="s">
        <v>30</v>
      </c>
      <c r="E950" t="s">
        <v>38</v>
      </c>
      <c r="F950">
        <v>1995</v>
      </c>
      <c r="G950">
        <v>1</v>
      </c>
      <c r="H950">
        <v>183.61</v>
      </c>
      <c r="I950" t="s">
        <v>41</v>
      </c>
      <c r="J950" t="s">
        <v>44</v>
      </c>
      <c r="K950">
        <v>23</v>
      </c>
      <c r="L950">
        <v>17</v>
      </c>
      <c r="M950">
        <f t="shared" si="28"/>
        <v>3120.6000000000004</v>
      </c>
      <c r="N950">
        <f t="shared" si="29"/>
        <v>3.0098716683119449</v>
      </c>
    </row>
    <row r="951" spans="1:14" x14ac:dyDescent="0.3">
      <c r="A951" t="s">
        <v>14</v>
      </c>
      <c r="B951" t="s">
        <v>17</v>
      </c>
      <c r="C951" t="s">
        <v>19</v>
      </c>
      <c r="D951" t="s">
        <v>23</v>
      </c>
      <c r="E951" t="s">
        <v>36</v>
      </c>
      <c r="F951">
        <v>2006</v>
      </c>
      <c r="G951">
        <v>2</v>
      </c>
      <c r="H951">
        <v>241.6</v>
      </c>
      <c r="I951" t="s">
        <v>42</v>
      </c>
      <c r="J951" t="s">
        <v>45</v>
      </c>
      <c r="K951">
        <v>14.32</v>
      </c>
      <c r="L951">
        <v>2</v>
      </c>
      <c r="M951">
        <f t="shared" si="28"/>
        <v>482.34319999999997</v>
      </c>
      <c r="N951">
        <f t="shared" si="29"/>
        <v>3.0103678104171809</v>
      </c>
    </row>
    <row r="952" spans="1:14" x14ac:dyDescent="0.3">
      <c r="A952" t="s">
        <v>12</v>
      </c>
      <c r="B952" t="s">
        <v>16</v>
      </c>
      <c r="C952" t="s">
        <v>18</v>
      </c>
      <c r="D952" t="s">
        <v>21</v>
      </c>
      <c r="E952" t="s">
        <v>38</v>
      </c>
      <c r="F952">
        <v>2001</v>
      </c>
      <c r="G952">
        <v>1</v>
      </c>
      <c r="H952">
        <v>377.4</v>
      </c>
      <c r="I952" t="s">
        <v>41</v>
      </c>
      <c r="J952" t="s">
        <v>44</v>
      </c>
      <c r="K952">
        <v>10.76</v>
      </c>
      <c r="L952">
        <v>7</v>
      </c>
      <c r="M952">
        <f t="shared" si="28"/>
        <v>2640.9075999999995</v>
      </c>
      <c r="N952">
        <f t="shared" si="29"/>
        <v>3.0106172839506171</v>
      </c>
    </row>
    <row r="953" spans="1:14" x14ac:dyDescent="0.3">
      <c r="A953" t="s">
        <v>12</v>
      </c>
      <c r="B953" t="s">
        <v>16</v>
      </c>
      <c r="C953" t="s">
        <v>19</v>
      </c>
      <c r="D953" t="s">
        <v>31</v>
      </c>
      <c r="E953" t="s">
        <v>37</v>
      </c>
      <c r="F953">
        <v>2011</v>
      </c>
      <c r="G953">
        <v>2</v>
      </c>
      <c r="H953">
        <v>428.41</v>
      </c>
      <c r="I953" t="s">
        <v>40</v>
      </c>
      <c r="J953" t="s">
        <v>47</v>
      </c>
      <c r="K953">
        <v>3.04</v>
      </c>
      <c r="L953">
        <v>12</v>
      </c>
      <c r="M953">
        <f t="shared" si="28"/>
        <v>5139.9503999999997</v>
      </c>
      <c r="N953">
        <f t="shared" si="29"/>
        <v>3.0111138552729071</v>
      </c>
    </row>
    <row r="954" spans="1:14" x14ac:dyDescent="0.3">
      <c r="A954" t="s">
        <v>14</v>
      </c>
      <c r="B954" t="s">
        <v>16</v>
      </c>
      <c r="C954" t="s">
        <v>19</v>
      </c>
      <c r="D954" t="s">
        <v>27</v>
      </c>
      <c r="E954" t="s">
        <v>37</v>
      </c>
      <c r="F954">
        <v>1989</v>
      </c>
      <c r="G954">
        <v>2</v>
      </c>
      <c r="H954">
        <v>496.6</v>
      </c>
      <c r="I954" t="s">
        <v>40</v>
      </c>
      <c r="J954" t="s">
        <v>43</v>
      </c>
      <c r="K954">
        <v>6.99</v>
      </c>
      <c r="L954">
        <v>11</v>
      </c>
      <c r="M954">
        <f t="shared" si="28"/>
        <v>5461.6699000000008</v>
      </c>
      <c r="N954">
        <f t="shared" si="29"/>
        <v>3.0113636363636362</v>
      </c>
    </row>
    <row r="955" spans="1:14" x14ac:dyDescent="0.3">
      <c r="A955" t="s">
        <v>13</v>
      </c>
      <c r="B955" t="s">
        <v>16</v>
      </c>
      <c r="C955" t="s">
        <v>19</v>
      </c>
      <c r="D955" t="s">
        <v>26</v>
      </c>
      <c r="E955" t="s">
        <v>39</v>
      </c>
      <c r="F955">
        <v>1985</v>
      </c>
      <c r="G955">
        <v>2</v>
      </c>
      <c r="H955">
        <v>489.12</v>
      </c>
      <c r="I955" t="s">
        <v>41</v>
      </c>
      <c r="J955" t="s">
        <v>43</v>
      </c>
      <c r="K955">
        <v>8.39</v>
      </c>
      <c r="L955">
        <v>12</v>
      </c>
      <c r="M955">
        <f t="shared" si="28"/>
        <v>5868.5239000000001</v>
      </c>
      <c r="N955">
        <f t="shared" si="29"/>
        <v>3.0116135408944897</v>
      </c>
    </row>
    <row r="956" spans="1:14" x14ac:dyDescent="0.3">
      <c r="A956" t="s">
        <v>12</v>
      </c>
      <c r="B956" t="s">
        <v>17</v>
      </c>
      <c r="C956" t="s">
        <v>18</v>
      </c>
      <c r="D956" t="s">
        <v>22</v>
      </c>
      <c r="E956" t="s">
        <v>39</v>
      </c>
      <c r="F956">
        <v>2003</v>
      </c>
      <c r="G956">
        <v>2</v>
      </c>
      <c r="H956">
        <v>298.52</v>
      </c>
      <c r="I956" t="s">
        <v>40</v>
      </c>
      <c r="J956" t="s">
        <v>44</v>
      </c>
      <c r="K956">
        <v>35.96</v>
      </c>
      <c r="L956">
        <v>18</v>
      </c>
      <c r="M956">
        <f t="shared" si="28"/>
        <v>5372.7195999999994</v>
      </c>
      <c r="N956">
        <f t="shared" si="29"/>
        <v>3.0118635689569944</v>
      </c>
    </row>
    <row r="957" spans="1:14" x14ac:dyDescent="0.3">
      <c r="A957" t="s">
        <v>14</v>
      </c>
      <c r="B957" t="s">
        <v>15</v>
      </c>
      <c r="C957" t="s">
        <v>19</v>
      </c>
      <c r="D957" t="s">
        <v>29</v>
      </c>
      <c r="E957" t="s">
        <v>38</v>
      </c>
      <c r="F957">
        <v>2012</v>
      </c>
      <c r="G957">
        <v>4</v>
      </c>
      <c r="H957">
        <v>181.34</v>
      </c>
      <c r="I957" t="s">
        <v>40</v>
      </c>
      <c r="J957" t="s">
        <v>46</v>
      </c>
      <c r="K957">
        <v>22.29</v>
      </c>
      <c r="L957">
        <v>17</v>
      </c>
      <c r="M957">
        <f t="shared" si="28"/>
        <v>3082.0029000000004</v>
      </c>
      <c r="N957">
        <f t="shared" si="29"/>
        <v>3.0121137206427688</v>
      </c>
    </row>
    <row r="958" spans="1:14" x14ac:dyDescent="0.3">
      <c r="A958" t="s">
        <v>13</v>
      </c>
      <c r="B958" t="s">
        <v>15</v>
      </c>
      <c r="C958" t="s">
        <v>19</v>
      </c>
      <c r="D958" t="s">
        <v>31</v>
      </c>
      <c r="E958" t="s">
        <v>36</v>
      </c>
      <c r="F958">
        <v>1996</v>
      </c>
      <c r="G958">
        <v>3</v>
      </c>
      <c r="H958">
        <v>192.07</v>
      </c>
      <c r="I958" t="s">
        <v>42</v>
      </c>
      <c r="J958" t="s">
        <v>45</v>
      </c>
      <c r="K958">
        <v>39.85</v>
      </c>
      <c r="L958">
        <v>4</v>
      </c>
      <c r="M958">
        <f t="shared" si="28"/>
        <v>767.67849999999999</v>
      </c>
      <c r="N958">
        <f t="shared" si="29"/>
        <v>3.0118694362017804</v>
      </c>
    </row>
    <row r="959" spans="1:14" x14ac:dyDescent="0.3">
      <c r="A959" t="s">
        <v>12</v>
      </c>
      <c r="B959" t="s">
        <v>15</v>
      </c>
      <c r="C959" t="s">
        <v>19</v>
      </c>
      <c r="D959" t="s">
        <v>31</v>
      </c>
      <c r="E959" t="s">
        <v>39</v>
      </c>
      <c r="F959">
        <v>2020</v>
      </c>
      <c r="G959">
        <v>3</v>
      </c>
      <c r="H959">
        <v>325.35000000000002</v>
      </c>
      <c r="I959" t="s">
        <v>40</v>
      </c>
      <c r="J959" t="s">
        <v>47</v>
      </c>
      <c r="K959">
        <v>19</v>
      </c>
      <c r="L959">
        <v>7</v>
      </c>
      <c r="M959">
        <f t="shared" si="28"/>
        <v>2276.6400000000003</v>
      </c>
      <c r="N959">
        <f t="shared" si="29"/>
        <v>3.0118723720009895</v>
      </c>
    </row>
    <row r="960" spans="1:14" x14ac:dyDescent="0.3">
      <c r="A960" t="s">
        <v>14</v>
      </c>
      <c r="B960" t="s">
        <v>17</v>
      </c>
      <c r="C960" t="s">
        <v>18</v>
      </c>
      <c r="D960" t="s">
        <v>31</v>
      </c>
      <c r="E960" t="s">
        <v>36</v>
      </c>
      <c r="F960">
        <v>2001</v>
      </c>
      <c r="G960">
        <v>3</v>
      </c>
      <c r="H960">
        <v>408.24</v>
      </c>
      <c r="I960" t="s">
        <v>40</v>
      </c>
      <c r="J960" t="s">
        <v>47</v>
      </c>
      <c r="K960">
        <v>17</v>
      </c>
      <c r="L960">
        <v>19</v>
      </c>
      <c r="M960">
        <f t="shared" si="28"/>
        <v>7755.7300000000005</v>
      </c>
      <c r="N960">
        <f t="shared" si="29"/>
        <v>3.011875309252845</v>
      </c>
    </row>
    <row r="961" spans="1:14" x14ac:dyDescent="0.3">
      <c r="A961" t="s">
        <v>13</v>
      </c>
      <c r="B961" t="s">
        <v>16</v>
      </c>
      <c r="C961" t="s">
        <v>18</v>
      </c>
      <c r="D961" t="s">
        <v>34</v>
      </c>
      <c r="E961" t="s">
        <v>36</v>
      </c>
      <c r="F961">
        <v>2020</v>
      </c>
      <c r="G961">
        <v>1</v>
      </c>
      <c r="H961">
        <v>316.57</v>
      </c>
      <c r="I961" t="s">
        <v>41</v>
      </c>
      <c r="J961" t="s">
        <v>45</v>
      </c>
      <c r="K961">
        <v>39.68</v>
      </c>
      <c r="L961">
        <v>6</v>
      </c>
      <c r="M961">
        <f t="shared" si="28"/>
        <v>1898.8168000000001</v>
      </c>
      <c r="N961">
        <f t="shared" si="29"/>
        <v>3.0118782479584261</v>
      </c>
    </row>
    <row r="962" spans="1:14" x14ac:dyDescent="0.3">
      <c r="A962" t="s">
        <v>14</v>
      </c>
      <c r="B962" t="s">
        <v>15</v>
      </c>
      <c r="C962" t="s">
        <v>18</v>
      </c>
      <c r="D962" t="s">
        <v>30</v>
      </c>
      <c r="E962" t="s">
        <v>39</v>
      </c>
      <c r="F962">
        <v>2006</v>
      </c>
      <c r="G962">
        <v>3</v>
      </c>
      <c r="H962">
        <v>152.66</v>
      </c>
      <c r="I962" t="s">
        <v>42</v>
      </c>
      <c r="J962" t="s">
        <v>46</v>
      </c>
      <c r="K962">
        <v>35.090000000000003</v>
      </c>
      <c r="L962">
        <v>3</v>
      </c>
      <c r="M962">
        <f t="shared" si="28"/>
        <v>457.33090000000004</v>
      </c>
      <c r="N962">
        <f t="shared" si="29"/>
        <v>3.0123762376237622</v>
      </c>
    </row>
    <row r="963" spans="1:14" x14ac:dyDescent="0.3">
      <c r="A963" t="s">
        <v>12</v>
      </c>
      <c r="B963" t="s">
        <v>17</v>
      </c>
      <c r="C963" t="s">
        <v>19</v>
      </c>
      <c r="D963" t="s">
        <v>33</v>
      </c>
      <c r="E963" t="s">
        <v>38</v>
      </c>
      <c r="F963">
        <v>1990</v>
      </c>
      <c r="G963">
        <v>1</v>
      </c>
      <c r="H963">
        <v>290.23</v>
      </c>
      <c r="I963" t="s">
        <v>41</v>
      </c>
      <c r="J963" t="s">
        <v>44</v>
      </c>
      <c r="K963">
        <v>37.81</v>
      </c>
      <c r="L963">
        <v>7</v>
      </c>
      <c r="M963">
        <f t="shared" ref="M963:M1026" si="30">(L963*H963)-(1-(K963/100))</f>
        <v>2030.9881</v>
      </c>
      <c r="N963">
        <f t="shared" ref="N963:N1026" si="31">AVERAGE(G963:G5962)</f>
        <v>3.0123793018073779</v>
      </c>
    </row>
    <row r="964" spans="1:14" x14ac:dyDescent="0.3">
      <c r="A964" t="s">
        <v>12</v>
      </c>
      <c r="B964" t="s">
        <v>17</v>
      </c>
      <c r="C964" t="s">
        <v>18</v>
      </c>
      <c r="D964" t="s">
        <v>23</v>
      </c>
      <c r="E964" t="s">
        <v>38</v>
      </c>
      <c r="F964">
        <v>2002</v>
      </c>
      <c r="G964">
        <v>4</v>
      </c>
      <c r="H964">
        <v>29.42</v>
      </c>
      <c r="I964" t="s">
        <v>42</v>
      </c>
      <c r="J964" t="s">
        <v>44</v>
      </c>
      <c r="K964">
        <v>19.48</v>
      </c>
      <c r="L964">
        <v>1</v>
      </c>
      <c r="M964">
        <f t="shared" si="30"/>
        <v>28.614800000000002</v>
      </c>
      <c r="N964">
        <f t="shared" si="31"/>
        <v>3.0128776622090143</v>
      </c>
    </row>
    <row r="965" spans="1:14" x14ac:dyDescent="0.3">
      <c r="A965" t="s">
        <v>12</v>
      </c>
      <c r="B965" t="s">
        <v>17</v>
      </c>
      <c r="C965" t="s">
        <v>18</v>
      </c>
      <c r="D965" t="s">
        <v>35</v>
      </c>
      <c r="E965" t="s">
        <v>38</v>
      </c>
      <c r="F965">
        <v>1989</v>
      </c>
      <c r="G965">
        <v>2</v>
      </c>
      <c r="H965">
        <v>157.72999999999999</v>
      </c>
      <c r="I965" t="s">
        <v>40</v>
      </c>
      <c r="J965" t="s">
        <v>44</v>
      </c>
      <c r="K965">
        <v>47.29</v>
      </c>
      <c r="L965">
        <v>17</v>
      </c>
      <c r="M965">
        <f t="shared" si="30"/>
        <v>2680.8829000000001</v>
      </c>
      <c r="N965">
        <f t="shared" si="31"/>
        <v>3.0126331434233342</v>
      </c>
    </row>
    <row r="966" spans="1:14" x14ac:dyDescent="0.3">
      <c r="A966" t="s">
        <v>13</v>
      </c>
      <c r="B966" t="s">
        <v>17</v>
      </c>
      <c r="C966" t="s">
        <v>19</v>
      </c>
      <c r="D966" t="s">
        <v>29</v>
      </c>
      <c r="E966" t="s">
        <v>38</v>
      </c>
      <c r="F966">
        <v>2000</v>
      </c>
      <c r="G966">
        <v>3</v>
      </c>
      <c r="H966">
        <v>217.53</v>
      </c>
      <c r="I966" t="s">
        <v>41</v>
      </c>
      <c r="J966" t="s">
        <v>46</v>
      </c>
      <c r="K966">
        <v>15.6</v>
      </c>
      <c r="L966">
        <v>9</v>
      </c>
      <c r="M966">
        <f t="shared" si="30"/>
        <v>1956.9259999999999</v>
      </c>
      <c r="N966">
        <f t="shared" si="31"/>
        <v>3.0128840436075324</v>
      </c>
    </row>
    <row r="967" spans="1:14" x14ac:dyDescent="0.3">
      <c r="A967" t="s">
        <v>13</v>
      </c>
      <c r="B967" t="s">
        <v>15</v>
      </c>
      <c r="C967" t="s">
        <v>18</v>
      </c>
      <c r="D967" t="s">
        <v>28</v>
      </c>
      <c r="E967" t="s">
        <v>36</v>
      </c>
      <c r="F967">
        <v>2020</v>
      </c>
      <c r="G967">
        <v>3</v>
      </c>
      <c r="H967">
        <v>219.19</v>
      </c>
      <c r="I967" t="s">
        <v>41</v>
      </c>
      <c r="J967" t="s">
        <v>43</v>
      </c>
      <c r="K967">
        <v>30.89</v>
      </c>
      <c r="L967">
        <v>6</v>
      </c>
      <c r="M967">
        <f t="shared" si="30"/>
        <v>1314.4488999999999</v>
      </c>
      <c r="N967">
        <f t="shared" si="31"/>
        <v>3.0128872366790582</v>
      </c>
    </row>
    <row r="968" spans="1:14" x14ac:dyDescent="0.3">
      <c r="A968" t="s">
        <v>12</v>
      </c>
      <c r="B968" t="s">
        <v>17</v>
      </c>
      <c r="C968" t="s">
        <v>19</v>
      </c>
      <c r="D968" t="s">
        <v>27</v>
      </c>
      <c r="E968" t="s">
        <v>39</v>
      </c>
      <c r="F968">
        <v>2010</v>
      </c>
      <c r="G968">
        <v>1</v>
      </c>
      <c r="H968">
        <v>324.58</v>
      </c>
      <c r="I968" t="s">
        <v>41</v>
      </c>
      <c r="J968" t="s">
        <v>46</v>
      </c>
      <c r="K968">
        <v>12.05</v>
      </c>
      <c r="L968">
        <v>8</v>
      </c>
      <c r="M968">
        <f t="shared" si="30"/>
        <v>2595.7604999999999</v>
      </c>
      <c r="N968">
        <f t="shared" si="31"/>
        <v>3.012890431333664</v>
      </c>
    </row>
    <row r="969" spans="1:14" x14ac:dyDescent="0.3">
      <c r="A969" t="s">
        <v>12</v>
      </c>
      <c r="B969" t="s">
        <v>17</v>
      </c>
      <c r="C969" t="s">
        <v>19</v>
      </c>
      <c r="D969" t="s">
        <v>33</v>
      </c>
      <c r="E969" t="s">
        <v>38</v>
      </c>
      <c r="F969">
        <v>2002</v>
      </c>
      <c r="G969">
        <v>3</v>
      </c>
      <c r="H969">
        <v>362.1</v>
      </c>
      <c r="I969" t="s">
        <v>42</v>
      </c>
      <c r="J969" t="s">
        <v>45</v>
      </c>
      <c r="K969">
        <v>8.49</v>
      </c>
      <c r="L969">
        <v>16</v>
      </c>
      <c r="M969">
        <f t="shared" si="30"/>
        <v>5792.6849000000002</v>
      </c>
      <c r="N969">
        <f t="shared" si="31"/>
        <v>3.0133895363253163</v>
      </c>
    </row>
    <row r="970" spans="1:14" x14ac:dyDescent="0.3">
      <c r="A970" t="s">
        <v>12</v>
      </c>
      <c r="B970" t="s">
        <v>16</v>
      </c>
      <c r="C970" t="s">
        <v>18</v>
      </c>
      <c r="D970" t="s">
        <v>33</v>
      </c>
      <c r="E970" t="s">
        <v>36</v>
      </c>
      <c r="F970">
        <v>1994</v>
      </c>
      <c r="G970">
        <v>3</v>
      </c>
      <c r="H970">
        <v>315.92</v>
      </c>
      <c r="I970" t="s">
        <v>40</v>
      </c>
      <c r="J970" t="s">
        <v>44</v>
      </c>
      <c r="K970">
        <v>30.99</v>
      </c>
      <c r="L970">
        <v>2</v>
      </c>
      <c r="M970">
        <f t="shared" si="30"/>
        <v>631.1499</v>
      </c>
      <c r="N970">
        <f t="shared" si="31"/>
        <v>3.0133928571428572</v>
      </c>
    </row>
    <row r="971" spans="1:14" x14ac:dyDescent="0.3">
      <c r="A971" t="s">
        <v>12</v>
      </c>
      <c r="B971" t="s">
        <v>15</v>
      </c>
      <c r="C971" t="s">
        <v>19</v>
      </c>
      <c r="D971" t="s">
        <v>26</v>
      </c>
      <c r="E971" t="s">
        <v>37</v>
      </c>
      <c r="F971">
        <v>1989</v>
      </c>
      <c r="G971">
        <v>3</v>
      </c>
      <c r="H971">
        <v>358.56</v>
      </c>
      <c r="I971" t="s">
        <v>42</v>
      </c>
      <c r="J971" t="s">
        <v>47</v>
      </c>
      <c r="K971">
        <v>41.63</v>
      </c>
      <c r="L971">
        <v>14</v>
      </c>
      <c r="M971">
        <f t="shared" si="30"/>
        <v>5019.2563</v>
      </c>
      <c r="N971">
        <f t="shared" si="31"/>
        <v>3.0133961796080375</v>
      </c>
    </row>
    <row r="972" spans="1:14" x14ac:dyDescent="0.3">
      <c r="A972" t="s">
        <v>13</v>
      </c>
      <c r="B972" t="s">
        <v>17</v>
      </c>
      <c r="C972" t="s">
        <v>18</v>
      </c>
      <c r="D972" t="s">
        <v>26</v>
      </c>
      <c r="E972" t="s">
        <v>38</v>
      </c>
      <c r="F972">
        <v>2018</v>
      </c>
      <c r="G972">
        <v>1</v>
      </c>
      <c r="H972">
        <v>107.65</v>
      </c>
      <c r="I972" t="s">
        <v>42</v>
      </c>
      <c r="J972" t="s">
        <v>47</v>
      </c>
      <c r="K972">
        <v>1.67</v>
      </c>
      <c r="L972">
        <v>10</v>
      </c>
      <c r="M972">
        <f t="shared" si="30"/>
        <v>1075.5166999999999</v>
      </c>
      <c r="N972">
        <f t="shared" si="31"/>
        <v>3.0133995037220842</v>
      </c>
    </row>
    <row r="973" spans="1:14" x14ac:dyDescent="0.3">
      <c r="A973" t="s">
        <v>12</v>
      </c>
      <c r="B973" t="s">
        <v>17</v>
      </c>
      <c r="C973" t="s">
        <v>19</v>
      </c>
      <c r="D973" t="s">
        <v>26</v>
      </c>
      <c r="E973" t="s">
        <v>36</v>
      </c>
      <c r="F973">
        <v>2001</v>
      </c>
      <c r="G973">
        <v>4</v>
      </c>
      <c r="H973">
        <v>62.25</v>
      </c>
      <c r="I973" t="s">
        <v>40</v>
      </c>
      <c r="J973" t="s">
        <v>45</v>
      </c>
      <c r="K973">
        <v>12.4</v>
      </c>
      <c r="L973">
        <v>3</v>
      </c>
      <c r="M973">
        <f t="shared" si="30"/>
        <v>185.874</v>
      </c>
      <c r="N973">
        <f t="shared" si="31"/>
        <v>3.0138992305783074</v>
      </c>
    </row>
    <row r="974" spans="1:14" x14ac:dyDescent="0.3">
      <c r="A974" t="s">
        <v>14</v>
      </c>
      <c r="B974" t="s">
        <v>15</v>
      </c>
      <c r="C974" t="s">
        <v>19</v>
      </c>
      <c r="D974" t="s">
        <v>26</v>
      </c>
      <c r="E974" t="s">
        <v>36</v>
      </c>
      <c r="F974">
        <v>1989</v>
      </c>
      <c r="G974">
        <v>4</v>
      </c>
      <c r="H974">
        <v>129.51</v>
      </c>
      <c r="I974" t="s">
        <v>41</v>
      </c>
      <c r="J974" t="s">
        <v>43</v>
      </c>
      <c r="K974">
        <v>31.59</v>
      </c>
      <c r="L974">
        <v>11</v>
      </c>
      <c r="M974">
        <f t="shared" si="30"/>
        <v>1423.9259</v>
      </c>
      <c r="N974">
        <f t="shared" si="31"/>
        <v>3.0136544190665342</v>
      </c>
    </row>
    <row r="975" spans="1:14" x14ac:dyDescent="0.3">
      <c r="A975" t="s">
        <v>12</v>
      </c>
      <c r="B975" t="s">
        <v>16</v>
      </c>
      <c r="C975" t="s">
        <v>19</v>
      </c>
      <c r="D975" t="s">
        <v>35</v>
      </c>
      <c r="E975" t="s">
        <v>38</v>
      </c>
      <c r="F975">
        <v>2019</v>
      </c>
      <c r="G975">
        <v>1</v>
      </c>
      <c r="H975">
        <v>225.91</v>
      </c>
      <c r="I975" t="s">
        <v>40</v>
      </c>
      <c r="J975" t="s">
        <v>43</v>
      </c>
      <c r="K975">
        <v>31.35</v>
      </c>
      <c r="L975">
        <v>7</v>
      </c>
      <c r="M975">
        <f t="shared" si="30"/>
        <v>1580.6834999999999</v>
      </c>
      <c r="N975">
        <f t="shared" si="31"/>
        <v>3.0134094859697047</v>
      </c>
    </row>
    <row r="976" spans="1:14" x14ac:dyDescent="0.3">
      <c r="A976" t="s">
        <v>12</v>
      </c>
      <c r="B976" t="s">
        <v>17</v>
      </c>
      <c r="C976" t="s">
        <v>18</v>
      </c>
      <c r="D976" t="s">
        <v>35</v>
      </c>
      <c r="E976" t="s">
        <v>37</v>
      </c>
      <c r="F976">
        <v>1989</v>
      </c>
      <c r="G976">
        <v>2</v>
      </c>
      <c r="H976">
        <v>354.11</v>
      </c>
      <c r="I976" t="s">
        <v>41</v>
      </c>
      <c r="J976" t="s">
        <v>47</v>
      </c>
      <c r="K976">
        <v>15.67</v>
      </c>
      <c r="L976">
        <v>20</v>
      </c>
      <c r="M976">
        <f t="shared" si="30"/>
        <v>7081.3567000000003</v>
      </c>
      <c r="N976">
        <f t="shared" si="31"/>
        <v>3.0139095876800797</v>
      </c>
    </row>
    <row r="977" spans="1:14" x14ac:dyDescent="0.3">
      <c r="A977" t="s">
        <v>13</v>
      </c>
      <c r="B977" t="s">
        <v>17</v>
      </c>
      <c r="C977" t="s">
        <v>18</v>
      </c>
      <c r="D977" t="s">
        <v>25</v>
      </c>
      <c r="E977" t="s">
        <v>39</v>
      </c>
      <c r="F977">
        <v>2001</v>
      </c>
      <c r="G977">
        <v>3</v>
      </c>
      <c r="H977">
        <v>328.92</v>
      </c>
      <c r="I977" t="s">
        <v>41</v>
      </c>
      <c r="J977" t="s">
        <v>44</v>
      </c>
      <c r="K977">
        <v>46.18</v>
      </c>
      <c r="L977">
        <v>3</v>
      </c>
      <c r="M977">
        <f t="shared" si="30"/>
        <v>986.22180000000003</v>
      </c>
      <c r="N977">
        <f t="shared" si="31"/>
        <v>3.0141614906832297</v>
      </c>
    </row>
    <row r="978" spans="1:14" x14ac:dyDescent="0.3">
      <c r="A978" t="s">
        <v>13</v>
      </c>
      <c r="B978" t="s">
        <v>16</v>
      </c>
      <c r="C978" t="s">
        <v>18</v>
      </c>
      <c r="D978" t="s">
        <v>34</v>
      </c>
      <c r="E978" t="s">
        <v>37</v>
      </c>
      <c r="F978">
        <v>1990</v>
      </c>
      <c r="G978">
        <v>5</v>
      </c>
      <c r="H978">
        <v>449.18</v>
      </c>
      <c r="I978" t="s">
        <v>41</v>
      </c>
      <c r="J978" t="s">
        <v>43</v>
      </c>
      <c r="K978">
        <v>0.25</v>
      </c>
      <c r="L978">
        <v>16</v>
      </c>
      <c r="M978">
        <f t="shared" si="30"/>
        <v>7185.8824999999997</v>
      </c>
      <c r="N978">
        <f t="shared" si="31"/>
        <v>3.0141650099403576</v>
      </c>
    </row>
    <row r="979" spans="1:14" x14ac:dyDescent="0.3">
      <c r="A979" t="s">
        <v>13</v>
      </c>
      <c r="B979" t="s">
        <v>16</v>
      </c>
      <c r="C979" t="s">
        <v>18</v>
      </c>
      <c r="D979" t="s">
        <v>31</v>
      </c>
      <c r="E979" t="s">
        <v>39</v>
      </c>
      <c r="F979">
        <v>1997</v>
      </c>
      <c r="G979">
        <v>4</v>
      </c>
      <c r="H979">
        <v>244.75</v>
      </c>
      <c r="I979" t="s">
        <v>42</v>
      </c>
      <c r="J979" t="s">
        <v>44</v>
      </c>
      <c r="K979">
        <v>25.07</v>
      </c>
      <c r="L979">
        <v>17</v>
      </c>
      <c r="M979">
        <f t="shared" si="30"/>
        <v>4160.0006999999996</v>
      </c>
      <c r="N979">
        <f t="shared" si="31"/>
        <v>3.0136713895103155</v>
      </c>
    </row>
    <row r="980" spans="1:14" x14ac:dyDescent="0.3">
      <c r="A980" t="s">
        <v>12</v>
      </c>
      <c r="B980" t="s">
        <v>15</v>
      </c>
      <c r="C980" t="s">
        <v>18</v>
      </c>
      <c r="D980" t="s">
        <v>27</v>
      </c>
      <c r="E980" t="s">
        <v>38</v>
      </c>
      <c r="F980">
        <v>2016</v>
      </c>
      <c r="G980">
        <v>3</v>
      </c>
      <c r="H980">
        <v>234.65</v>
      </c>
      <c r="I980" t="s">
        <v>40</v>
      </c>
      <c r="J980" t="s">
        <v>43</v>
      </c>
      <c r="K980">
        <v>2.2000000000000002</v>
      </c>
      <c r="L980">
        <v>5</v>
      </c>
      <c r="M980">
        <f t="shared" si="30"/>
        <v>1172.2719999999999</v>
      </c>
      <c r="N980">
        <f t="shared" si="31"/>
        <v>3.0134261561412234</v>
      </c>
    </row>
    <row r="981" spans="1:14" x14ac:dyDescent="0.3">
      <c r="A981" t="s">
        <v>12</v>
      </c>
      <c r="B981" t="s">
        <v>17</v>
      </c>
      <c r="C981" t="s">
        <v>19</v>
      </c>
      <c r="D981" t="s">
        <v>35</v>
      </c>
      <c r="E981" t="s">
        <v>36</v>
      </c>
      <c r="F981">
        <v>2010</v>
      </c>
      <c r="G981">
        <v>2</v>
      </c>
      <c r="H981">
        <v>169.82</v>
      </c>
      <c r="I981" t="s">
        <v>42</v>
      </c>
      <c r="J981" t="s">
        <v>44</v>
      </c>
      <c r="K981">
        <v>4.79</v>
      </c>
      <c r="L981">
        <v>12</v>
      </c>
      <c r="M981">
        <f t="shared" si="30"/>
        <v>2036.8878999999999</v>
      </c>
      <c r="N981">
        <f t="shared" si="31"/>
        <v>3.0134294951504601</v>
      </c>
    </row>
    <row r="982" spans="1:14" x14ac:dyDescent="0.3">
      <c r="A982" t="s">
        <v>14</v>
      </c>
      <c r="B982" t="s">
        <v>17</v>
      </c>
      <c r="C982" t="s">
        <v>18</v>
      </c>
      <c r="D982" t="s">
        <v>20</v>
      </c>
      <c r="E982" t="s">
        <v>36</v>
      </c>
      <c r="F982">
        <v>2020</v>
      </c>
      <c r="G982">
        <v>1</v>
      </c>
      <c r="H982">
        <v>312.19</v>
      </c>
      <c r="I982" t="s">
        <v>40</v>
      </c>
      <c r="J982" t="s">
        <v>46</v>
      </c>
      <c r="K982">
        <v>19.760000000000002</v>
      </c>
      <c r="L982">
        <v>9</v>
      </c>
      <c r="M982">
        <f t="shared" si="30"/>
        <v>2808.9076</v>
      </c>
      <c r="N982">
        <f t="shared" si="31"/>
        <v>3.0136815920398008</v>
      </c>
    </row>
    <row r="983" spans="1:14" x14ac:dyDescent="0.3">
      <c r="A983" t="s">
        <v>14</v>
      </c>
      <c r="B983" t="s">
        <v>17</v>
      </c>
      <c r="C983" t="s">
        <v>18</v>
      </c>
      <c r="D983" t="s">
        <v>34</v>
      </c>
      <c r="E983" t="s">
        <v>39</v>
      </c>
      <c r="F983">
        <v>2020</v>
      </c>
      <c r="G983">
        <v>2</v>
      </c>
      <c r="H983">
        <v>238.09</v>
      </c>
      <c r="I983" t="s">
        <v>41</v>
      </c>
      <c r="J983" t="s">
        <v>46</v>
      </c>
      <c r="K983">
        <v>35.18</v>
      </c>
      <c r="L983">
        <v>9</v>
      </c>
      <c r="M983">
        <f t="shared" si="30"/>
        <v>2142.1617999999999</v>
      </c>
      <c r="N983">
        <f t="shared" si="31"/>
        <v>3.0141826324956456</v>
      </c>
    </row>
    <row r="984" spans="1:14" x14ac:dyDescent="0.3">
      <c r="A984" t="s">
        <v>14</v>
      </c>
      <c r="B984" t="s">
        <v>15</v>
      </c>
      <c r="C984" t="s">
        <v>18</v>
      </c>
      <c r="D984" t="s">
        <v>27</v>
      </c>
      <c r="E984" t="s">
        <v>38</v>
      </c>
      <c r="F984">
        <v>2018</v>
      </c>
      <c r="G984">
        <v>4</v>
      </c>
      <c r="H984">
        <v>60.52</v>
      </c>
      <c r="I984" t="s">
        <v>42</v>
      </c>
      <c r="J984" t="s">
        <v>46</v>
      </c>
      <c r="K984">
        <v>38.68</v>
      </c>
      <c r="L984">
        <v>16</v>
      </c>
      <c r="M984">
        <f t="shared" si="30"/>
        <v>967.70680000000004</v>
      </c>
      <c r="N984">
        <f t="shared" si="31"/>
        <v>3.0144350423096067</v>
      </c>
    </row>
    <row r="985" spans="1:14" x14ac:dyDescent="0.3">
      <c r="A985" t="s">
        <v>13</v>
      </c>
      <c r="B985" t="s">
        <v>17</v>
      </c>
      <c r="C985" t="s">
        <v>18</v>
      </c>
      <c r="D985" t="s">
        <v>25</v>
      </c>
      <c r="E985" t="s">
        <v>36</v>
      </c>
      <c r="F985">
        <v>1986</v>
      </c>
      <c r="G985">
        <v>1</v>
      </c>
      <c r="H985">
        <v>396.11</v>
      </c>
      <c r="I985" t="s">
        <v>42</v>
      </c>
      <c r="J985" t="s">
        <v>43</v>
      </c>
      <c r="K985">
        <v>10.7</v>
      </c>
      <c r="L985">
        <v>5</v>
      </c>
      <c r="M985">
        <f t="shared" si="30"/>
        <v>1979.6570000000002</v>
      </c>
      <c r="N985">
        <f t="shared" si="31"/>
        <v>3.0141896938013444</v>
      </c>
    </row>
    <row r="986" spans="1:14" x14ac:dyDescent="0.3">
      <c r="A986" t="s">
        <v>12</v>
      </c>
      <c r="B986" t="s">
        <v>15</v>
      </c>
      <c r="C986" t="s">
        <v>18</v>
      </c>
      <c r="D986" t="s">
        <v>35</v>
      </c>
      <c r="E986" t="s">
        <v>36</v>
      </c>
      <c r="F986">
        <v>1994</v>
      </c>
      <c r="G986">
        <v>4</v>
      </c>
      <c r="H986">
        <v>41.87</v>
      </c>
      <c r="I986" t="s">
        <v>40</v>
      </c>
      <c r="J986" t="s">
        <v>47</v>
      </c>
      <c r="K986">
        <v>12.17</v>
      </c>
      <c r="L986">
        <v>17</v>
      </c>
      <c r="M986">
        <f t="shared" si="30"/>
        <v>710.9117</v>
      </c>
      <c r="N986">
        <f t="shared" si="31"/>
        <v>3.014691235059761</v>
      </c>
    </row>
    <row r="987" spans="1:14" x14ac:dyDescent="0.3">
      <c r="A987" t="s">
        <v>12</v>
      </c>
      <c r="B987" t="s">
        <v>15</v>
      </c>
      <c r="C987" t="s">
        <v>19</v>
      </c>
      <c r="D987" t="s">
        <v>33</v>
      </c>
      <c r="E987" t="s">
        <v>36</v>
      </c>
      <c r="F987">
        <v>1991</v>
      </c>
      <c r="G987">
        <v>5</v>
      </c>
      <c r="H987">
        <v>235.87</v>
      </c>
      <c r="I987" t="s">
        <v>41</v>
      </c>
      <c r="J987" t="s">
        <v>46</v>
      </c>
      <c r="K987">
        <v>34.54</v>
      </c>
      <c r="L987">
        <v>3</v>
      </c>
      <c r="M987">
        <f t="shared" si="30"/>
        <v>706.95540000000005</v>
      </c>
      <c r="N987">
        <f t="shared" si="31"/>
        <v>3.0144458281444582</v>
      </c>
    </row>
    <row r="988" spans="1:14" x14ac:dyDescent="0.3">
      <c r="A988" t="s">
        <v>13</v>
      </c>
      <c r="B988" t="s">
        <v>17</v>
      </c>
      <c r="C988" t="s">
        <v>19</v>
      </c>
      <c r="D988" t="s">
        <v>32</v>
      </c>
      <c r="E988" t="s">
        <v>37</v>
      </c>
      <c r="F988">
        <v>2005</v>
      </c>
      <c r="G988">
        <v>2</v>
      </c>
      <c r="H988">
        <v>47.42</v>
      </c>
      <c r="I988" t="s">
        <v>40</v>
      </c>
      <c r="J988" t="s">
        <v>43</v>
      </c>
      <c r="K988">
        <v>22.52</v>
      </c>
      <c r="L988">
        <v>17</v>
      </c>
      <c r="M988">
        <f t="shared" si="30"/>
        <v>805.36519999999996</v>
      </c>
      <c r="N988">
        <f t="shared" si="31"/>
        <v>3.0139511709018434</v>
      </c>
    </row>
    <row r="989" spans="1:14" x14ac:dyDescent="0.3">
      <c r="A989" t="s">
        <v>13</v>
      </c>
      <c r="B989" t="s">
        <v>15</v>
      </c>
      <c r="C989" t="s">
        <v>18</v>
      </c>
      <c r="D989" t="s">
        <v>30</v>
      </c>
      <c r="E989" t="s">
        <v>36</v>
      </c>
      <c r="F989">
        <v>2006</v>
      </c>
      <c r="G989">
        <v>2</v>
      </c>
      <c r="H989">
        <v>309.45</v>
      </c>
      <c r="I989" t="s">
        <v>40</v>
      </c>
      <c r="J989" t="s">
        <v>45</v>
      </c>
      <c r="K989">
        <v>45.4</v>
      </c>
      <c r="L989">
        <v>4</v>
      </c>
      <c r="M989">
        <f t="shared" si="30"/>
        <v>1237.2539999999999</v>
      </c>
      <c r="N989">
        <f t="shared" si="31"/>
        <v>3.0142038375280338</v>
      </c>
    </row>
    <row r="990" spans="1:14" x14ac:dyDescent="0.3">
      <c r="A990" t="s">
        <v>13</v>
      </c>
      <c r="B990" t="s">
        <v>16</v>
      </c>
      <c r="C990" t="s">
        <v>18</v>
      </c>
      <c r="D990" t="s">
        <v>33</v>
      </c>
      <c r="E990" t="s">
        <v>36</v>
      </c>
      <c r="F990">
        <v>1987</v>
      </c>
      <c r="G990">
        <v>1</v>
      </c>
      <c r="H990">
        <v>349.23</v>
      </c>
      <c r="I990" t="s">
        <v>41</v>
      </c>
      <c r="J990" t="s">
        <v>46</v>
      </c>
      <c r="K990">
        <v>6.49</v>
      </c>
      <c r="L990">
        <v>2</v>
      </c>
      <c r="M990">
        <f t="shared" si="30"/>
        <v>697.5249</v>
      </c>
      <c r="N990">
        <f t="shared" si="31"/>
        <v>3.0144566301096711</v>
      </c>
    </row>
    <row r="991" spans="1:14" x14ac:dyDescent="0.3">
      <c r="A991" t="s">
        <v>13</v>
      </c>
      <c r="B991" t="s">
        <v>17</v>
      </c>
      <c r="C991" t="s">
        <v>18</v>
      </c>
      <c r="D991" t="s">
        <v>27</v>
      </c>
      <c r="E991" t="s">
        <v>37</v>
      </c>
      <c r="F991">
        <v>2006</v>
      </c>
      <c r="G991">
        <v>3</v>
      </c>
      <c r="H991">
        <v>124.05</v>
      </c>
      <c r="I991" t="s">
        <v>41</v>
      </c>
      <c r="J991" t="s">
        <v>43</v>
      </c>
      <c r="K991">
        <v>19.079999999999998</v>
      </c>
      <c r="L991">
        <v>7</v>
      </c>
      <c r="M991">
        <f t="shared" si="30"/>
        <v>867.54079999999999</v>
      </c>
      <c r="N991">
        <f t="shared" si="31"/>
        <v>3.0149588631264024</v>
      </c>
    </row>
    <row r="992" spans="1:14" x14ac:dyDescent="0.3">
      <c r="A992" t="s">
        <v>14</v>
      </c>
      <c r="B992" t="s">
        <v>15</v>
      </c>
      <c r="C992" t="s">
        <v>18</v>
      </c>
      <c r="D992" t="s">
        <v>21</v>
      </c>
      <c r="E992" t="s">
        <v>39</v>
      </c>
      <c r="F992">
        <v>2018</v>
      </c>
      <c r="G992">
        <v>2</v>
      </c>
      <c r="H992">
        <v>306.62</v>
      </c>
      <c r="I992" t="s">
        <v>40</v>
      </c>
      <c r="J992" t="s">
        <v>45</v>
      </c>
      <c r="K992">
        <v>12.01</v>
      </c>
      <c r="L992">
        <v>5</v>
      </c>
      <c r="M992">
        <f t="shared" si="30"/>
        <v>1532.2201</v>
      </c>
      <c r="N992">
        <f t="shared" si="31"/>
        <v>3.0149625935162097</v>
      </c>
    </row>
    <row r="993" spans="1:14" x14ac:dyDescent="0.3">
      <c r="A993" t="s">
        <v>12</v>
      </c>
      <c r="B993" t="s">
        <v>15</v>
      </c>
      <c r="C993" t="s">
        <v>19</v>
      </c>
      <c r="D993" t="s">
        <v>28</v>
      </c>
      <c r="E993" t="s">
        <v>39</v>
      </c>
      <c r="F993">
        <v>2004</v>
      </c>
      <c r="G993">
        <v>1</v>
      </c>
      <c r="H993">
        <v>226.12</v>
      </c>
      <c r="I993" t="s">
        <v>40</v>
      </c>
      <c r="J993" t="s">
        <v>46</v>
      </c>
      <c r="K993">
        <v>46.45</v>
      </c>
      <c r="L993">
        <v>3</v>
      </c>
      <c r="M993">
        <f t="shared" si="30"/>
        <v>677.82450000000006</v>
      </c>
      <c r="N993">
        <f t="shared" si="31"/>
        <v>3.0152157645298079</v>
      </c>
    </row>
    <row r="994" spans="1:14" x14ac:dyDescent="0.3">
      <c r="A994" t="s">
        <v>12</v>
      </c>
      <c r="B994" t="s">
        <v>15</v>
      </c>
      <c r="C994" t="s">
        <v>19</v>
      </c>
      <c r="D994" t="s">
        <v>23</v>
      </c>
      <c r="E994" t="s">
        <v>37</v>
      </c>
      <c r="F994">
        <v>1986</v>
      </c>
      <c r="G994">
        <v>4</v>
      </c>
      <c r="H994">
        <v>286.72000000000003</v>
      </c>
      <c r="I994" t="s">
        <v>40</v>
      </c>
      <c r="J994" t="s">
        <v>46</v>
      </c>
      <c r="K994">
        <v>30.05</v>
      </c>
      <c r="L994">
        <v>13</v>
      </c>
      <c r="M994">
        <f t="shared" si="30"/>
        <v>3726.6605000000004</v>
      </c>
      <c r="N994">
        <f t="shared" si="31"/>
        <v>3.0157185628742513</v>
      </c>
    </row>
    <row r="995" spans="1:14" x14ac:dyDescent="0.3">
      <c r="A995" t="s">
        <v>14</v>
      </c>
      <c r="B995" t="s">
        <v>15</v>
      </c>
      <c r="C995" t="s">
        <v>19</v>
      </c>
      <c r="D995" t="s">
        <v>34</v>
      </c>
      <c r="E995" t="s">
        <v>38</v>
      </c>
      <c r="F995">
        <v>1987</v>
      </c>
      <c r="G995">
        <v>2</v>
      </c>
      <c r="H995">
        <v>235.84</v>
      </c>
      <c r="I995" t="s">
        <v>42</v>
      </c>
      <c r="J995" t="s">
        <v>44</v>
      </c>
      <c r="K995">
        <v>23.1</v>
      </c>
      <c r="L995">
        <v>15</v>
      </c>
      <c r="M995">
        <f t="shared" si="30"/>
        <v>3536.8310000000001</v>
      </c>
      <c r="N995">
        <f t="shared" si="31"/>
        <v>3.015472922385825</v>
      </c>
    </row>
    <row r="996" spans="1:14" x14ac:dyDescent="0.3">
      <c r="A996" t="s">
        <v>14</v>
      </c>
      <c r="B996" t="s">
        <v>17</v>
      </c>
      <c r="C996" t="s">
        <v>18</v>
      </c>
      <c r="D996" t="s">
        <v>31</v>
      </c>
      <c r="E996" t="s">
        <v>37</v>
      </c>
      <c r="F996">
        <v>1986</v>
      </c>
      <c r="G996">
        <v>4</v>
      </c>
      <c r="H996">
        <v>351.04</v>
      </c>
      <c r="I996" t="s">
        <v>41</v>
      </c>
      <c r="J996" t="s">
        <v>46</v>
      </c>
      <c r="K996">
        <v>17.260000000000002</v>
      </c>
      <c r="L996">
        <v>4</v>
      </c>
      <c r="M996">
        <f t="shared" si="30"/>
        <v>1403.3326000000002</v>
      </c>
      <c r="N996">
        <f t="shared" si="31"/>
        <v>3.0157264103844232</v>
      </c>
    </row>
    <row r="997" spans="1:14" x14ac:dyDescent="0.3">
      <c r="A997" t="s">
        <v>12</v>
      </c>
      <c r="B997" t="s">
        <v>16</v>
      </c>
      <c r="C997" t="s">
        <v>18</v>
      </c>
      <c r="D997" t="s">
        <v>21</v>
      </c>
      <c r="E997" t="s">
        <v>36</v>
      </c>
      <c r="F997">
        <v>1990</v>
      </c>
      <c r="G997">
        <v>1</v>
      </c>
      <c r="H997">
        <v>155.84</v>
      </c>
      <c r="I997" t="s">
        <v>41</v>
      </c>
      <c r="J997" t="s">
        <v>47</v>
      </c>
      <c r="K997">
        <v>45.11</v>
      </c>
      <c r="L997">
        <v>13</v>
      </c>
      <c r="M997">
        <f t="shared" si="30"/>
        <v>2025.3711000000001</v>
      </c>
      <c r="N997">
        <f t="shared" si="31"/>
        <v>3.0154806491885142</v>
      </c>
    </row>
    <row r="998" spans="1:14" x14ac:dyDescent="0.3">
      <c r="A998" t="s">
        <v>12</v>
      </c>
      <c r="B998" t="s">
        <v>15</v>
      </c>
      <c r="C998" t="s">
        <v>18</v>
      </c>
      <c r="D998" t="s">
        <v>20</v>
      </c>
      <c r="E998" t="s">
        <v>37</v>
      </c>
      <c r="F998">
        <v>1986</v>
      </c>
      <c r="G998">
        <v>1</v>
      </c>
      <c r="H998">
        <v>170.99</v>
      </c>
      <c r="I998" t="s">
        <v>42</v>
      </c>
      <c r="J998" t="s">
        <v>44</v>
      </c>
      <c r="K998">
        <v>4.47</v>
      </c>
      <c r="L998">
        <v>18</v>
      </c>
      <c r="M998">
        <f t="shared" si="30"/>
        <v>3076.8647000000001</v>
      </c>
      <c r="N998">
        <f t="shared" si="31"/>
        <v>3.0159840159840159</v>
      </c>
    </row>
    <row r="999" spans="1:14" x14ac:dyDescent="0.3">
      <c r="A999" t="s">
        <v>14</v>
      </c>
      <c r="B999" t="s">
        <v>17</v>
      </c>
      <c r="C999" t="s">
        <v>18</v>
      </c>
      <c r="D999" t="s">
        <v>24</v>
      </c>
      <c r="E999" t="s">
        <v>39</v>
      </c>
      <c r="F999">
        <v>2012</v>
      </c>
      <c r="G999">
        <v>3</v>
      </c>
      <c r="H999">
        <v>419.45</v>
      </c>
      <c r="I999" t="s">
        <v>41</v>
      </c>
      <c r="J999" t="s">
        <v>46</v>
      </c>
      <c r="K999">
        <v>2.97</v>
      </c>
      <c r="L999">
        <v>19</v>
      </c>
      <c r="M999">
        <f t="shared" si="30"/>
        <v>7968.5797000000002</v>
      </c>
      <c r="N999">
        <f t="shared" si="31"/>
        <v>3.0164876342742941</v>
      </c>
    </row>
    <row r="1000" spans="1:14" x14ac:dyDescent="0.3">
      <c r="A1000" t="s">
        <v>12</v>
      </c>
      <c r="B1000" t="s">
        <v>15</v>
      </c>
      <c r="C1000" t="s">
        <v>18</v>
      </c>
      <c r="D1000" t="s">
        <v>30</v>
      </c>
      <c r="E1000" t="s">
        <v>37</v>
      </c>
      <c r="F1000">
        <v>1996</v>
      </c>
      <c r="G1000">
        <v>5</v>
      </c>
      <c r="H1000">
        <v>133.76</v>
      </c>
      <c r="I1000" t="s">
        <v>40</v>
      </c>
      <c r="J1000" t="s">
        <v>47</v>
      </c>
      <c r="K1000">
        <v>40.71</v>
      </c>
      <c r="L1000">
        <v>1</v>
      </c>
      <c r="M1000">
        <f t="shared" si="30"/>
        <v>133.1671</v>
      </c>
      <c r="N1000">
        <f t="shared" si="31"/>
        <v>3.0164917541229386</v>
      </c>
    </row>
    <row r="1001" spans="1:14" x14ac:dyDescent="0.3">
      <c r="A1001" t="s">
        <v>14</v>
      </c>
      <c r="B1001" t="s">
        <v>16</v>
      </c>
      <c r="C1001" t="s">
        <v>18</v>
      </c>
      <c r="D1001" t="s">
        <v>25</v>
      </c>
      <c r="E1001" t="s">
        <v>36</v>
      </c>
      <c r="F1001">
        <v>2002</v>
      </c>
      <c r="G1001">
        <v>5</v>
      </c>
      <c r="H1001">
        <v>338.31</v>
      </c>
      <c r="I1001" t="s">
        <v>42</v>
      </c>
      <c r="J1001" t="s">
        <v>47</v>
      </c>
      <c r="K1001">
        <v>36.39</v>
      </c>
      <c r="L1001">
        <v>9</v>
      </c>
      <c r="M1001">
        <f t="shared" si="30"/>
        <v>3044.1538999999998</v>
      </c>
      <c r="N1001">
        <f t="shared" si="31"/>
        <v>3.01599600099975</v>
      </c>
    </row>
    <row r="1002" spans="1:14" x14ac:dyDescent="0.3">
      <c r="A1002" t="s">
        <v>13</v>
      </c>
      <c r="B1002" t="s">
        <v>17</v>
      </c>
      <c r="C1002" t="s">
        <v>19</v>
      </c>
      <c r="D1002" t="s">
        <v>31</v>
      </c>
      <c r="E1002" t="s">
        <v>38</v>
      </c>
      <c r="F1002">
        <v>2020</v>
      </c>
      <c r="G1002">
        <v>3</v>
      </c>
      <c r="H1002">
        <v>186.19</v>
      </c>
      <c r="I1002" t="s">
        <v>40</v>
      </c>
      <c r="J1002" t="s">
        <v>44</v>
      </c>
      <c r="K1002">
        <v>7.36</v>
      </c>
      <c r="L1002">
        <v>18</v>
      </c>
      <c r="M1002">
        <f t="shared" si="30"/>
        <v>3350.4936000000002</v>
      </c>
      <c r="N1002">
        <f t="shared" si="31"/>
        <v>3.0154999999999998</v>
      </c>
    </row>
    <row r="1003" spans="1:14" x14ac:dyDescent="0.3">
      <c r="A1003" t="s">
        <v>13</v>
      </c>
      <c r="B1003" t="s">
        <v>17</v>
      </c>
      <c r="C1003" t="s">
        <v>19</v>
      </c>
      <c r="D1003" t="s">
        <v>27</v>
      </c>
      <c r="E1003" t="s">
        <v>39</v>
      </c>
      <c r="F1003">
        <v>1989</v>
      </c>
      <c r="G1003">
        <v>2</v>
      </c>
      <c r="H1003">
        <v>279.60000000000002</v>
      </c>
      <c r="I1003" t="s">
        <v>40</v>
      </c>
      <c r="J1003" t="s">
        <v>44</v>
      </c>
      <c r="K1003">
        <v>12.49</v>
      </c>
      <c r="L1003">
        <v>3</v>
      </c>
      <c r="M1003">
        <f t="shared" si="30"/>
        <v>837.92490000000009</v>
      </c>
      <c r="N1003">
        <f t="shared" si="31"/>
        <v>3.0155038759689923</v>
      </c>
    </row>
    <row r="1004" spans="1:14" x14ac:dyDescent="0.3">
      <c r="A1004" t="s">
        <v>13</v>
      </c>
      <c r="B1004" t="s">
        <v>15</v>
      </c>
      <c r="C1004" t="s">
        <v>19</v>
      </c>
      <c r="D1004" t="s">
        <v>23</v>
      </c>
      <c r="E1004" t="s">
        <v>39</v>
      </c>
      <c r="F1004">
        <v>2010</v>
      </c>
      <c r="G1004">
        <v>3</v>
      </c>
      <c r="H1004">
        <v>275.45999999999998</v>
      </c>
      <c r="I1004" t="s">
        <v>42</v>
      </c>
      <c r="J1004" t="s">
        <v>46</v>
      </c>
      <c r="K1004">
        <v>48.17</v>
      </c>
      <c r="L1004">
        <v>10</v>
      </c>
      <c r="M1004">
        <f t="shared" si="30"/>
        <v>2754.0816999999997</v>
      </c>
      <c r="N1004">
        <f t="shared" si="31"/>
        <v>3.0157578789394699</v>
      </c>
    </row>
    <row r="1005" spans="1:14" x14ac:dyDescent="0.3">
      <c r="A1005" t="s">
        <v>14</v>
      </c>
      <c r="B1005" t="s">
        <v>15</v>
      </c>
      <c r="C1005" t="s">
        <v>18</v>
      </c>
      <c r="D1005" t="s">
        <v>33</v>
      </c>
      <c r="E1005" t="s">
        <v>37</v>
      </c>
      <c r="F1005">
        <v>2017</v>
      </c>
      <c r="G1005">
        <v>5</v>
      </c>
      <c r="H1005">
        <v>354.96</v>
      </c>
      <c r="I1005" t="s">
        <v>40</v>
      </c>
      <c r="J1005" t="s">
        <v>44</v>
      </c>
      <c r="K1005">
        <v>36.9</v>
      </c>
      <c r="L1005">
        <v>5</v>
      </c>
      <c r="M1005">
        <f t="shared" si="30"/>
        <v>1774.1689999999999</v>
      </c>
      <c r="N1005">
        <f t="shared" si="31"/>
        <v>3.0157618213660244</v>
      </c>
    </row>
    <row r="1006" spans="1:14" x14ac:dyDescent="0.3">
      <c r="A1006" t="s">
        <v>14</v>
      </c>
      <c r="B1006" t="s">
        <v>17</v>
      </c>
      <c r="C1006" t="s">
        <v>18</v>
      </c>
      <c r="D1006" t="s">
        <v>31</v>
      </c>
      <c r="E1006" t="s">
        <v>37</v>
      </c>
      <c r="F1006">
        <v>2018</v>
      </c>
      <c r="G1006">
        <v>4</v>
      </c>
      <c r="H1006">
        <v>21.52</v>
      </c>
      <c r="I1006" t="s">
        <v>42</v>
      </c>
      <c r="J1006" t="s">
        <v>44</v>
      </c>
      <c r="K1006">
        <v>6.27</v>
      </c>
      <c r="L1006">
        <v>17</v>
      </c>
      <c r="M1006">
        <f t="shared" si="30"/>
        <v>364.90269999999998</v>
      </c>
      <c r="N1006">
        <f t="shared" si="31"/>
        <v>3.0152652652652652</v>
      </c>
    </row>
    <row r="1007" spans="1:14" x14ac:dyDescent="0.3">
      <c r="A1007" t="s">
        <v>12</v>
      </c>
      <c r="B1007" t="s">
        <v>15</v>
      </c>
      <c r="C1007" t="s">
        <v>18</v>
      </c>
      <c r="D1007" t="s">
        <v>20</v>
      </c>
      <c r="E1007" t="s">
        <v>39</v>
      </c>
      <c r="F1007">
        <v>1991</v>
      </c>
      <c r="G1007">
        <v>3</v>
      </c>
      <c r="H1007">
        <v>45.43</v>
      </c>
      <c r="I1007" t="s">
        <v>40</v>
      </c>
      <c r="J1007" t="s">
        <v>46</v>
      </c>
      <c r="K1007">
        <v>32.75</v>
      </c>
      <c r="L1007">
        <v>3</v>
      </c>
      <c r="M1007">
        <f t="shared" si="30"/>
        <v>135.61749999999998</v>
      </c>
      <c r="N1007">
        <f t="shared" si="31"/>
        <v>3.0150187734668337</v>
      </c>
    </row>
    <row r="1008" spans="1:14" x14ac:dyDescent="0.3">
      <c r="A1008" t="s">
        <v>13</v>
      </c>
      <c r="B1008" t="s">
        <v>16</v>
      </c>
      <c r="C1008" t="s">
        <v>18</v>
      </c>
      <c r="D1008" t="s">
        <v>23</v>
      </c>
      <c r="E1008" t="s">
        <v>37</v>
      </c>
      <c r="F1008">
        <v>2005</v>
      </c>
      <c r="G1008">
        <v>4</v>
      </c>
      <c r="H1008">
        <v>375.97</v>
      </c>
      <c r="I1008" t="s">
        <v>40</v>
      </c>
      <c r="J1008" t="s">
        <v>43</v>
      </c>
      <c r="K1008">
        <v>42.77</v>
      </c>
      <c r="L1008">
        <v>8</v>
      </c>
      <c r="M1008">
        <f t="shared" si="30"/>
        <v>3007.1877000000004</v>
      </c>
      <c r="N1008">
        <f t="shared" si="31"/>
        <v>3.0150225338007011</v>
      </c>
    </row>
    <row r="1009" spans="1:14" x14ac:dyDescent="0.3">
      <c r="A1009" t="s">
        <v>13</v>
      </c>
      <c r="B1009" t="s">
        <v>15</v>
      </c>
      <c r="C1009" t="s">
        <v>19</v>
      </c>
      <c r="D1009" t="s">
        <v>31</v>
      </c>
      <c r="E1009" t="s">
        <v>38</v>
      </c>
      <c r="F1009">
        <v>1998</v>
      </c>
      <c r="G1009">
        <v>2</v>
      </c>
      <c r="H1009">
        <v>376.47</v>
      </c>
      <c r="I1009" t="s">
        <v>40</v>
      </c>
      <c r="J1009" t="s">
        <v>47</v>
      </c>
      <c r="K1009">
        <v>20.2</v>
      </c>
      <c r="L1009">
        <v>6</v>
      </c>
      <c r="M1009">
        <f t="shared" si="30"/>
        <v>2258.0220000000004</v>
      </c>
      <c r="N1009">
        <f t="shared" si="31"/>
        <v>3.0147758577510642</v>
      </c>
    </row>
    <row r="1010" spans="1:14" x14ac:dyDescent="0.3">
      <c r="A1010" t="s">
        <v>14</v>
      </c>
      <c r="B1010" t="s">
        <v>16</v>
      </c>
      <c r="C1010" t="s">
        <v>19</v>
      </c>
      <c r="D1010" t="s">
        <v>31</v>
      </c>
      <c r="E1010" t="s">
        <v>38</v>
      </c>
      <c r="F1010">
        <v>2016</v>
      </c>
      <c r="G1010">
        <v>1</v>
      </c>
      <c r="H1010">
        <v>174.31</v>
      </c>
      <c r="I1010" t="s">
        <v>40</v>
      </c>
      <c r="J1010" t="s">
        <v>45</v>
      </c>
      <c r="K1010">
        <v>29.41</v>
      </c>
      <c r="L1010">
        <v>7</v>
      </c>
      <c r="M1010">
        <f t="shared" si="30"/>
        <v>1219.4641000000001</v>
      </c>
      <c r="N1010">
        <f t="shared" si="31"/>
        <v>3.0150300601202407</v>
      </c>
    </row>
    <row r="1011" spans="1:14" x14ac:dyDescent="0.3">
      <c r="A1011" t="s">
        <v>14</v>
      </c>
      <c r="B1011" t="s">
        <v>15</v>
      </c>
      <c r="C1011" t="s">
        <v>18</v>
      </c>
      <c r="D1011" t="s">
        <v>25</v>
      </c>
      <c r="E1011" t="s">
        <v>36</v>
      </c>
      <c r="F1011">
        <v>1993</v>
      </c>
      <c r="G1011">
        <v>2</v>
      </c>
      <c r="H1011">
        <v>305.77999999999997</v>
      </c>
      <c r="I1011" t="s">
        <v>40</v>
      </c>
      <c r="J1011" t="s">
        <v>47</v>
      </c>
      <c r="K1011">
        <v>29.22</v>
      </c>
      <c r="L1011">
        <v>9</v>
      </c>
      <c r="M1011">
        <f t="shared" si="30"/>
        <v>2751.3121999999994</v>
      </c>
      <c r="N1011">
        <f t="shared" si="31"/>
        <v>3.015534953645703</v>
      </c>
    </row>
    <row r="1012" spans="1:14" x14ac:dyDescent="0.3">
      <c r="A1012" t="s">
        <v>12</v>
      </c>
      <c r="B1012" t="s">
        <v>17</v>
      </c>
      <c r="C1012" t="s">
        <v>18</v>
      </c>
      <c r="D1012" t="s">
        <v>35</v>
      </c>
      <c r="E1012" t="s">
        <v>37</v>
      </c>
      <c r="F1012">
        <v>2014</v>
      </c>
      <c r="G1012">
        <v>4</v>
      </c>
      <c r="H1012">
        <v>95.15</v>
      </c>
      <c r="I1012" t="s">
        <v>40</v>
      </c>
      <c r="J1012" t="s">
        <v>47</v>
      </c>
      <c r="K1012">
        <v>23.69</v>
      </c>
      <c r="L1012">
        <v>12</v>
      </c>
      <c r="M1012">
        <f t="shared" si="30"/>
        <v>1141.0369000000003</v>
      </c>
      <c r="N1012">
        <f t="shared" si="31"/>
        <v>3.0157894736842104</v>
      </c>
    </row>
    <row r="1013" spans="1:14" x14ac:dyDescent="0.3">
      <c r="A1013" t="s">
        <v>12</v>
      </c>
      <c r="B1013" t="s">
        <v>16</v>
      </c>
      <c r="C1013" t="s">
        <v>19</v>
      </c>
      <c r="D1013" t="s">
        <v>21</v>
      </c>
      <c r="E1013" t="s">
        <v>38</v>
      </c>
      <c r="F1013">
        <v>2005</v>
      </c>
      <c r="G1013">
        <v>5</v>
      </c>
      <c r="H1013">
        <v>78.72</v>
      </c>
      <c r="I1013" t="s">
        <v>40</v>
      </c>
      <c r="J1013" t="s">
        <v>44</v>
      </c>
      <c r="K1013">
        <v>7.79</v>
      </c>
      <c r="L1013">
        <v>12</v>
      </c>
      <c r="M1013">
        <f t="shared" si="30"/>
        <v>943.71789999999999</v>
      </c>
      <c r="N1013">
        <f t="shared" si="31"/>
        <v>3.0155427425419905</v>
      </c>
    </row>
    <row r="1014" spans="1:14" x14ac:dyDescent="0.3">
      <c r="A1014" t="s">
        <v>12</v>
      </c>
      <c r="B1014" t="s">
        <v>15</v>
      </c>
      <c r="C1014" t="s">
        <v>19</v>
      </c>
      <c r="D1014" t="s">
        <v>22</v>
      </c>
      <c r="E1014" t="s">
        <v>38</v>
      </c>
      <c r="F1014">
        <v>2020</v>
      </c>
      <c r="G1014">
        <v>5</v>
      </c>
      <c r="H1014">
        <v>471.34</v>
      </c>
      <c r="I1014" t="s">
        <v>42</v>
      </c>
      <c r="J1014" t="s">
        <v>46</v>
      </c>
      <c r="K1014">
        <v>48.58</v>
      </c>
      <c r="L1014">
        <v>20</v>
      </c>
      <c r="M1014">
        <f t="shared" si="30"/>
        <v>9426.2857999999997</v>
      </c>
      <c r="N1014">
        <f t="shared" si="31"/>
        <v>3.0150451354062184</v>
      </c>
    </row>
    <row r="1015" spans="1:14" x14ac:dyDescent="0.3">
      <c r="A1015" t="s">
        <v>12</v>
      </c>
      <c r="B1015" t="s">
        <v>15</v>
      </c>
      <c r="C1015" t="s">
        <v>18</v>
      </c>
      <c r="D1015" t="s">
        <v>22</v>
      </c>
      <c r="E1015" t="s">
        <v>36</v>
      </c>
      <c r="F1015">
        <v>2017</v>
      </c>
      <c r="G1015">
        <v>5</v>
      </c>
      <c r="H1015">
        <v>285.12</v>
      </c>
      <c r="I1015" t="s">
        <v>41</v>
      </c>
      <c r="J1015" t="s">
        <v>46</v>
      </c>
      <c r="K1015">
        <v>10.73</v>
      </c>
      <c r="L1015">
        <v>9</v>
      </c>
      <c r="M1015">
        <f t="shared" si="30"/>
        <v>2565.1873000000001</v>
      </c>
      <c r="N1015">
        <f t="shared" si="31"/>
        <v>3.0145472786556309</v>
      </c>
    </row>
    <row r="1016" spans="1:14" x14ac:dyDescent="0.3">
      <c r="A1016" t="s">
        <v>12</v>
      </c>
      <c r="B1016" t="s">
        <v>16</v>
      </c>
      <c r="C1016" t="s">
        <v>19</v>
      </c>
      <c r="D1016" t="s">
        <v>21</v>
      </c>
      <c r="E1016" t="s">
        <v>37</v>
      </c>
      <c r="F1016">
        <v>2007</v>
      </c>
      <c r="G1016">
        <v>2</v>
      </c>
      <c r="H1016">
        <v>235.45</v>
      </c>
      <c r="I1016" t="s">
        <v>40</v>
      </c>
      <c r="J1016" t="s">
        <v>45</v>
      </c>
      <c r="K1016">
        <v>23.82</v>
      </c>
      <c r="L1016">
        <v>13</v>
      </c>
      <c r="M1016">
        <f t="shared" si="30"/>
        <v>3060.0881999999997</v>
      </c>
      <c r="N1016">
        <f t="shared" si="31"/>
        <v>3.0140491721023581</v>
      </c>
    </row>
    <row r="1017" spans="1:14" x14ac:dyDescent="0.3">
      <c r="A1017" t="s">
        <v>14</v>
      </c>
      <c r="B1017" t="s">
        <v>17</v>
      </c>
      <c r="C1017" t="s">
        <v>18</v>
      </c>
      <c r="D1017" t="s">
        <v>32</v>
      </c>
      <c r="E1017" t="s">
        <v>38</v>
      </c>
      <c r="F1017">
        <v>1989</v>
      </c>
      <c r="G1017">
        <v>5</v>
      </c>
      <c r="H1017">
        <v>482.31</v>
      </c>
      <c r="I1017" t="s">
        <v>42</v>
      </c>
      <c r="J1017" t="s">
        <v>47</v>
      </c>
      <c r="K1017">
        <v>2.1</v>
      </c>
      <c r="L1017">
        <v>15</v>
      </c>
      <c r="M1017">
        <f t="shared" si="30"/>
        <v>7233.6709999999994</v>
      </c>
      <c r="N1017">
        <f t="shared" si="31"/>
        <v>3.0143036386449182</v>
      </c>
    </row>
    <row r="1018" spans="1:14" x14ac:dyDescent="0.3">
      <c r="A1018" t="s">
        <v>13</v>
      </c>
      <c r="B1018" t="s">
        <v>16</v>
      </c>
      <c r="C1018" t="s">
        <v>18</v>
      </c>
      <c r="D1018" t="s">
        <v>27</v>
      </c>
      <c r="E1018" t="s">
        <v>38</v>
      </c>
      <c r="F1018">
        <v>2005</v>
      </c>
      <c r="G1018">
        <v>4</v>
      </c>
      <c r="H1018">
        <v>96.14</v>
      </c>
      <c r="I1018" t="s">
        <v>41</v>
      </c>
      <c r="J1018" t="s">
        <v>43</v>
      </c>
      <c r="K1018">
        <v>0.99</v>
      </c>
      <c r="L1018">
        <v>10</v>
      </c>
      <c r="M1018">
        <f t="shared" si="30"/>
        <v>960.40989999999999</v>
      </c>
      <c r="N1018">
        <f t="shared" si="31"/>
        <v>3.0138052208835342</v>
      </c>
    </row>
    <row r="1019" spans="1:14" x14ac:dyDescent="0.3">
      <c r="A1019" t="s">
        <v>14</v>
      </c>
      <c r="B1019" t="s">
        <v>16</v>
      </c>
      <c r="C1019" t="s">
        <v>18</v>
      </c>
      <c r="D1019" t="s">
        <v>32</v>
      </c>
      <c r="E1019" t="s">
        <v>37</v>
      </c>
      <c r="F1019">
        <v>1995</v>
      </c>
      <c r="G1019">
        <v>4</v>
      </c>
      <c r="H1019">
        <v>404.62</v>
      </c>
      <c r="I1019" t="s">
        <v>42</v>
      </c>
      <c r="J1019" t="s">
        <v>46</v>
      </c>
      <c r="K1019">
        <v>17.100000000000001</v>
      </c>
      <c r="L1019">
        <v>18</v>
      </c>
      <c r="M1019">
        <f t="shared" si="30"/>
        <v>7282.3310000000001</v>
      </c>
      <c r="N1019">
        <f t="shared" si="31"/>
        <v>3.0135576198845091</v>
      </c>
    </row>
    <row r="1020" spans="1:14" x14ac:dyDescent="0.3">
      <c r="A1020" t="s">
        <v>12</v>
      </c>
      <c r="B1020" t="s">
        <v>16</v>
      </c>
      <c r="C1020" t="s">
        <v>19</v>
      </c>
      <c r="D1020" t="s">
        <v>22</v>
      </c>
      <c r="E1020" t="s">
        <v>36</v>
      </c>
      <c r="F1020">
        <v>2011</v>
      </c>
      <c r="G1020">
        <v>2</v>
      </c>
      <c r="H1020">
        <v>303.05</v>
      </c>
      <c r="I1020" t="s">
        <v>42</v>
      </c>
      <c r="J1020" t="s">
        <v>43</v>
      </c>
      <c r="K1020">
        <v>28.61</v>
      </c>
      <c r="L1020">
        <v>2</v>
      </c>
      <c r="M1020">
        <f t="shared" si="30"/>
        <v>605.38610000000006</v>
      </c>
      <c r="N1020">
        <f t="shared" si="31"/>
        <v>3.013309894525364</v>
      </c>
    </row>
    <row r="1021" spans="1:14" x14ac:dyDescent="0.3">
      <c r="A1021" t="s">
        <v>14</v>
      </c>
      <c r="B1021" t="s">
        <v>16</v>
      </c>
      <c r="C1021" t="s">
        <v>19</v>
      </c>
      <c r="D1021" t="s">
        <v>29</v>
      </c>
      <c r="E1021" t="s">
        <v>38</v>
      </c>
      <c r="F1021">
        <v>1995</v>
      </c>
      <c r="G1021">
        <v>5</v>
      </c>
      <c r="H1021">
        <v>304.97000000000003</v>
      </c>
      <c r="I1021" t="s">
        <v>41</v>
      </c>
      <c r="J1021" t="s">
        <v>43</v>
      </c>
      <c r="K1021">
        <v>19.03</v>
      </c>
      <c r="L1021">
        <v>5</v>
      </c>
      <c r="M1021">
        <f t="shared" si="30"/>
        <v>1524.0403000000001</v>
      </c>
      <c r="N1021">
        <f t="shared" si="31"/>
        <v>3.0135644310474756</v>
      </c>
    </row>
    <row r="1022" spans="1:14" x14ac:dyDescent="0.3">
      <c r="A1022" t="s">
        <v>12</v>
      </c>
      <c r="B1022" t="s">
        <v>17</v>
      </c>
      <c r="C1022" t="s">
        <v>18</v>
      </c>
      <c r="D1022" t="s">
        <v>26</v>
      </c>
      <c r="E1022" t="s">
        <v>39</v>
      </c>
      <c r="F1022">
        <v>1990</v>
      </c>
      <c r="G1022">
        <v>2</v>
      </c>
      <c r="H1022">
        <v>226.28</v>
      </c>
      <c r="I1022" t="s">
        <v>40</v>
      </c>
      <c r="J1022" t="s">
        <v>44</v>
      </c>
      <c r="K1022">
        <v>27.9</v>
      </c>
      <c r="L1022">
        <v>9</v>
      </c>
      <c r="M1022">
        <f t="shared" si="30"/>
        <v>2035.799</v>
      </c>
      <c r="N1022">
        <f t="shared" si="31"/>
        <v>3.013065326633166</v>
      </c>
    </row>
    <row r="1023" spans="1:14" x14ac:dyDescent="0.3">
      <c r="A1023" t="s">
        <v>12</v>
      </c>
      <c r="B1023" t="s">
        <v>17</v>
      </c>
      <c r="C1023" t="s">
        <v>18</v>
      </c>
      <c r="D1023" t="s">
        <v>35</v>
      </c>
      <c r="E1023" t="s">
        <v>39</v>
      </c>
      <c r="F1023">
        <v>1996</v>
      </c>
      <c r="G1023">
        <v>1</v>
      </c>
      <c r="H1023">
        <v>61.59</v>
      </c>
      <c r="I1023" t="s">
        <v>41</v>
      </c>
      <c r="J1023" t="s">
        <v>46</v>
      </c>
      <c r="K1023">
        <v>12.41</v>
      </c>
      <c r="L1023">
        <v>11</v>
      </c>
      <c r="M1023">
        <f t="shared" si="30"/>
        <v>676.61410000000001</v>
      </c>
      <c r="N1023">
        <f t="shared" si="31"/>
        <v>3.0133199296305606</v>
      </c>
    </row>
    <row r="1024" spans="1:14" x14ac:dyDescent="0.3">
      <c r="A1024" t="s">
        <v>13</v>
      </c>
      <c r="B1024" t="s">
        <v>15</v>
      </c>
      <c r="C1024" t="s">
        <v>18</v>
      </c>
      <c r="D1024" t="s">
        <v>22</v>
      </c>
      <c r="E1024" t="s">
        <v>38</v>
      </c>
      <c r="F1024">
        <v>2001</v>
      </c>
      <c r="G1024">
        <v>5</v>
      </c>
      <c r="H1024">
        <v>484.44</v>
      </c>
      <c r="I1024" t="s">
        <v>42</v>
      </c>
      <c r="J1024" t="s">
        <v>43</v>
      </c>
      <c r="K1024">
        <v>2.6</v>
      </c>
      <c r="L1024">
        <v>10</v>
      </c>
      <c r="M1024">
        <f t="shared" si="30"/>
        <v>4843.4259999999995</v>
      </c>
      <c r="N1024">
        <f t="shared" si="31"/>
        <v>3.0138260432378079</v>
      </c>
    </row>
    <row r="1025" spans="1:14" x14ac:dyDescent="0.3">
      <c r="A1025" t="s">
        <v>14</v>
      </c>
      <c r="B1025" t="s">
        <v>16</v>
      </c>
      <c r="C1025" t="s">
        <v>18</v>
      </c>
      <c r="D1025" t="s">
        <v>22</v>
      </c>
      <c r="E1025" t="s">
        <v>39</v>
      </c>
      <c r="F1025">
        <v>1991</v>
      </c>
      <c r="G1025">
        <v>3</v>
      </c>
      <c r="H1025">
        <v>100.78</v>
      </c>
      <c r="I1025" t="s">
        <v>41</v>
      </c>
      <c r="J1025" t="s">
        <v>46</v>
      </c>
      <c r="K1025">
        <v>30.06</v>
      </c>
      <c r="L1025">
        <v>4</v>
      </c>
      <c r="M1025">
        <f t="shared" si="30"/>
        <v>402.42059999999998</v>
      </c>
      <c r="N1025">
        <f t="shared" si="31"/>
        <v>3.013326628111642</v>
      </c>
    </row>
    <row r="1026" spans="1:14" x14ac:dyDescent="0.3">
      <c r="A1026" t="s">
        <v>13</v>
      </c>
      <c r="B1026" t="s">
        <v>15</v>
      </c>
      <c r="C1026" t="s">
        <v>18</v>
      </c>
      <c r="D1026" t="s">
        <v>35</v>
      </c>
      <c r="E1026" t="s">
        <v>39</v>
      </c>
      <c r="F1026">
        <v>2001</v>
      </c>
      <c r="G1026">
        <v>4</v>
      </c>
      <c r="H1026">
        <v>394.44</v>
      </c>
      <c r="I1026" t="s">
        <v>41</v>
      </c>
      <c r="J1026" t="s">
        <v>44</v>
      </c>
      <c r="K1026">
        <v>32.86</v>
      </c>
      <c r="L1026">
        <v>8</v>
      </c>
      <c r="M1026">
        <f t="shared" si="30"/>
        <v>3154.8485999999998</v>
      </c>
      <c r="N1026">
        <f t="shared" si="31"/>
        <v>3.0133299798792756</v>
      </c>
    </row>
    <row r="1027" spans="1:14" x14ac:dyDescent="0.3">
      <c r="A1027" t="s">
        <v>14</v>
      </c>
      <c r="B1027" t="s">
        <v>15</v>
      </c>
      <c r="C1027" t="s">
        <v>18</v>
      </c>
      <c r="D1027" t="s">
        <v>29</v>
      </c>
      <c r="E1027" t="s">
        <v>38</v>
      </c>
      <c r="F1027">
        <v>1993</v>
      </c>
      <c r="G1027">
        <v>4</v>
      </c>
      <c r="H1027">
        <v>71.53</v>
      </c>
      <c r="I1027" t="s">
        <v>40</v>
      </c>
      <c r="J1027" t="s">
        <v>44</v>
      </c>
      <c r="K1027">
        <v>45.47</v>
      </c>
      <c r="L1027">
        <v>11</v>
      </c>
      <c r="M1027">
        <f t="shared" ref="M1027:M1090" si="32">(L1027*H1027)-(1-(K1027/100))</f>
        <v>786.28470000000004</v>
      </c>
      <c r="N1027">
        <f t="shared" ref="N1027:N1090" si="33">AVERAGE(G1027:G6026)</f>
        <v>3.0130817610062892</v>
      </c>
    </row>
    <row r="1028" spans="1:14" x14ac:dyDescent="0.3">
      <c r="A1028" t="s">
        <v>12</v>
      </c>
      <c r="B1028" t="s">
        <v>17</v>
      </c>
      <c r="C1028" t="s">
        <v>19</v>
      </c>
      <c r="D1028" t="s">
        <v>33</v>
      </c>
      <c r="E1028" t="s">
        <v>36</v>
      </c>
      <c r="F1028">
        <v>1988</v>
      </c>
      <c r="G1028">
        <v>1</v>
      </c>
      <c r="H1028">
        <v>284.64999999999998</v>
      </c>
      <c r="I1028" t="s">
        <v>42</v>
      </c>
      <c r="J1028" t="s">
        <v>46</v>
      </c>
      <c r="K1028">
        <v>28.14</v>
      </c>
      <c r="L1028">
        <v>16</v>
      </c>
      <c r="M1028">
        <f t="shared" si="32"/>
        <v>4553.6813999999995</v>
      </c>
      <c r="N1028">
        <f t="shared" si="33"/>
        <v>3.0128334172118771</v>
      </c>
    </row>
    <row r="1029" spans="1:14" x14ac:dyDescent="0.3">
      <c r="A1029" t="s">
        <v>12</v>
      </c>
      <c r="B1029" t="s">
        <v>15</v>
      </c>
      <c r="C1029" t="s">
        <v>18</v>
      </c>
      <c r="D1029" t="s">
        <v>30</v>
      </c>
      <c r="E1029" t="s">
        <v>36</v>
      </c>
      <c r="F1029">
        <v>1998</v>
      </c>
      <c r="G1029">
        <v>1</v>
      </c>
      <c r="H1029">
        <v>319.18</v>
      </c>
      <c r="I1029" t="s">
        <v>42</v>
      </c>
      <c r="J1029" t="s">
        <v>45</v>
      </c>
      <c r="K1029">
        <v>4.51</v>
      </c>
      <c r="L1029">
        <v>17</v>
      </c>
      <c r="M1029">
        <f t="shared" si="32"/>
        <v>5425.1051000000007</v>
      </c>
      <c r="N1029">
        <f t="shared" si="33"/>
        <v>3.0133400453058141</v>
      </c>
    </row>
    <row r="1030" spans="1:14" x14ac:dyDescent="0.3">
      <c r="A1030" t="s">
        <v>12</v>
      </c>
      <c r="B1030" t="s">
        <v>17</v>
      </c>
      <c r="C1030" t="s">
        <v>18</v>
      </c>
      <c r="D1030" t="s">
        <v>21</v>
      </c>
      <c r="E1030" t="s">
        <v>38</v>
      </c>
      <c r="F1030">
        <v>2000</v>
      </c>
      <c r="G1030">
        <v>5</v>
      </c>
      <c r="H1030">
        <v>193.42</v>
      </c>
      <c r="I1030" t="s">
        <v>42</v>
      </c>
      <c r="J1030" t="s">
        <v>46</v>
      </c>
      <c r="K1030">
        <v>19.850000000000001</v>
      </c>
      <c r="L1030">
        <v>12</v>
      </c>
      <c r="M1030">
        <f t="shared" si="32"/>
        <v>2320.2384999999999</v>
      </c>
      <c r="N1030">
        <f t="shared" si="33"/>
        <v>3.0138469284994964</v>
      </c>
    </row>
    <row r="1031" spans="1:14" x14ac:dyDescent="0.3">
      <c r="A1031" t="s">
        <v>14</v>
      </c>
      <c r="B1031" t="s">
        <v>17</v>
      </c>
      <c r="C1031" t="s">
        <v>19</v>
      </c>
      <c r="D1031" t="s">
        <v>31</v>
      </c>
      <c r="E1031" t="s">
        <v>38</v>
      </c>
      <c r="F1031">
        <v>1988</v>
      </c>
      <c r="G1031">
        <v>5</v>
      </c>
      <c r="H1031">
        <v>352.79</v>
      </c>
      <c r="I1031" t="s">
        <v>40</v>
      </c>
      <c r="J1031" t="s">
        <v>46</v>
      </c>
      <c r="K1031">
        <v>16.850000000000001</v>
      </c>
      <c r="L1031">
        <v>2</v>
      </c>
      <c r="M1031">
        <f t="shared" si="32"/>
        <v>704.74850000000004</v>
      </c>
      <c r="N1031">
        <f t="shared" si="33"/>
        <v>3.013346764039285</v>
      </c>
    </row>
    <row r="1032" spans="1:14" x14ac:dyDescent="0.3">
      <c r="A1032" t="s">
        <v>14</v>
      </c>
      <c r="B1032" t="s">
        <v>16</v>
      </c>
      <c r="C1032" t="s">
        <v>18</v>
      </c>
      <c r="D1032" t="s">
        <v>24</v>
      </c>
      <c r="E1032" t="s">
        <v>39</v>
      </c>
      <c r="F1032">
        <v>1999</v>
      </c>
      <c r="G1032">
        <v>3</v>
      </c>
      <c r="H1032">
        <v>337.68</v>
      </c>
      <c r="I1032" t="s">
        <v>41</v>
      </c>
      <c r="J1032" t="s">
        <v>44</v>
      </c>
      <c r="K1032">
        <v>37.4</v>
      </c>
      <c r="L1032">
        <v>14</v>
      </c>
      <c r="M1032">
        <f t="shared" si="32"/>
        <v>4726.8940000000002</v>
      </c>
      <c r="N1032">
        <f t="shared" si="33"/>
        <v>3.0128463476070531</v>
      </c>
    </row>
    <row r="1033" spans="1:14" x14ac:dyDescent="0.3">
      <c r="A1033" t="s">
        <v>13</v>
      </c>
      <c r="B1033" t="s">
        <v>17</v>
      </c>
      <c r="C1033" t="s">
        <v>18</v>
      </c>
      <c r="D1033" t="s">
        <v>26</v>
      </c>
      <c r="E1033" t="s">
        <v>37</v>
      </c>
      <c r="F1033">
        <v>1998</v>
      </c>
      <c r="G1033">
        <v>3</v>
      </c>
      <c r="H1033">
        <v>63.06</v>
      </c>
      <c r="I1033" t="s">
        <v>40</v>
      </c>
      <c r="J1033" t="s">
        <v>47</v>
      </c>
      <c r="K1033">
        <v>0.47</v>
      </c>
      <c r="L1033">
        <v>12</v>
      </c>
      <c r="M1033">
        <f t="shared" si="32"/>
        <v>755.72469999999998</v>
      </c>
      <c r="N1033">
        <f t="shared" si="33"/>
        <v>3.0128495842781557</v>
      </c>
    </row>
    <row r="1034" spans="1:14" x14ac:dyDescent="0.3">
      <c r="A1034" t="s">
        <v>13</v>
      </c>
      <c r="B1034" t="s">
        <v>15</v>
      </c>
      <c r="C1034" t="s">
        <v>19</v>
      </c>
      <c r="D1034" t="s">
        <v>23</v>
      </c>
      <c r="E1034" t="s">
        <v>38</v>
      </c>
      <c r="F1034">
        <v>2013</v>
      </c>
      <c r="G1034">
        <v>4</v>
      </c>
      <c r="H1034">
        <v>86.64</v>
      </c>
      <c r="I1034" t="s">
        <v>40</v>
      </c>
      <c r="J1034" t="s">
        <v>45</v>
      </c>
      <c r="K1034">
        <v>43.55</v>
      </c>
      <c r="L1034">
        <v>11</v>
      </c>
      <c r="M1034">
        <f t="shared" si="32"/>
        <v>952.47550000000001</v>
      </c>
      <c r="N1034">
        <f t="shared" si="33"/>
        <v>3.012852822580645</v>
      </c>
    </row>
    <row r="1035" spans="1:14" x14ac:dyDescent="0.3">
      <c r="A1035" t="s">
        <v>13</v>
      </c>
      <c r="B1035" t="s">
        <v>16</v>
      </c>
      <c r="C1035" t="s">
        <v>18</v>
      </c>
      <c r="D1035" t="s">
        <v>20</v>
      </c>
      <c r="E1035" t="s">
        <v>37</v>
      </c>
      <c r="F1035">
        <v>2000</v>
      </c>
      <c r="G1035">
        <v>5</v>
      </c>
      <c r="H1035">
        <v>42.87</v>
      </c>
      <c r="I1035" t="s">
        <v>41</v>
      </c>
      <c r="J1035" t="s">
        <v>47</v>
      </c>
      <c r="K1035">
        <v>4.43</v>
      </c>
      <c r="L1035">
        <v>13</v>
      </c>
      <c r="M1035">
        <f t="shared" si="32"/>
        <v>556.35429999999997</v>
      </c>
      <c r="N1035">
        <f t="shared" si="33"/>
        <v>3.0126039828585833</v>
      </c>
    </row>
    <row r="1036" spans="1:14" x14ac:dyDescent="0.3">
      <c r="A1036" t="s">
        <v>14</v>
      </c>
      <c r="B1036" t="s">
        <v>15</v>
      </c>
      <c r="C1036" t="s">
        <v>18</v>
      </c>
      <c r="D1036" t="s">
        <v>26</v>
      </c>
      <c r="E1036" t="s">
        <v>38</v>
      </c>
      <c r="F1036">
        <v>2007</v>
      </c>
      <c r="G1036">
        <v>2</v>
      </c>
      <c r="H1036">
        <v>350.4</v>
      </c>
      <c r="I1036" t="s">
        <v>41</v>
      </c>
      <c r="J1036" t="s">
        <v>45</v>
      </c>
      <c r="K1036">
        <v>15.27</v>
      </c>
      <c r="L1036">
        <v>3</v>
      </c>
      <c r="M1036">
        <f t="shared" si="32"/>
        <v>1050.3526999999999</v>
      </c>
      <c r="N1036">
        <f t="shared" si="33"/>
        <v>3.0121028744326779</v>
      </c>
    </row>
    <row r="1037" spans="1:14" x14ac:dyDescent="0.3">
      <c r="A1037" t="s">
        <v>12</v>
      </c>
      <c r="B1037" t="s">
        <v>17</v>
      </c>
      <c r="C1037" t="s">
        <v>19</v>
      </c>
      <c r="D1037" t="s">
        <v>30</v>
      </c>
      <c r="E1037" t="s">
        <v>37</v>
      </c>
      <c r="F1037">
        <v>2003</v>
      </c>
      <c r="G1037">
        <v>2</v>
      </c>
      <c r="H1037">
        <v>116.02</v>
      </c>
      <c r="I1037" t="s">
        <v>41</v>
      </c>
      <c r="J1037" t="s">
        <v>45</v>
      </c>
      <c r="K1037">
        <v>20.86</v>
      </c>
      <c r="L1037">
        <v>14</v>
      </c>
      <c r="M1037">
        <f t="shared" si="32"/>
        <v>1623.4885999999999</v>
      </c>
      <c r="N1037">
        <f t="shared" si="33"/>
        <v>3.012358133669609</v>
      </c>
    </row>
    <row r="1038" spans="1:14" x14ac:dyDescent="0.3">
      <c r="A1038" t="s">
        <v>14</v>
      </c>
      <c r="B1038" t="s">
        <v>16</v>
      </c>
      <c r="C1038" t="s">
        <v>19</v>
      </c>
      <c r="D1038" t="s">
        <v>24</v>
      </c>
      <c r="E1038" t="s">
        <v>39</v>
      </c>
      <c r="F1038">
        <v>1996</v>
      </c>
      <c r="G1038">
        <v>4</v>
      </c>
      <c r="H1038">
        <v>417.29</v>
      </c>
      <c r="I1038" t="s">
        <v>40</v>
      </c>
      <c r="J1038" t="s">
        <v>46</v>
      </c>
      <c r="K1038">
        <v>14.57</v>
      </c>
      <c r="L1038">
        <v>2</v>
      </c>
      <c r="M1038">
        <f t="shared" si="32"/>
        <v>833.72570000000007</v>
      </c>
      <c r="N1038">
        <f t="shared" si="33"/>
        <v>3.0126135216952572</v>
      </c>
    </row>
    <row r="1039" spans="1:14" x14ac:dyDescent="0.3">
      <c r="A1039" t="s">
        <v>13</v>
      </c>
      <c r="B1039" t="s">
        <v>16</v>
      </c>
      <c r="C1039" t="s">
        <v>19</v>
      </c>
      <c r="D1039" t="s">
        <v>29</v>
      </c>
      <c r="E1039" t="s">
        <v>38</v>
      </c>
      <c r="F1039">
        <v>1987</v>
      </c>
      <c r="G1039">
        <v>5</v>
      </c>
      <c r="H1039">
        <v>438.37</v>
      </c>
      <c r="I1039" t="s">
        <v>42</v>
      </c>
      <c r="J1039" t="s">
        <v>47</v>
      </c>
      <c r="K1039">
        <v>35.58</v>
      </c>
      <c r="L1039">
        <v>7</v>
      </c>
      <c r="M1039">
        <f t="shared" si="32"/>
        <v>3067.9458</v>
      </c>
      <c r="N1039">
        <f t="shared" si="33"/>
        <v>3.0123643704264444</v>
      </c>
    </row>
    <row r="1040" spans="1:14" x14ac:dyDescent="0.3">
      <c r="A1040" t="s">
        <v>14</v>
      </c>
      <c r="B1040" t="s">
        <v>16</v>
      </c>
      <c r="C1040" t="s">
        <v>19</v>
      </c>
      <c r="D1040" t="s">
        <v>30</v>
      </c>
      <c r="E1040" t="s">
        <v>37</v>
      </c>
      <c r="F1040">
        <v>2018</v>
      </c>
      <c r="G1040">
        <v>3</v>
      </c>
      <c r="H1040">
        <v>445.27</v>
      </c>
      <c r="I1040" t="s">
        <v>41</v>
      </c>
      <c r="J1040" t="s">
        <v>43</v>
      </c>
      <c r="K1040">
        <v>21.48</v>
      </c>
      <c r="L1040">
        <v>5</v>
      </c>
      <c r="M1040">
        <f t="shared" si="32"/>
        <v>2225.5648000000001</v>
      </c>
      <c r="N1040">
        <f t="shared" si="33"/>
        <v>3.0118626956082788</v>
      </c>
    </row>
    <row r="1041" spans="1:14" x14ac:dyDescent="0.3">
      <c r="A1041" t="s">
        <v>14</v>
      </c>
      <c r="B1041" t="s">
        <v>16</v>
      </c>
      <c r="C1041" t="s">
        <v>18</v>
      </c>
      <c r="D1041" t="s">
        <v>23</v>
      </c>
      <c r="E1041" t="s">
        <v>39</v>
      </c>
      <c r="F1041">
        <v>1985</v>
      </c>
      <c r="G1041">
        <v>2</v>
      </c>
      <c r="H1041">
        <v>462.32</v>
      </c>
      <c r="I1041" t="s">
        <v>41</v>
      </c>
      <c r="J1041" t="s">
        <v>45</v>
      </c>
      <c r="K1041">
        <v>29.09</v>
      </c>
      <c r="L1041">
        <v>13</v>
      </c>
      <c r="M1041">
        <f t="shared" si="32"/>
        <v>6009.4508999999998</v>
      </c>
      <c r="N1041">
        <f t="shared" si="33"/>
        <v>3.0118656904822014</v>
      </c>
    </row>
    <row r="1042" spans="1:14" x14ac:dyDescent="0.3">
      <c r="A1042" t="s">
        <v>12</v>
      </c>
      <c r="B1042" t="s">
        <v>17</v>
      </c>
      <c r="C1042" t="s">
        <v>19</v>
      </c>
      <c r="D1042" t="s">
        <v>20</v>
      </c>
      <c r="E1042" t="s">
        <v>37</v>
      </c>
      <c r="F1042">
        <v>1990</v>
      </c>
      <c r="G1042">
        <v>5</v>
      </c>
      <c r="H1042">
        <v>19.600000000000001</v>
      </c>
      <c r="I1042" t="s">
        <v>40</v>
      </c>
      <c r="J1042" t="s">
        <v>44</v>
      </c>
      <c r="K1042">
        <v>20.7</v>
      </c>
      <c r="L1042">
        <v>11</v>
      </c>
      <c r="M1042">
        <f t="shared" si="32"/>
        <v>214.80700000000002</v>
      </c>
      <c r="N1042">
        <f t="shared" si="33"/>
        <v>3.0121212121212122</v>
      </c>
    </row>
    <row r="1043" spans="1:14" x14ac:dyDescent="0.3">
      <c r="A1043" t="s">
        <v>14</v>
      </c>
      <c r="B1043" t="s">
        <v>16</v>
      </c>
      <c r="C1043" t="s">
        <v>19</v>
      </c>
      <c r="D1043" t="s">
        <v>27</v>
      </c>
      <c r="E1043" t="s">
        <v>38</v>
      </c>
      <c r="F1043">
        <v>2011</v>
      </c>
      <c r="G1043">
        <v>2</v>
      </c>
      <c r="H1043">
        <v>148.08000000000001</v>
      </c>
      <c r="I1043" t="s">
        <v>42</v>
      </c>
      <c r="J1043" t="s">
        <v>45</v>
      </c>
      <c r="K1043">
        <v>2.37</v>
      </c>
      <c r="L1043">
        <v>17</v>
      </c>
      <c r="M1043">
        <f t="shared" si="32"/>
        <v>2516.3837000000003</v>
      </c>
      <c r="N1043">
        <f t="shared" si="33"/>
        <v>3.0116190957312452</v>
      </c>
    </row>
    <row r="1044" spans="1:14" x14ac:dyDescent="0.3">
      <c r="A1044" t="s">
        <v>14</v>
      </c>
      <c r="B1044" t="s">
        <v>16</v>
      </c>
      <c r="C1044" t="s">
        <v>19</v>
      </c>
      <c r="D1044" t="s">
        <v>34</v>
      </c>
      <c r="E1044" t="s">
        <v>38</v>
      </c>
      <c r="F1044">
        <v>1991</v>
      </c>
      <c r="G1044">
        <v>2</v>
      </c>
      <c r="H1044">
        <v>245.23</v>
      </c>
      <c r="I1044" t="s">
        <v>41</v>
      </c>
      <c r="J1044" t="s">
        <v>44</v>
      </c>
      <c r="K1044">
        <v>12.77</v>
      </c>
      <c r="L1044">
        <v>9</v>
      </c>
      <c r="M1044">
        <f t="shared" si="32"/>
        <v>2206.1976999999997</v>
      </c>
      <c r="N1044">
        <f t="shared" si="33"/>
        <v>3.0118746841839314</v>
      </c>
    </row>
    <row r="1045" spans="1:14" x14ac:dyDescent="0.3">
      <c r="A1045" t="s">
        <v>14</v>
      </c>
      <c r="B1045" t="s">
        <v>16</v>
      </c>
      <c r="C1045" t="s">
        <v>18</v>
      </c>
      <c r="D1045" t="s">
        <v>32</v>
      </c>
      <c r="E1045" t="s">
        <v>37</v>
      </c>
      <c r="F1045">
        <v>1992</v>
      </c>
      <c r="G1045">
        <v>2</v>
      </c>
      <c r="H1045">
        <v>399.3</v>
      </c>
      <c r="I1045" t="s">
        <v>41</v>
      </c>
      <c r="J1045" t="s">
        <v>46</v>
      </c>
      <c r="K1045">
        <v>47.99</v>
      </c>
      <c r="L1045">
        <v>12</v>
      </c>
      <c r="M1045">
        <f t="shared" si="32"/>
        <v>4791.0799000000006</v>
      </c>
      <c r="N1045">
        <f t="shared" si="33"/>
        <v>3.0121304018195603</v>
      </c>
    </row>
    <row r="1046" spans="1:14" x14ac:dyDescent="0.3">
      <c r="A1046" t="s">
        <v>14</v>
      </c>
      <c r="B1046" t="s">
        <v>15</v>
      </c>
      <c r="C1046" t="s">
        <v>18</v>
      </c>
      <c r="D1046" t="s">
        <v>26</v>
      </c>
      <c r="E1046" t="s">
        <v>39</v>
      </c>
      <c r="F1046">
        <v>1998</v>
      </c>
      <c r="G1046">
        <v>1</v>
      </c>
      <c r="H1046">
        <v>121.47</v>
      </c>
      <c r="I1046" t="s">
        <v>41</v>
      </c>
      <c r="J1046" t="s">
        <v>43</v>
      </c>
      <c r="K1046">
        <v>2.4</v>
      </c>
      <c r="L1046">
        <v>8</v>
      </c>
      <c r="M1046">
        <f t="shared" si="32"/>
        <v>970.78399999999999</v>
      </c>
      <c r="N1046">
        <f t="shared" si="33"/>
        <v>3.0123862487360973</v>
      </c>
    </row>
    <row r="1047" spans="1:14" x14ac:dyDescent="0.3">
      <c r="A1047" t="s">
        <v>13</v>
      </c>
      <c r="B1047" t="s">
        <v>15</v>
      </c>
      <c r="C1047" t="s">
        <v>18</v>
      </c>
      <c r="D1047" t="s">
        <v>21</v>
      </c>
      <c r="E1047" t="s">
        <v>39</v>
      </c>
      <c r="F1047">
        <v>2021</v>
      </c>
      <c r="G1047">
        <v>4</v>
      </c>
      <c r="H1047">
        <v>392.84</v>
      </c>
      <c r="I1047" t="s">
        <v>42</v>
      </c>
      <c r="J1047" t="s">
        <v>43</v>
      </c>
      <c r="K1047">
        <v>32.01</v>
      </c>
      <c r="L1047">
        <v>11</v>
      </c>
      <c r="M1047">
        <f t="shared" si="32"/>
        <v>4320.5600999999997</v>
      </c>
      <c r="N1047">
        <f t="shared" si="33"/>
        <v>3.0128950695322376</v>
      </c>
    </row>
    <row r="1048" spans="1:14" x14ac:dyDescent="0.3">
      <c r="A1048" t="s">
        <v>13</v>
      </c>
      <c r="B1048" t="s">
        <v>16</v>
      </c>
      <c r="C1048" t="s">
        <v>18</v>
      </c>
      <c r="D1048" t="s">
        <v>26</v>
      </c>
      <c r="E1048" t="s">
        <v>37</v>
      </c>
      <c r="F1048">
        <v>2010</v>
      </c>
      <c r="G1048">
        <v>5</v>
      </c>
      <c r="H1048">
        <v>294.26</v>
      </c>
      <c r="I1048" t="s">
        <v>40</v>
      </c>
      <c r="J1048" t="s">
        <v>47</v>
      </c>
      <c r="K1048">
        <v>23.02</v>
      </c>
      <c r="L1048">
        <v>14</v>
      </c>
      <c r="M1048">
        <f t="shared" si="32"/>
        <v>4118.8701999999994</v>
      </c>
      <c r="N1048">
        <f t="shared" si="33"/>
        <v>3.0126454223571066</v>
      </c>
    </row>
    <row r="1049" spans="1:14" x14ac:dyDescent="0.3">
      <c r="A1049" t="s">
        <v>13</v>
      </c>
      <c r="B1049" t="s">
        <v>15</v>
      </c>
      <c r="C1049" t="s">
        <v>18</v>
      </c>
      <c r="D1049" t="s">
        <v>28</v>
      </c>
      <c r="E1049" t="s">
        <v>37</v>
      </c>
      <c r="F1049">
        <v>2001</v>
      </c>
      <c r="G1049">
        <v>1</v>
      </c>
      <c r="H1049">
        <v>128.28</v>
      </c>
      <c r="I1049" t="s">
        <v>42</v>
      </c>
      <c r="J1049" t="s">
        <v>44</v>
      </c>
      <c r="K1049">
        <v>35.94</v>
      </c>
      <c r="L1049">
        <v>4</v>
      </c>
      <c r="M1049">
        <f t="shared" si="32"/>
        <v>512.47940000000006</v>
      </c>
      <c r="N1049">
        <f t="shared" si="33"/>
        <v>3.0121426764482671</v>
      </c>
    </row>
    <row r="1050" spans="1:14" x14ac:dyDescent="0.3">
      <c r="A1050" t="s">
        <v>13</v>
      </c>
      <c r="B1050" t="s">
        <v>15</v>
      </c>
      <c r="C1050" t="s">
        <v>18</v>
      </c>
      <c r="D1050" t="s">
        <v>34</v>
      </c>
      <c r="E1050" t="s">
        <v>38</v>
      </c>
      <c r="F1050">
        <v>1987</v>
      </c>
      <c r="G1050">
        <v>4</v>
      </c>
      <c r="H1050">
        <v>146.38999999999999</v>
      </c>
      <c r="I1050" t="s">
        <v>41</v>
      </c>
      <c r="J1050" t="s">
        <v>43</v>
      </c>
      <c r="K1050">
        <v>13.42</v>
      </c>
      <c r="L1050">
        <v>7</v>
      </c>
      <c r="M1050">
        <f t="shared" si="32"/>
        <v>1023.8642</v>
      </c>
      <c r="N1050">
        <f t="shared" si="33"/>
        <v>3.0126518218623484</v>
      </c>
    </row>
    <row r="1051" spans="1:14" x14ac:dyDescent="0.3">
      <c r="A1051" t="s">
        <v>14</v>
      </c>
      <c r="B1051" t="s">
        <v>16</v>
      </c>
      <c r="C1051" t="s">
        <v>18</v>
      </c>
      <c r="D1051" t="s">
        <v>26</v>
      </c>
      <c r="E1051" t="s">
        <v>36</v>
      </c>
      <c r="F1051">
        <v>2002</v>
      </c>
      <c r="G1051">
        <v>1</v>
      </c>
      <c r="H1051">
        <v>121.06</v>
      </c>
      <c r="I1051" t="s">
        <v>41</v>
      </c>
      <c r="J1051" t="s">
        <v>43</v>
      </c>
      <c r="K1051">
        <v>27.96</v>
      </c>
      <c r="L1051">
        <v>7</v>
      </c>
      <c r="M1051">
        <f t="shared" si="32"/>
        <v>846.69960000000003</v>
      </c>
      <c r="N1051">
        <f t="shared" si="33"/>
        <v>3.0124019235636545</v>
      </c>
    </row>
    <row r="1052" spans="1:14" x14ac:dyDescent="0.3">
      <c r="A1052" t="s">
        <v>12</v>
      </c>
      <c r="B1052" t="s">
        <v>15</v>
      </c>
      <c r="C1052" t="s">
        <v>19</v>
      </c>
      <c r="D1052" t="s">
        <v>21</v>
      </c>
      <c r="E1052" t="s">
        <v>37</v>
      </c>
      <c r="F1052">
        <v>2017</v>
      </c>
      <c r="G1052">
        <v>3</v>
      </c>
      <c r="H1052">
        <v>419.51</v>
      </c>
      <c r="I1052" t="s">
        <v>40</v>
      </c>
      <c r="J1052" t="s">
        <v>45</v>
      </c>
      <c r="K1052">
        <v>7.51</v>
      </c>
      <c r="L1052">
        <v>20</v>
      </c>
      <c r="M1052">
        <f t="shared" si="32"/>
        <v>8389.2751000000007</v>
      </c>
      <c r="N1052">
        <f t="shared" si="33"/>
        <v>3.0129113924050634</v>
      </c>
    </row>
    <row r="1053" spans="1:14" x14ac:dyDescent="0.3">
      <c r="A1053" t="s">
        <v>12</v>
      </c>
      <c r="B1053" t="s">
        <v>15</v>
      </c>
      <c r="C1053" t="s">
        <v>19</v>
      </c>
      <c r="D1053" t="s">
        <v>27</v>
      </c>
      <c r="E1053" t="s">
        <v>38</v>
      </c>
      <c r="F1053">
        <v>1990</v>
      </c>
      <c r="G1053">
        <v>5</v>
      </c>
      <c r="H1053">
        <v>464.47</v>
      </c>
      <c r="I1053" t="s">
        <v>42</v>
      </c>
      <c r="J1053" t="s">
        <v>46</v>
      </c>
      <c r="K1053">
        <v>8.48</v>
      </c>
      <c r="L1053">
        <v>10</v>
      </c>
      <c r="M1053">
        <f t="shared" si="32"/>
        <v>4643.7848000000004</v>
      </c>
      <c r="N1053">
        <f t="shared" si="33"/>
        <v>3.0129146619397318</v>
      </c>
    </row>
    <row r="1054" spans="1:14" x14ac:dyDescent="0.3">
      <c r="A1054" t="s">
        <v>14</v>
      </c>
      <c r="B1054" t="s">
        <v>16</v>
      </c>
      <c r="C1054" t="s">
        <v>19</v>
      </c>
      <c r="D1054" t="s">
        <v>22</v>
      </c>
      <c r="E1054" t="s">
        <v>39</v>
      </c>
      <c r="F1054">
        <v>2013</v>
      </c>
      <c r="G1054">
        <v>4</v>
      </c>
      <c r="H1054">
        <v>211.17</v>
      </c>
      <c r="I1054" t="s">
        <v>42</v>
      </c>
      <c r="J1054" t="s">
        <v>46</v>
      </c>
      <c r="K1054">
        <v>9.17</v>
      </c>
      <c r="L1054">
        <v>4</v>
      </c>
      <c r="M1054">
        <f t="shared" si="32"/>
        <v>843.7716999999999</v>
      </c>
      <c r="N1054">
        <f t="shared" si="33"/>
        <v>3.0124113475177303</v>
      </c>
    </row>
    <row r="1055" spans="1:14" x14ac:dyDescent="0.3">
      <c r="A1055" t="s">
        <v>14</v>
      </c>
      <c r="B1055" t="s">
        <v>17</v>
      </c>
      <c r="C1055" t="s">
        <v>18</v>
      </c>
      <c r="D1055" t="s">
        <v>26</v>
      </c>
      <c r="E1055" t="s">
        <v>38</v>
      </c>
      <c r="F1055">
        <v>1993</v>
      </c>
      <c r="G1055">
        <v>4</v>
      </c>
      <c r="H1055">
        <v>499.22</v>
      </c>
      <c r="I1055" t="s">
        <v>41</v>
      </c>
      <c r="J1055" t="s">
        <v>47</v>
      </c>
      <c r="K1055">
        <v>35.619999999999997</v>
      </c>
      <c r="L1055">
        <v>1</v>
      </c>
      <c r="M1055">
        <f t="shared" si="32"/>
        <v>498.57620000000003</v>
      </c>
      <c r="N1055">
        <f t="shared" si="33"/>
        <v>3.0121611350392703</v>
      </c>
    </row>
    <row r="1056" spans="1:14" x14ac:dyDescent="0.3">
      <c r="A1056" t="s">
        <v>13</v>
      </c>
      <c r="B1056" t="s">
        <v>17</v>
      </c>
      <c r="C1056" t="s">
        <v>18</v>
      </c>
      <c r="D1056" t="s">
        <v>25</v>
      </c>
      <c r="E1056" t="s">
        <v>36</v>
      </c>
      <c r="F1056">
        <v>1993</v>
      </c>
      <c r="G1056">
        <v>3</v>
      </c>
      <c r="H1056">
        <v>37.520000000000003</v>
      </c>
      <c r="I1056" t="s">
        <v>42</v>
      </c>
      <c r="J1056" t="s">
        <v>47</v>
      </c>
      <c r="K1056">
        <v>22.12</v>
      </c>
      <c r="L1056">
        <v>19</v>
      </c>
      <c r="M1056">
        <f t="shared" si="32"/>
        <v>712.10120000000006</v>
      </c>
      <c r="N1056">
        <f t="shared" si="33"/>
        <v>3.0119107957425242</v>
      </c>
    </row>
    <row r="1057" spans="1:14" x14ac:dyDescent="0.3">
      <c r="A1057" t="s">
        <v>14</v>
      </c>
      <c r="B1057" t="s">
        <v>17</v>
      </c>
      <c r="C1057" t="s">
        <v>18</v>
      </c>
      <c r="D1057" t="s">
        <v>30</v>
      </c>
      <c r="E1057" t="s">
        <v>37</v>
      </c>
      <c r="F1057">
        <v>2000</v>
      </c>
      <c r="G1057">
        <v>3</v>
      </c>
      <c r="H1057">
        <v>42.88</v>
      </c>
      <c r="I1057" t="s">
        <v>41</v>
      </c>
      <c r="J1057" t="s">
        <v>46</v>
      </c>
      <c r="K1057">
        <v>3.49</v>
      </c>
      <c r="L1057">
        <v>3</v>
      </c>
      <c r="M1057">
        <f t="shared" si="32"/>
        <v>127.67490000000001</v>
      </c>
      <c r="N1057">
        <f t="shared" si="33"/>
        <v>3.0119138149556401</v>
      </c>
    </row>
    <row r="1058" spans="1:14" x14ac:dyDescent="0.3">
      <c r="A1058" t="s">
        <v>13</v>
      </c>
      <c r="B1058" t="s">
        <v>15</v>
      </c>
      <c r="C1058" t="s">
        <v>19</v>
      </c>
      <c r="D1058" t="s">
        <v>22</v>
      </c>
      <c r="E1058" t="s">
        <v>37</v>
      </c>
      <c r="F1058">
        <v>2017</v>
      </c>
      <c r="G1058">
        <v>4</v>
      </c>
      <c r="H1058">
        <v>61.62</v>
      </c>
      <c r="I1058" t="s">
        <v>42</v>
      </c>
      <c r="J1058" t="s">
        <v>44</v>
      </c>
      <c r="K1058">
        <v>44.6</v>
      </c>
      <c r="L1058">
        <v>16</v>
      </c>
      <c r="M1058">
        <f t="shared" si="32"/>
        <v>985.36599999999999</v>
      </c>
      <c r="N1058">
        <f t="shared" si="33"/>
        <v>3.0119168356997972</v>
      </c>
    </row>
    <row r="1059" spans="1:14" x14ac:dyDescent="0.3">
      <c r="A1059" t="s">
        <v>12</v>
      </c>
      <c r="B1059" t="s">
        <v>16</v>
      </c>
      <c r="C1059" t="s">
        <v>19</v>
      </c>
      <c r="D1059" t="s">
        <v>34</v>
      </c>
      <c r="E1059" t="s">
        <v>36</v>
      </c>
      <c r="F1059">
        <v>2013</v>
      </c>
      <c r="G1059">
        <v>2</v>
      </c>
      <c r="H1059">
        <v>233.33</v>
      </c>
      <c r="I1059" t="s">
        <v>41</v>
      </c>
      <c r="J1059" t="s">
        <v>43</v>
      </c>
      <c r="K1059">
        <v>7.95</v>
      </c>
      <c r="L1059">
        <v>14</v>
      </c>
      <c r="M1059">
        <f t="shared" si="32"/>
        <v>3265.6995000000002</v>
      </c>
      <c r="N1059">
        <f t="shared" si="33"/>
        <v>3.0116662439766677</v>
      </c>
    </row>
    <row r="1060" spans="1:14" x14ac:dyDescent="0.3">
      <c r="A1060" t="s">
        <v>13</v>
      </c>
      <c r="B1060" t="s">
        <v>17</v>
      </c>
      <c r="C1060" t="s">
        <v>19</v>
      </c>
      <c r="D1060" t="s">
        <v>32</v>
      </c>
      <c r="E1060" t="s">
        <v>39</v>
      </c>
      <c r="F1060">
        <v>2013</v>
      </c>
      <c r="G1060">
        <v>1</v>
      </c>
      <c r="H1060">
        <v>105.28</v>
      </c>
      <c r="I1060" t="s">
        <v>40</v>
      </c>
      <c r="J1060" t="s">
        <v>46</v>
      </c>
      <c r="K1060">
        <v>39.15</v>
      </c>
      <c r="L1060">
        <v>2</v>
      </c>
      <c r="M1060">
        <f t="shared" si="32"/>
        <v>209.95150000000001</v>
      </c>
      <c r="N1060">
        <f t="shared" si="33"/>
        <v>3.0119228817858956</v>
      </c>
    </row>
    <row r="1061" spans="1:14" x14ac:dyDescent="0.3">
      <c r="A1061" t="s">
        <v>14</v>
      </c>
      <c r="B1061" t="s">
        <v>15</v>
      </c>
      <c r="C1061" t="s">
        <v>18</v>
      </c>
      <c r="D1061" t="s">
        <v>32</v>
      </c>
      <c r="E1061" t="s">
        <v>39</v>
      </c>
      <c r="F1061">
        <v>2017</v>
      </c>
      <c r="G1061">
        <v>5</v>
      </c>
      <c r="H1061">
        <v>212.64</v>
      </c>
      <c r="I1061" t="s">
        <v>41</v>
      </c>
      <c r="J1061" t="s">
        <v>45</v>
      </c>
      <c r="K1061">
        <v>19.579999999999998</v>
      </c>
      <c r="L1061">
        <v>16</v>
      </c>
      <c r="M1061">
        <f t="shared" si="32"/>
        <v>3401.4357999999997</v>
      </c>
      <c r="N1061">
        <f t="shared" si="33"/>
        <v>3.0124333925399647</v>
      </c>
    </row>
    <row r="1062" spans="1:14" x14ac:dyDescent="0.3">
      <c r="A1062" t="s">
        <v>12</v>
      </c>
      <c r="B1062" t="s">
        <v>16</v>
      </c>
      <c r="C1062" t="s">
        <v>19</v>
      </c>
      <c r="D1062" t="s">
        <v>23</v>
      </c>
      <c r="E1062" t="s">
        <v>38</v>
      </c>
      <c r="F1062">
        <v>1986</v>
      </c>
      <c r="G1062">
        <v>1</v>
      </c>
      <c r="H1062">
        <v>144.1</v>
      </c>
      <c r="I1062" t="s">
        <v>40</v>
      </c>
      <c r="J1062" t="s">
        <v>46</v>
      </c>
      <c r="K1062">
        <v>3.44</v>
      </c>
      <c r="L1062">
        <v>8</v>
      </c>
      <c r="M1062">
        <f t="shared" si="32"/>
        <v>1151.8344</v>
      </c>
      <c r="N1062">
        <f t="shared" si="33"/>
        <v>3.0119289340101525</v>
      </c>
    </row>
    <row r="1063" spans="1:14" x14ac:dyDescent="0.3">
      <c r="A1063" t="s">
        <v>13</v>
      </c>
      <c r="B1063" t="s">
        <v>16</v>
      </c>
      <c r="C1063" t="s">
        <v>19</v>
      </c>
      <c r="D1063" t="s">
        <v>24</v>
      </c>
      <c r="E1063" t="s">
        <v>39</v>
      </c>
      <c r="F1063">
        <v>2002</v>
      </c>
      <c r="G1063">
        <v>2</v>
      </c>
      <c r="H1063">
        <v>359.54</v>
      </c>
      <c r="I1063" t="s">
        <v>41</v>
      </c>
      <c r="J1063" t="s">
        <v>43</v>
      </c>
      <c r="K1063">
        <v>8.65</v>
      </c>
      <c r="L1063">
        <v>9</v>
      </c>
      <c r="M1063">
        <f t="shared" si="32"/>
        <v>3234.9465</v>
      </c>
      <c r="N1063">
        <f t="shared" si="33"/>
        <v>3.0124397055090126</v>
      </c>
    </row>
    <row r="1064" spans="1:14" x14ac:dyDescent="0.3">
      <c r="A1064" t="s">
        <v>13</v>
      </c>
      <c r="B1064" t="s">
        <v>16</v>
      </c>
      <c r="C1064" t="s">
        <v>19</v>
      </c>
      <c r="D1064" t="s">
        <v>31</v>
      </c>
      <c r="E1064" t="s">
        <v>39</v>
      </c>
      <c r="F1064">
        <v>1994</v>
      </c>
      <c r="G1064">
        <v>3</v>
      </c>
      <c r="H1064">
        <v>53.7</v>
      </c>
      <c r="I1064" t="s">
        <v>41</v>
      </c>
      <c r="J1064" t="s">
        <v>47</v>
      </c>
      <c r="K1064">
        <v>16.350000000000001</v>
      </c>
      <c r="L1064">
        <v>14</v>
      </c>
      <c r="M1064">
        <f t="shared" si="32"/>
        <v>750.96350000000007</v>
      </c>
      <c r="N1064">
        <f t="shared" si="33"/>
        <v>3.0126968004062977</v>
      </c>
    </row>
    <row r="1065" spans="1:14" x14ac:dyDescent="0.3">
      <c r="A1065" t="s">
        <v>14</v>
      </c>
      <c r="B1065" t="s">
        <v>17</v>
      </c>
      <c r="C1065" t="s">
        <v>19</v>
      </c>
      <c r="D1065" t="s">
        <v>25</v>
      </c>
      <c r="E1065" t="s">
        <v>37</v>
      </c>
      <c r="F1065">
        <v>2013</v>
      </c>
      <c r="G1065">
        <v>2</v>
      </c>
      <c r="H1065">
        <v>390.46</v>
      </c>
      <c r="I1065" t="s">
        <v>41</v>
      </c>
      <c r="J1065" t="s">
        <v>47</v>
      </c>
      <c r="K1065">
        <v>31.42</v>
      </c>
      <c r="L1065">
        <v>15</v>
      </c>
      <c r="M1065">
        <f t="shared" si="32"/>
        <v>5856.2141999999994</v>
      </c>
      <c r="N1065">
        <f t="shared" si="33"/>
        <v>3.0127000254000507</v>
      </c>
    </row>
    <row r="1066" spans="1:14" x14ac:dyDescent="0.3">
      <c r="A1066" t="s">
        <v>13</v>
      </c>
      <c r="B1066" t="s">
        <v>15</v>
      </c>
      <c r="C1066" t="s">
        <v>18</v>
      </c>
      <c r="D1066" t="s">
        <v>21</v>
      </c>
      <c r="E1066" t="s">
        <v>37</v>
      </c>
      <c r="F1066">
        <v>1991</v>
      </c>
      <c r="G1066">
        <v>5</v>
      </c>
      <c r="H1066">
        <v>362.92</v>
      </c>
      <c r="I1066" t="s">
        <v>40</v>
      </c>
      <c r="J1066" t="s">
        <v>47</v>
      </c>
      <c r="K1066">
        <v>12.41</v>
      </c>
      <c r="L1066">
        <v>10</v>
      </c>
      <c r="M1066">
        <f t="shared" si="32"/>
        <v>3628.3241000000003</v>
      </c>
      <c r="N1066">
        <f t="shared" si="33"/>
        <v>3.0129573170731709</v>
      </c>
    </row>
    <row r="1067" spans="1:14" x14ac:dyDescent="0.3">
      <c r="A1067" t="s">
        <v>13</v>
      </c>
      <c r="B1067" t="s">
        <v>15</v>
      </c>
      <c r="C1067" t="s">
        <v>18</v>
      </c>
      <c r="D1067" t="s">
        <v>26</v>
      </c>
      <c r="E1067" t="s">
        <v>39</v>
      </c>
      <c r="F1067">
        <v>1997</v>
      </c>
      <c r="G1067">
        <v>1</v>
      </c>
      <c r="H1067">
        <v>365.1</v>
      </c>
      <c r="I1067" t="s">
        <v>41</v>
      </c>
      <c r="J1067" t="s">
        <v>47</v>
      </c>
      <c r="K1067">
        <v>40.07</v>
      </c>
      <c r="L1067">
        <v>19</v>
      </c>
      <c r="M1067">
        <f t="shared" si="32"/>
        <v>6936.3007000000007</v>
      </c>
      <c r="N1067">
        <f t="shared" si="33"/>
        <v>3.0124523506988563</v>
      </c>
    </row>
    <row r="1068" spans="1:14" x14ac:dyDescent="0.3">
      <c r="A1068" t="s">
        <v>13</v>
      </c>
      <c r="B1068" t="s">
        <v>17</v>
      </c>
      <c r="C1068" t="s">
        <v>19</v>
      </c>
      <c r="D1068" t="s">
        <v>29</v>
      </c>
      <c r="E1068" t="s">
        <v>36</v>
      </c>
      <c r="F1068">
        <v>2008</v>
      </c>
      <c r="G1068">
        <v>2</v>
      </c>
      <c r="H1068">
        <v>126.2</v>
      </c>
      <c r="I1068" t="s">
        <v>41</v>
      </c>
      <c r="J1068" t="s">
        <v>44</v>
      </c>
      <c r="K1068">
        <v>13.61</v>
      </c>
      <c r="L1068">
        <v>3</v>
      </c>
      <c r="M1068">
        <f t="shared" si="32"/>
        <v>377.73610000000002</v>
      </c>
      <c r="N1068">
        <f t="shared" si="33"/>
        <v>3.0129639044229792</v>
      </c>
    </row>
    <row r="1069" spans="1:14" x14ac:dyDescent="0.3">
      <c r="A1069" t="s">
        <v>13</v>
      </c>
      <c r="B1069" t="s">
        <v>15</v>
      </c>
      <c r="C1069" t="s">
        <v>18</v>
      </c>
      <c r="D1069" t="s">
        <v>29</v>
      </c>
      <c r="E1069" t="s">
        <v>36</v>
      </c>
      <c r="F1069">
        <v>1993</v>
      </c>
      <c r="G1069">
        <v>2</v>
      </c>
      <c r="H1069">
        <v>189.39</v>
      </c>
      <c r="I1069" t="s">
        <v>40</v>
      </c>
      <c r="J1069" t="s">
        <v>46</v>
      </c>
      <c r="K1069">
        <v>47.09</v>
      </c>
      <c r="L1069">
        <v>15</v>
      </c>
      <c r="M1069">
        <f t="shared" si="32"/>
        <v>2840.3208999999997</v>
      </c>
      <c r="N1069">
        <f t="shared" si="33"/>
        <v>3.0132214594457158</v>
      </c>
    </row>
    <row r="1070" spans="1:14" x14ac:dyDescent="0.3">
      <c r="A1070" t="s">
        <v>14</v>
      </c>
      <c r="B1070" t="s">
        <v>16</v>
      </c>
      <c r="C1070" t="s">
        <v>19</v>
      </c>
      <c r="D1070" t="s">
        <v>27</v>
      </c>
      <c r="E1070" t="s">
        <v>36</v>
      </c>
      <c r="F1070">
        <v>1986</v>
      </c>
      <c r="G1070">
        <v>4</v>
      </c>
      <c r="H1070">
        <v>146.65</v>
      </c>
      <c r="I1070" t="s">
        <v>42</v>
      </c>
      <c r="J1070" t="s">
        <v>47</v>
      </c>
      <c r="K1070">
        <v>10.42</v>
      </c>
      <c r="L1070">
        <v>17</v>
      </c>
      <c r="M1070">
        <f t="shared" si="32"/>
        <v>2492.1542000000004</v>
      </c>
      <c r="N1070">
        <f t="shared" si="33"/>
        <v>3.0134791454730419</v>
      </c>
    </row>
    <row r="1071" spans="1:14" x14ac:dyDescent="0.3">
      <c r="A1071" t="s">
        <v>13</v>
      </c>
      <c r="B1071" t="s">
        <v>16</v>
      </c>
      <c r="C1071" t="s">
        <v>19</v>
      </c>
      <c r="D1071" t="s">
        <v>24</v>
      </c>
      <c r="E1071" t="s">
        <v>38</v>
      </c>
      <c r="F1071">
        <v>2010</v>
      </c>
      <c r="G1071">
        <v>1</v>
      </c>
      <c r="H1071">
        <v>408.13</v>
      </c>
      <c r="I1071" t="s">
        <v>40</v>
      </c>
      <c r="J1071" t="s">
        <v>44</v>
      </c>
      <c r="K1071">
        <v>33.090000000000003</v>
      </c>
      <c r="L1071">
        <v>16</v>
      </c>
      <c r="M1071">
        <f t="shared" si="32"/>
        <v>6529.4108999999999</v>
      </c>
      <c r="N1071">
        <f t="shared" si="33"/>
        <v>3.0132281862121597</v>
      </c>
    </row>
    <row r="1072" spans="1:14" x14ac:dyDescent="0.3">
      <c r="A1072" t="s">
        <v>13</v>
      </c>
      <c r="B1072" t="s">
        <v>15</v>
      </c>
      <c r="C1072" t="s">
        <v>19</v>
      </c>
      <c r="D1072" t="s">
        <v>31</v>
      </c>
      <c r="E1072" t="s">
        <v>37</v>
      </c>
      <c r="F1072">
        <v>1993</v>
      </c>
      <c r="G1072">
        <v>2</v>
      </c>
      <c r="H1072">
        <v>300.14999999999998</v>
      </c>
      <c r="I1072" t="s">
        <v>40</v>
      </c>
      <c r="J1072" t="s">
        <v>46</v>
      </c>
      <c r="K1072">
        <v>40.840000000000003</v>
      </c>
      <c r="L1072">
        <v>13</v>
      </c>
      <c r="M1072">
        <f t="shared" si="32"/>
        <v>3901.3583999999996</v>
      </c>
      <c r="N1072">
        <f t="shared" si="33"/>
        <v>3.0137404580152674</v>
      </c>
    </row>
    <row r="1073" spans="1:14" x14ac:dyDescent="0.3">
      <c r="A1073" t="s">
        <v>14</v>
      </c>
      <c r="B1073" t="s">
        <v>16</v>
      </c>
      <c r="C1073" t="s">
        <v>19</v>
      </c>
      <c r="D1073" t="s">
        <v>31</v>
      </c>
      <c r="E1073" t="s">
        <v>36</v>
      </c>
      <c r="F1073">
        <v>1992</v>
      </c>
      <c r="G1073">
        <v>4</v>
      </c>
      <c r="H1073">
        <v>242.01</v>
      </c>
      <c r="I1073" t="s">
        <v>40</v>
      </c>
      <c r="J1073" t="s">
        <v>46</v>
      </c>
      <c r="K1073">
        <v>46.27</v>
      </c>
      <c r="L1073">
        <v>2</v>
      </c>
      <c r="M1073">
        <f t="shared" si="32"/>
        <v>483.48269999999997</v>
      </c>
      <c r="N1073">
        <f t="shared" si="33"/>
        <v>3.0139984728938662</v>
      </c>
    </row>
    <row r="1074" spans="1:14" x14ac:dyDescent="0.3">
      <c r="A1074" t="s">
        <v>14</v>
      </c>
      <c r="B1074" t="s">
        <v>17</v>
      </c>
      <c r="C1074" t="s">
        <v>19</v>
      </c>
      <c r="D1074" t="s">
        <v>24</v>
      </c>
      <c r="E1074" t="s">
        <v>36</v>
      </c>
      <c r="F1074">
        <v>2001</v>
      </c>
      <c r="G1074">
        <v>5</v>
      </c>
      <c r="H1074">
        <v>194.04</v>
      </c>
      <c r="I1074" t="s">
        <v>42</v>
      </c>
      <c r="J1074" t="s">
        <v>45</v>
      </c>
      <c r="K1074">
        <v>28.75</v>
      </c>
      <c r="L1074">
        <v>17</v>
      </c>
      <c r="M1074">
        <f t="shared" si="32"/>
        <v>3297.9674999999997</v>
      </c>
      <c r="N1074">
        <f t="shared" si="33"/>
        <v>3.0137474541751526</v>
      </c>
    </row>
    <row r="1075" spans="1:14" x14ac:dyDescent="0.3">
      <c r="A1075" t="s">
        <v>12</v>
      </c>
      <c r="B1075" t="s">
        <v>15</v>
      </c>
      <c r="C1075" t="s">
        <v>19</v>
      </c>
      <c r="D1075" t="s">
        <v>23</v>
      </c>
      <c r="E1075" t="s">
        <v>38</v>
      </c>
      <c r="F1075">
        <v>1998</v>
      </c>
      <c r="G1075">
        <v>1</v>
      </c>
      <c r="H1075">
        <v>126.19</v>
      </c>
      <c r="I1075" t="s">
        <v>42</v>
      </c>
      <c r="J1075" t="s">
        <v>47</v>
      </c>
      <c r="K1075">
        <v>28.22</v>
      </c>
      <c r="L1075">
        <v>5</v>
      </c>
      <c r="M1075">
        <f t="shared" si="32"/>
        <v>630.23220000000003</v>
      </c>
      <c r="N1075">
        <f t="shared" si="33"/>
        <v>3.0132416603004839</v>
      </c>
    </row>
    <row r="1076" spans="1:14" x14ac:dyDescent="0.3">
      <c r="A1076" t="s">
        <v>12</v>
      </c>
      <c r="B1076" t="s">
        <v>15</v>
      </c>
      <c r="C1076" t="s">
        <v>18</v>
      </c>
      <c r="D1076" t="s">
        <v>30</v>
      </c>
      <c r="E1076" t="s">
        <v>39</v>
      </c>
      <c r="F1076">
        <v>1985</v>
      </c>
      <c r="G1076">
        <v>5</v>
      </c>
      <c r="H1076">
        <v>444.16</v>
      </c>
      <c r="I1076" t="s">
        <v>40</v>
      </c>
      <c r="J1076" t="s">
        <v>47</v>
      </c>
      <c r="K1076">
        <v>15.58</v>
      </c>
      <c r="L1076">
        <v>14</v>
      </c>
      <c r="M1076">
        <f t="shared" si="32"/>
        <v>6217.3958000000011</v>
      </c>
      <c r="N1076">
        <f t="shared" si="33"/>
        <v>3.0137544574630666</v>
      </c>
    </row>
    <row r="1077" spans="1:14" x14ac:dyDescent="0.3">
      <c r="A1077" t="s">
        <v>12</v>
      </c>
      <c r="B1077" t="s">
        <v>15</v>
      </c>
      <c r="C1077" t="s">
        <v>18</v>
      </c>
      <c r="D1077" t="s">
        <v>33</v>
      </c>
      <c r="E1077" t="s">
        <v>36</v>
      </c>
      <c r="F1077">
        <v>2015</v>
      </c>
      <c r="G1077">
        <v>1</v>
      </c>
      <c r="H1077">
        <v>68.3</v>
      </c>
      <c r="I1077" t="s">
        <v>42</v>
      </c>
      <c r="J1077" t="s">
        <v>43</v>
      </c>
      <c r="K1077">
        <v>11.2</v>
      </c>
      <c r="L1077">
        <v>8</v>
      </c>
      <c r="M1077">
        <f t="shared" si="32"/>
        <v>545.51199999999994</v>
      </c>
      <c r="N1077">
        <f t="shared" si="33"/>
        <v>3.0132484076433119</v>
      </c>
    </row>
    <row r="1078" spans="1:14" x14ac:dyDescent="0.3">
      <c r="A1078" t="s">
        <v>13</v>
      </c>
      <c r="B1078" t="s">
        <v>16</v>
      </c>
      <c r="C1078" t="s">
        <v>19</v>
      </c>
      <c r="D1078" t="s">
        <v>33</v>
      </c>
      <c r="E1078" t="s">
        <v>37</v>
      </c>
      <c r="F1078">
        <v>1990</v>
      </c>
      <c r="G1078">
        <v>2</v>
      </c>
      <c r="H1078">
        <v>79.23</v>
      </c>
      <c r="I1078" t="s">
        <v>42</v>
      </c>
      <c r="J1078" t="s">
        <v>47</v>
      </c>
      <c r="K1078">
        <v>28</v>
      </c>
      <c r="L1078">
        <v>1</v>
      </c>
      <c r="M1078">
        <f t="shared" si="32"/>
        <v>78.510000000000005</v>
      </c>
      <c r="N1078">
        <f t="shared" si="33"/>
        <v>3.0137614678899083</v>
      </c>
    </row>
    <row r="1079" spans="1:14" x14ac:dyDescent="0.3">
      <c r="A1079" t="s">
        <v>12</v>
      </c>
      <c r="B1079" t="s">
        <v>17</v>
      </c>
      <c r="C1079" t="s">
        <v>18</v>
      </c>
      <c r="D1079" t="s">
        <v>22</v>
      </c>
      <c r="E1079" t="s">
        <v>37</v>
      </c>
      <c r="F1079">
        <v>2009</v>
      </c>
      <c r="G1079">
        <v>1</v>
      </c>
      <c r="H1079">
        <v>81.319999999999993</v>
      </c>
      <c r="I1079" t="s">
        <v>40</v>
      </c>
      <c r="J1079" t="s">
        <v>43</v>
      </c>
      <c r="K1079">
        <v>9.86</v>
      </c>
      <c r="L1079">
        <v>2</v>
      </c>
      <c r="M1079">
        <f t="shared" si="32"/>
        <v>161.73859999999999</v>
      </c>
      <c r="N1079">
        <f t="shared" si="33"/>
        <v>3.0140198827427991</v>
      </c>
    </row>
    <row r="1080" spans="1:14" x14ac:dyDescent="0.3">
      <c r="A1080" t="s">
        <v>12</v>
      </c>
      <c r="B1080" t="s">
        <v>16</v>
      </c>
      <c r="C1080" t="s">
        <v>18</v>
      </c>
      <c r="D1080" t="s">
        <v>33</v>
      </c>
      <c r="E1080" t="s">
        <v>36</v>
      </c>
      <c r="F1080">
        <v>2017</v>
      </c>
      <c r="G1080">
        <v>3</v>
      </c>
      <c r="H1080">
        <v>470.31</v>
      </c>
      <c r="I1080" t="s">
        <v>41</v>
      </c>
      <c r="J1080" t="s">
        <v>46</v>
      </c>
      <c r="K1080">
        <v>40.46</v>
      </c>
      <c r="L1080">
        <v>17</v>
      </c>
      <c r="M1080">
        <f t="shared" si="32"/>
        <v>7994.6746000000003</v>
      </c>
      <c r="N1080">
        <f t="shared" si="33"/>
        <v>3.014533401325854</v>
      </c>
    </row>
    <row r="1081" spans="1:14" x14ac:dyDescent="0.3">
      <c r="A1081" t="s">
        <v>12</v>
      </c>
      <c r="B1081" t="s">
        <v>17</v>
      </c>
      <c r="C1081" t="s">
        <v>19</v>
      </c>
      <c r="D1081" t="s">
        <v>21</v>
      </c>
      <c r="E1081" t="s">
        <v>39</v>
      </c>
      <c r="F1081">
        <v>2013</v>
      </c>
      <c r="G1081">
        <v>1</v>
      </c>
      <c r="H1081">
        <v>192.6</v>
      </c>
      <c r="I1081" t="s">
        <v>41</v>
      </c>
      <c r="J1081" t="s">
        <v>45</v>
      </c>
      <c r="K1081">
        <v>45.93</v>
      </c>
      <c r="L1081">
        <v>9</v>
      </c>
      <c r="M1081">
        <f t="shared" si="32"/>
        <v>1732.8592999999998</v>
      </c>
      <c r="N1081">
        <f t="shared" si="33"/>
        <v>3.0145371078806429</v>
      </c>
    </row>
    <row r="1082" spans="1:14" x14ac:dyDescent="0.3">
      <c r="A1082" t="s">
        <v>14</v>
      </c>
      <c r="B1082" t="s">
        <v>16</v>
      </c>
      <c r="C1082" t="s">
        <v>18</v>
      </c>
      <c r="D1082" t="s">
        <v>32</v>
      </c>
      <c r="E1082" t="s">
        <v>39</v>
      </c>
      <c r="F1082">
        <v>1990</v>
      </c>
      <c r="G1082">
        <v>3</v>
      </c>
      <c r="H1082">
        <v>127.37</v>
      </c>
      <c r="I1082" t="s">
        <v>40</v>
      </c>
      <c r="J1082" t="s">
        <v>45</v>
      </c>
      <c r="K1082">
        <v>15.63</v>
      </c>
      <c r="L1082">
        <v>20</v>
      </c>
      <c r="M1082">
        <f t="shared" si="32"/>
        <v>2546.5563000000002</v>
      </c>
      <c r="N1082">
        <f t="shared" si="33"/>
        <v>3.0150510204081633</v>
      </c>
    </row>
    <row r="1083" spans="1:14" x14ac:dyDescent="0.3">
      <c r="A1083" t="s">
        <v>14</v>
      </c>
      <c r="B1083" t="s">
        <v>17</v>
      </c>
      <c r="C1083" t="s">
        <v>19</v>
      </c>
      <c r="D1083" t="s">
        <v>32</v>
      </c>
      <c r="E1083" t="s">
        <v>39</v>
      </c>
      <c r="F1083">
        <v>2010</v>
      </c>
      <c r="G1083">
        <v>5</v>
      </c>
      <c r="H1083">
        <v>419.85</v>
      </c>
      <c r="I1083" t="s">
        <v>42</v>
      </c>
      <c r="J1083" t="s">
        <v>46</v>
      </c>
      <c r="K1083">
        <v>13.7</v>
      </c>
      <c r="L1083">
        <v>6</v>
      </c>
      <c r="M1083">
        <f t="shared" si="32"/>
        <v>2518.2370000000005</v>
      </c>
      <c r="N1083">
        <f t="shared" si="33"/>
        <v>3.0150548609339118</v>
      </c>
    </row>
    <row r="1084" spans="1:14" x14ac:dyDescent="0.3">
      <c r="A1084" t="s">
        <v>14</v>
      </c>
      <c r="B1084" t="s">
        <v>17</v>
      </c>
      <c r="C1084" t="s">
        <v>18</v>
      </c>
      <c r="D1084" t="s">
        <v>30</v>
      </c>
      <c r="E1084" t="s">
        <v>36</v>
      </c>
      <c r="F1084">
        <v>2002</v>
      </c>
      <c r="G1084">
        <v>2</v>
      </c>
      <c r="H1084">
        <v>251.97</v>
      </c>
      <c r="I1084" t="s">
        <v>41</v>
      </c>
      <c r="J1084" t="s">
        <v>45</v>
      </c>
      <c r="K1084">
        <v>46.59</v>
      </c>
      <c r="L1084">
        <v>14</v>
      </c>
      <c r="M1084">
        <f t="shared" si="32"/>
        <v>3527.0459000000001</v>
      </c>
      <c r="N1084">
        <f t="shared" si="33"/>
        <v>3.0145482388973965</v>
      </c>
    </row>
    <row r="1085" spans="1:14" x14ac:dyDescent="0.3">
      <c r="A1085" t="s">
        <v>12</v>
      </c>
      <c r="B1085" t="s">
        <v>16</v>
      </c>
      <c r="C1085" t="s">
        <v>18</v>
      </c>
      <c r="D1085" t="s">
        <v>34</v>
      </c>
      <c r="E1085" t="s">
        <v>38</v>
      </c>
      <c r="F1085">
        <v>1999</v>
      </c>
      <c r="G1085">
        <v>5</v>
      </c>
      <c r="H1085">
        <v>95.97</v>
      </c>
      <c r="I1085" t="s">
        <v>41</v>
      </c>
      <c r="J1085" t="s">
        <v>46</v>
      </c>
      <c r="K1085">
        <v>15.09</v>
      </c>
      <c r="L1085">
        <v>5</v>
      </c>
      <c r="M1085">
        <f t="shared" si="32"/>
        <v>479.0009</v>
      </c>
      <c r="N1085">
        <f t="shared" si="33"/>
        <v>3.0148072504467707</v>
      </c>
    </row>
    <row r="1086" spans="1:14" x14ac:dyDescent="0.3">
      <c r="A1086" t="s">
        <v>13</v>
      </c>
      <c r="B1086" t="s">
        <v>15</v>
      </c>
      <c r="C1086" t="s">
        <v>18</v>
      </c>
      <c r="D1086" t="s">
        <v>30</v>
      </c>
      <c r="E1086" t="s">
        <v>37</v>
      </c>
      <c r="F1086">
        <v>2008</v>
      </c>
      <c r="G1086">
        <v>4</v>
      </c>
      <c r="H1086">
        <v>477.51</v>
      </c>
      <c r="I1086" t="s">
        <v>41</v>
      </c>
      <c r="J1086" t="s">
        <v>45</v>
      </c>
      <c r="K1086">
        <v>4.8600000000000003</v>
      </c>
      <c r="L1086">
        <v>3</v>
      </c>
      <c r="M1086">
        <f t="shared" si="32"/>
        <v>1431.5786000000001</v>
      </c>
      <c r="N1086">
        <f t="shared" si="33"/>
        <v>3.0143003064351377</v>
      </c>
    </row>
    <row r="1087" spans="1:14" x14ac:dyDescent="0.3">
      <c r="A1087" t="s">
        <v>13</v>
      </c>
      <c r="B1087" t="s">
        <v>15</v>
      </c>
      <c r="C1087" t="s">
        <v>18</v>
      </c>
      <c r="D1087" t="s">
        <v>23</v>
      </c>
      <c r="E1087" t="s">
        <v>39</v>
      </c>
      <c r="F1087">
        <v>1991</v>
      </c>
      <c r="G1087">
        <v>4</v>
      </c>
      <c r="H1087">
        <v>417.53</v>
      </c>
      <c r="I1087" t="s">
        <v>41</v>
      </c>
      <c r="J1087" t="s">
        <v>44</v>
      </c>
      <c r="K1087">
        <v>5.52</v>
      </c>
      <c r="L1087">
        <v>4</v>
      </c>
      <c r="M1087">
        <f t="shared" si="32"/>
        <v>1669.1751999999999</v>
      </c>
      <c r="N1087">
        <f t="shared" si="33"/>
        <v>3.0140485312899106</v>
      </c>
    </row>
    <row r="1088" spans="1:14" x14ac:dyDescent="0.3">
      <c r="A1088" t="s">
        <v>12</v>
      </c>
      <c r="B1088" t="s">
        <v>15</v>
      </c>
      <c r="C1088" t="s">
        <v>19</v>
      </c>
      <c r="D1088" t="s">
        <v>22</v>
      </c>
      <c r="E1088" t="s">
        <v>36</v>
      </c>
      <c r="F1088">
        <v>1999</v>
      </c>
      <c r="G1088">
        <v>5</v>
      </c>
      <c r="H1088">
        <v>88.66</v>
      </c>
      <c r="I1088" t="s">
        <v>42</v>
      </c>
      <c r="J1088" t="s">
        <v>44</v>
      </c>
      <c r="K1088">
        <v>26.17</v>
      </c>
      <c r="L1088">
        <v>19</v>
      </c>
      <c r="M1088">
        <f t="shared" si="32"/>
        <v>1683.8017</v>
      </c>
      <c r="N1088">
        <f t="shared" si="33"/>
        <v>3.0137966274910579</v>
      </c>
    </row>
    <row r="1089" spans="1:14" x14ac:dyDescent="0.3">
      <c r="A1089" t="s">
        <v>14</v>
      </c>
      <c r="B1089" t="s">
        <v>16</v>
      </c>
      <c r="C1089" t="s">
        <v>18</v>
      </c>
      <c r="D1089" t="s">
        <v>27</v>
      </c>
      <c r="E1089" t="s">
        <v>37</v>
      </c>
      <c r="F1089">
        <v>2011</v>
      </c>
      <c r="G1089">
        <v>3</v>
      </c>
      <c r="H1089">
        <v>293.39999999999998</v>
      </c>
      <c r="I1089" t="s">
        <v>41</v>
      </c>
      <c r="J1089" t="s">
        <v>44</v>
      </c>
      <c r="K1089">
        <v>25.1</v>
      </c>
      <c r="L1089">
        <v>11</v>
      </c>
      <c r="M1089">
        <f t="shared" si="32"/>
        <v>3226.6509999999998</v>
      </c>
      <c r="N1089">
        <f t="shared" si="33"/>
        <v>3.0132890365448506</v>
      </c>
    </row>
    <row r="1090" spans="1:14" x14ac:dyDescent="0.3">
      <c r="A1090" t="s">
        <v>14</v>
      </c>
      <c r="B1090" t="s">
        <v>17</v>
      </c>
      <c r="C1090" t="s">
        <v>19</v>
      </c>
      <c r="D1090" t="s">
        <v>28</v>
      </c>
      <c r="E1090" t="s">
        <v>38</v>
      </c>
      <c r="F1090">
        <v>2016</v>
      </c>
      <c r="G1090">
        <v>5</v>
      </c>
      <c r="H1090">
        <v>156.94999999999999</v>
      </c>
      <c r="I1090" t="s">
        <v>40</v>
      </c>
      <c r="J1090" t="s">
        <v>43</v>
      </c>
      <c r="K1090">
        <v>19.88</v>
      </c>
      <c r="L1090">
        <v>3</v>
      </c>
      <c r="M1090">
        <f t="shared" si="32"/>
        <v>470.04879999999997</v>
      </c>
      <c r="N1090">
        <f t="shared" si="33"/>
        <v>3.0132924335378322</v>
      </c>
    </row>
    <row r="1091" spans="1:14" x14ac:dyDescent="0.3">
      <c r="A1091" t="s">
        <v>14</v>
      </c>
      <c r="B1091" t="s">
        <v>15</v>
      </c>
      <c r="C1091" t="s">
        <v>18</v>
      </c>
      <c r="D1091" t="s">
        <v>32</v>
      </c>
      <c r="E1091" t="s">
        <v>36</v>
      </c>
      <c r="F1091">
        <v>2013</v>
      </c>
      <c r="G1091">
        <v>4</v>
      </c>
      <c r="H1091">
        <v>377.56</v>
      </c>
      <c r="I1091" t="s">
        <v>42</v>
      </c>
      <c r="J1091" t="s">
        <v>47</v>
      </c>
      <c r="K1091">
        <v>43.71</v>
      </c>
      <c r="L1091">
        <v>5</v>
      </c>
      <c r="M1091">
        <f t="shared" ref="M1091:M1154" si="34">(L1091*H1091)-(1-(K1091/100))</f>
        <v>1887.2371000000001</v>
      </c>
      <c r="N1091">
        <f t="shared" ref="N1091:N1154" si="35">AVERAGE(G1091:G6090)</f>
        <v>3.0127844541038096</v>
      </c>
    </row>
    <row r="1092" spans="1:14" x14ac:dyDescent="0.3">
      <c r="A1092" t="s">
        <v>14</v>
      </c>
      <c r="B1092" t="s">
        <v>16</v>
      </c>
      <c r="C1092" t="s">
        <v>19</v>
      </c>
      <c r="D1092" t="s">
        <v>22</v>
      </c>
      <c r="E1092" t="s">
        <v>39</v>
      </c>
      <c r="F1092">
        <v>2017</v>
      </c>
      <c r="G1092">
        <v>5</v>
      </c>
      <c r="H1092">
        <v>97.44</v>
      </c>
      <c r="I1092" t="s">
        <v>42</v>
      </c>
      <c r="J1092" t="s">
        <v>45</v>
      </c>
      <c r="K1092">
        <v>46.85</v>
      </c>
      <c r="L1092">
        <v>14</v>
      </c>
      <c r="M1092">
        <f t="shared" si="34"/>
        <v>1363.6284999999998</v>
      </c>
      <c r="N1092">
        <f t="shared" si="35"/>
        <v>3.012531969309463</v>
      </c>
    </row>
    <row r="1093" spans="1:14" x14ac:dyDescent="0.3">
      <c r="A1093" t="s">
        <v>13</v>
      </c>
      <c r="B1093" t="s">
        <v>17</v>
      </c>
      <c r="C1093" t="s">
        <v>19</v>
      </c>
      <c r="D1093" t="s">
        <v>21</v>
      </c>
      <c r="E1093" t="s">
        <v>38</v>
      </c>
      <c r="F1093">
        <v>2020</v>
      </c>
      <c r="G1093">
        <v>3</v>
      </c>
      <c r="H1093">
        <v>332.13</v>
      </c>
      <c r="I1093" t="s">
        <v>40</v>
      </c>
      <c r="J1093" t="s">
        <v>43</v>
      </c>
      <c r="K1093">
        <v>17.309999999999999</v>
      </c>
      <c r="L1093">
        <v>10</v>
      </c>
      <c r="M1093">
        <f t="shared" si="34"/>
        <v>3320.4731000000002</v>
      </c>
      <c r="N1093">
        <f t="shared" si="35"/>
        <v>3.0120235354310565</v>
      </c>
    </row>
    <row r="1094" spans="1:14" x14ac:dyDescent="0.3">
      <c r="A1094" t="s">
        <v>13</v>
      </c>
      <c r="B1094" t="s">
        <v>15</v>
      </c>
      <c r="C1094" t="s">
        <v>18</v>
      </c>
      <c r="D1094" t="s">
        <v>28</v>
      </c>
      <c r="E1094" t="s">
        <v>36</v>
      </c>
      <c r="F1094">
        <v>2018</v>
      </c>
      <c r="G1094">
        <v>5</v>
      </c>
      <c r="H1094">
        <v>453.59</v>
      </c>
      <c r="I1094" t="s">
        <v>40</v>
      </c>
      <c r="J1094" t="s">
        <v>46</v>
      </c>
      <c r="K1094">
        <v>38.119999999999997</v>
      </c>
      <c r="L1094">
        <v>6</v>
      </c>
      <c r="M1094">
        <f t="shared" si="34"/>
        <v>2720.9211999999998</v>
      </c>
      <c r="N1094">
        <f t="shared" si="35"/>
        <v>3.012026612077789</v>
      </c>
    </row>
    <row r="1095" spans="1:14" x14ac:dyDescent="0.3">
      <c r="A1095" t="s">
        <v>13</v>
      </c>
      <c r="B1095" t="s">
        <v>16</v>
      </c>
      <c r="C1095" t="s">
        <v>18</v>
      </c>
      <c r="D1095" t="s">
        <v>24</v>
      </c>
      <c r="E1095" t="s">
        <v>39</v>
      </c>
      <c r="F1095">
        <v>2005</v>
      </c>
      <c r="G1095">
        <v>1</v>
      </c>
      <c r="H1095">
        <v>267.67</v>
      </c>
      <c r="I1095" t="s">
        <v>40</v>
      </c>
      <c r="J1095" t="s">
        <v>46</v>
      </c>
      <c r="K1095">
        <v>14.38</v>
      </c>
      <c r="L1095">
        <v>12</v>
      </c>
      <c r="M1095">
        <f t="shared" si="34"/>
        <v>3211.1837999999998</v>
      </c>
      <c r="N1095">
        <f t="shared" si="35"/>
        <v>3.0115177885845918</v>
      </c>
    </row>
    <row r="1096" spans="1:14" x14ac:dyDescent="0.3">
      <c r="A1096" t="s">
        <v>14</v>
      </c>
      <c r="B1096" t="s">
        <v>16</v>
      </c>
      <c r="C1096" t="s">
        <v>18</v>
      </c>
      <c r="D1096" t="s">
        <v>30</v>
      </c>
      <c r="E1096" t="s">
        <v>39</v>
      </c>
      <c r="F1096">
        <v>1998</v>
      </c>
      <c r="G1096">
        <v>1</v>
      </c>
      <c r="H1096">
        <v>464.77</v>
      </c>
      <c r="I1096" t="s">
        <v>41</v>
      </c>
      <c r="J1096" t="s">
        <v>44</v>
      </c>
      <c r="K1096">
        <v>24.58</v>
      </c>
      <c r="L1096">
        <v>8</v>
      </c>
      <c r="M1096">
        <f t="shared" si="34"/>
        <v>3717.4058</v>
      </c>
      <c r="N1096">
        <f t="shared" si="35"/>
        <v>3.0120327700972864</v>
      </c>
    </row>
    <row r="1097" spans="1:14" x14ac:dyDescent="0.3">
      <c r="A1097" t="s">
        <v>13</v>
      </c>
      <c r="B1097" t="s">
        <v>15</v>
      </c>
      <c r="C1097" t="s">
        <v>19</v>
      </c>
      <c r="D1097" t="s">
        <v>30</v>
      </c>
      <c r="E1097" t="s">
        <v>37</v>
      </c>
      <c r="F1097">
        <v>2005</v>
      </c>
      <c r="G1097">
        <v>2</v>
      </c>
      <c r="H1097">
        <v>181.25</v>
      </c>
      <c r="I1097" t="s">
        <v>41</v>
      </c>
      <c r="J1097" t="s">
        <v>43</v>
      </c>
      <c r="K1097">
        <v>17.48</v>
      </c>
      <c r="L1097">
        <v>15</v>
      </c>
      <c r="M1097">
        <f t="shared" si="34"/>
        <v>2717.9247999999998</v>
      </c>
      <c r="N1097">
        <f t="shared" si="35"/>
        <v>3.0125480153649167</v>
      </c>
    </row>
    <row r="1098" spans="1:14" x14ac:dyDescent="0.3">
      <c r="A1098" t="s">
        <v>13</v>
      </c>
      <c r="B1098" t="s">
        <v>17</v>
      </c>
      <c r="C1098" t="s">
        <v>18</v>
      </c>
      <c r="D1098" t="s">
        <v>23</v>
      </c>
      <c r="E1098" t="s">
        <v>36</v>
      </c>
      <c r="F1098">
        <v>1995</v>
      </c>
      <c r="G1098">
        <v>3</v>
      </c>
      <c r="H1098">
        <v>189.88</v>
      </c>
      <c r="I1098" t="s">
        <v>41</v>
      </c>
      <c r="J1098" t="s">
        <v>46</v>
      </c>
      <c r="K1098">
        <v>17.13</v>
      </c>
      <c r="L1098">
        <v>17</v>
      </c>
      <c r="M1098">
        <f t="shared" si="34"/>
        <v>3227.1313</v>
      </c>
      <c r="N1098">
        <f t="shared" si="35"/>
        <v>3.0128073770491803</v>
      </c>
    </row>
    <row r="1099" spans="1:14" x14ac:dyDescent="0.3">
      <c r="A1099" t="s">
        <v>13</v>
      </c>
      <c r="B1099" t="s">
        <v>17</v>
      </c>
      <c r="C1099" t="s">
        <v>18</v>
      </c>
      <c r="D1099" t="s">
        <v>29</v>
      </c>
      <c r="E1099" t="s">
        <v>39</v>
      </c>
      <c r="F1099">
        <v>1987</v>
      </c>
      <c r="G1099">
        <v>2</v>
      </c>
      <c r="H1099">
        <v>273.54000000000002</v>
      </c>
      <c r="I1099" t="s">
        <v>42</v>
      </c>
      <c r="J1099" t="s">
        <v>43</v>
      </c>
      <c r="K1099">
        <v>27.89</v>
      </c>
      <c r="L1099">
        <v>1</v>
      </c>
      <c r="M1099">
        <f t="shared" si="34"/>
        <v>272.81890000000004</v>
      </c>
      <c r="N1099">
        <f t="shared" si="35"/>
        <v>3.0128106584678451</v>
      </c>
    </row>
    <row r="1100" spans="1:14" x14ac:dyDescent="0.3">
      <c r="A1100" t="s">
        <v>13</v>
      </c>
      <c r="B1100" t="s">
        <v>15</v>
      </c>
      <c r="C1100" t="s">
        <v>18</v>
      </c>
      <c r="D1100" t="s">
        <v>25</v>
      </c>
      <c r="E1100" t="s">
        <v>39</v>
      </c>
      <c r="F1100">
        <v>2005</v>
      </c>
      <c r="G1100">
        <v>3</v>
      </c>
      <c r="H1100">
        <v>175.57</v>
      </c>
      <c r="I1100" t="s">
        <v>40</v>
      </c>
      <c r="J1100" t="s">
        <v>44</v>
      </c>
      <c r="K1100">
        <v>15.32</v>
      </c>
      <c r="L1100">
        <v>19</v>
      </c>
      <c r="M1100">
        <f t="shared" si="34"/>
        <v>3334.9832000000001</v>
      </c>
      <c r="N1100">
        <f t="shared" si="35"/>
        <v>3.0130702203997948</v>
      </c>
    </row>
    <row r="1101" spans="1:14" x14ac:dyDescent="0.3">
      <c r="A1101" t="s">
        <v>14</v>
      </c>
      <c r="B1101" t="s">
        <v>17</v>
      </c>
      <c r="C1101" t="s">
        <v>19</v>
      </c>
      <c r="D1101" t="s">
        <v>35</v>
      </c>
      <c r="E1101" t="s">
        <v>39</v>
      </c>
      <c r="F1101">
        <v>2007</v>
      </c>
      <c r="G1101">
        <v>2</v>
      </c>
      <c r="H1101">
        <v>433.53</v>
      </c>
      <c r="I1101" t="s">
        <v>42</v>
      </c>
      <c r="J1101" t="s">
        <v>47</v>
      </c>
      <c r="K1101">
        <v>14.17</v>
      </c>
      <c r="L1101">
        <v>11</v>
      </c>
      <c r="M1101">
        <f t="shared" si="34"/>
        <v>4767.9717000000001</v>
      </c>
      <c r="N1101">
        <f t="shared" si="35"/>
        <v>3.0130735708792615</v>
      </c>
    </row>
    <row r="1102" spans="1:14" x14ac:dyDescent="0.3">
      <c r="A1102" t="s">
        <v>13</v>
      </c>
      <c r="B1102" t="s">
        <v>15</v>
      </c>
      <c r="C1102" t="s">
        <v>19</v>
      </c>
      <c r="D1102" t="s">
        <v>30</v>
      </c>
      <c r="E1102" t="s">
        <v>39</v>
      </c>
      <c r="F1102">
        <v>2011</v>
      </c>
      <c r="G1102">
        <v>1</v>
      </c>
      <c r="H1102">
        <v>334.94</v>
      </c>
      <c r="I1102" t="s">
        <v>41</v>
      </c>
      <c r="J1102" t="s">
        <v>46</v>
      </c>
      <c r="K1102">
        <v>15.94</v>
      </c>
      <c r="L1102">
        <v>20</v>
      </c>
      <c r="M1102">
        <f t="shared" si="34"/>
        <v>6697.9593999999997</v>
      </c>
      <c r="N1102">
        <f t="shared" si="35"/>
        <v>3.0133333333333332</v>
      </c>
    </row>
    <row r="1103" spans="1:14" x14ac:dyDescent="0.3">
      <c r="A1103" t="s">
        <v>12</v>
      </c>
      <c r="B1103" t="s">
        <v>16</v>
      </c>
      <c r="C1103" t="s">
        <v>18</v>
      </c>
      <c r="D1103" t="s">
        <v>32</v>
      </c>
      <c r="E1103" t="s">
        <v>37</v>
      </c>
      <c r="F1103">
        <v>1998</v>
      </c>
      <c r="G1103">
        <v>5</v>
      </c>
      <c r="H1103">
        <v>35.71</v>
      </c>
      <c r="I1103" t="s">
        <v>42</v>
      </c>
      <c r="J1103" t="s">
        <v>47</v>
      </c>
      <c r="K1103">
        <v>11.43</v>
      </c>
      <c r="L1103">
        <v>1</v>
      </c>
      <c r="M1103">
        <f t="shared" si="34"/>
        <v>34.824300000000001</v>
      </c>
      <c r="N1103">
        <f t="shared" si="35"/>
        <v>3.0138497050525777</v>
      </c>
    </row>
    <row r="1104" spans="1:14" x14ac:dyDescent="0.3">
      <c r="A1104" t="s">
        <v>13</v>
      </c>
      <c r="B1104" t="s">
        <v>16</v>
      </c>
      <c r="C1104" t="s">
        <v>18</v>
      </c>
      <c r="D1104" t="s">
        <v>31</v>
      </c>
      <c r="E1104" t="s">
        <v>37</v>
      </c>
      <c r="F1104">
        <v>1991</v>
      </c>
      <c r="G1104">
        <v>1</v>
      </c>
      <c r="H1104">
        <v>249.62</v>
      </c>
      <c r="I1104" t="s">
        <v>42</v>
      </c>
      <c r="J1104" t="s">
        <v>44</v>
      </c>
      <c r="K1104">
        <v>28.33</v>
      </c>
      <c r="L1104">
        <v>11</v>
      </c>
      <c r="M1104">
        <f t="shared" si="34"/>
        <v>2745.1033000000002</v>
      </c>
      <c r="N1104">
        <f t="shared" si="35"/>
        <v>3.0133401744484352</v>
      </c>
    </row>
    <row r="1105" spans="1:14" x14ac:dyDescent="0.3">
      <c r="A1105" t="s">
        <v>12</v>
      </c>
      <c r="B1105" t="s">
        <v>16</v>
      </c>
      <c r="C1105" t="s">
        <v>18</v>
      </c>
      <c r="D1105" t="s">
        <v>35</v>
      </c>
      <c r="E1105" t="s">
        <v>37</v>
      </c>
      <c r="F1105">
        <v>1998</v>
      </c>
      <c r="G1105">
        <v>3</v>
      </c>
      <c r="H1105">
        <v>321.38</v>
      </c>
      <c r="I1105" t="s">
        <v>40</v>
      </c>
      <c r="J1105" t="s">
        <v>45</v>
      </c>
      <c r="K1105">
        <v>11.86</v>
      </c>
      <c r="L1105">
        <v>10</v>
      </c>
      <c r="M1105">
        <f t="shared" si="34"/>
        <v>3212.9186</v>
      </c>
      <c r="N1105">
        <f t="shared" si="35"/>
        <v>3.0138568129330254</v>
      </c>
    </row>
    <row r="1106" spans="1:14" x14ac:dyDescent="0.3">
      <c r="A1106" t="s">
        <v>13</v>
      </c>
      <c r="B1106" t="s">
        <v>16</v>
      </c>
      <c r="C1106" t="s">
        <v>19</v>
      </c>
      <c r="D1106" t="s">
        <v>30</v>
      </c>
      <c r="E1106" t="s">
        <v>36</v>
      </c>
      <c r="F1106">
        <v>1991</v>
      </c>
      <c r="G1106">
        <v>2</v>
      </c>
      <c r="H1106">
        <v>26.86</v>
      </c>
      <c r="I1106" t="s">
        <v>41</v>
      </c>
      <c r="J1106" t="s">
        <v>45</v>
      </c>
      <c r="K1106">
        <v>29.64</v>
      </c>
      <c r="L1106">
        <v>12</v>
      </c>
      <c r="M1106">
        <f t="shared" si="34"/>
        <v>321.6164</v>
      </c>
      <c r="N1106">
        <f t="shared" si="35"/>
        <v>3.0138603696098563</v>
      </c>
    </row>
    <row r="1107" spans="1:14" x14ac:dyDescent="0.3">
      <c r="A1107" t="s">
        <v>13</v>
      </c>
      <c r="B1107" t="s">
        <v>16</v>
      </c>
      <c r="C1107" t="s">
        <v>19</v>
      </c>
      <c r="D1107" t="s">
        <v>24</v>
      </c>
      <c r="E1107" t="s">
        <v>38</v>
      </c>
      <c r="F1107">
        <v>1989</v>
      </c>
      <c r="G1107">
        <v>2</v>
      </c>
      <c r="H1107">
        <v>182.05</v>
      </c>
      <c r="I1107" t="s">
        <v>40</v>
      </c>
      <c r="J1107" t="s">
        <v>46</v>
      </c>
      <c r="K1107">
        <v>36.39</v>
      </c>
      <c r="L1107">
        <v>15</v>
      </c>
      <c r="M1107">
        <f t="shared" si="34"/>
        <v>2730.1138999999998</v>
      </c>
      <c r="N1107">
        <f t="shared" si="35"/>
        <v>3.0141206675224645</v>
      </c>
    </row>
    <row r="1108" spans="1:14" x14ac:dyDescent="0.3">
      <c r="A1108" t="s">
        <v>13</v>
      </c>
      <c r="B1108" t="s">
        <v>17</v>
      </c>
      <c r="C1108" t="s">
        <v>19</v>
      </c>
      <c r="D1108" t="s">
        <v>26</v>
      </c>
      <c r="E1108" t="s">
        <v>37</v>
      </c>
      <c r="F1108">
        <v>2015</v>
      </c>
      <c r="G1108">
        <v>1</v>
      </c>
      <c r="H1108">
        <v>239.77</v>
      </c>
      <c r="I1108" t="s">
        <v>40</v>
      </c>
      <c r="J1108" t="s">
        <v>43</v>
      </c>
      <c r="K1108">
        <v>36.74</v>
      </c>
      <c r="L1108">
        <v>1</v>
      </c>
      <c r="M1108">
        <f t="shared" si="34"/>
        <v>239.13740000000001</v>
      </c>
      <c r="N1108">
        <f t="shared" si="35"/>
        <v>3.014381099126862</v>
      </c>
    </row>
    <row r="1109" spans="1:14" x14ac:dyDescent="0.3">
      <c r="A1109" t="s">
        <v>13</v>
      </c>
      <c r="B1109" t="s">
        <v>16</v>
      </c>
      <c r="C1109" t="s">
        <v>19</v>
      </c>
      <c r="D1109" t="s">
        <v>25</v>
      </c>
      <c r="E1109" t="s">
        <v>36</v>
      </c>
      <c r="F1109">
        <v>2019</v>
      </c>
      <c r="G1109">
        <v>3</v>
      </c>
      <c r="H1109">
        <v>288.49</v>
      </c>
      <c r="I1109" t="s">
        <v>41</v>
      </c>
      <c r="J1109" t="s">
        <v>43</v>
      </c>
      <c r="K1109">
        <v>13.54</v>
      </c>
      <c r="L1109">
        <v>5</v>
      </c>
      <c r="M1109">
        <f t="shared" si="34"/>
        <v>1441.5853999999999</v>
      </c>
      <c r="N1109">
        <f t="shared" si="35"/>
        <v>3.0148985358335474</v>
      </c>
    </row>
    <row r="1110" spans="1:14" x14ac:dyDescent="0.3">
      <c r="A1110" t="s">
        <v>13</v>
      </c>
      <c r="B1110" t="s">
        <v>15</v>
      </c>
      <c r="C1110" t="s">
        <v>18</v>
      </c>
      <c r="D1110" t="s">
        <v>26</v>
      </c>
      <c r="E1110" t="s">
        <v>39</v>
      </c>
      <c r="F1110">
        <v>1995</v>
      </c>
      <c r="G1110">
        <v>3</v>
      </c>
      <c r="H1110">
        <v>60.85</v>
      </c>
      <c r="I1110" t="s">
        <v>41</v>
      </c>
      <c r="J1110" t="s">
        <v>43</v>
      </c>
      <c r="K1110">
        <v>46.04</v>
      </c>
      <c r="L1110">
        <v>2</v>
      </c>
      <c r="M1110">
        <f t="shared" si="34"/>
        <v>121.16040000000001</v>
      </c>
      <c r="N1110">
        <f t="shared" si="35"/>
        <v>3.0149023638232273</v>
      </c>
    </row>
    <row r="1111" spans="1:14" x14ac:dyDescent="0.3">
      <c r="A1111" t="s">
        <v>13</v>
      </c>
      <c r="B1111" t="s">
        <v>16</v>
      </c>
      <c r="C1111" t="s">
        <v>19</v>
      </c>
      <c r="D1111" t="s">
        <v>35</v>
      </c>
      <c r="E1111" t="s">
        <v>37</v>
      </c>
      <c r="F1111">
        <v>2009</v>
      </c>
      <c r="G1111">
        <v>4</v>
      </c>
      <c r="H1111">
        <v>407.21</v>
      </c>
      <c r="I1111" t="s">
        <v>42</v>
      </c>
      <c r="J1111" t="s">
        <v>44</v>
      </c>
      <c r="K1111">
        <v>38.26</v>
      </c>
      <c r="L1111">
        <v>14</v>
      </c>
      <c r="M1111">
        <f t="shared" si="34"/>
        <v>5700.3225999999995</v>
      </c>
      <c r="N1111">
        <f t="shared" si="35"/>
        <v>3.0149061937805191</v>
      </c>
    </row>
    <row r="1112" spans="1:14" x14ac:dyDescent="0.3">
      <c r="A1112" t="s">
        <v>12</v>
      </c>
      <c r="B1112" t="s">
        <v>15</v>
      </c>
      <c r="C1112" t="s">
        <v>18</v>
      </c>
      <c r="D1112" t="s">
        <v>35</v>
      </c>
      <c r="E1112" t="s">
        <v>38</v>
      </c>
      <c r="F1112">
        <v>2017</v>
      </c>
      <c r="G1112">
        <v>1</v>
      </c>
      <c r="H1112">
        <v>267.7</v>
      </c>
      <c r="I1112" t="s">
        <v>42</v>
      </c>
      <c r="J1112" t="s">
        <v>46</v>
      </c>
      <c r="K1112">
        <v>49.71</v>
      </c>
      <c r="L1112">
        <v>9</v>
      </c>
      <c r="M1112">
        <f t="shared" si="34"/>
        <v>2408.7970999999998</v>
      </c>
      <c r="N1112">
        <f t="shared" si="35"/>
        <v>3.0146529562982005</v>
      </c>
    </row>
    <row r="1113" spans="1:14" x14ac:dyDescent="0.3">
      <c r="A1113" t="s">
        <v>14</v>
      </c>
      <c r="B1113" t="s">
        <v>17</v>
      </c>
      <c r="C1113" t="s">
        <v>18</v>
      </c>
      <c r="D1113" t="s">
        <v>30</v>
      </c>
      <c r="E1113" t="s">
        <v>37</v>
      </c>
      <c r="F1113">
        <v>2014</v>
      </c>
      <c r="G1113">
        <v>5</v>
      </c>
      <c r="H1113">
        <v>292.32</v>
      </c>
      <c r="I1113" t="s">
        <v>40</v>
      </c>
      <c r="J1113" t="s">
        <v>47</v>
      </c>
      <c r="K1113">
        <v>3.05</v>
      </c>
      <c r="L1113">
        <v>6</v>
      </c>
      <c r="M1113">
        <f t="shared" si="34"/>
        <v>1752.9505000000001</v>
      </c>
      <c r="N1113">
        <f t="shared" si="35"/>
        <v>3.0151709951144254</v>
      </c>
    </row>
    <row r="1114" spans="1:14" x14ac:dyDescent="0.3">
      <c r="A1114" t="s">
        <v>12</v>
      </c>
      <c r="B1114" t="s">
        <v>15</v>
      </c>
      <c r="C1114" t="s">
        <v>19</v>
      </c>
      <c r="D1114" t="s">
        <v>28</v>
      </c>
      <c r="E1114" t="s">
        <v>39</v>
      </c>
      <c r="F1114">
        <v>2015</v>
      </c>
      <c r="G1114">
        <v>1</v>
      </c>
      <c r="H1114">
        <v>281.22000000000003</v>
      </c>
      <c r="I1114" t="s">
        <v>42</v>
      </c>
      <c r="J1114" t="s">
        <v>46</v>
      </c>
      <c r="K1114">
        <v>12.59</v>
      </c>
      <c r="L1114">
        <v>5</v>
      </c>
      <c r="M1114">
        <f t="shared" si="34"/>
        <v>1405.2259000000001</v>
      </c>
      <c r="N1114">
        <f t="shared" si="35"/>
        <v>3.0146604938271606</v>
      </c>
    </row>
    <row r="1115" spans="1:14" x14ac:dyDescent="0.3">
      <c r="A1115" t="s">
        <v>12</v>
      </c>
      <c r="B1115" t="s">
        <v>17</v>
      </c>
      <c r="C1115" t="s">
        <v>19</v>
      </c>
      <c r="D1115" t="s">
        <v>22</v>
      </c>
      <c r="E1115" t="s">
        <v>36</v>
      </c>
      <c r="F1115">
        <v>2015</v>
      </c>
      <c r="G1115">
        <v>3</v>
      </c>
      <c r="H1115">
        <v>486.56</v>
      </c>
      <c r="I1115" t="s">
        <v>41</v>
      </c>
      <c r="J1115" t="s">
        <v>46</v>
      </c>
      <c r="K1115">
        <v>22.05</v>
      </c>
      <c r="L1115">
        <v>2</v>
      </c>
      <c r="M1115">
        <f t="shared" si="34"/>
        <v>972.34050000000002</v>
      </c>
      <c r="N1115">
        <f t="shared" si="35"/>
        <v>3.0151788011319782</v>
      </c>
    </row>
    <row r="1116" spans="1:14" x14ac:dyDescent="0.3">
      <c r="A1116" t="s">
        <v>12</v>
      </c>
      <c r="B1116" t="s">
        <v>16</v>
      </c>
      <c r="C1116" t="s">
        <v>18</v>
      </c>
      <c r="D1116" t="s">
        <v>23</v>
      </c>
      <c r="E1116" t="s">
        <v>37</v>
      </c>
      <c r="F1116">
        <v>1990</v>
      </c>
      <c r="G1116">
        <v>3</v>
      </c>
      <c r="H1116">
        <v>423.34</v>
      </c>
      <c r="I1116" t="s">
        <v>40</v>
      </c>
      <c r="J1116" t="s">
        <v>43</v>
      </c>
      <c r="K1116">
        <v>7.79</v>
      </c>
      <c r="L1116">
        <v>19</v>
      </c>
      <c r="M1116">
        <f t="shared" si="34"/>
        <v>8042.5378999999994</v>
      </c>
      <c r="N1116">
        <f t="shared" si="35"/>
        <v>3.0151827071538859</v>
      </c>
    </row>
    <row r="1117" spans="1:14" x14ac:dyDescent="0.3">
      <c r="A1117" t="s">
        <v>13</v>
      </c>
      <c r="B1117" t="s">
        <v>17</v>
      </c>
      <c r="C1117" t="s">
        <v>19</v>
      </c>
      <c r="D1117" t="s">
        <v>34</v>
      </c>
      <c r="E1117" t="s">
        <v>38</v>
      </c>
      <c r="F1117">
        <v>2011</v>
      </c>
      <c r="G1117">
        <v>3</v>
      </c>
      <c r="H1117">
        <v>136.04</v>
      </c>
      <c r="I1117" t="s">
        <v>41</v>
      </c>
      <c r="J1117" t="s">
        <v>46</v>
      </c>
      <c r="K1117">
        <v>40.33</v>
      </c>
      <c r="L1117">
        <v>9</v>
      </c>
      <c r="M1117">
        <f t="shared" si="34"/>
        <v>1223.7632999999998</v>
      </c>
      <c r="N1117">
        <f t="shared" si="35"/>
        <v>3.0151866151866153</v>
      </c>
    </row>
    <row r="1118" spans="1:14" x14ac:dyDescent="0.3">
      <c r="A1118" t="s">
        <v>13</v>
      </c>
      <c r="B1118" t="s">
        <v>15</v>
      </c>
      <c r="C1118" t="s">
        <v>18</v>
      </c>
      <c r="D1118" t="s">
        <v>30</v>
      </c>
      <c r="E1118" t="s">
        <v>36</v>
      </c>
      <c r="F1118">
        <v>2015</v>
      </c>
      <c r="G1118">
        <v>3</v>
      </c>
      <c r="H1118">
        <v>111.42</v>
      </c>
      <c r="I1118" t="s">
        <v>41</v>
      </c>
      <c r="J1118" t="s">
        <v>45</v>
      </c>
      <c r="K1118">
        <v>23.41</v>
      </c>
      <c r="L1118">
        <v>17</v>
      </c>
      <c r="M1118">
        <f t="shared" si="34"/>
        <v>1893.3741</v>
      </c>
      <c r="N1118">
        <f t="shared" si="35"/>
        <v>3.0151905252317199</v>
      </c>
    </row>
    <row r="1119" spans="1:14" x14ac:dyDescent="0.3">
      <c r="A1119" t="s">
        <v>12</v>
      </c>
      <c r="B1119" t="s">
        <v>17</v>
      </c>
      <c r="C1119" t="s">
        <v>19</v>
      </c>
      <c r="D1119" t="s">
        <v>26</v>
      </c>
      <c r="E1119" t="s">
        <v>38</v>
      </c>
      <c r="F1119">
        <v>2021</v>
      </c>
      <c r="G1119">
        <v>5</v>
      </c>
      <c r="H1119">
        <v>472.74</v>
      </c>
      <c r="I1119" t="s">
        <v>41</v>
      </c>
      <c r="J1119" t="s">
        <v>47</v>
      </c>
      <c r="K1119">
        <v>5.01</v>
      </c>
      <c r="L1119">
        <v>7</v>
      </c>
      <c r="M1119">
        <f t="shared" si="34"/>
        <v>3308.2301000000002</v>
      </c>
      <c r="N1119">
        <f t="shared" si="35"/>
        <v>3.0151944372907544</v>
      </c>
    </row>
    <row r="1120" spans="1:14" x14ac:dyDescent="0.3">
      <c r="A1120" t="s">
        <v>12</v>
      </c>
      <c r="B1120" t="s">
        <v>15</v>
      </c>
      <c r="C1120" t="s">
        <v>18</v>
      </c>
      <c r="D1120" t="s">
        <v>32</v>
      </c>
      <c r="E1120" t="s">
        <v>38</v>
      </c>
      <c r="F1120">
        <v>2017</v>
      </c>
      <c r="G1120">
        <v>3</v>
      </c>
      <c r="H1120">
        <v>194.39</v>
      </c>
      <c r="I1120" t="s">
        <v>40</v>
      </c>
      <c r="J1120" t="s">
        <v>46</v>
      </c>
      <c r="K1120">
        <v>9.0399999999999991</v>
      </c>
      <c r="L1120">
        <v>14</v>
      </c>
      <c r="M1120">
        <f t="shared" si="34"/>
        <v>2720.5504000000001</v>
      </c>
      <c r="N1120">
        <f t="shared" si="35"/>
        <v>3.0146831530139102</v>
      </c>
    </row>
    <row r="1121" spans="1:14" x14ac:dyDescent="0.3">
      <c r="A1121" t="s">
        <v>14</v>
      </c>
      <c r="B1121" t="s">
        <v>16</v>
      </c>
      <c r="C1121" t="s">
        <v>18</v>
      </c>
      <c r="D1121" t="s">
        <v>26</v>
      </c>
      <c r="E1121" t="s">
        <v>36</v>
      </c>
      <c r="F1121">
        <v>2016</v>
      </c>
      <c r="G1121">
        <v>3</v>
      </c>
      <c r="H1121">
        <v>345.7</v>
      </c>
      <c r="I1121" t="s">
        <v>41</v>
      </c>
      <c r="J1121" t="s">
        <v>46</v>
      </c>
      <c r="K1121">
        <v>10.01</v>
      </c>
      <c r="L1121">
        <v>15</v>
      </c>
      <c r="M1121">
        <f t="shared" si="34"/>
        <v>5184.6000999999997</v>
      </c>
      <c r="N1121">
        <f t="shared" si="35"/>
        <v>3.0146869363566093</v>
      </c>
    </row>
    <row r="1122" spans="1:14" x14ac:dyDescent="0.3">
      <c r="A1122" t="s">
        <v>14</v>
      </c>
      <c r="B1122" t="s">
        <v>16</v>
      </c>
      <c r="C1122" t="s">
        <v>19</v>
      </c>
      <c r="D1122" t="s">
        <v>33</v>
      </c>
      <c r="E1122" t="s">
        <v>38</v>
      </c>
      <c r="F1122">
        <v>2002</v>
      </c>
      <c r="G1122">
        <v>5</v>
      </c>
      <c r="H1122">
        <v>83.75</v>
      </c>
      <c r="I1122" t="s">
        <v>40</v>
      </c>
      <c r="J1122" t="s">
        <v>47</v>
      </c>
      <c r="K1122">
        <v>36.67</v>
      </c>
      <c r="L1122">
        <v>19</v>
      </c>
      <c r="M1122">
        <f t="shared" si="34"/>
        <v>1590.6167</v>
      </c>
      <c r="N1122">
        <f t="shared" si="35"/>
        <v>3.0146907216494845</v>
      </c>
    </row>
    <row r="1123" spans="1:14" x14ac:dyDescent="0.3">
      <c r="A1123" t="s">
        <v>12</v>
      </c>
      <c r="B1123" t="s">
        <v>16</v>
      </c>
      <c r="C1123" t="s">
        <v>18</v>
      </c>
      <c r="D1123" t="s">
        <v>35</v>
      </c>
      <c r="E1123" t="s">
        <v>38</v>
      </c>
      <c r="F1123">
        <v>1988</v>
      </c>
      <c r="G1123">
        <v>2</v>
      </c>
      <c r="H1123">
        <v>286.95999999999998</v>
      </c>
      <c r="I1123" t="s">
        <v>40</v>
      </c>
      <c r="J1123" t="s">
        <v>46</v>
      </c>
      <c r="K1123">
        <v>8.16</v>
      </c>
      <c r="L1123">
        <v>18</v>
      </c>
      <c r="M1123">
        <f t="shared" si="34"/>
        <v>5164.3616000000002</v>
      </c>
      <c r="N1123">
        <f t="shared" si="35"/>
        <v>3.014178912090745</v>
      </c>
    </row>
    <row r="1124" spans="1:14" x14ac:dyDescent="0.3">
      <c r="A1124" t="s">
        <v>12</v>
      </c>
      <c r="B1124" t="s">
        <v>15</v>
      </c>
      <c r="C1124" t="s">
        <v>19</v>
      </c>
      <c r="D1124" t="s">
        <v>22</v>
      </c>
      <c r="E1124" t="s">
        <v>39</v>
      </c>
      <c r="F1124">
        <v>2017</v>
      </c>
      <c r="G1124">
        <v>3</v>
      </c>
      <c r="H1124">
        <v>223.02</v>
      </c>
      <c r="I1124" t="s">
        <v>40</v>
      </c>
      <c r="J1124" t="s">
        <v>44</v>
      </c>
      <c r="K1124">
        <v>2.58</v>
      </c>
      <c r="L1124">
        <v>4</v>
      </c>
      <c r="M1124">
        <f t="shared" si="34"/>
        <v>891.10580000000004</v>
      </c>
      <c r="N1124">
        <f t="shared" si="35"/>
        <v>3.0144404332129966</v>
      </c>
    </row>
    <row r="1125" spans="1:14" x14ac:dyDescent="0.3">
      <c r="A1125" t="s">
        <v>13</v>
      </c>
      <c r="B1125" t="s">
        <v>16</v>
      </c>
      <c r="C1125" t="s">
        <v>18</v>
      </c>
      <c r="D1125" t="s">
        <v>21</v>
      </c>
      <c r="E1125" t="s">
        <v>37</v>
      </c>
      <c r="F1125">
        <v>1989</v>
      </c>
      <c r="G1125">
        <v>2</v>
      </c>
      <c r="H1125">
        <v>12.73</v>
      </c>
      <c r="I1125" t="s">
        <v>40</v>
      </c>
      <c r="J1125" t="s">
        <v>47</v>
      </c>
      <c r="K1125">
        <v>29.69</v>
      </c>
      <c r="L1125">
        <v>8</v>
      </c>
      <c r="M1125">
        <f t="shared" si="34"/>
        <v>101.1369</v>
      </c>
      <c r="N1125">
        <f t="shared" si="35"/>
        <v>3.0144441578540109</v>
      </c>
    </row>
    <row r="1126" spans="1:14" x14ac:dyDescent="0.3">
      <c r="A1126" t="s">
        <v>12</v>
      </c>
      <c r="B1126" t="s">
        <v>17</v>
      </c>
      <c r="C1126" t="s">
        <v>19</v>
      </c>
      <c r="D1126" t="s">
        <v>30</v>
      </c>
      <c r="E1126" t="s">
        <v>36</v>
      </c>
      <c r="F1126">
        <v>2000</v>
      </c>
      <c r="G1126">
        <v>2</v>
      </c>
      <c r="H1126">
        <v>413.51</v>
      </c>
      <c r="I1126" t="s">
        <v>42</v>
      </c>
      <c r="J1126" t="s">
        <v>47</v>
      </c>
      <c r="K1126">
        <v>37.229999999999997</v>
      </c>
      <c r="L1126">
        <v>13</v>
      </c>
      <c r="M1126">
        <f t="shared" si="34"/>
        <v>5375.0023000000001</v>
      </c>
      <c r="N1126">
        <f t="shared" si="35"/>
        <v>3.0147058823529411</v>
      </c>
    </row>
    <row r="1127" spans="1:14" x14ac:dyDescent="0.3">
      <c r="A1127" t="s">
        <v>12</v>
      </c>
      <c r="B1127" t="s">
        <v>15</v>
      </c>
      <c r="C1127" t="s">
        <v>19</v>
      </c>
      <c r="D1127" t="s">
        <v>31</v>
      </c>
      <c r="E1127" t="s">
        <v>37</v>
      </c>
      <c r="F1127">
        <v>2007</v>
      </c>
      <c r="G1127">
        <v>1</v>
      </c>
      <c r="H1127">
        <v>409.33</v>
      </c>
      <c r="I1127" t="s">
        <v>41</v>
      </c>
      <c r="J1127" t="s">
        <v>44</v>
      </c>
      <c r="K1127">
        <v>11.42</v>
      </c>
      <c r="L1127">
        <v>15</v>
      </c>
      <c r="M1127">
        <f t="shared" si="34"/>
        <v>6139.0641999999998</v>
      </c>
      <c r="N1127">
        <f t="shared" si="35"/>
        <v>3.0149677419354837</v>
      </c>
    </row>
    <row r="1128" spans="1:14" x14ac:dyDescent="0.3">
      <c r="A1128" t="s">
        <v>14</v>
      </c>
      <c r="B1128" t="s">
        <v>17</v>
      </c>
      <c r="C1128" t="s">
        <v>19</v>
      </c>
      <c r="D1128" t="s">
        <v>33</v>
      </c>
      <c r="E1128" t="s">
        <v>37</v>
      </c>
      <c r="F1128">
        <v>1986</v>
      </c>
      <c r="G1128">
        <v>4</v>
      </c>
      <c r="H1128">
        <v>66.86</v>
      </c>
      <c r="I1128" t="s">
        <v>40</v>
      </c>
      <c r="J1128" t="s">
        <v>44</v>
      </c>
      <c r="K1128">
        <v>31.06</v>
      </c>
      <c r="L1128">
        <v>13</v>
      </c>
      <c r="M1128">
        <f t="shared" si="34"/>
        <v>868.49059999999997</v>
      </c>
      <c r="N1128">
        <f t="shared" si="35"/>
        <v>3.0154878678368613</v>
      </c>
    </row>
    <row r="1129" spans="1:14" x14ac:dyDescent="0.3">
      <c r="A1129" t="s">
        <v>13</v>
      </c>
      <c r="B1129" t="s">
        <v>16</v>
      </c>
      <c r="C1129" t="s">
        <v>19</v>
      </c>
      <c r="D1129" t="s">
        <v>27</v>
      </c>
      <c r="E1129" t="s">
        <v>37</v>
      </c>
      <c r="F1129">
        <v>2021</v>
      </c>
      <c r="G1129">
        <v>1</v>
      </c>
      <c r="H1129">
        <v>163.5</v>
      </c>
      <c r="I1129" t="s">
        <v>41</v>
      </c>
      <c r="J1129" t="s">
        <v>45</v>
      </c>
      <c r="K1129">
        <v>38.799999999999997</v>
      </c>
      <c r="L1129">
        <v>17</v>
      </c>
      <c r="M1129">
        <f t="shared" si="34"/>
        <v>2778.8879999999999</v>
      </c>
      <c r="N1129">
        <f t="shared" si="35"/>
        <v>3.0152336689904469</v>
      </c>
    </row>
    <row r="1130" spans="1:14" x14ac:dyDescent="0.3">
      <c r="A1130" t="s">
        <v>12</v>
      </c>
      <c r="B1130" t="s">
        <v>15</v>
      </c>
      <c r="C1130" t="s">
        <v>19</v>
      </c>
      <c r="D1130" t="s">
        <v>23</v>
      </c>
      <c r="E1130" t="s">
        <v>39</v>
      </c>
      <c r="F1130">
        <v>2022</v>
      </c>
      <c r="G1130">
        <v>2</v>
      </c>
      <c r="H1130">
        <v>446.19</v>
      </c>
      <c r="I1130" t="s">
        <v>40</v>
      </c>
      <c r="J1130" t="s">
        <v>46</v>
      </c>
      <c r="K1130">
        <v>7.75</v>
      </c>
      <c r="L1130">
        <v>16</v>
      </c>
      <c r="M1130">
        <f t="shared" si="34"/>
        <v>7138.1175000000003</v>
      </c>
      <c r="N1130">
        <f t="shared" si="35"/>
        <v>3.0157541322314048</v>
      </c>
    </row>
    <row r="1131" spans="1:14" x14ac:dyDescent="0.3">
      <c r="A1131" t="s">
        <v>12</v>
      </c>
      <c r="B1131" t="s">
        <v>16</v>
      </c>
      <c r="C1131" t="s">
        <v>18</v>
      </c>
      <c r="D1131" t="s">
        <v>31</v>
      </c>
      <c r="E1131" t="s">
        <v>37</v>
      </c>
      <c r="F1131">
        <v>2008</v>
      </c>
      <c r="G1131">
        <v>3</v>
      </c>
      <c r="H1131">
        <v>71.430000000000007</v>
      </c>
      <c r="I1131" t="s">
        <v>41</v>
      </c>
      <c r="J1131" t="s">
        <v>44</v>
      </c>
      <c r="K1131">
        <v>36.270000000000003</v>
      </c>
      <c r="L1131">
        <v>11</v>
      </c>
      <c r="M1131">
        <f t="shared" si="34"/>
        <v>785.09270000000004</v>
      </c>
      <c r="N1131">
        <f t="shared" si="35"/>
        <v>3.0160165331955566</v>
      </c>
    </row>
    <row r="1132" spans="1:14" x14ac:dyDescent="0.3">
      <c r="A1132" t="s">
        <v>12</v>
      </c>
      <c r="B1132" t="s">
        <v>17</v>
      </c>
      <c r="C1132" t="s">
        <v>19</v>
      </c>
      <c r="D1132" t="s">
        <v>29</v>
      </c>
      <c r="E1132" t="s">
        <v>36</v>
      </c>
      <c r="F1132">
        <v>2003</v>
      </c>
      <c r="G1132">
        <v>2</v>
      </c>
      <c r="H1132">
        <v>67.31</v>
      </c>
      <c r="I1132" t="s">
        <v>42</v>
      </c>
      <c r="J1132" t="s">
        <v>43</v>
      </c>
      <c r="K1132">
        <v>29.43</v>
      </c>
      <c r="L1132">
        <v>2</v>
      </c>
      <c r="M1132">
        <f t="shared" si="34"/>
        <v>133.9143</v>
      </c>
      <c r="N1132">
        <f t="shared" si="35"/>
        <v>3.0160206718346254</v>
      </c>
    </row>
    <row r="1133" spans="1:14" x14ac:dyDescent="0.3">
      <c r="A1133" t="s">
        <v>12</v>
      </c>
      <c r="B1133" t="s">
        <v>17</v>
      </c>
      <c r="C1133" t="s">
        <v>19</v>
      </c>
      <c r="D1133" t="s">
        <v>25</v>
      </c>
      <c r="E1133" t="s">
        <v>37</v>
      </c>
      <c r="F1133">
        <v>2000</v>
      </c>
      <c r="G1133">
        <v>5</v>
      </c>
      <c r="H1133">
        <v>298.52</v>
      </c>
      <c r="I1133" t="s">
        <v>41</v>
      </c>
      <c r="J1133" t="s">
        <v>45</v>
      </c>
      <c r="K1133">
        <v>18.22</v>
      </c>
      <c r="L1133">
        <v>15</v>
      </c>
      <c r="M1133">
        <f t="shared" si="34"/>
        <v>4476.9821999999995</v>
      </c>
      <c r="N1133">
        <f t="shared" si="35"/>
        <v>3.016283277332644</v>
      </c>
    </row>
    <row r="1134" spans="1:14" x14ac:dyDescent="0.3">
      <c r="A1134" t="s">
        <v>12</v>
      </c>
      <c r="B1134" t="s">
        <v>17</v>
      </c>
      <c r="C1134" t="s">
        <v>19</v>
      </c>
      <c r="D1134" t="s">
        <v>24</v>
      </c>
      <c r="E1134" t="s">
        <v>38</v>
      </c>
      <c r="F1134">
        <v>2021</v>
      </c>
      <c r="G1134">
        <v>1</v>
      </c>
      <c r="H1134">
        <v>84.26</v>
      </c>
      <c r="I1134" t="s">
        <v>42</v>
      </c>
      <c r="J1134" t="s">
        <v>44</v>
      </c>
      <c r="K1134">
        <v>2.16</v>
      </c>
      <c r="L1134">
        <v>18</v>
      </c>
      <c r="M1134">
        <f t="shared" si="34"/>
        <v>1515.7016000000001</v>
      </c>
      <c r="N1134">
        <f t="shared" si="35"/>
        <v>3.0157704239917269</v>
      </c>
    </row>
    <row r="1135" spans="1:14" x14ac:dyDescent="0.3">
      <c r="A1135" t="s">
        <v>14</v>
      </c>
      <c r="B1135" t="s">
        <v>16</v>
      </c>
      <c r="C1135" t="s">
        <v>18</v>
      </c>
      <c r="D1135" t="s">
        <v>35</v>
      </c>
      <c r="E1135" t="s">
        <v>38</v>
      </c>
      <c r="F1135">
        <v>2002</v>
      </c>
      <c r="G1135">
        <v>1</v>
      </c>
      <c r="H1135">
        <v>130.38</v>
      </c>
      <c r="I1135" t="s">
        <v>40</v>
      </c>
      <c r="J1135" t="s">
        <v>43</v>
      </c>
      <c r="K1135">
        <v>13.47</v>
      </c>
      <c r="L1135">
        <v>20</v>
      </c>
      <c r="M1135">
        <f t="shared" si="34"/>
        <v>2606.7347</v>
      </c>
      <c r="N1135">
        <f t="shared" si="35"/>
        <v>3.0162916989914663</v>
      </c>
    </row>
    <row r="1136" spans="1:14" x14ac:dyDescent="0.3">
      <c r="A1136" t="s">
        <v>12</v>
      </c>
      <c r="B1136" t="s">
        <v>15</v>
      </c>
      <c r="C1136" t="s">
        <v>18</v>
      </c>
      <c r="D1136" t="s">
        <v>30</v>
      </c>
      <c r="E1136" t="s">
        <v>38</v>
      </c>
      <c r="F1136">
        <v>2015</v>
      </c>
      <c r="G1136">
        <v>5</v>
      </c>
      <c r="H1136">
        <v>137.79</v>
      </c>
      <c r="I1136" t="s">
        <v>40</v>
      </c>
      <c r="J1136" t="s">
        <v>45</v>
      </c>
      <c r="K1136">
        <v>13.1</v>
      </c>
      <c r="L1136">
        <v>14</v>
      </c>
      <c r="M1136">
        <f t="shared" si="34"/>
        <v>1928.191</v>
      </c>
      <c r="N1136">
        <f t="shared" si="35"/>
        <v>3.0168132436627006</v>
      </c>
    </row>
    <row r="1137" spans="1:14" x14ac:dyDescent="0.3">
      <c r="A1137" t="s">
        <v>14</v>
      </c>
      <c r="B1137" t="s">
        <v>17</v>
      </c>
      <c r="C1137" t="s">
        <v>18</v>
      </c>
      <c r="D1137" t="s">
        <v>35</v>
      </c>
      <c r="E1137" t="s">
        <v>39</v>
      </c>
      <c r="F1137">
        <v>2002</v>
      </c>
      <c r="G1137">
        <v>1</v>
      </c>
      <c r="H1137">
        <v>460.55</v>
      </c>
      <c r="I1137" t="s">
        <v>42</v>
      </c>
      <c r="J1137" t="s">
        <v>46</v>
      </c>
      <c r="K1137">
        <v>23.77</v>
      </c>
      <c r="L1137">
        <v>19</v>
      </c>
      <c r="M1137">
        <f t="shared" si="34"/>
        <v>8749.6877000000004</v>
      </c>
      <c r="N1137">
        <f t="shared" si="35"/>
        <v>3.016300129366106</v>
      </c>
    </row>
    <row r="1138" spans="1:14" x14ac:dyDescent="0.3">
      <c r="A1138" t="s">
        <v>12</v>
      </c>
      <c r="B1138" t="s">
        <v>17</v>
      </c>
      <c r="C1138" t="s">
        <v>18</v>
      </c>
      <c r="D1138" t="s">
        <v>31</v>
      </c>
      <c r="E1138" t="s">
        <v>39</v>
      </c>
      <c r="F1138">
        <v>2012</v>
      </c>
      <c r="G1138">
        <v>4</v>
      </c>
      <c r="H1138">
        <v>281.8</v>
      </c>
      <c r="I1138" t="s">
        <v>42</v>
      </c>
      <c r="J1138" t="s">
        <v>43</v>
      </c>
      <c r="K1138">
        <v>6.2</v>
      </c>
      <c r="L1138">
        <v>16</v>
      </c>
      <c r="M1138">
        <f t="shared" si="34"/>
        <v>4507.8620000000001</v>
      </c>
      <c r="N1138">
        <f t="shared" si="35"/>
        <v>3.0168219461697721</v>
      </c>
    </row>
    <row r="1139" spans="1:14" x14ac:dyDescent="0.3">
      <c r="A1139" t="s">
        <v>12</v>
      </c>
      <c r="B1139" t="s">
        <v>16</v>
      </c>
      <c r="C1139" t="s">
        <v>18</v>
      </c>
      <c r="D1139" t="s">
        <v>26</v>
      </c>
      <c r="E1139" t="s">
        <v>38</v>
      </c>
      <c r="F1139">
        <v>1998</v>
      </c>
      <c r="G1139">
        <v>2</v>
      </c>
      <c r="H1139">
        <v>188.83</v>
      </c>
      <c r="I1139" t="s">
        <v>42</v>
      </c>
      <c r="J1139" t="s">
        <v>46</v>
      </c>
      <c r="K1139">
        <v>21.65</v>
      </c>
      <c r="L1139">
        <v>4</v>
      </c>
      <c r="M1139">
        <f t="shared" si="34"/>
        <v>754.53650000000005</v>
      </c>
      <c r="N1139">
        <f t="shared" si="35"/>
        <v>3.016567434636293</v>
      </c>
    </row>
    <row r="1140" spans="1:14" x14ac:dyDescent="0.3">
      <c r="A1140" t="s">
        <v>14</v>
      </c>
      <c r="B1140" t="s">
        <v>17</v>
      </c>
      <c r="C1140" t="s">
        <v>19</v>
      </c>
      <c r="D1140" t="s">
        <v>28</v>
      </c>
      <c r="E1140" t="s">
        <v>36</v>
      </c>
      <c r="F1140">
        <v>1994</v>
      </c>
      <c r="G1140">
        <v>1</v>
      </c>
      <c r="H1140">
        <v>391.49</v>
      </c>
      <c r="I1140" t="s">
        <v>41</v>
      </c>
      <c r="J1140" t="s">
        <v>45</v>
      </c>
      <c r="K1140">
        <v>49.41</v>
      </c>
      <c r="L1140">
        <v>7</v>
      </c>
      <c r="M1140">
        <f t="shared" si="34"/>
        <v>2739.9241000000002</v>
      </c>
      <c r="N1140">
        <f t="shared" si="35"/>
        <v>3.0168306576903161</v>
      </c>
    </row>
    <row r="1141" spans="1:14" x14ac:dyDescent="0.3">
      <c r="A1141" t="s">
        <v>14</v>
      </c>
      <c r="B1141" t="s">
        <v>16</v>
      </c>
      <c r="C1141" t="s">
        <v>19</v>
      </c>
      <c r="D1141" t="s">
        <v>24</v>
      </c>
      <c r="E1141" t="s">
        <v>36</v>
      </c>
      <c r="F1141">
        <v>1991</v>
      </c>
      <c r="G1141">
        <v>4</v>
      </c>
      <c r="H1141">
        <v>184.39</v>
      </c>
      <c r="I1141" t="s">
        <v>42</v>
      </c>
      <c r="J1141" t="s">
        <v>46</v>
      </c>
      <c r="K1141">
        <v>21.9</v>
      </c>
      <c r="L1141">
        <v>9</v>
      </c>
      <c r="M1141">
        <f t="shared" si="34"/>
        <v>1658.7289999999998</v>
      </c>
      <c r="N1141">
        <f t="shared" si="35"/>
        <v>3.0173530173530172</v>
      </c>
    </row>
    <row r="1142" spans="1:14" x14ac:dyDescent="0.3">
      <c r="A1142" t="s">
        <v>13</v>
      </c>
      <c r="B1142" t="s">
        <v>16</v>
      </c>
      <c r="C1142" t="s">
        <v>18</v>
      </c>
      <c r="D1142" t="s">
        <v>35</v>
      </c>
      <c r="E1142" t="s">
        <v>38</v>
      </c>
      <c r="F1142">
        <v>2004</v>
      </c>
      <c r="G1142">
        <v>3</v>
      </c>
      <c r="H1142">
        <v>18.600000000000001</v>
      </c>
      <c r="I1142" t="s">
        <v>42</v>
      </c>
      <c r="J1142" t="s">
        <v>44</v>
      </c>
      <c r="K1142">
        <v>28.09</v>
      </c>
      <c r="L1142">
        <v>1</v>
      </c>
      <c r="M1142">
        <f t="shared" si="34"/>
        <v>17.8809</v>
      </c>
      <c r="N1142">
        <f t="shared" si="35"/>
        <v>3.0170984455958547</v>
      </c>
    </row>
    <row r="1143" spans="1:14" x14ac:dyDescent="0.3">
      <c r="A1143" t="s">
        <v>14</v>
      </c>
      <c r="B1143" t="s">
        <v>16</v>
      </c>
      <c r="C1143" t="s">
        <v>19</v>
      </c>
      <c r="D1143" t="s">
        <v>29</v>
      </c>
      <c r="E1143" t="s">
        <v>37</v>
      </c>
      <c r="F1143">
        <v>2014</v>
      </c>
      <c r="G1143">
        <v>3</v>
      </c>
      <c r="H1143">
        <v>86.53</v>
      </c>
      <c r="I1143" t="s">
        <v>40</v>
      </c>
      <c r="J1143" t="s">
        <v>44</v>
      </c>
      <c r="K1143">
        <v>4.22</v>
      </c>
      <c r="L1143">
        <v>1</v>
      </c>
      <c r="M1143">
        <f t="shared" si="34"/>
        <v>85.572199999999995</v>
      </c>
      <c r="N1143">
        <f t="shared" si="35"/>
        <v>3.017102876392848</v>
      </c>
    </row>
    <row r="1144" spans="1:14" x14ac:dyDescent="0.3">
      <c r="A1144" t="s">
        <v>14</v>
      </c>
      <c r="B1144" t="s">
        <v>15</v>
      </c>
      <c r="C1144" t="s">
        <v>18</v>
      </c>
      <c r="D1144" t="s">
        <v>24</v>
      </c>
      <c r="E1144" t="s">
        <v>36</v>
      </c>
      <c r="F1144">
        <v>1998</v>
      </c>
      <c r="G1144">
        <v>3</v>
      </c>
      <c r="H1144">
        <v>66.47</v>
      </c>
      <c r="I1144" t="s">
        <v>42</v>
      </c>
      <c r="J1144" t="s">
        <v>44</v>
      </c>
      <c r="K1144">
        <v>45.96</v>
      </c>
      <c r="L1144">
        <v>16</v>
      </c>
      <c r="M1144">
        <f t="shared" si="34"/>
        <v>1062.9795999999999</v>
      </c>
      <c r="N1144">
        <f t="shared" si="35"/>
        <v>3.0171073094867809</v>
      </c>
    </row>
    <row r="1145" spans="1:14" x14ac:dyDescent="0.3">
      <c r="A1145" t="s">
        <v>14</v>
      </c>
      <c r="B1145" t="s">
        <v>16</v>
      </c>
      <c r="C1145" t="s">
        <v>18</v>
      </c>
      <c r="D1145" t="s">
        <v>32</v>
      </c>
      <c r="E1145" t="s">
        <v>39</v>
      </c>
      <c r="F1145">
        <v>2007</v>
      </c>
      <c r="G1145">
        <v>2</v>
      </c>
      <c r="H1145">
        <v>181.73</v>
      </c>
      <c r="I1145" t="s">
        <v>42</v>
      </c>
      <c r="J1145" t="s">
        <v>45</v>
      </c>
      <c r="K1145">
        <v>31.44</v>
      </c>
      <c r="L1145">
        <v>10</v>
      </c>
      <c r="M1145">
        <f t="shared" si="34"/>
        <v>1816.6143999999999</v>
      </c>
      <c r="N1145">
        <f t="shared" si="35"/>
        <v>3.0171117448794398</v>
      </c>
    </row>
    <row r="1146" spans="1:14" x14ac:dyDescent="0.3">
      <c r="A1146" t="s">
        <v>13</v>
      </c>
      <c r="B1146" t="s">
        <v>15</v>
      </c>
      <c r="C1146" t="s">
        <v>19</v>
      </c>
      <c r="D1146" t="s">
        <v>27</v>
      </c>
      <c r="E1146" t="s">
        <v>39</v>
      </c>
      <c r="F1146">
        <v>1986</v>
      </c>
      <c r="G1146">
        <v>4</v>
      </c>
      <c r="H1146">
        <v>343.22</v>
      </c>
      <c r="I1146" t="s">
        <v>40</v>
      </c>
      <c r="J1146" t="s">
        <v>43</v>
      </c>
      <c r="K1146">
        <v>21.81</v>
      </c>
      <c r="L1146">
        <v>2</v>
      </c>
      <c r="M1146">
        <f t="shared" si="34"/>
        <v>685.6581000000001</v>
      </c>
      <c r="N1146">
        <f t="shared" si="35"/>
        <v>3.0173755186721993</v>
      </c>
    </row>
    <row r="1147" spans="1:14" x14ac:dyDescent="0.3">
      <c r="A1147" t="s">
        <v>13</v>
      </c>
      <c r="B1147" t="s">
        <v>17</v>
      </c>
      <c r="C1147" t="s">
        <v>18</v>
      </c>
      <c r="D1147" t="s">
        <v>28</v>
      </c>
      <c r="E1147" t="s">
        <v>36</v>
      </c>
      <c r="F1147">
        <v>1991</v>
      </c>
      <c r="G1147">
        <v>3</v>
      </c>
      <c r="H1147">
        <v>391.05</v>
      </c>
      <c r="I1147" t="s">
        <v>41</v>
      </c>
      <c r="J1147" t="s">
        <v>47</v>
      </c>
      <c r="K1147">
        <v>38.520000000000003</v>
      </c>
      <c r="L1147">
        <v>2</v>
      </c>
      <c r="M1147">
        <f t="shared" si="34"/>
        <v>781.48520000000008</v>
      </c>
      <c r="N1147">
        <f t="shared" si="35"/>
        <v>3.0171206225680933</v>
      </c>
    </row>
    <row r="1148" spans="1:14" x14ac:dyDescent="0.3">
      <c r="A1148" t="s">
        <v>13</v>
      </c>
      <c r="B1148" t="s">
        <v>16</v>
      </c>
      <c r="C1148" t="s">
        <v>18</v>
      </c>
      <c r="D1148" t="s">
        <v>35</v>
      </c>
      <c r="E1148" t="s">
        <v>39</v>
      </c>
      <c r="F1148">
        <v>1998</v>
      </c>
      <c r="G1148">
        <v>1</v>
      </c>
      <c r="H1148">
        <v>367.62</v>
      </c>
      <c r="I1148" t="s">
        <v>41</v>
      </c>
      <c r="J1148" t="s">
        <v>47</v>
      </c>
      <c r="K1148">
        <v>9.5299999999999994</v>
      </c>
      <c r="L1148">
        <v>10</v>
      </c>
      <c r="M1148">
        <f t="shared" si="34"/>
        <v>3675.2952999999998</v>
      </c>
      <c r="N1148">
        <f t="shared" si="35"/>
        <v>3.01712506486767</v>
      </c>
    </row>
    <row r="1149" spans="1:14" x14ac:dyDescent="0.3">
      <c r="A1149" t="s">
        <v>12</v>
      </c>
      <c r="B1149" t="s">
        <v>15</v>
      </c>
      <c r="C1149" t="s">
        <v>19</v>
      </c>
      <c r="D1149" t="s">
        <v>22</v>
      </c>
      <c r="E1149" t="s">
        <v>37</v>
      </c>
      <c r="F1149">
        <v>2007</v>
      </c>
      <c r="G1149">
        <v>5</v>
      </c>
      <c r="H1149">
        <v>200.97</v>
      </c>
      <c r="I1149" t="s">
        <v>42</v>
      </c>
      <c r="J1149" t="s">
        <v>46</v>
      </c>
      <c r="K1149">
        <v>31.32</v>
      </c>
      <c r="L1149">
        <v>17</v>
      </c>
      <c r="M1149">
        <f t="shared" si="34"/>
        <v>3415.8031999999998</v>
      </c>
      <c r="N1149">
        <f t="shared" si="35"/>
        <v>3.0176485855177781</v>
      </c>
    </row>
    <row r="1150" spans="1:14" x14ac:dyDescent="0.3">
      <c r="A1150" t="s">
        <v>14</v>
      </c>
      <c r="B1150" t="s">
        <v>17</v>
      </c>
      <c r="C1150" t="s">
        <v>19</v>
      </c>
      <c r="D1150" t="s">
        <v>25</v>
      </c>
      <c r="E1150" t="s">
        <v>38</v>
      </c>
      <c r="F1150">
        <v>2005</v>
      </c>
      <c r="G1150">
        <v>4</v>
      </c>
      <c r="H1150">
        <v>361.17</v>
      </c>
      <c r="I1150" t="s">
        <v>42</v>
      </c>
      <c r="J1150" t="s">
        <v>44</v>
      </c>
      <c r="K1150">
        <v>15.79</v>
      </c>
      <c r="L1150">
        <v>1</v>
      </c>
      <c r="M1150">
        <f t="shared" si="34"/>
        <v>360.3279</v>
      </c>
      <c r="N1150">
        <f t="shared" si="35"/>
        <v>3.0171339563862927</v>
      </c>
    </row>
    <row r="1151" spans="1:14" x14ac:dyDescent="0.3">
      <c r="A1151" t="s">
        <v>14</v>
      </c>
      <c r="B1151" t="s">
        <v>17</v>
      </c>
      <c r="C1151" t="s">
        <v>19</v>
      </c>
      <c r="D1151" t="s">
        <v>32</v>
      </c>
      <c r="E1151" t="s">
        <v>36</v>
      </c>
      <c r="F1151">
        <v>1993</v>
      </c>
      <c r="G1151">
        <v>2</v>
      </c>
      <c r="H1151">
        <v>217.89</v>
      </c>
      <c r="I1151" t="s">
        <v>40</v>
      </c>
      <c r="J1151" t="s">
        <v>46</v>
      </c>
      <c r="K1151">
        <v>16.32</v>
      </c>
      <c r="L1151">
        <v>17</v>
      </c>
      <c r="M1151">
        <f t="shared" si="34"/>
        <v>3703.2931999999996</v>
      </c>
      <c r="N1151">
        <f t="shared" si="35"/>
        <v>3.0168787327966764</v>
      </c>
    </row>
    <row r="1152" spans="1:14" x14ac:dyDescent="0.3">
      <c r="A1152" t="s">
        <v>13</v>
      </c>
      <c r="B1152" t="s">
        <v>16</v>
      </c>
      <c r="C1152" t="s">
        <v>18</v>
      </c>
      <c r="D1152" t="s">
        <v>29</v>
      </c>
      <c r="E1152" t="s">
        <v>38</v>
      </c>
      <c r="F1152">
        <v>1993</v>
      </c>
      <c r="G1152">
        <v>5</v>
      </c>
      <c r="H1152">
        <v>366.18</v>
      </c>
      <c r="I1152" t="s">
        <v>40</v>
      </c>
      <c r="J1152" t="s">
        <v>44</v>
      </c>
      <c r="K1152">
        <v>49.31</v>
      </c>
      <c r="L1152">
        <v>7</v>
      </c>
      <c r="M1152">
        <f t="shared" si="34"/>
        <v>2562.7531000000004</v>
      </c>
      <c r="N1152">
        <f t="shared" si="35"/>
        <v>3.0171428571428573</v>
      </c>
    </row>
    <row r="1153" spans="1:14" x14ac:dyDescent="0.3">
      <c r="A1153" t="s">
        <v>13</v>
      </c>
      <c r="B1153" t="s">
        <v>16</v>
      </c>
      <c r="C1153" t="s">
        <v>19</v>
      </c>
      <c r="D1153" t="s">
        <v>28</v>
      </c>
      <c r="E1153" t="s">
        <v>37</v>
      </c>
      <c r="F1153">
        <v>1985</v>
      </c>
      <c r="G1153">
        <v>4</v>
      </c>
      <c r="H1153">
        <v>75.099999999999994</v>
      </c>
      <c r="I1153" t="s">
        <v>40</v>
      </c>
      <c r="J1153" t="s">
        <v>43</v>
      </c>
      <c r="K1153">
        <v>45.58</v>
      </c>
      <c r="L1153">
        <v>18</v>
      </c>
      <c r="M1153">
        <f t="shared" si="34"/>
        <v>1351.2557999999999</v>
      </c>
      <c r="N1153">
        <f t="shared" si="35"/>
        <v>3.0166276955053259</v>
      </c>
    </row>
    <row r="1154" spans="1:14" x14ac:dyDescent="0.3">
      <c r="A1154" t="s">
        <v>13</v>
      </c>
      <c r="B1154" t="s">
        <v>16</v>
      </c>
      <c r="C1154" t="s">
        <v>18</v>
      </c>
      <c r="D1154" t="s">
        <v>33</v>
      </c>
      <c r="E1154" t="s">
        <v>36</v>
      </c>
      <c r="F1154">
        <v>1987</v>
      </c>
      <c r="G1154">
        <v>3</v>
      </c>
      <c r="H1154">
        <v>178.68</v>
      </c>
      <c r="I1154" t="s">
        <v>41</v>
      </c>
      <c r="J1154" t="s">
        <v>45</v>
      </c>
      <c r="K1154">
        <v>10.23</v>
      </c>
      <c r="L1154">
        <v>3</v>
      </c>
      <c r="M1154">
        <f t="shared" si="34"/>
        <v>535.14229999999998</v>
      </c>
      <c r="N1154">
        <f t="shared" si="35"/>
        <v>3.0163721413721412</v>
      </c>
    </row>
    <row r="1155" spans="1:14" x14ac:dyDescent="0.3">
      <c r="A1155" t="s">
        <v>14</v>
      </c>
      <c r="B1155" t="s">
        <v>16</v>
      </c>
      <c r="C1155" t="s">
        <v>19</v>
      </c>
      <c r="D1155" t="s">
        <v>32</v>
      </c>
      <c r="E1155" t="s">
        <v>37</v>
      </c>
      <c r="F1155">
        <v>1998</v>
      </c>
      <c r="G1155">
        <v>5</v>
      </c>
      <c r="H1155">
        <v>483.33</v>
      </c>
      <c r="I1155" t="s">
        <v>40</v>
      </c>
      <c r="J1155" t="s">
        <v>47</v>
      </c>
      <c r="K1155">
        <v>38.06</v>
      </c>
      <c r="L1155">
        <v>7</v>
      </c>
      <c r="M1155">
        <f t="shared" ref="M1155:M1218" si="36">(L1155*H1155)-(1-(K1155/100))</f>
        <v>3382.6905999999999</v>
      </c>
      <c r="N1155">
        <f t="shared" ref="N1155:N1218" si="37">AVERAGE(G1155:G6154)</f>
        <v>3.0163763971926176</v>
      </c>
    </row>
    <row r="1156" spans="1:14" x14ac:dyDescent="0.3">
      <c r="A1156" t="s">
        <v>12</v>
      </c>
      <c r="B1156" t="s">
        <v>15</v>
      </c>
      <c r="C1156" t="s">
        <v>19</v>
      </c>
      <c r="D1156" t="s">
        <v>29</v>
      </c>
      <c r="E1156" t="s">
        <v>38</v>
      </c>
      <c r="F1156">
        <v>2017</v>
      </c>
      <c r="G1156">
        <v>4</v>
      </c>
      <c r="H1156">
        <v>312.14999999999998</v>
      </c>
      <c r="I1156" t="s">
        <v>41</v>
      </c>
      <c r="J1156" t="s">
        <v>45</v>
      </c>
      <c r="K1156">
        <v>11.52</v>
      </c>
      <c r="L1156">
        <v>7</v>
      </c>
      <c r="M1156">
        <f t="shared" si="36"/>
        <v>2184.1651999999999</v>
      </c>
      <c r="N1156">
        <f t="shared" si="37"/>
        <v>3.0158606344253771</v>
      </c>
    </row>
    <row r="1157" spans="1:14" x14ac:dyDescent="0.3">
      <c r="A1157" t="s">
        <v>13</v>
      </c>
      <c r="B1157" t="s">
        <v>15</v>
      </c>
      <c r="C1157" t="s">
        <v>19</v>
      </c>
      <c r="D1157" t="s">
        <v>25</v>
      </c>
      <c r="E1157" t="s">
        <v>37</v>
      </c>
      <c r="F1157">
        <v>1994</v>
      </c>
      <c r="G1157">
        <v>3</v>
      </c>
      <c r="H1157">
        <v>94.23</v>
      </c>
      <c r="I1157" t="s">
        <v>40</v>
      </c>
      <c r="J1157" t="s">
        <v>43</v>
      </c>
      <c r="K1157">
        <v>22.71</v>
      </c>
      <c r="L1157">
        <v>12</v>
      </c>
      <c r="M1157">
        <f t="shared" si="36"/>
        <v>1129.9871000000001</v>
      </c>
      <c r="N1157">
        <f t="shared" si="37"/>
        <v>3.0156046814044215</v>
      </c>
    </row>
    <row r="1158" spans="1:14" x14ac:dyDescent="0.3">
      <c r="A1158" t="s">
        <v>12</v>
      </c>
      <c r="B1158" t="s">
        <v>15</v>
      </c>
      <c r="C1158" t="s">
        <v>18</v>
      </c>
      <c r="D1158" t="s">
        <v>20</v>
      </c>
      <c r="E1158" t="s">
        <v>39</v>
      </c>
      <c r="F1158">
        <v>1991</v>
      </c>
      <c r="G1158">
        <v>1</v>
      </c>
      <c r="H1158">
        <v>12.48</v>
      </c>
      <c r="I1158" t="s">
        <v>40</v>
      </c>
      <c r="J1158" t="s">
        <v>47</v>
      </c>
      <c r="K1158">
        <v>3.5</v>
      </c>
      <c r="L1158">
        <v>12</v>
      </c>
      <c r="M1158">
        <f t="shared" si="36"/>
        <v>148.79499999999999</v>
      </c>
      <c r="N1158">
        <f t="shared" si="37"/>
        <v>3.0156087408949013</v>
      </c>
    </row>
    <row r="1159" spans="1:14" x14ac:dyDescent="0.3">
      <c r="A1159" t="s">
        <v>13</v>
      </c>
      <c r="B1159" t="s">
        <v>16</v>
      </c>
      <c r="C1159" t="s">
        <v>19</v>
      </c>
      <c r="D1159" t="s">
        <v>28</v>
      </c>
      <c r="E1159" t="s">
        <v>39</v>
      </c>
      <c r="F1159">
        <v>1985</v>
      </c>
      <c r="G1159">
        <v>1</v>
      </c>
      <c r="H1159">
        <v>456.49</v>
      </c>
      <c r="I1159" t="s">
        <v>40</v>
      </c>
      <c r="J1159" t="s">
        <v>45</v>
      </c>
      <c r="K1159">
        <v>39.18</v>
      </c>
      <c r="L1159">
        <v>14</v>
      </c>
      <c r="M1159">
        <f t="shared" si="36"/>
        <v>6390.2518000000009</v>
      </c>
      <c r="N1159">
        <f t="shared" si="37"/>
        <v>3.0161332292479832</v>
      </c>
    </row>
    <row r="1160" spans="1:14" x14ac:dyDescent="0.3">
      <c r="A1160" t="s">
        <v>14</v>
      </c>
      <c r="B1160" t="s">
        <v>17</v>
      </c>
      <c r="C1160" t="s">
        <v>18</v>
      </c>
      <c r="D1160" t="s">
        <v>35</v>
      </c>
      <c r="E1160" t="s">
        <v>36</v>
      </c>
      <c r="F1160">
        <v>2018</v>
      </c>
      <c r="G1160">
        <v>4</v>
      </c>
      <c r="H1160">
        <v>127.08</v>
      </c>
      <c r="I1160" t="s">
        <v>40</v>
      </c>
      <c r="J1160" t="s">
        <v>47</v>
      </c>
      <c r="K1160">
        <v>49.99</v>
      </c>
      <c r="L1160">
        <v>16</v>
      </c>
      <c r="M1160">
        <f t="shared" si="36"/>
        <v>2032.7799</v>
      </c>
      <c r="N1160">
        <f t="shared" si="37"/>
        <v>3.0166579906298803</v>
      </c>
    </row>
    <row r="1161" spans="1:14" x14ac:dyDescent="0.3">
      <c r="A1161" t="s">
        <v>12</v>
      </c>
      <c r="B1161" t="s">
        <v>17</v>
      </c>
      <c r="C1161" t="s">
        <v>19</v>
      </c>
      <c r="D1161" t="s">
        <v>34</v>
      </c>
      <c r="E1161" t="s">
        <v>39</v>
      </c>
      <c r="F1161">
        <v>1989</v>
      </c>
      <c r="G1161">
        <v>3</v>
      </c>
      <c r="H1161">
        <v>46.84</v>
      </c>
      <c r="I1161" t="s">
        <v>42</v>
      </c>
      <c r="J1161" t="s">
        <v>47</v>
      </c>
      <c r="K1161">
        <v>1.54</v>
      </c>
      <c r="L1161">
        <v>12</v>
      </c>
      <c r="M1161">
        <f t="shared" si="36"/>
        <v>561.09540000000004</v>
      </c>
      <c r="N1161">
        <f t="shared" si="37"/>
        <v>3.0164019786513929</v>
      </c>
    </row>
    <row r="1162" spans="1:14" x14ac:dyDescent="0.3">
      <c r="A1162" t="s">
        <v>13</v>
      </c>
      <c r="B1162" t="s">
        <v>17</v>
      </c>
      <c r="C1162" t="s">
        <v>18</v>
      </c>
      <c r="D1162" t="s">
        <v>31</v>
      </c>
      <c r="E1162" t="s">
        <v>38</v>
      </c>
      <c r="F1162">
        <v>2019</v>
      </c>
      <c r="G1162">
        <v>1</v>
      </c>
      <c r="H1162">
        <v>60.82</v>
      </c>
      <c r="I1162" t="s">
        <v>40</v>
      </c>
      <c r="J1162" t="s">
        <v>43</v>
      </c>
      <c r="K1162">
        <v>19.34</v>
      </c>
      <c r="L1162">
        <v>9</v>
      </c>
      <c r="M1162">
        <f t="shared" si="36"/>
        <v>546.57339999999999</v>
      </c>
      <c r="N1162">
        <f t="shared" si="37"/>
        <v>3.0164062500000002</v>
      </c>
    </row>
    <row r="1163" spans="1:14" x14ac:dyDescent="0.3">
      <c r="A1163" t="s">
        <v>14</v>
      </c>
      <c r="B1163" t="s">
        <v>17</v>
      </c>
      <c r="C1163" t="s">
        <v>18</v>
      </c>
      <c r="D1163" t="s">
        <v>25</v>
      </c>
      <c r="E1163" t="s">
        <v>36</v>
      </c>
      <c r="F1163">
        <v>2021</v>
      </c>
      <c r="G1163">
        <v>2</v>
      </c>
      <c r="H1163">
        <v>248.95</v>
      </c>
      <c r="I1163" t="s">
        <v>40</v>
      </c>
      <c r="J1163" t="s">
        <v>47</v>
      </c>
      <c r="K1163">
        <v>22.13</v>
      </c>
      <c r="L1163">
        <v>3</v>
      </c>
      <c r="M1163">
        <f t="shared" si="36"/>
        <v>746.07129999999995</v>
      </c>
      <c r="N1163">
        <f t="shared" si="37"/>
        <v>3.0169314925761919</v>
      </c>
    </row>
    <row r="1164" spans="1:14" x14ac:dyDescent="0.3">
      <c r="A1164" t="s">
        <v>14</v>
      </c>
      <c r="B1164" t="s">
        <v>15</v>
      </c>
      <c r="C1164" t="s">
        <v>18</v>
      </c>
      <c r="D1164" t="s">
        <v>31</v>
      </c>
      <c r="E1164" t="s">
        <v>37</v>
      </c>
      <c r="F1164">
        <v>2018</v>
      </c>
      <c r="G1164">
        <v>3</v>
      </c>
      <c r="H1164">
        <v>233.43</v>
      </c>
      <c r="I1164" t="s">
        <v>42</v>
      </c>
      <c r="J1164" t="s">
        <v>43</v>
      </c>
      <c r="K1164">
        <v>14.22</v>
      </c>
      <c r="L1164">
        <v>7</v>
      </c>
      <c r="M1164">
        <f t="shared" si="36"/>
        <v>1633.1522</v>
      </c>
      <c r="N1164">
        <f t="shared" si="37"/>
        <v>3.017196456487754</v>
      </c>
    </row>
    <row r="1165" spans="1:14" x14ac:dyDescent="0.3">
      <c r="A1165" t="s">
        <v>14</v>
      </c>
      <c r="B1165" t="s">
        <v>17</v>
      </c>
      <c r="C1165" t="s">
        <v>18</v>
      </c>
      <c r="D1165" t="s">
        <v>26</v>
      </c>
      <c r="E1165" t="s">
        <v>36</v>
      </c>
      <c r="F1165">
        <v>1993</v>
      </c>
      <c r="G1165">
        <v>4</v>
      </c>
      <c r="H1165">
        <v>222.12</v>
      </c>
      <c r="I1165" t="s">
        <v>42</v>
      </c>
      <c r="J1165" t="s">
        <v>46</v>
      </c>
      <c r="K1165">
        <v>16.850000000000001</v>
      </c>
      <c r="L1165">
        <v>20</v>
      </c>
      <c r="M1165">
        <f t="shared" si="36"/>
        <v>4441.5684999999994</v>
      </c>
      <c r="N1165">
        <f t="shared" si="37"/>
        <v>3.0172009382329947</v>
      </c>
    </row>
    <row r="1166" spans="1:14" x14ac:dyDescent="0.3">
      <c r="A1166" t="s">
        <v>14</v>
      </c>
      <c r="B1166" t="s">
        <v>17</v>
      </c>
      <c r="C1166" t="s">
        <v>18</v>
      </c>
      <c r="D1166" t="s">
        <v>28</v>
      </c>
      <c r="E1166" t="s">
        <v>36</v>
      </c>
      <c r="F1166">
        <v>1987</v>
      </c>
      <c r="G1166">
        <v>3</v>
      </c>
      <c r="H1166">
        <v>496.17</v>
      </c>
      <c r="I1166" t="s">
        <v>40</v>
      </c>
      <c r="J1166" t="s">
        <v>45</v>
      </c>
      <c r="K1166">
        <v>32.520000000000003</v>
      </c>
      <c r="L1166">
        <v>14</v>
      </c>
      <c r="M1166">
        <f t="shared" si="36"/>
        <v>6945.7052000000003</v>
      </c>
      <c r="N1166">
        <f t="shared" si="37"/>
        <v>3.0169447340980189</v>
      </c>
    </row>
    <row r="1167" spans="1:14" x14ac:dyDescent="0.3">
      <c r="A1167" t="s">
        <v>14</v>
      </c>
      <c r="B1167" t="s">
        <v>15</v>
      </c>
      <c r="C1167" t="s">
        <v>18</v>
      </c>
      <c r="D1167" t="s">
        <v>20</v>
      </c>
      <c r="E1167" t="s">
        <v>39</v>
      </c>
      <c r="F1167">
        <v>2008</v>
      </c>
      <c r="G1167">
        <v>2</v>
      </c>
      <c r="H1167">
        <v>271.17</v>
      </c>
      <c r="I1167" t="s">
        <v>41</v>
      </c>
      <c r="J1167" t="s">
        <v>47</v>
      </c>
      <c r="K1167">
        <v>21.84</v>
      </c>
      <c r="L1167">
        <v>10</v>
      </c>
      <c r="M1167">
        <f t="shared" si="36"/>
        <v>2710.9184000000005</v>
      </c>
      <c r="N1167">
        <f t="shared" si="37"/>
        <v>3.0169491525423728</v>
      </c>
    </row>
    <row r="1168" spans="1:14" x14ac:dyDescent="0.3">
      <c r="A1168" t="s">
        <v>14</v>
      </c>
      <c r="B1168" t="s">
        <v>17</v>
      </c>
      <c r="C1168" t="s">
        <v>19</v>
      </c>
      <c r="D1168" t="s">
        <v>32</v>
      </c>
      <c r="E1168" t="s">
        <v>36</v>
      </c>
      <c r="F1168">
        <v>2022</v>
      </c>
      <c r="G1168">
        <v>5</v>
      </c>
      <c r="H1168">
        <v>67.760000000000005</v>
      </c>
      <c r="I1168" t="s">
        <v>40</v>
      </c>
      <c r="J1168" t="s">
        <v>45</v>
      </c>
      <c r="K1168">
        <v>14.91</v>
      </c>
      <c r="L1168">
        <v>10</v>
      </c>
      <c r="M1168">
        <f t="shared" si="36"/>
        <v>676.7491</v>
      </c>
      <c r="N1168">
        <f t="shared" si="37"/>
        <v>3.0172143974960877</v>
      </c>
    </row>
    <row r="1169" spans="1:14" x14ac:dyDescent="0.3">
      <c r="A1169" t="s">
        <v>13</v>
      </c>
      <c r="B1169" t="s">
        <v>15</v>
      </c>
      <c r="C1169" t="s">
        <v>18</v>
      </c>
      <c r="D1169" t="s">
        <v>35</v>
      </c>
      <c r="E1169" t="s">
        <v>38</v>
      </c>
      <c r="F1169">
        <v>2013</v>
      </c>
      <c r="G1169">
        <v>4</v>
      </c>
      <c r="H1169">
        <v>160.41999999999999</v>
      </c>
      <c r="I1169" t="s">
        <v>40</v>
      </c>
      <c r="J1169" t="s">
        <v>43</v>
      </c>
      <c r="K1169">
        <v>6.59</v>
      </c>
      <c r="L1169">
        <v>5</v>
      </c>
      <c r="M1169">
        <f t="shared" si="36"/>
        <v>801.16589999999997</v>
      </c>
      <c r="N1169">
        <f t="shared" si="37"/>
        <v>3.0166971040960084</v>
      </c>
    </row>
    <row r="1170" spans="1:14" x14ac:dyDescent="0.3">
      <c r="A1170" t="s">
        <v>14</v>
      </c>
      <c r="B1170" t="s">
        <v>16</v>
      </c>
      <c r="C1170" t="s">
        <v>18</v>
      </c>
      <c r="D1170" t="s">
        <v>21</v>
      </c>
      <c r="E1170" t="s">
        <v>37</v>
      </c>
      <c r="F1170">
        <v>2004</v>
      </c>
      <c r="G1170">
        <v>3</v>
      </c>
      <c r="H1170">
        <v>365.09</v>
      </c>
      <c r="I1170" t="s">
        <v>40</v>
      </c>
      <c r="J1170" t="s">
        <v>47</v>
      </c>
      <c r="K1170">
        <v>19.47</v>
      </c>
      <c r="L1170">
        <v>1</v>
      </c>
      <c r="M1170">
        <f t="shared" si="36"/>
        <v>364.28469999999999</v>
      </c>
      <c r="N1170">
        <f t="shared" si="37"/>
        <v>3.0164405010438413</v>
      </c>
    </row>
    <row r="1171" spans="1:14" x14ac:dyDescent="0.3">
      <c r="A1171" t="s">
        <v>13</v>
      </c>
      <c r="B1171" t="s">
        <v>15</v>
      </c>
      <c r="C1171" t="s">
        <v>19</v>
      </c>
      <c r="D1171" t="s">
        <v>21</v>
      </c>
      <c r="E1171" t="s">
        <v>37</v>
      </c>
      <c r="F1171">
        <v>2009</v>
      </c>
      <c r="G1171">
        <v>3</v>
      </c>
      <c r="H1171">
        <v>286.49</v>
      </c>
      <c r="I1171" t="s">
        <v>40</v>
      </c>
      <c r="J1171" t="s">
        <v>44</v>
      </c>
      <c r="K1171">
        <v>9.2899999999999991</v>
      </c>
      <c r="L1171">
        <v>10</v>
      </c>
      <c r="M1171">
        <f t="shared" si="36"/>
        <v>2863.9929000000002</v>
      </c>
      <c r="N1171">
        <f t="shared" si="37"/>
        <v>3.0164447924823805</v>
      </c>
    </row>
    <row r="1172" spans="1:14" x14ac:dyDescent="0.3">
      <c r="A1172" t="s">
        <v>14</v>
      </c>
      <c r="B1172" t="s">
        <v>16</v>
      </c>
      <c r="C1172" t="s">
        <v>18</v>
      </c>
      <c r="D1172" t="s">
        <v>20</v>
      </c>
      <c r="E1172" t="s">
        <v>38</v>
      </c>
      <c r="F1172">
        <v>1993</v>
      </c>
      <c r="G1172">
        <v>3</v>
      </c>
      <c r="H1172">
        <v>191.63</v>
      </c>
      <c r="I1172" t="s">
        <v>41</v>
      </c>
      <c r="J1172" t="s">
        <v>44</v>
      </c>
      <c r="K1172">
        <v>46.01</v>
      </c>
      <c r="L1172">
        <v>15</v>
      </c>
      <c r="M1172">
        <f t="shared" si="36"/>
        <v>2873.9100999999996</v>
      </c>
      <c r="N1172">
        <f t="shared" si="37"/>
        <v>3.01644908616188</v>
      </c>
    </row>
    <row r="1173" spans="1:14" x14ac:dyDescent="0.3">
      <c r="A1173" t="s">
        <v>12</v>
      </c>
      <c r="B1173" t="s">
        <v>16</v>
      </c>
      <c r="C1173" t="s">
        <v>19</v>
      </c>
      <c r="D1173" t="s">
        <v>25</v>
      </c>
      <c r="E1173" t="s">
        <v>37</v>
      </c>
      <c r="F1173">
        <v>2012</v>
      </c>
      <c r="G1173">
        <v>2</v>
      </c>
      <c r="H1173">
        <v>411.77</v>
      </c>
      <c r="I1173" t="s">
        <v>41</v>
      </c>
      <c r="J1173" t="s">
        <v>43</v>
      </c>
      <c r="K1173">
        <v>38.06</v>
      </c>
      <c r="L1173">
        <v>8</v>
      </c>
      <c r="M1173">
        <f t="shared" si="36"/>
        <v>3293.5405999999998</v>
      </c>
      <c r="N1173">
        <f t="shared" si="37"/>
        <v>3.0164533820840949</v>
      </c>
    </row>
    <row r="1174" spans="1:14" x14ac:dyDescent="0.3">
      <c r="A1174" t="s">
        <v>12</v>
      </c>
      <c r="B1174" t="s">
        <v>16</v>
      </c>
      <c r="C1174" t="s">
        <v>19</v>
      </c>
      <c r="D1174" t="s">
        <v>34</v>
      </c>
      <c r="E1174" t="s">
        <v>39</v>
      </c>
      <c r="F1174">
        <v>1988</v>
      </c>
      <c r="G1174">
        <v>4</v>
      </c>
      <c r="H1174">
        <v>184.87</v>
      </c>
      <c r="I1174" t="s">
        <v>40</v>
      </c>
      <c r="J1174" t="s">
        <v>45</v>
      </c>
      <c r="K1174">
        <v>32.67</v>
      </c>
      <c r="L1174">
        <v>14</v>
      </c>
      <c r="M1174">
        <f t="shared" si="36"/>
        <v>2587.5067000000004</v>
      </c>
      <c r="N1174">
        <f t="shared" si="37"/>
        <v>3.0167189132706373</v>
      </c>
    </row>
    <row r="1175" spans="1:14" x14ac:dyDescent="0.3">
      <c r="A1175" t="s">
        <v>13</v>
      </c>
      <c r="B1175" t="s">
        <v>16</v>
      </c>
      <c r="C1175" t="s">
        <v>19</v>
      </c>
      <c r="D1175" t="s">
        <v>26</v>
      </c>
      <c r="E1175" t="s">
        <v>39</v>
      </c>
      <c r="F1175">
        <v>1987</v>
      </c>
      <c r="G1175">
        <v>5</v>
      </c>
      <c r="H1175">
        <v>196.21</v>
      </c>
      <c r="I1175" t="s">
        <v>41</v>
      </c>
      <c r="J1175" t="s">
        <v>47</v>
      </c>
      <c r="K1175">
        <v>16.260000000000002</v>
      </c>
      <c r="L1175">
        <v>3</v>
      </c>
      <c r="M1175">
        <f t="shared" si="36"/>
        <v>587.79259999999999</v>
      </c>
      <c r="N1175">
        <f t="shared" si="37"/>
        <v>3.0164619806637054</v>
      </c>
    </row>
    <row r="1176" spans="1:14" x14ac:dyDescent="0.3">
      <c r="A1176" t="s">
        <v>14</v>
      </c>
      <c r="B1176" t="s">
        <v>15</v>
      </c>
      <c r="C1176" t="s">
        <v>19</v>
      </c>
      <c r="D1176" t="s">
        <v>35</v>
      </c>
      <c r="E1176" t="s">
        <v>38</v>
      </c>
      <c r="F1176">
        <v>1996</v>
      </c>
      <c r="G1176">
        <v>5</v>
      </c>
      <c r="H1176">
        <v>316.19</v>
      </c>
      <c r="I1176" t="s">
        <v>42</v>
      </c>
      <c r="J1176" t="s">
        <v>46</v>
      </c>
      <c r="K1176">
        <v>13.24</v>
      </c>
      <c r="L1176">
        <v>12</v>
      </c>
      <c r="M1176">
        <f t="shared" si="36"/>
        <v>3793.4123999999997</v>
      </c>
      <c r="N1176">
        <f t="shared" si="37"/>
        <v>3.0159435441714586</v>
      </c>
    </row>
    <row r="1177" spans="1:14" x14ac:dyDescent="0.3">
      <c r="A1177" t="s">
        <v>12</v>
      </c>
      <c r="B1177" t="s">
        <v>16</v>
      </c>
      <c r="C1177" t="s">
        <v>18</v>
      </c>
      <c r="D1177" t="s">
        <v>32</v>
      </c>
      <c r="E1177" t="s">
        <v>37</v>
      </c>
      <c r="F1177">
        <v>1987</v>
      </c>
      <c r="G1177">
        <v>3</v>
      </c>
      <c r="H1177">
        <v>332.76</v>
      </c>
      <c r="I1177" t="s">
        <v>41</v>
      </c>
      <c r="J1177" t="s">
        <v>46</v>
      </c>
      <c r="K1177">
        <v>1.47</v>
      </c>
      <c r="L1177">
        <v>12</v>
      </c>
      <c r="M1177">
        <f t="shared" si="36"/>
        <v>3992.1347000000001</v>
      </c>
      <c r="N1177">
        <f t="shared" si="37"/>
        <v>3.0154248366013072</v>
      </c>
    </row>
    <row r="1178" spans="1:14" x14ac:dyDescent="0.3">
      <c r="A1178" t="s">
        <v>12</v>
      </c>
      <c r="B1178" t="s">
        <v>16</v>
      </c>
      <c r="C1178" t="s">
        <v>18</v>
      </c>
      <c r="D1178" t="s">
        <v>30</v>
      </c>
      <c r="E1178" t="s">
        <v>36</v>
      </c>
      <c r="F1178">
        <v>1990</v>
      </c>
      <c r="G1178">
        <v>4</v>
      </c>
      <c r="H1178">
        <v>396.14</v>
      </c>
      <c r="I1178" t="s">
        <v>40</v>
      </c>
      <c r="J1178" t="s">
        <v>44</v>
      </c>
      <c r="K1178">
        <v>28.43</v>
      </c>
      <c r="L1178">
        <v>16</v>
      </c>
      <c r="M1178">
        <f t="shared" si="36"/>
        <v>6337.5243</v>
      </c>
      <c r="N1178">
        <f t="shared" si="37"/>
        <v>3.0154288702928871</v>
      </c>
    </row>
    <row r="1179" spans="1:14" x14ac:dyDescent="0.3">
      <c r="A1179" t="s">
        <v>13</v>
      </c>
      <c r="B1179" t="s">
        <v>16</v>
      </c>
      <c r="C1179" t="s">
        <v>18</v>
      </c>
      <c r="D1179" t="s">
        <v>34</v>
      </c>
      <c r="E1179" t="s">
        <v>37</v>
      </c>
      <c r="F1179">
        <v>2016</v>
      </c>
      <c r="G1179">
        <v>1</v>
      </c>
      <c r="H1179">
        <v>79.319999999999993</v>
      </c>
      <c r="I1179" t="s">
        <v>42</v>
      </c>
      <c r="J1179" t="s">
        <v>43</v>
      </c>
      <c r="K1179">
        <v>29.69</v>
      </c>
      <c r="L1179">
        <v>7</v>
      </c>
      <c r="M1179">
        <f t="shared" si="36"/>
        <v>554.53690000000006</v>
      </c>
      <c r="N1179">
        <f t="shared" si="37"/>
        <v>3.0151713314151189</v>
      </c>
    </row>
    <row r="1180" spans="1:14" x14ac:dyDescent="0.3">
      <c r="A1180" t="s">
        <v>14</v>
      </c>
      <c r="B1180" t="s">
        <v>16</v>
      </c>
      <c r="C1180" t="s">
        <v>19</v>
      </c>
      <c r="D1180" t="s">
        <v>33</v>
      </c>
      <c r="E1180" t="s">
        <v>36</v>
      </c>
      <c r="F1180">
        <v>1989</v>
      </c>
      <c r="G1180">
        <v>1</v>
      </c>
      <c r="H1180">
        <v>85.81</v>
      </c>
      <c r="I1180" t="s">
        <v>40</v>
      </c>
      <c r="J1180" t="s">
        <v>47</v>
      </c>
      <c r="K1180">
        <v>40.33</v>
      </c>
      <c r="L1180">
        <v>10</v>
      </c>
      <c r="M1180">
        <f t="shared" si="36"/>
        <v>857.50329999999997</v>
      </c>
      <c r="N1180">
        <f t="shared" si="37"/>
        <v>3.0156985871271584</v>
      </c>
    </row>
    <row r="1181" spans="1:14" x14ac:dyDescent="0.3">
      <c r="A1181" t="s">
        <v>13</v>
      </c>
      <c r="B1181" t="s">
        <v>15</v>
      </c>
      <c r="C1181" t="s">
        <v>19</v>
      </c>
      <c r="D1181" t="s">
        <v>31</v>
      </c>
      <c r="E1181" t="s">
        <v>36</v>
      </c>
      <c r="F1181">
        <v>2018</v>
      </c>
      <c r="G1181">
        <v>4</v>
      </c>
      <c r="H1181">
        <v>233.17</v>
      </c>
      <c r="I1181" t="s">
        <v>40</v>
      </c>
      <c r="J1181" t="s">
        <v>44</v>
      </c>
      <c r="K1181">
        <v>26.69</v>
      </c>
      <c r="L1181">
        <v>5</v>
      </c>
      <c r="M1181">
        <f t="shared" si="36"/>
        <v>1165.1169</v>
      </c>
      <c r="N1181">
        <f t="shared" si="37"/>
        <v>3.0162261188170638</v>
      </c>
    </row>
    <row r="1182" spans="1:14" x14ac:dyDescent="0.3">
      <c r="A1182" t="s">
        <v>12</v>
      </c>
      <c r="B1182" t="s">
        <v>17</v>
      </c>
      <c r="C1182" t="s">
        <v>19</v>
      </c>
      <c r="D1182" t="s">
        <v>32</v>
      </c>
      <c r="E1182" t="s">
        <v>39</v>
      </c>
      <c r="F1182">
        <v>1999</v>
      </c>
      <c r="G1182">
        <v>1</v>
      </c>
      <c r="H1182">
        <v>483.5</v>
      </c>
      <c r="I1182" t="s">
        <v>41</v>
      </c>
      <c r="J1182" t="s">
        <v>46</v>
      </c>
      <c r="K1182">
        <v>43.25</v>
      </c>
      <c r="L1182">
        <v>9</v>
      </c>
      <c r="M1182">
        <f t="shared" si="36"/>
        <v>4350.9324999999999</v>
      </c>
      <c r="N1182">
        <f t="shared" si="37"/>
        <v>3.0159685863874346</v>
      </c>
    </row>
    <row r="1183" spans="1:14" x14ac:dyDescent="0.3">
      <c r="A1183" t="s">
        <v>14</v>
      </c>
      <c r="B1183" t="s">
        <v>17</v>
      </c>
      <c r="C1183" t="s">
        <v>19</v>
      </c>
      <c r="D1183" t="s">
        <v>21</v>
      </c>
      <c r="E1183" t="s">
        <v>38</v>
      </c>
      <c r="F1183">
        <v>2014</v>
      </c>
      <c r="G1183">
        <v>4</v>
      </c>
      <c r="H1183">
        <v>66.64</v>
      </c>
      <c r="I1183" t="s">
        <v>41</v>
      </c>
      <c r="J1183" t="s">
        <v>45</v>
      </c>
      <c r="K1183">
        <v>20.54</v>
      </c>
      <c r="L1183">
        <v>8</v>
      </c>
      <c r="M1183">
        <f t="shared" si="36"/>
        <v>532.32540000000006</v>
      </c>
      <c r="N1183">
        <f t="shared" si="37"/>
        <v>3.0164964650432049</v>
      </c>
    </row>
    <row r="1184" spans="1:14" x14ac:dyDescent="0.3">
      <c r="A1184" t="s">
        <v>14</v>
      </c>
      <c r="B1184" t="s">
        <v>16</v>
      </c>
      <c r="C1184" t="s">
        <v>18</v>
      </c>
      <c r="D1184" t="s">
        <v>29</v>
      </c>
      <c r="E1184" t="s">
        <v>39</v>
      </c>
      <c r="F1184">
        <v>2000</v>
      </c>
      <c r="G1184">
        <v>3</v>
      </c>
      <c r="H1184">
        <v>158.59</v>
      </c>
      <c r="I1184" t="s">
        <v>41</v>
      </c>
      <c r="J1184" t="s">
        <v>47</v>
      </c>
      <c r="K1184">
        <v>2.39</v>
      </c>
      <c r="L1184">
        <v>20</v>
      </c>
      <c r="M1184">
        <f t="shared" si="36"/>
        <v>3170.8239000000003</v>
      </c>
      <c r="N1184">
        <f t="shared" si="37"/>
        <v>3.0162388685175485</v>
      </c>
    </row>
    <row r="1185" spans="1:14" x14ac:dyDescent="0.3">
      <c r="A1185" t="s">
        <v>14</v>
      </c>
      <c r="B1185" t="s">
        <v>16</v>
      </c>
      <c r="C1185" t="s">
        <v>18</v>
      </c>
      <c r="D1185" t="s">
        <v>22</v>
      </c>
      <c r="E1185" t="s">
        <v>36</v>
      </c>
      <c r="F1185">
        <v>1987</v>
      </c>
      <c r="G1185">
        <v>2</v>
      </c>
      <c r="H1185">
        <v>333.35</v>
      </c>
      <c r="I1185" t="s">
        <v>41</v>
      </c>
      <c r="J1185" t="s">
        <v>47</v>
      </c>
      <c r="K1185">
        <v>11.83</v>
      </c>
      <c r="L1185">
        <v>4</v>
      </c>
      <c r="M1185">
        <f t="shared" si="36"/>
        <v>1332.5183000000002</v>
      </c>
      <c r="N1185">
        <f t="shared" si="37"/>
        <v>3.0162431228713649</v>
      </c>
    </row>
    <row r="1186" spans="1:14" x14ac:dyDescent="0.3">
      <c r="A1186" t="s">
        <v>14</v>
      </c>
      <c r="B1186" t="s">
        <v>16</v>
      </c>
      <c r="C1186" t="s">
        <v>18</v>
      </c>
      <c r="D1186" t="s">
        <v>34</v>
      </c>
      <c r="E1186" t="s">
        <v>36</v>
      </c>
      <c r="F1186">
        <v>1998</v>
      </c>
      <c r="G1186">
        <v>5</v>
      </c>
      <c r="H1186">
        <v>499.32</v>
      </c>
      <c r="I1186" t="s">
        <v>41</v>
      </c>
      <c r="J1186" t="s">
        <v>44</v>
      </c>
      <c r="K1186">
        <v>18.37</v>
      </c>
      <c r="L1186">
        <v>11</v>
      </c>
      <c r="M1186">
        <f t="shared" si="36"/>
        <v>5491.7036999999991</v>
      </c>
      <c r="N1186">
        <f t="shared" si="37"/>
        <v>3.016509433962264</v>
      </c>
    </row>
    <row r="1187" spans="1:14" x14ac:dyDescent="0.3">
      <c r="A1187" t="s">
        <v>12</v>
      </c>
      <c r="B1187" t="s">
        <v>15</v>
      </c>
      <c r="C1187" t="s">
        <v>19</v>
      </c>
      <c r="D1187" t="s">
        <v>30</v>
      </c>
      <c r="E1187" t="s">
        <v>37</v>
      </c>
      <c r="F1187">
        <v>1991</v>
      </c>
      <c r="G1187">
        <v>4</v>
      </c>
      <c r="H1187">
        <v>171.27</v>
      </c>
      <c r="I1187" t="s">
        <v>40</v>
      </c>
      <c r="J1187" t="s">
        <v>46</v>
      </c>
      <c r="K1187">
        <v>41</v>
      </c>
      <c r="L1187">
        <v>17</v>
      </c>
      <c r="M1187">
        <f t="shared" si="36"/>
        <v>2911</v>
      </c>
      <c r="N1187">
        <f t="shared" si="37"/>
        <v>3.0159895150720839</v>
      </c>
    </row>
    <row r="1188" spans="1:14" x14ac:dyDescent="0.3">
      <c r="A1188" t="s">
        <v>12</v>
      </c>
      <c r="B1188" t="s">
        <v>17</v>
      </c>
      <c r="C1188" t="s">
        <v>18</v>
      </c>
      <c r="D1188" t="s">
        <v>23</v>
      </c>
      <c r="E1188" t="s">
        <v>37</v>
      </c>
      <c r="F1188">
        <v>2014</v>
      </c>
      <c r="G1188">
        <v>5</v>
      </c>
      <c r="H1188">
        <v>187.83</v>
      </c>
      <c r="I1188" t="s">
        <v>40</v>
      </c>
      <c r="J1188" t="s">
        <v>44</v>
      </c>
      <c r="K1188">
        <v>4.8499999999999996</v>
      </c>
      <c r="L1188">
        <v>20</v>
      </c>
      <c r="M1188">
        <f t="shared" si="36"/>
        <v>3755.6485000000002</v>
      </c>
      <c r="N1188">
        <f t="shared" si="37"/>
        <v>3.0157315154693234</v>
      </c>
    </row>
    <row r="1189" spans="1:14" x14ac:dyDescent="0.3">
      <c r="A1189" t="s">
        <v>14</v>
      </c>
      <c r="B1189" t="s">
        <v>17</v>
      </c>
      <c r="C1189" t="s">
        <v>18</v>
      </c>
      <c r="D1189" t="s">
        <v>29</v>
      </c>
      <c r="E1189" t="s">
        <v>38</v>
      </c>
      <c r="F1189">
        <v>1989</v>
      </c>
      <c r="G1189">
        <v>4</v>
      </c>
      <c r="H1189">
        <v>478.6</v>
      </c>
      <c r="I1189" t="s">
        <v>41</v>
      </c>
      <c r="J1189" t="s">
        <v>44</v>
      </c>
      <c r="K1189">
        <v>16.28</v>
      </c>
      <c r="L1189">
        <v>1</v>
      </c>
      <c r="M1189">
        <f t="shared" si="36"/>
        <v>477.76280000000003</v>
      </c>
      <c r="N1189">
        <f t="shared" si="37"/>
        <v>3.0152111198531339</v>
      </c>
    </row>
    <row r="1190" spans="1:14" x14ac:dyDescent="0.3">
      <c r="A1190" t="s">
        <v>13</v>
      </c>
      <c r="B1190" t="s">
        <v>16</v>
      </c>
      <c r="C1190" t="s">
        <v>18</v>
      </c>
      <c r="D1190" t="s">
        <v>23</v>
      </c>
      <c r="E1190" t="s">
        <v>37</v>
      </c>
      <c r="F1190">
        <v>2001</v>
      </c>
      <c r="G1190">
        <v>4</v>
      </c>
      <c r="H1190">
        <v>497.52</v>
      </c>
      <c r="I1190" t="s">
        <v>40</v>
      </c>
      <c r="J1190" t="s">
        <v>44</v>
      </c>
      <c r="K1190">
        <v>27.41</v>
      </c>
      <c r="L1190">
        <v>9</v>
      </c>
      <c r="M1190">
        <f t="shared" si="36"/>
        <v>4476.9540999999999</v>
      </c>
      <c r="N1190">
        <f t="shared" si="37"/>
        <v>3.0149527806925498</v>
      </c>
    </row>
    <row r="1191" spans="1:14" x14ac:dyDescent="0.3">
      <c r="A1191" t="s">
        <v>12</v>
      </c>
      <c r="B1191" t="s">
        <v>16</v>
      </c>
      <c r="C1191" t="s">
        <v>18</v>
      </c>
      <c r="D1191" t="s">
        <v>31</v>
      </c>
      <c r="E1191" t="s">
        <v>37</v>
      </c>
      <c r="F1191">
        <v>1986</v>
      </c>
      <c r="G1191">
        <v>1</v>
      </c>
      <c r="H1191">
        <v>348.99</v>
      </c>
      <c r="I1191" t="s">
        <v>42</v>
      </c>
      <c r="J1191" t="s">
        <v>45</v>
      </c>
      <c r="K1191">
        <v>48.35</v>
      </c>
      <c r="L1191">
        <v>18</v>
      </c>
      <c r="M1191">
        <f t="shared" si="36"/>
        <v>6281.3035</v>
      </c>
      <c r="N1191">
        <f t="shared" si="37"/>
        <v>3.0146943059564419</v>
      </c>
    </row>
    <row r="1192" spans="1:14" x14ac:dyDescent="0.3">
      <c r="A1192" t="s">
        <v>13</v>
      </c>
      <c r="B1192" t="s">
        <v>16</v>
      </c>
      <c r="C1192" t="s">
        <v>18</v>
      </c>
      <c r="D1192" t="s">
        <v>22</v>
      </c>
      <c r="E1192" t="s">
        <v>36</v>
      </c>
      <c r="F1192">
        <v>1989</v>
      </c>
      <c r="G1192">
        <v>4</v>
      </c>
      <c r="H1192">
        <v>367.37</v>
      </c>
      <c r="I1192" t="s">
        <v>42</v>
      </c>
      <c r="J1192" t="s">
        <v>43</v>
      </c>
      <c r="K1192">
        <v>39.85</v>
      </c>
      <c r="L1192">
        <v>9</v>
      </c>
      <c r="M1192">
        <f t="shared" si="36"/>
        <v>3305.7284999999997</v>
      </c>
      <c r="N1192">
        <f t="shared" si="37"/>
        <v>3.0152230971128611</v>
      </c>
    </row>
    <row r="1193" spans="1:14" x14ac:dyDescent="0.3">
      <c r="A1193" t="s">
        <v>14</v>
      </c>
      <c r="B1193" t="s">
        <v>16</v>
      </c>
      <c r="C1193" t="s">
        <v>18</v>
      </c>
      <c r="D1193" t="s">
        <v>33</v>
      </c>
      <c r="E1193" t="s">
        <v>37</v>
      </c>
      <c r="F1193">
        <v>2020</v>
      </c>
      <c r="G1193">
        <v>5</v>
      </c>
      <c r="H1193">
        <v>39.56</v>
      </c>
      <c r="I1193" t="s">
        <v>41</v>
      </c>
      <c r="J1193" t="s">
        <v>45</v>
      </c>
      <c r="K1193">
        <v>29.08</v>
      </c>
      <c r="L1193">
        <v>17</v>
      </c>
      <c r="M1193">
        <f t="shared" si="36"/>
        <v>671.81079999999997</v>
      </c>
      <c r="N1193">
        <f t="shared" si="37"/>
        <v>3.0149645576266737</v>
      </c>
    </row>
    <row r="1194" spans="1:14" x14ac:dyDescent="0.3">
      <c r="A1194" t="s">
        <v>12</v>
      </c>
      <c r="B1194" t="s">
        <v>17</v>
      </c>
      <c r="C1194" t="s">
        <v>19</v>
      </c>
      <c r="D1194" t="s">
        <v>21</v>
      </c>
      <c r="E1194" t="s">
        <v>38</v>
      </c>
      <c r="F1194">
        <v>2012</v>
      </c>
      <c r="G1194">
        <v>1</v>
      </c>
      <c r="H1194">
        <v>431.79</v>
      </c>
      <c r="I1194" t="s">
        <v>41</v>
      </c>
      <c r="J1194" t="s">
        <v>47</v>
      </c>
      <c r="K1194">
        <v>31.14</v>
      </c>
      <c r="L1194">
        <v>4</v>
      </c>
      <c r="M1194">
        <f t="shared" si="36"/>
        <v>1726.4714000000001</v>
      </c>
      <c r="N1194">
        <f t="shared" si="37"/>
        <v>3.0144432773109244</v>
      </c>
    </row>
    <row r="1195" spans="1:14" x14ac:dyDescent="0.3">
      <c r="A1195" t="s">
        <v>12</v>
      </c>
      <c r="B1195" t="s">
        <v>16</v>
      </c>
      <c r="C1195" t="s">
        <v>19</v>
      </c>
      <c r="D1195" t="s">
        <v>29</v>
      </c>
      <c r="E1195" t="s">
        <v>39</v>
      </c>
      <c r="F1195">
        <v>2010</v>
      </c>
      <c r="G1195">
        <v>5</v>
      </c>
      <c r="H1195">
        <v>190.66</v>
      </c>
      <c r="I1195" t="s">
        <v>41</v>
      </c>
      <c r="J1195" t="s">
        <v>44</v>
      </c>
      <c r="K1195">
        <v>9.0299999999999994</v>
      </c>
      <c r="L1195">
        <v>11</v>
      </c>
      <c r="M1195">
        <f t="shared" si="36"/>
        <v>2096.3502999999996</v>
      </c>
      <c r="N1195">
        <f t="shared" si="37"/>
        <v>3.0149724192277385</v>
      </c>
    </row>
    <row r="1196" spans="1:14" x14ac:dyDescent="0.3">
      <c r="A1196" t="s">
        <v>12</v>
      </c>
      <c r="B1196" t="s">
        <v>16</v>
      </c>
      <c r="C1196" t="s">
        <v>18</v>
      </c>
      <c r="D1196" t="s">
        <v>30</v>
      </c>
      <c r="E1196" t="s">
        <v>38</v>
      </c>
      <c r="F1196">
        <v>1999</v>
      </c>
      <c r="G1196">
        <v>4</v>
      </c>
      <c r="H1196">
        <v>57.06</v>
      </c>
      <c r="I1196" t="s">
        <v>40</v>
      </c>
      <c r="J1196" t="s">
        <v>44</v>
      </c>
      <c r="K1196">
        <v>44.48</v>
      </c>
      <c r="L1196">
        <v>5</v>
      </c>
      <c r="M1196">
        <f t="shared" si="36"/>
        <v>284.7448</v>
      </c>
      <c r="N1196">
        <f t="shared" si="37"/>
        <v>3.0144508670520231</v>
      </c>
    </row>
    <row r="1197" spans="1:14" x14ac:dyDescent="0.3">
      <c r="A1197" t="s">
        <v>13</v>
      </c>
      <c r="B1197" t="s">
        <v>16</v>
      </c>
      <c r="C1197" t="s">
        <v>18</v>
      </c>
      <c r="D1197" t="s">
        <v>20</v>
      </c>
      <c r="E1197" t="s">
        <v>36</v>
      </c>
      <c r="F1197">
        <v>1997</v>
      </c>
      <c r="G1197">
        <v>2</v>
      </c>
      <c r="H1197">
        <v>272.55</v>
      </c>
      <c r="I1197" t="s">
        <v>41</v>
      </c>
      <c r="J1197" t="s">
        <v>47</v>
      </c>
      <c r="K1197">
        <v>17.559999999999999</v>
      </c>
      <c r="L1197">
        <v>20</v>
      </c>
      <c r="M1197">
        <f t="shared" si="36"/>
        <v>5450.1755999999996</v>
      </c>
      <c r="N1197">
        <f t="shared" si="37"/>
        <v>3.0141918528252298</v>
      </c>
    </row>
    <row r="1198" spans="1:14" x14ac:dyDescent="0.3">
      <c r="A1198" t="s">
        <v>12</v>
      </c>
      <c r="B1198" t="s">
        <v>17</v>
      </c>
      <c r="C1198" t="s">
        <v>18</v>
      </c>
      <c r="D1198" t="s">
        <v>31</v>
      </c>
      <c r="E1198" t="s">
        <v>38</v>
      </c>
      <c r="F1198">
        <v>2008</v>
      </c>
      <c r="G1198">
        <v>1</v>
      </c>
      <c r="H1198">
        <v>333.81</v>
      </c>
      <c r="I1198" t="s">
        <v>40</v>
      </c>
      <c r="J1198" t="s">
        <v>43</v>
      </c>
      <c r="K1198">
        <v>5.34</v>
      </c>
      <c r="L1198">
        <v>13</v>
      </c>
      <c r="M1198">
        <f t="shared" si="36"/>
        <v>4338.5833999999995</v>
      </c>
      <c r="N1198">
        <f t="shared" si="37"/>
        <v>3.0144584647739223</v>
      </c>
    </row>
    <row r="1199" spans="1:14" x14ac:dyDescent="0.3">
      <c r="A1199" t="s">
        <v>13</v>
      </c>
      <c r="B1199" t="s">
        <v>17</v>
      </c>
      <c r="C1199" t="s">
        <v>18</v>
      </c>
      <c r="D1199" t="s">
        <v>29</v>
      </c>
      <c r="E1199" t="s">
        <v>39</v>
      </c>
      <c r="F1199">
        <v>1994</v>
      </c>
      <c r="G1199">
        <v>3</v>
      </c>
      <c r="H1199">
        <v>390.53</v>
      </c>
      <c r="I1199" t="s">
        <v>41</v>
      </c>
      <c r="J1199" t="s">
        <v>43</v>
      </c>
      <c r="K1199">
        <v>21.67</v>
      </c>
      <c r="L1199">
        <v>3</v>
      </c>
      <c r="M1199">
        <f t="shared" si="36"/>
        <v>1170.8066999999999</v>
      </c>
      <c r="N1199">
        <f t="shared" si="37"/>
        <v>3.0149881672363925</v>
      </c>
    </row>
    <row r="1200" spans="1:14" x14ac:dyDescent="0.3">
      <c r="A1200" t="s">
        <v>14</v>
      </c>
      <c r="B1200" t="s">
        <v>17</v>
      </c>
      <c r="C1200" t="s">
        <v>18</v>
      </c>
      <c r="D1200" t="s">
        <v>27</v>
      </c>
      <c r="E1200" t="s">
        <v>36</v>
      </c>
      <c r="F1200">
        <v>2008</v>
      </c>
      <c r="G1200">
        <v>4</v>
      </c>
      <c r="H1200">
        <v>474.29</v>
      </c>
      <c r="I1200" t="s">
        <v>41</v>
      </c>
      <c r="J1200" t="s">
        <v>46</v>
      </c>
      <c r="K1200">
        <v>46.97</v>
      </c>
      <c r="L1200">
        <v>6</v>
      </c>
      <c r="M1200">
        <f t="shared" si="36"/>
        <v>2845.2097000000003</v>
      </c>
      <c r="N1200">
        <f t="shared" si="37"/>
        <v>3.014992109416097</v>
      </c>
    </row>
    <row r="1201" spans="1:14" x14ac:dyDescent="0.3">
      <c r="A1201" t="s">
        <v>12</v>
      </c>
      <c r="B1201" t="s">
        <v>15</v>
      </c>
      <c r="C1201" t="s">
        <v>18</v>
      </c>
      <c r="D1201" t="s">
        <v>24</v>
      </c>
      <c r="E1201" t="s">
        <v>37</v>
      </c>
      <c r="F1201">
        <v>1989</v>
      </c>
      <c r="G1201">
        <v>5</v>
      </c>
      <c r="H1201">
        <v>47.01</v>
      </c>
      <c r="I1201" t="s">
        <v>42</v>
      </c>
      <c r="J1201" t="s">
        <v>47</v>
      </c>
      <c r="K1201">
        <v>21.83</v>
      </c>
      <c r="L1201">
        <v>14</v>
      </c>
      <c r="M1201">
        <f t="shared" si="36"/>
        <v>657.35829999999999</v>
      </c>
      <c r="N1201">
        <f t="shared" si="37"/>
        <v>3.0147329650092081</v>
      </c>
    </row>
    <row r="1202" spans="1:14" x14ac:dyDescent="0.3">
      <c r="A1202" t="s">
        <v>12</v>
      </c>
      <c r="B1202" t="s">
        <v>17</v>
      </c>
      <c r="C1202" t="s">
        <v>19</v>
      </c>
      <c r="D1202" t="s">
        <v>23</v>
      </c>
      <c r="E1202" t="s">
        <v>37</v>
      </c>
      <c r="F1202">
        <v>2005</v>
      </c>
      <c r="G1202">
        <v>5</v>
      </c>
      <c r="H1202">
        <v>281.60000000000002</v>
      </c>
      <c r="I1202" t="s">
        <v>41</v>
      </c>
      <c r="J1202" t="s">
        <v>44</v>
      </c>
      <c r="K1202">
        <v>32.75</v>
      </c>
      <c r="L1202">
        <v>3</v>
      </c>
      <c r="M1202">
        <f t="shared" si="36"/>
        <v>844.12750000000005</v>
      </c>
      <c r="N1202">
        <f t="shared" si="37"/>
        <v>3.0142105263157895</v>
      </c>
    </row>
    <row r="1203" spans="1:14" x14ac:dyDescent="0.3">
      <c r="A1203" t="s">
        <v>12</v>
      </c>
      <c r="B1203" t="s">
        <v>17</v>
      </c>
      <c r="C1203" t="s">
        <v>18</v>
      </c>
      <c r="D1203" t="s">
        <v>30</v>
      </c>
      <c r="E1203" t="s">
        <v>36</v>
      </c>
      <c r="F1203">
        <v>2019</v>
      </c>
      <c r="G1203">
        <v>1</v>
      </c>
      <c r="H1203">
        <v>172.92</v>
      </c>
      <c r="I1203" t="s">
        <v>41</v>
      </c>
      <c r="J1203" t="s">
        <v>45</v>
      </c>
      <c r="K1203">
        <v>37.25</v>
      </c>
      <c r="L1203">
        <v>15</v>
      </c>
      <c r="M1203">
        <f t="shared" si="36"/>
        <v>2593.1724999999997</v>
      </c>
      <c r="N1203">
        <f t="shared" si="37"/>
        <v>3.0136878125822584</v>
      </c>
    </row>
    <row r="1204" spans="1:14" x14ac:dyDescent="0.3">
      <c r="A1204" t="s">
        <v>12</v>
      </c>
      <c r="B1204" t="s">
        <v>15</v>
      </c>
      <c r="C1204" t="s">
        <v>18</v>
      </c>
      <c r="D1204" t="s">
        <v>21</v>
      </c>
      <c r="E1204" t="s">
        <v>37</v>
      </c>
      <c r="F1204">
        <v>2005</v>
      </c>
      <c r="G1204">
        <v>2</v>
      </c>
      <c r="H1204">
        <v>300.14</v>
      </c>
      <c r="I1204" t="s">
        <v>42</v>
      </c>
      <c r="J1204" t="s">
        <v>43</v>
      </c>
      <c r="K1204">
        <v>8.5500000000000007</v>
      </c>
      <c r="L1204">
        <v>3</v>
      </c>
      <c r="M1204">
        <f t="shared" si="36"/>
        <v>899.50549999999998</v>
      </c>
      <c r="N1204">
        <f t="shared" si="37"/>
        <v>3.014218009478673</v>
      </c>
    </row>
    <row r="1205" spans="1:14" x14ac:dyDescent="0.3">
      <c r="A1205" t="s">
        <v>14</v>
      </c>
      <c r="B1205" t="s">
        <v>16</v>
      </c>
      <c r="C1205" t="s">
        <v>18</v>
      </c>
      <c r="D1205" t="s">
        <v>34</v>
      </c>
      <c r="E1205" t="s">
        <v>39</v>
      </c>
      <c r="F1205">
        <v>2020</v>
      </c>
      <c r="G1205">
        <v>3</v>
      </c>
      <c r="H1205">
        <v>34.28</v>
      </c>
      <c r="I1205" t="s">
        <v>40</v>
      </c>
      <c r="J1205" t="s">
        <v>43</v>
      </c>
      <c r="K1205">
        <v>9.11</v>
      </c>
      <c r="L1205">
        <v>2</v>
      </c>
      <c r="M1205">
        <f t="shared" si="36"/>
        <v>67.6511</v>
      </c>
      <c r="N1205">
        <f t="shared" si="37"/>
        <v>3.0144851198314457</v>
      </c>
    </row>
    <row r="1206" spans="1:14" x14ac:dyDescent="0.3">
      <c r="A1206" t="s">
        <v>12</v>
      </c>
      <c r="B1206" t="s">
        <v>17</v>
      </c>
      <c r="C1206" t="s">
        <v>18</v>
      </c>
      <c r="D1206" t="s">
        <v>28</v>
      </c>
      <c r="E1206" t="s">
        <v>39</v>
      </c>
      <c r="F1206">
        <v>2013</v>
      </c>
      <c r="G1206">
        <v>3</v>
      </c>
      <c r="H1206">
        <v>110.29</v>
      </c>
      <c r="I1206" t="s">
        <v>41</v>
      </c>
      <c r="J1206" t="s">
        <v>44</v>
      </c>
      <c r="K1206">
        <v>33.46</v>
      </c>
      <c r="L1206">
        <v>16</v>
      </c>
      <c r="M1206">
        <f t="shared" si="36"/>
        <v>1763.9746</v>
      </c>
      <c r="N1206">
        <f t="shared" si="37"/>
        <v>3.0144889357218125</v>
      </c>
    </row>
    <row r="1207" spans="1:14" x14ac:dyDescent="0.3">
      <c r="A1207" t="s">
        <v>14</v>
      </c>
      <c r="B1207" t="s">
        <v>15</v>
      </c>
      <c r="C1207" t="s">
        <v>18</v>
      </c>
      <c r="D1207" t="s">
        <v>27</v>
      </c>
      <c r="E1207" t="s">
        <v>39</v>
      </c>
      <c r="F1207">
        <v>2011</v>
      </c>
      <c r="G1207">
        <v>3</v>
      </c>
      <c r="H1207">
        <v>258.64999999999998</v>
      </c>
      <c r="I1207" t="s">
        <v>42</v>
      </c>
      <c r="J1207" t="s">
        <v>46</v>
      </c>
      <c r="K1207">
        <v>22.89</v>
      </c>
      <c r="L1207">
        <v>11</v>
      </c>
      <c r="M1207">
        <f t="shared" si="36"/>
        <v>2844.3788999999997</v>
      </c>
      <c r="N1207">
        <f t="shared" si="37"/>
        <v>3.0144927536231885</v>
      </c>
    </row>
    <row r="1208" spans="1:14" x14ac:dyDescent="0.3">
      <c r="A1208" t="s">
        <v>12</v>
      </c>
      <c r="B1208" t="s">
        <v>15</v>
      </c>
      <c r="C1208" t="s">
        <v>18</v>
      </c>
      <c r="D1208" t="s">
        <v>30</v>
      </c>
      <c r="E1208" t="s">
        <v>37</v>
      </c>
      <c r="F1208">
        <v>1988</v>
      </c>
      <c r="G1208">
        <v>3</v>
      </c>
      <c r="H1208">
        <v>197.87</v>
      </c>
      <c r="I1208" t="s">
        <v>41</v>
      </c>
      <c r="J1208" t="s">
        <v>44</v>
      </c>
      <c r="K1208">
        <v>45.37</v>
      </c>
      <c r="L1208">
        <v>9</v>
      </c>
      <c r="M1208">
        <f t="shared" si="36"/>
        <v>1780.2837</v>
      </c>
      <c r="N1208">
        <f t="shared" si="37"/>
        <v>3.0144965735371638</v>
      </c>
    </row>
    <row r="1209" spans="1:14" x14ac:dyDescent="0.3">
      <c r="A1209" t="s">
        <v>13</v>
      </c>
      <c r="B1209" t="s">
        <v>16</v>
      </c>
      <c r="C1209" t="s">
        <v>18</v>
      </c>
      <c r="D1209" t="s">
        <v>21</v>
      </c>
      <c r="E1209" t="s">
        <v>37</v>
      </c>
      <c r="F1209">
        <v>2018</v>
      </c>
      <c r="G1209">
        <v>4</v>
      </c>
      <c r="H1209">
        <v>431.33</v>
      </c>
      <c r="I1209" t="s">
        <v>40</v>
      </c>
      <c r="J1209" t="s">
        <v>46</v>
      </c>
      <c r="K1209">
        <v>16.3</v>
      </c>
      <c r="L1209">
        <v>3</v>
      </c>
      <c r="M1209">
        <f t="shared" si="36"/>
        <v>1293.153</v>
      </c>
      <c r="N1209">
        <f t="shared" si="37"/>
        <v>3.0145003954653307</v>
      </c>
    </row>
    <row r="1210" spans="1:14" x14ac:dyDescent="0.3">
      <c r="A1210" t="s">
        <v>14</v>
      </c>
      <c r="B1210" t="s">
        <v>15</v>
      </c>
      <c r="C1210" t="s">
        <v>18</v>
      </c>
      <c r="D1210" t="s">
        <v>28</v>
      </c>
      <c r="E1210" t="s">
        <v>37</v>
      </c>
      <c r="F1210">
        <v>2010</v>
      </c>
      <c r="G1210">
        <v>5</v>
      </c>
      <c r="H1210">
        <v>213.68</v>
      </c>
      <c r="I1210" t="s">
        <v>42</v>
      </c>
      <c r="J1210" t="s">
        <v>45</v>
      </c>
      <c r="K1210">
        <v>11.57</v>
      </c>
      <c r="L1210">
        <v>12</v>
      </c>
      <c r="M1210">
        <f t="shared" si="36"/>
        <v>2563.2756999999997</v>
      </c>
      <c r="N1210">
        <f t="shared" si="37"/>
        <v>3.0142405063291138</v>
      </c>
    </row>
    <row r="1211" spans="1:14" x14ac:dyDescent="0.3">
      <c r="A1211" t="s">
        <v>14</v>
      </c>
      <c r="B1211" t="s">
        <v>16</v>
      </c>
      <c r="C1211" t="s">
        <v>19</v>
      </c>
      <c r="D1211" t="s">
        <v>21</v>
      </c>
      <c r="E1211" t="s">
        <v>38</v>
      </c>
      <c r="F1211">
        <v>1995</v>
      </c>
      <c r="G1211">
        <v>5</v>
      </c>
      <c r="H1211">
        <v>337.42</v>
      </c>
      <c r="I1211" t="s">
        <v>41</v>
      </c>
      <c r="J1211" t="s">
        <v>46</v>
      </c>
      <c r="K1211">
        <v>1.95</v>
      </c>
      <c r="L1211">
        <v>9</v>
      </c>
      <c r="M1211">
        <f t="shared" si="36"/>
        <v>3035.7995000000001</v>
      </c>
      <c r="N1211">
        <f t="shared" si="37"/>
        <v>3.0137166974413083</v>
      </c>
    </row>
    <row r="1212" spans="1:14" x14ac:dyDescent="0.3">
      <c r="A1212" t="s">
        <v>12</v>
      </c>
      <c r="B1212" t="s">
        <v>17</v>
      </c>
      <c r="C1212" t="s">
        <v>18</v>
      </c>
      <c r="D1212" t="s">
        <v>34</v>
      </c>
      <c r="E1212" t="s">
        <v>37</v>
      </c>
      <c r="F1212">
        <v>2019</v>
      </c>
      <c r="G1212">
        <v>1</v>
      </c>
      <c r="H1212">
        <v>243.98</v>
      </c>
      <c r="I1212" t="s">
        <v>41</v>
      </c>
      <c r="J1212" t="s">
        <v>44</v>
      </c>
      <c r="K1212">
        <v>15.75</v>
      </c>
      <c r="L1212">
        <v>12</v>
      </c>
      <c r="M1212">
        <f t="shared" si="36"/>
        <v>2926.9174999999996</v>
      </c>
      <c r="N1212">
        <f t="shared" si="37"/>
        <v>3.0131926121372032</v>
      </c>
    </row>
    <row r="1213" spans="1:14" x14ac:dyDescent="0.3">
      <c r="A1213" t="s">
        <v>13</v>
      </c>
      <c r="B1213" t="s">
        <v>15</v>
      </c>
      <c r="C1213" t="s">
        <v>19</v>
      </c>
      <c r="D1213" t="s">
        <v>25</v>
      </c>
      <c r="E1213" t="s">
        <v>37</v>
      </c>
      <c r="F1213">
        <v>2008</v>
      </c>
      <c r="G1213">
        <v>4</v>
      </c>
      <c r="H1213">
        <v>451.04</v>
      </c>
      <c r="I1213" t="s">
        <v>41</v>
      </c>
      <c r="J1213" t="s">
        <v>47</v>
      </c>
      <c r="K1213">
        <v>22.33</v>
      </c>
      <c r="L1213">
        <v>7</v>
      </c>
      <c r="M1213">
        <f t="shared" si="36"/>
        <v>3156.5033000000003</v>
      </c>
      <c r="N1213">
        <f t="shared" si="37"/>
        <v>3.0137239377144365</v>
      </c>
    </row>
    <row r="1214" spans="1:14" x14ac:dyDescent="0.3">
      <c r="A1214" t="s">
        <v>14</v>
      </c>
      <c r="B1214" t="s">
        <v>15</v>
      </c>
      <c r="C1214" t="s">
        <v>19</v>
      </c>
      <c r="D1214" t="s">
        <v>24</v>
      </c>
      <c r="E1214" t="s">
        <v>39</v>
      </c>
      <c r="F1214">
        <v>2006</v>
      </c>
      <c r="G1214">
        <v>5</v>
      </c>
      <c r="H1214">
        <v>365.21</v>
      </c>
      <c r="I1214" t="s">
        <v>41</v>
      </c>
      <c r="J1214" t="s">
        <v>44</v>
      </c>
      <c r="K1214">
        <v>33.31</v>
      </c>
      <c r="L1214">
        <v>6</v>
      </c>
      <c r="M1214">
        <f t="shared" si="36"/>
        <v>2190.5930999999996</v>
      </c>
      <c r="N1214">
        <f t="shared" si="37"/>
        <v>3.0134635691657867</v>
      </c>
    </row>
    <row r="1215" spans="1:14" x14ac:dyDescent="0.3">
      <c r="A1215" t="s">
        <v>13</v>
      </c>
      <c r="B1215" t="s">
        <v>16</v>
      </c>
      <c r="C1215" t="s">
        <v>18</v>
      </c>
      <c r="D1215" t="s">
        <v>23</v>
      </c>
      <c r="E1215" t="s">
        <v>39</v>
      </c>
      <c r="F1215">
        <v>2010</v>
      </c>
      <c r="G1215">
        <v>3</v>
      </c>
      <c r="H1215">
        <v>394.28</v>
      </c>
      <c r="I1215" t="s">
        <v>41</v>
      </c>
      <c r="J1215" t="s">
        <v>46</v>
      </c>
      <c r="K1215">
        <v>33.21</v>
      </c>
      <c r="L1215">
        <v>11</v>
      </c>
      <c r="M1215">
        <f t="shared" si="36"/>
        <v>4336.4120999999996</v>
      </c>
      <c r="N1215">
        <f t="shared" si="37"/>
        <v>3.0129390018484288</v>
      </c>
    </row>
    <row r="1216" spans="1:14" x14ac:dyDescent="0.3">
      <c r="A1216" t="s">
        <v>13</v>
      </c>
      <c r="B1216" t="s">
        <v>15</v>
      </c>
      <c r="C1216" t="s">
        <v>19</v>
      </c>
      <c r="D1216" t="s">
        <v>28</v>
      </c>
      <c r="E1216" t="s">
        <v>37</v>
      </c>
      <c r="F1216">
        <v>2017</v>
      </c>
      <c r="G1216">
        <v>3</v>
      </c>
      <c r="H1216">
        <v>340.08</v>
      </c>
      <c r="I1216" t="s">
        <v>40</v>
      </c>
      <c r="J1216" t="s">
        <v>45</v>
      </c>
      <c r="K1216">
        <v>37.42</v>
      </c>
      <c r="L1216">
        <v>19</v>
      </c>
      <c r="M1216">
        <f t="shared" si="36"/>
        <v>6460.8941999999997</v>
      </c>
      <c r="N1216">
        <f t="shared" si="37"/>
        <v>3.012942419440042</v>
      </c>
    </row>
    <row r="1217" spans="1:14" x14ac:dyDescent="0.3">
      <c r="A1217" t="s">
        <v>12</v>
      </c>
      <c r="B1217" t="s">
        <v>17</v>
      </c>
      <c r="C1217" t="s">
        <v>19</v>
      </c>
      <c r="D1217" t="s">
        <v>30</v>
      </c>
      <c r="E1217" t="s">
        <v>37</v>
      </c>
      <c r="F1217">
        <v>2010</v>
      </c>
      <c r="G1217">
        <v>1</v>
      </c>
      <c r="H1217">
        <v>430.53</v>
      </c>
      <c r="I1217" t="s">
        <v>40</v>
      </c>
      <c r="J1217" t="s">
        <v>46</v>
      </c>
      <c r="K1217">
        <v>10.18</v>
      </c>
      <c r="L1217">
        <v>16</v>
      </c>
      <c r="M1217">
        <f t="shared" si="36"/>
        <v>6887.5817999999999</v>
      </c>
      <c r="N1217">
        <f t="shared" si="37"/>
        <v>3.0129458388375165</v>
      </c>
    </row>
    <row r="1218" spans="1:14" x14ac:dyDescent="0.3">
      <c r="A1218" t="s">
        <v>12</v>
      </c>
      <c r="B1218" t="s">
        <v>17</v>
      </c>
      <c r="C1218" t="s">
        <v>18</v>
      </c>
      <c r="D1218" t="s">
        <v>25</v>
      </c>
      <c r="E1218" t="s">
        <v>36</v>
      </c>
      <c r="F1218">
        <v>2009</v>
      </c>
      <c r="G1218">
        <v>2</v>
      </c>
      <c r="H1218">
        <v>177.58</v>
      </c>
      <c r="I1218" t="s">
        <v>40</v>
      </c>
      <c r="J1218" t="s">
        <v>47</v>
      </c>
      <c r="K1218">
        <v>38.51</v>
      </c>
      <c r="L1218">
        <v>15</v>
      </c>
      <c r="M1218">
        <f t="shared" si="36"/>
        <v>2663.0851000000002</v>
      </c>
      <c r="N1218">
        <f t="shared" si="37"/>
        <v>3.0134778012684991</v>
      </c>
    </row>
    <row r="1219" spans="1:14" x14ac:dyDescent="0.3">
      <c r="A1219" t="s">
        <v>13</v>
      </c>
      <c r="B1219" t="s">
        <v>16</v>
      </c>
      <c r="C1219" t="s">
        <v>18</v>
      </c>
      <c r="D1219" t="s">
        <v>25</v>
      </c>
      <c r="E1219" t="s">
        <v>37</v>
      </c>
      <c r="F1219">
        <v>2012</v>
      </c>
      <c r="G1219">
        <v>1</v>
      </c>
      <c r="H1219">
        <v>168.23</v>
      </c>
      <c r="I1219" t="s">
        <v>41</v>
      </c>
      <c r="J1219" t="s">
        <v>47</v>
      </c>
      <c r="K1219">
        <v>25.26</v>
      </c>
      <c r="L1219">
        <v>16</v>
      </c>
      <c r="M1219">
        <f t="shared" ref="M1219:M1282" si="38">(L1219*H1219)-(1-(K1219/100))</f>
        <v>2690.9325999999996</v>
      </c>
      <c r="N1219">
        <f t="shared" ref="N1219:N1282" si="39">AVERAGE(G1219:G6218)</f>
        <v>3.0137457044673539</v>
      </c>
    </row>
    <row r="1220" spans="1:14" x14ac:dyDescent="0.3">
      <c r="A1220" t="s">
        <v>13</v>
      </c>
      <c r="B1220" t="s">
        <v>16</v>
      </c>
      <c r="C1220" t="s">
        <v>18</v>
      </c>
      <c r="D1220" t="s">
        <v>35</v>
      </c>
      <c r="E1220" t="s">
        <v>37</v>
      </c>
      <c r="F1220">
        <v>2014</v>
      </c>
      <c r="G1220">
        <v>5</v>
      </c>
      <c r="H1220">
        <v>277.8</v>
      </c>
      <c r="I1220" t="s">
        <v>40</v>
      </c>
      <c r="J1220" t="s">
        <v>46</v>
      </c>
      <c r="K1220">
        <v>49.55</v>
      </c>
      <c r="L1220">
        <v>13</v>
      </c>
      <c r="M1220">
        <f t="shared" si="38"/>
        <v>3610.8955000000001</v>
      </c>
      <c r="N1220">
        <f t="shared" si="39"/>
        <v>3.0142781597038604</v>
      </c>
    </row>
    <row r="1221" spans="1:14" x14ac:dyDescent="0.3">
      <c r="A1221" t="s">
        <v>13</v>
      </c>
      <c r="B1221" t="s">
        <v>16</v>
      </c>
      <c r="C1221" t="s">
        <v>18</v>
      </c>
      <c r="D1221" t="s">
        <v>33</v>
      </c>
      <c r="E1221" t="s">
        <v>39</v>
      </c>
      <c r="F1221">
        <v>2014</v>
      </c>
      <c r="G1221">
        <v>2</v>
      </c>
      <c r="H1221">
        <v>370.23</v>
      </c>
      <c r="I1221" t="s">
        <v>41</v>
      </c>
      <c r="J1221" t="s">
        <v>46</v>
      </c>
      <c r="K1221">
        <v>24.88</v>
      </c>
      <c r="L1221">
        <v>4</v>
      </c>
      <c r="M1221">
        <f t="shared" si="38"/>
        <v>1480.1688000000001</v>
      </c>
      <c r="N1221">
        <f t="shared" si="39"/>
        <v>3.0137529754033325</v>
      </c>
    </row>
    <row r="1222" spans="1:14" x14ac:dyDescent="0.3">
      <c r="A1222" t="s">
        <v>14</v>
      </c>
      <c r="B1222" t="s">
        <v>15</v>
      </c>
      <c r="C1222" t="s">
        <v>19</v>
      </c>
      <c r="D1222" t="s">
        <v>33</v>
      </c>
      <c r="E1222" t="s">
        <v>36</v>
      </c>
      <c r="F1222">
        <v>2016</v>
      </c>
      <c r="G1222">
        <v>2</v>
      </c>
      <c r="H1222">
        <v>142.12</v>
      </c>
      <c r="I1222" t="s">
        <v>41</v>
      </c>
      <c r="J1222" t="s">
        <v>43</v>
      </c>
      <c r="K1222">
        <v>41.77</v>
      </c>
      <c r="L1222">
        <v>11</v>
      </c>
      <c r="M1222">
        <f t="shared" si="38"/>
        <v>1562.7377000000001</v>
      </c>
      <c r="N1222">
        <f t="shared" si="39"/>
        <v>3.0140211640211638</v>
      </c>
    </row>
    <row r="1223" spans="1:14" x14ac:dyDescent="0.3">
      <c r="A1223" t="s">
        <v>13</v>
      </c>
      <c r="B1223" t="s">
        <v>16</v>
      </c>
      <c r="C1223" t="s">
        <v>19</v>
      </c>
      <c r="D1223" t="s">
        <v>30</v>
      </c>
      <c r="E1223" t="s">
        <v>37</v>
      </c>
      <c r="F1223">
        <v>2001</v>
      </c>
      <c r="G1223">
        <v>4</v>
      </c>
      <c r="H1223">
        <v>169.66</v>
      </c>
      <c r="I1223" t="s">
        <v>40</v>
      </c>
      <c r="J1223" t="s">
        <v>45</v>
      </c>
      <c r="K1223">
        <v>42.87</v>
      </c>
      <c r="L1223">
        <v>16</v>
      </c>
      <c r="M1223">
        <f t="shared" si="38"/>
        <v>2713.9886999999999</v>
      </c>
      <c r="N1223">
        <f t="shared" si="39"/>
        <v>3.0142894945752845</v>
      </c>
    </row>
    <row r="1224" spans="1:14" x14ac:dyDescent="0.3">
      <c r="A1224" t="s">
        <v>13</v>
      </c>
      <c r="B1224" t="s">
        <v>17</v>
      </c>
      <c r="C1224" t="s">
        <v>19</v>
      </c>
      <c r="D1224" t="s">
        <v>32</v>
      </c>
      <c r="E1224" t="s">
        <v>36</v>
      </c>
      <c r="F1224">
        <v>2010</v>
      </c>
      <c r="G1224">
        <v>1</v>
      </c>
      <c r="H1224">
        <v>230.54</v>
      </c>
      <c r="I1224" t="s">
        <v>41</v>
      </c>
      <c r="J1224" t="s">
        <v>47</v>
      </c>
      <c r="K1224">
        <v>30.65</v>
      </c>
      <c r="L1224">
        <v>20</v>
      </c>
      <c r="M1224">
        <f t="shared" si="38"/>
        <v>4610.1064999999999</v>
      </c>
      <c r="N1224">
        <f t="shared" si="39"/>
        <v>3.014028586553732</v>
      </c>
    </row>
    <row r="1225" spans="1:14" x14ac:dyDescent="0.3">
      <c r="A1225" t="s">
        <v>13</v>
      </c>
      <c r="B1225" t="s">
        <v>16</v>
      </c>
      <c r="C1225" t="s">
        <v>19</v>
      </c>
      <c r="D1225" t="s">
        <v>32</v>
      </c>
      <c r="E1225" t="s">
        <v>39</v>
      </c>
      <c r="F1225">
        <v>1999</v>
      </c>
      <c r="G1225">
        <v>5</v>
      </c>
      <c r="H1225">
        <v>300.05</v>
      </c>
      <c r="I1225" t="s">
        <v>41</v>
      </c>
      <c r="J1225" t="s">
        <v>46</v>
      </c>
      <c r="K1225">
        <v>16.63</v>
      </c>
      <c r="L1225">
        <v>15</v>
      </c>
      <c r="M1225">
        <f t="shared" si="38"/>
        <v>4499.9162999999999</v>
      </c>
      <c r="N1225">
        <f t="shared" si="39"/>
        <v>3.0145618215514958</v>
      </c>
    </row>
    <row r="1226" spans="1:14" x14ac:dyDescent="0.3">
      <c r="A1226" t="s">
        <v>13</v>
      </c>
      <c r="B1226" t="s">
        <v>15</v>
      </c>
      <c r="C1226" t="s">
        <v>18</v>
      </c>
      <c r="D1226" t="s">
        <v>24</v>
      </c>
      <c r="E1226" t="s">
        <v>38</v>
      </c>
      <c r="F1226">
        <v>1989</v>
      </c>
      <c r="G1226">
        <v>1</v>
      </c>
      <c r="H1226">
        <v>305.81</v>
      </c>
      <c r="I1226" t="s">
        <v>42</v>
      </c>
      <c r="J1226" t="s">
        <v>45</v>
      </c>
      <c r="K1226">
        <v>29.86</v>
      </c>
      <c r="L1226">
        <v>20</v>
      </c>
      <c r="M1226">
        <f t="shared" si="38"/>
        <v>6115.4985999999999</v>
      </c>
      <c r="N1226">
        <f t="shared" si="39"/>
        <v>3.0140360169491527</v>
      </c>
    </row>
    <row r="1227" spans="1:14" x14ac:dyDescent="0.3">
      <c r="A1227" t="s">
        <v>14</v>
      </c>
      <c r="B1227" t="s">
        <v>16</v>
      </c>
      <c r="C1227" t="s">
        <v>19</v>
      </c>
      <c r="D1227" t="s">
        <v>33</v>
      </c>
      <c r="E1227" t="s">
        <v>37</v>
      </c>
      <c r="F1227">
        <v>2001</v>
      </c>
      <c r="G1227">
        <v>5</v>
      </c>
      <c r="H1227">
        <v>301.51</v>
      </c>
      <c r="I1227" t="s">
        <v>42</v>
      </c>
      <c r="J1227" t="s">
        <v>45</v>
      </c>
      <c r="K1227">
        <v>11.48</v>
      </c>
      <c r="L1227">
        <v>17</v>
      </c>
      <c r="M1227">
        <f t="shared" si="38"/>
        <v>5124.7848000000004</v>
      </c>
      <c r="N1227">
        <f t="shared" si="39"/>
        <v>3.0145695364238412</v>
      </c>
    </row>
    <row r="1228" spans="1:14" x14ac:dyDescent="0.3">
      <c r="A1228" t="s">
        <v>12</v>
      </c>
      <c r="B1228" t="s">
        <v>17</v>
      </c>
      <c r="C1228" t="s">
        <v>18</v>
      </c>
      <c r="D1228" t="s">
        <v>23</v>
      </c>
      <c r="E1228" t="s">
        <v>38</v>
      </c>
      <c r="F1228">
        <v>2004</v>
      </c>
      <c r="G1228">
        <v>1</v>
      </c>
      <c r="H1228">
        <v>132.91999999999999</v>
      </c>
      <c r="I1228" t="s">
        <v>42</v>
      </c>
      <c r="J1228" t="s">
        <v>47</v>
      </c>
      <c r="K1228">
        <v>11.43</v>
      </c>
      <c r="L1228">
        <v>9</v>
      </c>
      <c r="M1228">
        <f t="shared" si="38"/>
        <v>1195.3942999999999</v>
      </c>
      <c r="N1228">
        <f t="shared" si="39"/>
        <v>3.0140434552199258</v>
      </c>
    </row>
    <row r="1229" spans="1:14" x14ac:dyDescent="0.3">
      <c r="A1229" t="s">
        <v>12</v>
      </c>
      <c r="B1229" t="s">
        <v>17</v>
      </c>
      <c r="C1229" t="s">
        <v>18</v>
      </c>
      <c r="D1229" t="s">
        <v>28</v>
      </c>
      <c r="E1229" t="s">
        <v>36</v>
      </c>
      <c r="F1229">
        <v>2005</v>
      </c>
      <c r="G1229">
        <v>1</v>
      </c>
      <c r="H1229">
        <v>329.83</v>
      </c>
      <c r="I1229" t="s">
        <v>41</v>
      </c>
      <c r="J1229" t="s">
        <v>45</v>
      </c>
      <c r="K1229">
        <v>41</v>
      </c>
      <c r="L1229">
        <v>3</v>
      </c>
      <c r="M1229">
        <f t="shared" si="38"/>
        <v>988.9</v>
      </c>
      <c r="N1229">
        <f t="shared" si="39"/>
        <v>3.0145772594752187</v>
      </c>
    </row>
    <row r="1230" spans="1:14" x14ac:dyDescent="0.3">
      <c r="A1230" t="s">
        <v>14</v>
      </c>
      <c r="B1230" t="s">
        <v>17</v>
      </c>
      <c r="C1230" t="s">
        <v>19</v>
      </c>
      <c r="D1230" t="s">
        <v>35</v>
      </c>
      <c r="E1230" t="s">
        <v>38</v>
      </c>
      <c r="F1230">
        <v>1993</v>
      </c>
      <c r="G1230">
        <v>5</v>
      </c>
      <c r="H1230">
        <v>18.39</v>
      </c>
      <c r="I1230" t="s">
        <v>41</v>
      </c>
      <c r="J1230" t="s">
        <v>47</v>
      </c>
      <c r="K1230">
        <v>45.97</v>
      </c>
      <c r="L1230">
        <v>17</v>
      </c>
      <c r="M1230">
        <f t="shared" si="38"/>
        <v>312.08969999999999</v>
      </c>
      <c r="N1230">
        <f t="shared" si="39"/>
        <v>3.0151113467656416</v>
      </c>
    </row>
    <row r="1231" spans="1:14" x14ac:dyDescent="0.3">
      <c r="A1231" t="s">
        <v>13</v>
      </c>
      <c r="B1231" t="s">
        <v>17</v>
      </c>
      <c r="C1231" t="s">
        <v>19</v>
      </c>
      <c r="D1231" t="s">
        <v>28</v>
      </c>
      <c r="E1231" t="s">
        <v>38</v>
      </c>
      <c r="F1231">
        <v>2010</v>
      </c>
      <c r="G1231">
        <v>1</v>
      </c>
      <c r="H1231">
        <v>206.73</v>
      </c>
      <c r="I1231" t="s">
        <v>42</v>
      </c>
      <c r="J1231" t="s">
        <v>46</v>
      </c>
      <c r="K1231">
        <v>22.84</v>
      </c>
      <c r="L1231">
        <v>1</v>
      </c>
      <c r="M1231">
        <f t="shared" si="38"/>
        <v>205.95839999999998</v>
      </c>
      <c r="N1231">
        <f t="shared" si="39"/>
        <v>3.0145849907186424</v>
      </c>
    </row>
    <row r="1232" spans="1:14" x14ac:dyDescent="0.3">
      <c r="A1232" t="s">
        <v>13</v>
      </c>
      <c r="B1232" t="s">
        <v>17</v>
      </c>
      <c r="C1232" t="s">
        <v>19</v>
      </c>
      <c r="D1232" t="s">
        <v>26</v>
      </c>
      <c r="E1232" t="s">
        <v>39</v>
      </c>
      <c r="F1232">
        <v>2000</v>
      </c>
      <c r="G1232">
        <v>4</v>
      </c>
      <c r="H1232">
        <v>116.89</v>
      </c>
      <c r="I1232" t="s">
        <v>42</v>
      </c>
      <c r="J1232" t="s">
        <v>43</v>
      </c>
      <c r="K1232">
        <v>49.96</v>
      </c>
      <c r="L1232">
        <v>19</v>
      </c>
      <c r="M1232">
        <f t="shared" si="38"/>
        <v>2220.4096</v>
      </c>
      <c r="N1232">
        <f t="shared" si="39"/>
        <v>3.0151193633952253</v>
      </c>
    </row>
    <row r="1233" spans="1:14" x14ac:dyDescent="0.3">
      <c r="A1233" t="s">
        <v>13</v>
      </c>
      <c r="B1233" t="s">
        <v>17</v>
      </c>
      <c r="C1233" t="s">
        <v>19</v>
      </c>
      <c r="D1233" t="s">
        <v>29</v>
      </c>
      <c r="E1233" t="s">
        <v>39</v>
      </c>
      <c r="F1233">
        <v>2011</v>
      </c>
      <c r="G1233">
        <v>5</v>
      </c>
      <c r="H1233">
        <v>155.55000000000001</v>
      </c>
      <c r="I1233" t="s">
        <v>42</v>
      </c>
      <c r="J1233" t="s">
        <v>45</v>
      </c>
      <c r="K1233">
        <v>43.45</v>
      </c>
      <c r="L1233">
        <v>9</v>
      </c>
      <c r="M1233">
        <f t="shared" si="38"/>
        <v>1399.3845000000001</v>
      </c>
      <c r="N1233">
        <f t="shared" si="39"/>
        <v>3.0148580525338287</v>
      </c>
    </row>
    <row r="1234" spans="1:14" x14ac:dyDescent="0.3">
      <c r="A1234" t="s">
        <v>14</v>
      </c>
      <c r="B1234" t="s">
        <v>17</v>
      </c>
      <c r="C1234" t="s">
        <v>19</v>
      </c>
      <c r="D1234" t="s">
        <v>26</v>
      </c>
      <c r="E1234" t="s">
        <v>37</v>
      </c>
      <c r="F1234">
        <v>2022</v>
      </c>
      <c r="G1234">
        <v>4</v>
      </c>
      <c r="H1234">
        <v>245.09</v>
      </c>
      <c r="I1234" t="s">
        <v>41</v>
      </c>
      <c r="J1234" t="s">
        <v>43</v>
      </c>
      <c r="K1234">
        <v>48.91</v>
      </c>
      <c r="L1234">
        <v>19</v>
      </c>
      <c r="M1234">
        <f t="shared" si="38"/>
        <v>4656.1990999999998</v>
      </c>
      <c r="N1234">
        <f t="shared" si="39"/>
        <v>3.0143312101910826</v>
      </c>
    </row>
    <row r="1235" spans="1:14" x14ac:dyDescent="0.3">
      <c r="A1235" t="s">
        <v>14</v>
      </c>
      <c r="B1235" t="s">
        <v>16</v>
      </c>
      <c r="C1235" t="s">
        <v>18</v>
      </c>
      <c r="D1235" t="s">
        <v>26</v>
      </c>
      <c r="E1235" t="s">
        <v>36</v>
      </c>
      <c r="F1235">
        <v>2019</v>
      </c>
      <c r="G1235">
        <v>4</v>
      </c>
      <c r="H1235">
        <v>369.95</v>
      </c>
      <c r="I1235" t="s">
        <v>42</v>
      </c>
      <c r="J1235" t="s">
        <v>45</v>
      </c>
      <c r="K1235">
        <v>31.74</v>
      </c>
      <c r="L1235">
        <v>17</v>
      </c>
      <c r="M1235">
        <f t="shared" si="38"/>
        <v>6288.4673999999995</v>
      </c>
      <c r="N1235">
        <f t="shared" si="39"/>
        <v>3.0140695513671356</v>
      </c>
    </row>
    <row r="1236" spans="1:14" x14ac:dyDescent="0.3">
      <c r="A1236" t="s">
        <v>14</v>
      </c>
      <c r="B1236" t="s">
        <v>15</v>
      </c>
      <c r="C1236" t="s">
        <v>18</v>
      </c>
      <c r="D1236" t="s">
        <v>26</v>
      </c>
      <c r="E1236" t="s">
        <v>39</v>
      </c>
      <c r="F1236">
        <v>2018</v>
      </c>
      <c r="G1236">
        <v>3</v>
      </c>
      <c r="H1236">
        <v>393.98</v>
      </c>
      <c r="I1236" t="s">
        <v>42</v>
      </c>
      <c r="J1236" t="s">
        <v>44</v>
      </c>
      <c r="K1236">
        <v>24.27</v>
      </c>
      <c r="L1236">
        <v>10</v>
      </c>
      <c r="M1236">
        <f t="shared" si="38"/>
        <v>3939.0427</v>
      </c>
      <c r="N1236">
        <f t="shared" si="39"/>
        <v>3.0138077535847052</v>
      </c>
    </row>
    <row r="1237" spans="1:14" x14ac:dyDescent="0.3">
      <c r="A1237" t="s">
        <v>13</v>
      </c>
      <c r="B1237" t="s">
        <v>17</v>
      </c>
      <c r="C1237" t="s">
        <v>18</v>
      </c>
      <c r="D1237" t="s">
        <v>24</v>
      </c>
      <c r="E1237" t="s">
        <v>38</v>
      </c>
      <c r="F1237">
        <v>2013</v>
      </c>
      <c r="G1237">
        <v>3</v>
      </c>
      <c r="H1237">
        <v>26.58</v>
      </c>
      <c r="I1237" t="s">
        <v>41</v>
      </c>
      <c r="J1237" t="s">
        <v>46</v>
      </c>
      <c r="K1237">
        <v>11.87</v>
      </c>
      <c r="L1237">
        <v>10</v>
      </c>
      <c r="M1237">
        <f t="shared" si="38"/>
        <v>264.91869999999994</v>
      </c>
      <c r="N1237">
        <f t="shared" si="39"/>
        <v>3.0138114209827358</v>
      </c>
    </row>
    <row r="1238" spans="1:14" x14ac:dyDescent="0.3">
      <c r="A1238" t="s">
        <v>14</v>
      </c>
      <c r="B1238" t="s">
        <v>16</v>
      </c>
      <c r="C1238" t="s">
        <v>18</v>
      </c>
      <c r="D1238" t="s">
        <v>30</v>
      </c>
      <c r="E1238" t="s">
        <v>37</v>
      </c>
      <c r="F1238">
        <v>1995</v>
      </c>
      <c r="G1238">
        <v>4</v>
      </c>
      <c r="H1238">
        <v>478.32</v>
      </c>
      <c r="I1238" t="s">
        <v>42</v>
      </c>
      <c r="J1238" t="s">
        <v>43</v>
      </c>
      <c r="K1238">
        <v>6.53</v>
      </c>
      <c r="L1238">
        <v>12</v>
      </c>
      <c r="M1238">
        <f t="shared" si="38"/>
        <v>5738.9053000000004</v>
      </c>
      <c r="N1238">
        <f t="shared" si="39"/>
        <v>3.013815090329437</v>
      </c>
    </row>
    <row r="1239" spans="1:14" x14ac:dyDescent="0.3">
      <c r="A1239" t="s">
        <v>14</v>
      </c>
      <c r="B1239" t="s">
        <v>17</v>
      </c>
      <c r="C1239" t="s">
        <v>18</v>
      </c>
      <c r="D1239" t="s">
        <v>30</v>
      </c>
      <c r="E1239" t="s">
        <v>39</v>
      </c>
      <c r="F1239">
        <v>2002</v>
      </c>
      <c r="G1239">
        <v>2</v>
      </c>
      <c r="H1239">
        <v>277.83999999999997</v>
      </c>
      <c r="I1239" t="s">
        <v>40</v>
      </c>
      <c r="J1239" t="s">
        <v>43</v>
      </c>
      <c r="K1239">
        <v>27.26</v>
      </c>
      <c r="L1239">
        <v>8</v>
      </c>
      <c r="M1239">
        <f t="shared" si="38"/>
        <v>2221.9925999999996</v>
      </c>
      <c r="N1239">
        <f t="shared" si="39"/>
        <v>3.0135530162104702</v>
      </c>
    </row>
    <row r="1240" spans="1:14" x14ac:dyDescent="0.3">
      <c r="A1240" t="s">
        <v>13</v>
      </c>
      <c r="B1240" t="s">
        <v>17</v>
      </c>
      <c r="C1240" t="s">
        <v>19</v>
      </c>
      <c r="D1240" t="s">
        <v>31</v>
      </c>
      <c r="E1240" t="s">
        <v>37</v>
      </c>
      <c r="F1240">
        <v>2012</v>
      </c>
      <c r="G1240">
        <v>4</v>
      </c>
      <c r="H1240">
        <v>411.59</v>
      </c>
      <c r="I1240" t="s">
        <v>40</v>
      </c>
      <c r="J1240" t="s">
        <v>46</v>
      </c>
      <c r="K1240">
        <v>41.3</v>
      </c>
      <c r="L1240">
        <v>19</v>
      </c>
      <c r="M1240">
        <f t="shared" si="38"/>
        <v>7819.6229999999987</v>
      </c>
      <c r="N1240">
        <f t="shared" si="39"/>
        <v>3.0138224348750664</v>
      </c>
    </row>
    <row r="1241" spans="1:14" x14ac:dyDescent="0.3">
      <c r="A1241" t="s">
        <v>13</v>
      </c>
      <c r="B1241" t="s">
        <v>16</v>
      </c>
      <c r="C1241" t="s">
        <v>18</v>
      </c>
      <c r="D1241" t="s">
        <v>20</v>
      </c>
      <c r="E1241" t="s">
        <v>37</v>
      </c>
      <c r="F1241">
        <v>2004</v>
      </c>
      <c r="G1241">
        <v>2</v>
      </c>
      <c r="H1241">
        <v>342.16</v>
      </c>
      <c r="I1241" t="s">
        <v>41</v>
      </c>
      <c r="J1241" t="s">
        <v>47</v>
      </c>
      <c r="K1241">
        <v>36.76</v>
      </c>
      <c r="L1241">
        <v>18</v>
      </c>
      <c r="M1241">
        <f t="shared" si="38"/>
        <v>6158.2475999999997</v>
      </c>
      <c r="N1241">
        <f t="shared" si="39"/>
        <v>3.0135602233448551</v>
      </c>
    </row>
    <row r="1242" spans="1:14" x14ac:dyDescent="0.3">
      <c r="A1242" t="s">
        <v>12</v>
      </c>
      <c r="B1242" t="s">
        <v>16</v>
      </c>
      <c r="C1242" t="s">
        <v>18</v>
      </c>
      <c r="D1242" t="s">
        <v>28</v>
      </c>
      <c r="E1242" t="s">
        <v>39</v>
      </c>
      <c r="F1242">
        <v>2007</v>
      </c>
      <c r="G1242">
        <v>5</v>
      </c>
      <c r="H1242">
        <v>363</v>
      </c>
      <c r="I1242" t="s">
        <v>42</v>
      </c>
      <c r="J1242" t="s">
        <v>47</v>
      </c>
      <c r="K1242">
        <v>0.6</v>
      </c>
      <c r="L1242">
        <v>13</v>
      </c>
      <c r="M1242">
        <f t="shared" si="38"/>
        <v>4718.0060000000003</v>
      </c>
      <c r="N1242">
        <f t="shared" si="39"/>
        <v>3.0138297872340427</v>
      </c>
    </row>
    <row r="1243" spans="1:14" x14ac:dyDescent="0.3">
      <c r="A1243" t="s">
        <v>12</v>
      </c>
      <c r="B1243" t="s">
        <v>17</v>
      </c>
      <c r="C1243" t="s">
        <v>19</v>
      </c>
      <c r="D1243" t="s">
        <v>22</v>
      </c>
      <c r="E1243" t="s">
        <v>38</v>
      </c>
      <c r="F1243">
        <v>1987</v>
      </c>
      <c r="G1243">
        <v>3</v>
      </c>
      <c r="H1243">
        <v>489.9</v>
      </c>
      <c r="I1243" t="s">
        <v>41</v>
      </c>
      <c r="J1243" t="s">
        <v>43</v>
      </c>
      <c r="K1243">
        <v>12.86</v>
      </c>
      <c r="L1243">
        <v>17</v>
      </c>
      <c r="M1243">
        <f t="shared" si="38"/>
        <v>8327.4285999999993</v>
      </c>
      <c r="N1243">
        <f t="shared" si="39"/>
        <v>3.0133014099494546</v>
      </c>
    </row>
    <row r="1244" spans="1:14" x14ac:dyDescent="0.3">
      <c r="A1244" t="s">
        <v>12</v>
      </c>
      <c r="B1244" t="s">
        <v>15</v>
      </c>
      <c r="C1244" t="s">
        <v>19</v>
      </c>
      <c r="D1244" t="s">
        <v>27</v>
      </c>
      <c r="E1244" t="s">
        <v>39</v>
      </c>
      <c r="F1244">
        <v>2021</v>
      </c>
      <c r="G1244">
        <v>3</v>
      </c>
      <c r="H1244">
        <v>329.69</v>
      </c>
      <c r="I1244" t="s">
        <v>40</v>
      </c>
      <c r="J1244" t="s">
        <v>43</v>
      </c>
      <c r="K1244">
        <v>19.170000000000002</v>
      </c>
      <c r="L1244">
        <v>11</v>
      </c>
      <c r="M1244">
        <f t="shared" si="38"/>
        <v>3625.7817</v>
      </c>
      <c r="N1244">
        <f t="shared" si="39"/>
        <v>3.0133049494411921</v>
      </c>
    </row>
    <row r="1245" spans="1:14" x14ac:dyDescent="0.3">
      <c r="A1245" t="s">
        <v>12</v>
      </c>
      <c r="B1245" t="s">
        <v>16</v>
      </c>
      <c r="C1245" t="s">
        <v>19</v>
      </c>
      <c r="D1245" t="s">
        <v>22</v>
      </c>
      <c r="E1245" t="s">
        <v>36</v>
      </c>
      <c r="F1245">
        <v>2005</v>
      </c>
      <c r="G1245">
        <v>4</v>
      </c>
      <c r="H1245">
        <v>47.69</v>
      </c>
      <c r="I1245" t="s">
        <v>42</v>
      </c>
      <c r="J1245" t="s">
        <v>47</v>
      </c>
      <c r="K1245">
        <v>15.95</v>
      </c>
      <c r="L1245">
        <v>16</v>
      </c>
      <c r="M1245">
        <f t="shared" si="38"/>
        <v>762.19949999999994</v>
      </c>
      <c r="N1245">
        <f t="shared" si="39"/>
        <v>3.0133084908171415</v>
      </c>
    </row>
    <row r="1246" spans="1:14" x14ac:dyDescent="0.3">
      <c r="A1246" t="s">
        <v>13</v>
      </c>
      <c r="B1246" t="s">
        <v>17</v>
      </c>
      <c r="C1246" t="s">
        <v>19</v>
      </c>
      <c r="D1246" t="s">
        <v>31</v>
      </c>
      <c r="E1246" t="s">
        <v>37</v>
      </c>
      <c r="F1246">
        <v>2015</v>
      </c>
      <c r="G1246">
        <v>1</v>
      </c>
      <c r="H1246">
        <v>360.81</v>
      </c>
      <c r="I1246" t="s">
        <v>40</v>
      </c>
      <c r="J1246" t="s">
        <v>47</v>
      </c>
      <c r="K1246">
        <v>22.59</v>
      </c>
      <c r="L1246">
        <v>16</v>
      </c>
      <c r="M1246">
        <f t="shared" si="38"/>
        <v>5772.1859000000004</v>
      </c>
      <c r="N1246">
        <f t="shared" si="39"/>
        <v>3.013045793397231</v>
      </c>
    </row>
    <row r="1247" spans="1:14" x14ac:dyDescent="0.3">
      <c r="A1247" t="s">
        <v>13</v>
      </c>
      <c r="B1247" t="s">
        <v>17</v>
      </c>
      <c r="C1247" t="s">
        <v>19</v>
      </c>
      <c r="D1247" t="s">
        <v>33</v>
      </c>
      <c r="E1247" t="s">
        <v>38</v>
      </c>
      <c r="F1247">
        <v>1992</v>
      </c>
      <c r="G1247">
        <v>1</v>
      </c>
      <c r="H1247">
        <v>80.94</v>
      </c>
      <c r="I1247" t="s">
        <v>42</v>
      </c>
      <c r="J1247" t="s">
        <v>44</v>
      </c>
      <c r="K1247">
        <v>21.99</v>
      </c>
      <c r="L1247">
        <v>19</v>
      </c>
      <c r="M1247">
        <f t="shared" si="38"/>
        <v>1537.0799</v>
      </c>
      <c r="N1247">
        <f t="shared" si="39"/>
        <v>3.0135818908122505</v>
      </c>
    </row>
    <row r="1248" spans="1:14" x14ac:dyDescent="0.3">
      <c r="A1248" t="s">
        <v>14</v>
      </c>
      <c r="B1248" t="s">
        <v>16</v>
      </c>
      <c r="C1248" t="s">
        <v>19</v>
      </c>
      <c r="D1248" t="s">
        <v>21</v>
      </c>
      <c r="E1248" t="s">
        <v>36</v>
      </c>
      <c r="F1248">
        <v>1996</v>
      </c>
      <c r="G1248">
        <v>2</v>
      </c>
      <c r="H1248">
        <v>198.18</v>
      </c>
      <c r="I1248" t="s">
        <v>41</v>
      </c>
      <c r="J1248" t="s">
        <v>44</v>
      </c>
      <c r="K1248">
        <v>39.76</v>
      </c>
      <c r="L1248">
        <v>17</v>
      </c>
      <c r="M1248">
        <f t="shared" si="38"/>
        <v>3368.4575999999997</v>
      </c>
      <c r="N1248">
        <f t="shared" si="39"/>
        <v>3.0141182738412362</v>
      </c>
    </row>
    <row r="1249" spans="1:14" x14ac:dyDescent="0.3">
      <c r="A1249" t="s">
        <v>14</v>
      </c>
      <c r="B1249" t="s">
        <v>17</v>
      </c>
      <c r="C1249" t="s">
        <v>19</v>
      </c>
      <c r="D1249" t="s">
        <v>28</v>
      </c>
      <c r="E1249" t="s">
        <v>36</v>
      </c>
      <c r="F1249">
        <v>1985</v>
      </c>
      <c r="G1249">
        <v>4</v>
      </c>
      <c r="H1249">
        <v>300.42</v>
      </c>
      <c r="I1249" t="s">
        <v>41</v>
      </c>
      <c r="J1249" t="s">
        <v>44</v>
      </c>
      <c r="K1249">
        <v>26.75</v>
      </c>
      <c r="L1249">
        <v>1</v>
      </c>
      <c r="M1249">
        <f t="shared" si="38"/>
        <v>299.6875</v>
      </c>
      <c r="N1249">
        <f t="shared" si="39"/>
        <v>3.014388489208633</v>
      </c>
    </row>
    <row r="1250" spans="1:14" x14ac:dyDescent="0.3">
      <c r="A1250" t="s">
        <v>14</v>
      </c>
      <c r="B1250" t="s">
        <v>17</v>
      </c>
      <c r="C1250" t="s">
        <v>19</v>
      </c>
      <c r="D1250" t="s">
        <v>24</v>
      </c>
      <c r="E1250" t="s">
        <v>39</v>
      </c>
      <c r="F1250">
        <v>2004</v>
      </c>
      <c r="G1250">
        <v>4</v>
      </c>
      <c r="H1250">
        <v>34.35</v>
      </c>
      <c r="I1250" t="s">
        <v>41</v>
      </c>
      <c r="J1250" t="s">
        <v>44</v>
      </c>
      <c r="K1250">
        <v>39.090000000000003</v>
      </c>
      <c r="L1250">
        <v>11</v>
      </c>
      <c r="M1250">
        <f t="shared" si="38"/>
        <v>377.24090000000001</v>
      </c>
      <c r="N1250">
        <f t="shared" si="39"/>
        <v>3.0141257995735606</v>
      </c>
    </row>
    <row r="1251" spans="1:14" x14ac:dyDescent="0.3">
      <c r="A1251" t="s">
        <v>13</v>
      </c>
      <c r="B1251" t="s">
        <v>15</v>
      </c>
      <c r="C1251" t="s">
        <v>19</v>
      </c>
      <c r="D1251" t="s">
        <v>21</v>
      </c>
      <c r="E1251" t="s">
        <v>39</v>
      </c>
      <c r="F1251">
        <v>2006</v>
      </c>
      <c r="G1251">
        <v>1</v>
      </c>
      <c r="H1251">
        <v>203.31</v>
      </c>
      <c r="I1251" t="s">
        <v>40</v>
      </c>
      <c r="J1251" t="s">
        <v>47</v>
      </c>
      <c r="K1251">
        <v>22.51</v>
      </c>
      <c r="L1251">
        <v>6</v>
      </c>
      <c r="M1251">
        <f t="shared" si="38"/>
        <v>1219.0851000000002</v>
      </c>
      <c r="N1251">
        <f t="shared" si="39"/>
        <v>3.0138629698747001</v>
      </c>
    </row>
    <row r="1252" spans="1:14" x14ac:dyDescent="0.3">
      <c r="A1252" t="s">
        <v>12</v>
      </c>
      <c r="B1252" t="s">
        <v>17</v>
      </c>
      <c r="C1252" t="s">
        <v>19</v>
      </c>
      <c r="D1252" t="s">
        <v>23</v>
      </c>
      <c r="E1252" t="s">
        <v>39</v>
      </c>
      <c r="F1252">
        <v>2018</v>
      </c>
      <c r="G1252">
        <v>2</v>
      </c>
      <c r="H1252">
        <v>322.45</v>
      </c>
      <c r="I1252" t="s">
        <v>41</v>
      </c>
      <c r="J1252" t="s">
        <v>43</v>
      </c>
      <c r="K1252">
        <v>0.18</v>
      </c>
      <c r="L1252">
        <v>4</v>
      </c>
      <c r="M1252">
        <f t="shared" si="38"/>
        <v>1288.8018</v>
      </c>
      <c r="N1252">
        <f t="shared" si="39"/>
        <v>3.0144000000000002</v>
      </c>
    </row>
    <row r="1253" spans="1:14" x14ac:dyDescent="0.3">
      <c r="A1253" t="s">
        <v>12</v>
      </c>
      <c r="B1253" t="s">
        <v>16</v>
      </c>
      <c r="C1253" t="s">
        <v>18</v>
      </c>
      <c r="D1253" t="s">
        <v>34</v>
      </c>
      <c r="E1253" t="s">
        <v>39</v>
      </c>
      <c r="F1253">
        <v>1995</v>
      </c>
      <c r="G1253">
        <v>3</v>
      </c>
      <c r="H1253">
        <v>328.79</v>
      </c>
      <c r="I1253" t="s">
        <v>41</v>
      </c>
      <c r="J1253" t="s">
        <v>47</v>
      </c>
      <c r="K1253">
        <v>46.49</v>
      </c>
      <c r="L1253">
        <v>13</v>
      </c>
      <c r="M1253">
        <f t="shared" si="38"/>
        <v>4273.7349000000004</v>
      </c>
      <c r="N1253">
        <f t="shared" si="39"/>
        <v>3.0146705788210189</v>
      </c>
    </row>
    <row r="1254" spans="1:14" x14ac:dyDescent="0.3">
      <c r="A1254" t="s">
        <v>14</v>
      </c>
      <c r="B1254" t="s">
        <v>15</v>
      </c>
      <c r="C1254" t="s">
        <v>19</v>
      </c>
      <c r="D1254" t="s">
        <v>33</v>
      </c>
      <c r="E1254" t="s">
        <v>37</v>
      </c>
      <c r="F1254">
        <v>2020</v>
      </c>
      <c r="G1254">
        <v>5</v>
      </c>
      <c r="H1254">
        <v>219.96</v>
      </c>
      <c r="I1254" t="s">
        <v>41</v>
      </c>
      <c r="J1254" t="s">
        <v>46</v>
      </c>
      <c r="K1254">
        <v>38.4</v>
      </c>
      <c r="L1254">
        <v>9</v>
      </c>
      <c r="M1254">
        <f t="shared" si="38"/>
        <v>1979.0240000000001</v>
      </c>
      <c r="N1254">
        <f t="shared" si="39"/>
        <v>3.0146744930629668</v>
      </c>
    </row>
    <row r="1255" spans="1:14" x14ac:dyDescent="0.3">
      <c r="A1255" t="s">
        <v>12</v>
      </c>
      <c r="B1255" t="s">
        <v>15</v>
      </c>
      <c r="C1255" t="s">
        <v>19</v>
      </c>
      <c r="D1255" t="s">
        <v>24</v>
      </c>
      <c r="E1255" t="s">
        <v>38</v>
      </c>
      <c r="F1255">
        <v>2002</v>
      </c>
      <c r="G1255">
        <v>3</v>
      </c>
      <c r="H1255">
        <v>129.72999999999999</v>
      </c>
      <c r="I1255" t="s">
        <v>40</v>
      </c>
      <c r="J1255" t="s">
        <v>46</v>
      </c>
      <c r="K1255">
        <v>9.4600000000000009</v>
      </c>
      <c r="L1255">
        <v>10</v>
      </c>
      <c r="M1255">
        <f t="shared" si="38"/>
        <v>1296.3945999999999</v>
      </c>
      <c r="N1255">
        <f t="shared" si="39"/>
        <v>3.0141446490525752</v>
      </c>
    </row>
    <row r="1256" spans="1:14" x14ac:dyDescent="0.3">
      <c r="A1256" t="s">
        <v>12</v>
      </c>
      <c r="B1256" t="s">
        <v>16</v>
      </c>
      <c r="C1256" t="s">
        <v>19</v>
      </c>
      <c r="D1256" t="s">
        <v>34</v>
      </c>
      <c r="E1256" t="s">
        <v>38</v>
      </c>
      <c r="F1256">
        <v>1991</v>
      </c>
      <c r="G1256">
        <v>3</v>
      </c>
      <c r="H1256">
        <v>498.51</v>
      </c>
      <c r="I1256" t="s">
        <v>42</v>
      </c>
      <c r="J1256" t="s">
        <v>45</v>
      </c>
      <c r="K1256">
        <v>27.12</v>
      </c>
      <c r="L1256">
        <v>19</v>
      </c>
      <c r="M1256">
        <f t="shared" si="38"/>
        <v>9470.9611999999997</v>
      </c>
      <c r="N1256">
        <f t="shared" si="39"/>
        <v>3.0141484249866526</v>
      </c>
    </row>
    <row r="1257" spans="1:14" x14ac:dyDescent="0.3">
      <c r="A1257" t="s">
        <v>12</v>
      </c>
      <c r="B1257" t="s">
        <v>17</v>
      </c>
      <c r="C1257" t="s">
        <v>18</v>
      </c>
      <c r="D1257" t="s">
        <v>33</v>
      </c>
      <c r="E1257" t="s">
        <v>36</v>
      </c>
      <c r="F1257">
        <v>2001</v>
      </c>
      <c r="G1257">
        <v>1</v>
      </c>
      <c r="H1257">
        <v>287.52</v>
      </c>
      <c r="I1257" t="s">
        <v>42</v>
      </c>
      <c r="J1257" t="s">
        <v>46</v>
      </c>
      <c r="K1257">
        <v>13.65</v>
      </c>
      <c r="L1257">
        <v>5</v>
      </c>
      <c r="M1257">
        <f t="shared" si="38"/>
        <v>1436.7365</v>
      </c>
      <c r="N1257">
        <f t="shared" si="39"/>
        <v>3.0141522029372498</v>
      </c>
    </row>
    <row r="1258" spans="1:14" x14ac:dyDescent="0.3">
      <c r="A1258" t="s">
        <v>14</v>
      </c>
      <c r="B1258" t="s">
        <v>17</v>
      </c>
      <c r="C1258" t="s">
        <v>18</v>
      </c>
      <c r="D1258" t="s">
        <v>23</v>
      </c>
      <c r="E1258" t="s">
        <v>37</v>
      </c>
      <c r="F1258">
        <v>2013</v>
      </c>
      <c r="G1258">
        <v>3</v>
      </c>
      <c r="H1258">
        <v>329.1</v>
      </c>
      <c r="I1258" t="s">
        <v>40</v>
      </c>
      <c r="J1258" t="s">
        <v>44</v>
      </c>
      <c r="K1258">
        <v>23.15</v>
      </c>
      <c r="L1258">
        <v>10</v>
      </c>
      <c r="M1258">
        <f t="shared" si="38"/>
        <v>3290.2314999999999</v>
      </c>
      <c r="N1258">
        <f t="shared" si="39"/>
        <v>3.0146901709401708</v>
      </c>
    </row>
    <row r="1259" spans="1:14" x14ac:dyDescent="0.3">
      <c r="A1259" t="s">
        <v>12</v>
      </c>
      <c r="B1259" t="s">
        <v>16</v>
      </c>
      <c r="C1259" t="s">
        <v>19</v>
      </c>
      <c r="D1259" t="s">
        <v>30</v>
      </c>
      <c r="E1259" t="s">
        <v>37</v>
      </c>
      <c r="F1259">
        <v>1986</v>
      </c>
      <c r="G1259">
        <v>2</v>
      </c>
      <c r="H1259">
        <v>116.14</v>
      </c>
      <c r="I1259" t="s">
        <v>40</v>
      </c>
      <c r="J1259" t="s">
        <v>45</v>
      </c>
      <c r="K1259">
        <v>23.37</v>
      </c>
      <c r="L1259">
        <v>8</v>
      </c>
      <c r="M1259">
        <f t="shared" si="38"/>
        <v>928.3537</v>
      </c>
      <c r="N1259">
        <f t="shared" si="39"/>
        <v>3.0146940956452042</v>
      </c>
    </row>
    <row r="1260" spans="1:14" x14ac:dyDescent="0.3">
      <c r="A1260" t="s">
        <v>14</v>
      </c>
      <c r="B1260" t="s">
        <v>17</v>
      </c>
      <c r="C1260" t="s">
        <v>19</v>
      </c>
      <c r="D1260" t="s">
        <v>20</v>
      </c>
      <c r="E1260" t="s">
        <v>38</v>
      </c>
      <c r="F1260">
        <v>2017</v>
      </c>
      <c r="G1260">
        <v>2</v>
      </c>
      <c r="H1260">
        <v>37.700000000000003</v>
      </c>
      <c r="I1260" t="s">
        <v>42</v>
      </c>
      <c r="J1260" t="s">
        <v>44</v>
      </c>
      <c r="K1260">
        <v>42.66</v>
      </c>
      <c r="L1260">
        <v>18</v>
      </c>
      <c r="M1260">
        <f t="shared" si="38"/>
        <v>678.02660000000003</v>
      </c>
      <c r="N1260">
        <f t="shared" si="39"/>
        <v>3.0149652592196685</v>
      </c>
    </row>
    <row r="1261" spans="1:14" x14ac:dyDescent="0.3">
      <c r="A1261" t="s">
        <v>13</v>
      </c>
      <c r="B1261" t="s">
        <v>17</v>
      </c>
      <c r="C1261" t="s">
        <v>18</v>
      </c>
      <c r="D1261" t="s">
        <v>29</v>
      </c>
      <c r="E1261" t="s">
        <v>37</v>
      </c>
      <c r="F1261">
        <v>2020</v>
      </c>
      <c r="G1261">
        <v>5</v>
      </c>
      <c r="H1261">
        <v>476.39</v>
      </c>
      <c r="I1261" t="s">
        <v>41</v>
      </c>
      <c r="J1261" t="s">
        <v>46</v>
      </c>
      <c r="K1261">
        <v>14.78</v>
      </c>
      <c r="L1261">
        <v>2</v>
      </c>
      <c r="M1261">
        <f t="shared" si="38"/>
        <v>951.92779999999993</v>
      </c>
      <c r="N1261">
        <f t="shared" si="39"/>
        <v>3.0152365677626305</v>
      </c>
    </row>
    <row r="1262" spans="1:14" x14ac:dyDescent="0.3">
      <c r="A1262" t="s">
        <v>12</v>
      </c>
      <c r="B1262" t="s">
        <v>15</v>
      </c>
      <c r="C1262" t="s">
        <v>19</v>
      </c>
      <c r="D1262" t="s">
        <v>29</v>
      </c>
      <c r="E1262" t="s">
        <v>37</v>
      </c>
      <c r="F1262">
        <v>2007</v>
      </c>
      <c r="G1262">
        <v>5</v>
      </c>
      <c r="H1262">
        <v>196.25</v>
      </c>
      <c r="I1262" t="s">
        <v>40</v>
      </c>
      <c r="J1262" t="s">
        <v>47</v>
      </c>
      <c r="K1262">
        <v>18.41</v>
      </c>
      <c r="L1262">
        <v>6</v>
      </c>
      <c r="M1262">
        <f t="shared" si="38"/>
        <v>1176.6840999999999</v>
      </c>
      <c r="N1262">
        <f t="shared" si="39"/>
        <v>3.0147058823529411</v>
      </c>
    </row>
    <row r="1263" spans="1:14" x14ac:dyDescent="0.3">
      <c r="A1263" t="s">
        <v>14</v>
      </c>
      <c r="B1263" t="s">
        <v>16</v>
      </c>
      <c r="C1263" t="s">
        <v>18</v>
      </c>
      <c r="D1263" t="s">
        <v>24</v>
      </c>
      <c r="E1263" t="s">
        <v>37</v>
      </c>
      <c r="F1263">
        <v>1991</v>
      </c>
      <c r="G1263">
        <v>4</v>
      </c>
      <c r="H1263">
        <v>496.08</v>
      </c>
      <c r="I1263" t="s">
        <v>42</v>
      </c>
      <c r="J1263" t="s">
        <v>43</v>
      </c>
      <c r="K1263">
        <v>0.6</v>
      </c>
      <c r="L1263">
        <v>1</v>
      </c>
      <c r="M1263">
        <f t="shared" si="38"/>
        <v>495.08599999999996</v>
      </c>
      <c r="N1263">
        <f t="shared" si="39"/>
        <v>3.0141749130783633</v>
      </c>
    </row>
    <row r="1264" spans="1:14" x14ac:dyDescent="0.3">
      <c r="A1264" t="s">
        <v>12</v>
      </c>
      <c r="B1264" t="s">
        <v>15</v>
      </c>
      <c r="C1264" t="s">
        <v>19</v>
      </c>
      <c r="D1264" t="s">
        <v>32</v>
      </c>
      <c r="E1264" t="s">
        <v>36</v>
      </c>
      <c r="F1264">
        <v>2020</v>
      </c>
      <c r="G1264">
        <v>2</v>
      </c>
      <c r="H1264">
        <v>264.32</v>
      </c>
      <c r="I1264" t="s">
        <v>42</v>
      </c>
      <c r="J1264" t="s">
        <v>45</v>
      </c>
      <c r="K1264">
        <v>44.35</v>
      </c>
      <c r="L1264">
        <v>12</v>
      </c>
      <c r="M1264">
        <f t="shared" si="38"/>
        <v>3171.2835</v>
      </c>
      <c r="N1264">
        <f t="shared" si="39"/>
        <v>3.0139111824505083</v>
      </c>
    </row>
    <row r="1265" spans="1:14" x14ac:dyDescent="0.3">
      <c r="A1265" t="s">
        <v>14</v>
      </c>
      <c r="B1265" t="s">
        <v>15</v>
      </c>
      <c r="C1265" t="s">
        <v>18</v>
      </c>
      <c r="D1265" t="s">
        <v>24</v>
      </c>
      <c r="E1265" t="s">
        <v>37</v>
      </c>
      <c r="F1265">
        <v>2000</v>
      </c>
      <c r="G1265">
        <v>1</v>
      </c>
      <c r="H1265">
        <v>212.17</v>
      </c>
      <c r="I1265" t="s">
        <v>40</v>
      </c>
      <c r="J1265" t="s">
        <v>45</v>
      </c>
      <c r="K1265">
        <v>7.3</v>
      </c>
      <c r="L1265">
        <v>11</v>
      </c>
      <c r="M1265">
        <f t="shared" si="38"/>
        <v>2332.9429999999998</v>
      </c>
      <c r="N1265">
        <f t="shared" si="39"/>
        <v>3.0141824993310142</v>
      </c>
    </row>
    <row r="1266" spans="1:14" x14ac:dyDescent="0.3">
      <c r="A1266" t="s">
        <v>12</v>
      </c>
      <c r="B1266" t="s">
        <v>17</v>
      </c>
      <c r="C1266" t="s">
        <v>18</v>
      </c>
      <c r="D1266" t="s">
        <v>31</v>
      </c>
      <c r="E1266" t="s">
        <v>38</v>
      </c>
      <c r="F1266">
        <v>1991</v>
      </c>
      <c r="G1266">
        <v>4</v>
      </c>
      <c r="H1266">
        <v>296.61</v>
      </c>
      <c r="I1266" t="s">
        <v>42</v>
      </c>
      <c r="J1266" t="s">
        <v>44</v>
      </c>
      <c r="K1266">
        <v>10.74</v>
      </c>
      <c r="L1266">
        <v>3</v>
      </c>
      <c r="M1266">
        <f t="shared" si="38"/>
        <v>888.93740000000003</v>
      </c>
      <c r="N1266">
        <f t="shared" si="39"/>
        <v>3.0147216274089934</v>
      </c>
    </row>
    <row r="1267" spans="1:14" x14ac:dyDescent="0.3">
      <c r="A1267" t="s">
        <v>14</v>
      </c>
      <c r="B1267" t="s">
        <v>15</v>
      </c>
      <c r="C1267" t="s">
        <v>18</v>
      </c>
      <c r="D1267" t="s">
        <v>30</v>
      </c>
      <c r="E1267" t="s">
        <v>38</v>
      </c>
      <c r="F1267">
        <v>1999</v>
      </c>
      <c r="G1267">
        <v>5</v>
      </c>
      <c r="H1267">
        <v>239.87</v>
      </c>
      <c r="I1267" t="s">
        <v>41</v>
      </c>
      <c r="J1267" t="s">
        <v>47</v>
      </c>
      <c r="K1267">
        <v>22.64</v>
      </c>
      <c r="L1267">
        <v>6</v>
      </c>
      <c r="M1267">
        <f t="shared" si="38"/>
        <v>1438.4464</v>
      </c>
      <c r="N1267">
        <f t="shared" si="39"/>
        <v>3.0144578313253012</v>
      </c>
    </row>
    <row r="1268" spans="1:14" x14ac:dyDescent="0.3">
      <c r="A1268" t="s">
        <v>13</v>
      </c>
      <c r="B1268" t="s">
        <v>15</v>
      </c>
      <c r="C1268" t="s">
        <v>19</v>
      </c>
      <c r="D1268" t="s">
        <v>32</v>
      </c>
      <c r="E1268" t="s">
        <v>38</v>
      </c>
      <c r="F1268">
        <v>2011</v>
      </c>
      <c r="G1268">
        <v>2</v>
      </c>
      <c r="H1268">
        <v>366.76</v>
      </c>
      <c r="I1268" t="s">
        <v>40</v>
      </c>
      <c r="J1268" t="s">
        <v>44</v>
      </c>
      <c r="K1268">
        <v>31.48</v>
      </c>
      <c r="L1268">
        <v>2</v>
      </c>
      <c r="M1268">
        <f t="shared" si="38"/>
        <v>732.83479999999997</v>
      </c>
      <c r="N1268">
        <f t="shared" si="39"/>
        <v>3.0139260846277449</v>
      </c>
    </row>
    <row r="1269" spans="1:14" x14ac:dyDescent="0.3">
      <c r="A1269" t="s">
        <v>14</v>
      </c>
      <c r="B1269" t="s">
        <v>16</v>
      </c>
      <c r="C1269" t="s">
        <v>19</v>
      </c>
      <c r="D1269" t="s">
        <v>28</v>
      </c>
      <c r="E1269" t="s">
        <v>36</v>
      </c>
      <c r="F1269">
        <v>2019</v>
      </c>
      <c r="G1269">
        <v>1</v>
      </c>
      <c r="H1269">
        <v>130.33000000000001</v>
      </c>
      <c r="I1269" t="s">
        <v>42</v>
      </c>
      <c r="J1269" t="s">
        <v>47</v>
      </c>
      <c r="K1269">
        <v>0.02</v>
      </c>
      <c r="L1269">
        <v>14</v>
      </c>
      <c r="M1269">
        <f t="shared" si="38"/>
        <v>1823.6202000000001</v>
      </c>
      <c r="N1269">
        <f t="shared" si="39"/>
        <v>3.0141976962228769</v>
      </c>
    </row>
    <row r="1270" spans="1:14" x14ac:dyDescent="0.3">
      <c r="A1270" t="s">
        <v>13</v>
      </c>
      <c r="B1270" t="s">
        <v>16</v>
      </c>
      <c r="C1270" t="s">
        <v>18</v>
      </c>
      <c r="D1270" t="s">
        <v>31</v>
      </c>
      <c r="E1270" t="s">
        <v>38</v>
      </c>
      <c r="F1270">
        <v>2006</v>
      </c>
      <c r="G1270">
        <v>1</v>
      </c>
      <c r="H1270">
        <v>13.95</v>
      </c>
      <c r="I1270" t="s">
        <v>42</v>
      </c>
      <c r="J1270" t="s">
        <v>45</v>
      </c>
      <c r="K1270">
        <v>32.549999999999997</v>
      </c>
      <c r="L1270">
        <v>9</v>
      </c>
      <c r="M1270">
        <f t="shared" si="38"/>
        <v>124.8755</v>
      </c>
      <c r="N1270">
        <f t="shared" si="39"/>
        <v>3.014737406216506</v>
      </c>
    </row>
    <row r="1271" spans="1:14" x14ac:dyDescent="0.3">
      <c r="A1271" t="s">
        <v>12</v>
      </c>
      <c r="B1271" t="s">
        <v>17</v>
      </c>
      <c r="C1271" t="s">
        <v>18</v>
      </c>
      <c r="D1271" t="s">
        <v>34</v>
      </c>
      <c r="E1271" t="s">
        <v>36</v>
      </c>
      <c r="F1271">
        <v>1999</v>
      </c>
      <c r="G1271">
        <v>5</v>
      </c>
      <c r="H1271">
        <v>401.57</v>
      </c>
      <c r="I1271" t="s">
        <v>42</v>
      </c>
      <c r="J1271" t="s">
        <v>43</v>
      </c>
      <c r="K1271">
        <v>3.78</v>
      </c>
      <c r="L1271">
        <v>7</v>
      </c>
      <c r="M1271">
        <f t="shared" si="38"/>
        <v>2810.0277999999998</v>
      </c>
      <c r="N1271">
        <f t="shared" si="39"/>
        <v>3.0152774055213079</v>
      </c>
    </row>
    <row r="1272" spans="1:14" x14ac:dyDescent="0.3">
      <c r="A1272" t="s">
        <v>12</v>
      </c>
      <c r="B1272" t="s">
        <v>16</v>
      </c>
      <c r="C1272" t="s">
        <v>18</v>
      </c>
      <c r="D1272" t="s">
        <v>21</v>
      </c>
      <c r="E1272" t="s">
        <v>36</v>
      </c>
      <c r="F1272">
        <v>1987</v>
      </c>
      <c r="G1272">
        <v>2</v>
      </c>
      <c r="H1272">
        <v>265.83999999999997</v>
      </c>
      <c r="I1272" t="s">
        <v>40</v>
      </c>
      <c r="J1272" t="s">
        <v>47</v>
      </c>
      <c r="K1272">
        <v>1.77</v>
      </c>
      <c r="L1272">
        <v>7</v>
      </c>
      <c r="M1272">
        <f t="shared" si="38"/>
        <v>1859.8977</v>
      </c>
      <c r="N1272">
        <f t="shared" si="39"/>
        <v>3.0147453083109919</v>
      </c>
    </row>
    <row r="1273" spans="1:14" x14ac:dyDescent="0.3">
      <c r="A1273" t="s">
        <v>14</v>
      </c>
      <c r="B1273" t="s">
        <v>16</v>
      </c>
      <c r="C1273" t="s">
        <v>19</v>
      </c>
      <c r="D1273" t="s">
        <v>23</v>
      </c>
      <c r="E1273" t="s">
        <v>36</v>
      </c>
      <c r="F1273">
        <v>1998</v>
      </c>
      <c r="G1273">
        <v>2</v>
      </c>
      <c r="H1273">
        <v>127.29</v>
      </c>
      <c r="I1273" t="s">
        <v>41</v>
      </c>
      <c r="J1273" t="s">
        <v>44</v>
      </c>
      <c r="K1273">
        <v>42.87</v>
      </c>
      <c r="L1273">
        <v>6</v>
      </c>
      <c r="M1273">
        <f t="shared" si="38"/>
        <v>763.16870000000006</v>
      </c>
      <c r="N1273">
        <f t="shared" si="39"/>
        <v>3.0150174309466347</v>
      </c>
    </row>
    <row r="1274" spans="1:14" x14ac:dyDescent="0.3">
      <c r="A1274" t="s">
        <v>13</v>
      </c>
      <c r="B1274" t="s">
        <v>15</v>
      </c>
      <c r="C1274" t="s">
        <v>18</v>
      </c>
      <c r="D1274" t="s">
        <v>26</v>
      </c>
      <c r="E1274" t="s">
        <v>37</v>
      </c>
      <c r="F1274">
        <v>2022</v>
      </c>
      <c r="G1274">
        <v>3</v>
      </c>
      <c r="H1274">
        <v>186</v>
      </c>
      <c r="I1274" t="s">
        <v>40</v>
      </c>
      <c r="J1274" t="s">
        <v>43</v>
      </c>
      <c r="K1274">
        <v>30.09</v>
      </c>
      <c r="L1274">
        <v>15</v>
      </c>
      <c r="M1274">
        <f t="shared" si="38"/>
        <v>2789.3009000000002</v>
      </c>
      <c r="N1274">
        <f t="shared" si="39"/>
        <v>3.0152896995708156</v>
      </c>
    </row>
    <row r="1275" spans="1:14" x14ac:dyDescent="0.3">
      <c r="A1275" t="s">
        <v>14</v>
      </c>
      <c r="B1275" t="s">
        <v>15</v>
      </c>
      <c r="C1275" t="s">
        <v>18</v>
      </c>
      <c r="D1275" t="s">
        <v>35</v>
      </c>
      <c r="E1275" t="s">
        <v>36</v>
      </c>
      <c r="F1275">
        <v>2011</v>
      </c>
      <c r="G1275">
        <v>2</v>
      </c>
      <c r="H1275">
        <v>409.77</v>
      </c>
      <c r="I1275" t="s">
        <v>40</v>
      </c>
      <c r="J1275" t="s">
        <v>46</v>
      </c>
      <c r="K1275">
        <v>19.93</v>
      </c>
      <c r="L1275">
        <v>14</v>
      </c>
      <c r="M1275">
        <f t="shared" si="38"/>
        <v>5735.9793</v>
      </c>
      <c r="N1275">
        <f t="shared" si="39"/>
        <v>3.0152938019855111</v>
      </c>
    </row>
    <row r="1276" spans="1:14" x14ac:dyDescent="0.3">
      <c r="A1276" t="s">
        <v>13</v>
      </c>
      <c r="B1276" t="s">
        <v>17</v>
      </c>
      <c r="C1276" t="s">
        <v>18</v>
      </c>
      <c r="D1276" t="s">
        <v>29</v>
      </c>
      <c r="E1276" t="s">
        <v>38</v>
      </c>
      <c r="F1276">
        <v>2019</v>
      </c>
      <c r="G1276">
        <v>2</v>
      </c>
      <c r="H1276">
        <v>362.95</v>
      </c>
      <c r="I1276" t="s">
        <v>42</v>
      </c>
      <c r="J1276" t="s">
        <v>47</v>
      </c>
      <c r="K1276">
        <v>21.3</v>
      </c>
      <c r="L1276">
        <v>4</v>
      </c>
      <c r="M1276">
        <f t="shared" si="38"/>
        <v>1451.0129999999999</v>
      </c>
      <c r="N1276">
        <f t="shared" si="39"/>
        <v>3.0155662909286098</v>
      </c>
    </row>
    <row r="1277" spans="1:14" x14ac:dyDescent="0.3">
      <c r="A1277" t="s">
        <v>13</v>
      </c>
      <c r="B1277" t="s">
        <v>16</v>
      </c>
      <c r="C1277" t="s">
        <v>18</v>
      </c>
      <c r="D1277" t="s">
        <v>20</v>
      </c>
      <c r="E1277" t="s">
        <v>37</v>
      </c>
      <c r="F1277">
        <v>2001</v>
      </c>
      <c r="G1277">
        <v>2</v>
      </c>
      <c r="H1277">
        <v>476.11</v>
      </c>
      <c r="I1277" t="s">
        <v>41</v>
      </c>
      <c r="J1277" t="s">
        <v>43</v>
      </c>
      <c r="K1277">
        <v>4.28</v>
      </c>
      <c r="L1277">
        <v>1</v>
      </c>
      <c r="M1277">
        <f t="shared" si="38"/>
        <v>475.15280000000001</v>
      </c>
      <c r="N1277">
        <f t="shared" si="39"/>
        <v>3.0158389261744967</v>
      </c>
    </row>
    <row r="1278" spans="1:14" x14ac:dyDescent="0.3">
      <c r="A1278" t="s">
        <v>13</v>
      </c>
      <c r="B1278" t="s">
        <v>16</v>
      </c>
      <c r="C1278" t="s">
        <v>19</v>
      </c>
      <c r="D1278" t="s">
        <v>20</v>
      </c>
      <c r="E1278" t="s">
        <v>36</v>
      </c>
      <c r="F1278">
        <v>1995</v>
      </c>
      <c r="G1278">
        <v>4</v>
      </c>
      <c r="H1278">
        <v>318.26</v>
      </c>
      <c r="I1278" t="s">
        <v>42</v>
      </c>
      <c r="J1278" t="s">
        <v>46</v>
      </c>
      <c r="K1278">
        <v>45.5</v>
      </c>
      <c r="L1278">
        <v>12</v>
      </c>
      <c r="M1278">
        <f t="shared" si="38"/>
        <v>3818.5749999999998</v>
      </c>
      <c r="N1278">
        <f t="shared" si="39"/>
        <v>3.0161117078410311</v>
      </c>
    </row>
    <row r="1279" spans="1:14" x14ac:dyDescent="0.3">
      <c r="A1279" t="s">
        <v>14</v>
      </c>
      <c r="B1279" t="s">
        <v>16</v>
      </c>
      <c r="C1279" t="s">
        <v>18</v>
      </c>
      <c r="D1279" t="s">
        <v>25</v>
      </c>
      <c r="E1279" t="s">
        <v>37</v>
      </c>
      <c r="F1279">
        <v>2011</v>
      </c>
      <c r="G1279">
        <v>1</v>
      </c>
      <c r="H1279">
        <v>193.19</v>
      </c>
      <c r="I1279" t="s">
        <v>40</v>
      </c>
      <c r="J1279" t="s">
        <v>45</v>
      </c>
      <c r="K1279">
        <v>46.62</v>
      </c>
      <c r="L1279">
        <v>15</v>
      </c>
      <c r="M1279">
        <f t="shared" si="38"/>
        <v>2897.3161999999998</v>
      </c>
      <c r="N1279">
        <f t="shared" si="39"/>
        <v>3.0158474348643569</v>
      </c>
    </row>
    <row r="1280" spans="1:14" x14ac:dyDescent="0.3">
      <c r="A1280" t="s">
        <v>13</v>
      </c>
      <c r="B1280" t="s">
        <v>17</v>
      </c>
      <c r="C1280" t="s">
        <v>19</v>
      </c>
      <c r="D1280" t="s">
        <v>25</v>
      </c>
      <c r="E1280" t="s">
        <v>38</v>
      </c>
      <c r="F1280">
        <v>2018</v>
      </c>
      <c r="G1280">
        <v>5</v>
      </c>
      <c r="H1280">
        <v>105.02</v>
      </c>
      <c r="I1280" t="s">
        <v>41</v>
      </c>
      <c r="J1280" t="s">
        <v>46</v>
      </c>
      <c r="K1280">
        <v>35.409999999999997</v>
      </c>
      <c r="L1280">
        <v>6</v>
      </c>
      <c r="M1280">
        <f t="shared" si="38"/>
        <v>629.47410000000002</v>
      </c>
      <c r="N1280">
        <f t="shared" si="39"/>
        <v>3.0163890381515315</v>
      </c>
    </row>
    <row r="1281" spans="1:14" x14ac:dyDescent="0.3">
      <c r="A1281" t="s">
        <v>12</v>
      </c>
      <c r="B1281" t="s">
        <v>16</v>
      </c>
      <c r="C1281" t="s">
        <v>18</v>
      </c>
      <c r="D1281" t="s">
        <v>30</v>
      </c>
      <c r="E1281" t="s">
        <v>38</v>
      </c>
      <c r="F1281">
        <v>1996</v>
      </c>
      <c r="G1281">
        <v>5</v>
      </c>
      <c r="H1281">
        <v>305.83</v>
      </c>
      <c r="I1281" t="s">
        <v>42</v>
      </c>
      <c r="J1281" t="s">
        <v>43</v>
      </c>
      <c r="K1281">
        <v>4.8499999999999996</v>
      </c>
      <c r="L1281">
        <v>1</v>
      </c>
      <c r="M1281">
        <f t="shared" si="38"/>
        <v>304.87849999999997</v>
      </c>
      <c r="N1281">
        <f t="shared" si="39"/>
        <v>3.0158559527008868</v>
      </c>
    </row>
    <row r="1282" spans="1:14" x14ac:dyDescent="0.3">
      <c r="A1282" t="s">
        <v>12</v>
      </c>
      <c r="B1282" t="s">
        <v>17</v>
      </c>
      <c r="C1282" t="s">
        <v>18</v>
      </c>
      <c r="D1282" t="s">
        <v>28</v>
      </c>
      <c r="E1282" t="s">
        <v>38</v>
      </c>
      <c r="F1282">
        <v>1986</v>
      </c>
      <c r="G1282">
        <v>3</v>
      </c>
      <c r="H1282">
        <v>274.44</v>
      </c>
      <c r="I1282" t="s">
        <v>41</v>
      </c>
      <c r="J1282" t="s">
        <v>43</v>
      </c>
      <c r="K1282">
        <v>48.96</v>
      </c>
      <c r="L1282">
        <v>10</v>
      </c>
      <c r="M1282">
        <f t="shared" si="38"/>
        <v>2743.8896</v>
      </c>
      <c r="N1282">
        <f t="shared" si="39"/>
        <v>3.0153225806451611</v>
      </c>
    </row>
    <row r="1283" spans="1:14" x14ac:dyDescent="0.3">
      <c r="A1283" t="s">
        <v>12</v>
      </c>
      <c r="B1283" t="s">
        <v>17</v>
      </c>
      <c r="C1283" t="s">
        <v>18</v>
      </c>
      <c r="D1283" t="s">
        <v>26</v>
      </c>
      <c r="E1283" t="s">
        <v>39</v>
      </c>
      <c r="F1283">
        <v>1993</v>
      </c>
      <c r="G1283">
        <v>2</v>
      </c>
      <c r="H1283">
        <v>297.97000000000003</v>
      </c>
      <c r="I1283" t="s">
        <v>42</v>
      </c>
      <c r="J1283" t="s">
        <v>44</v>
      </c>
      <c r="K1283">
        <v>46.11</v>
      </c>
      <c r="L1283">
        <v>13</v>
      </c>
      <c r="M1283">
        <f t="shared" ref="M1283:M1346" si="40">(L1283*H1283)-(1-(K1283/100))</f>
        <v>3873.0711000000006</v>
      </c>
      <c r="N1283">
        <f t="shared" ref="N1283:N1346" si="41">AVERAGE(G1283:G6282)</f>
        <v>3.0153267007260016</v>
      </c>
    </row>
    <row r="1284" spans="1:14" x14ac:dyDescent="0.3">
      <c r="A1284" t="s">
        <v>13</v>
      </c>
      <c r="B1284" t="s">
        <v>15</v>
      </c>
      <c r="C1284" t="s">
        <v>19</v>
      </c>
      <c r="D1284" t="s">
        <v>20</v>
      </c>
      <c r="E1284" t="s">
        <v>39</v>
      </c>
      <c r="F1284">
        <v>1998</v>
      </c>
      <c r="G1284">
        <v>2</v>
      </c>
      <c r="H1284">
        <v>441.23</v>
      </c>
      <c r="I1284" t="s">
        <v>42</v>
      </c>
      <c r="J1284" t="s">
        <v>45</v>
      </c>
      <c r="K1284">
        <v>43.86</v>
      </c>
      <c r="L1284">
        <v>6</v>
      </c>
      <c r="M1284">
        <f t="shared" si="40"/>
        <v>2646.8186000000001</v>
      </c>
      <c r="N1284">
        <f t="shared" si="41"/>
        <v>3.0155997848305542</v>
      </c>
    </row>
    <row r="1285" spans="1:14" x14ac:dyDescent="0.3">
      <c r="A1285" t="s">
        <v>14</v>
      </c>
      <c r="B1285" t="s">
        <v>15</v>
      </c>
      <c r="C1285" t="s">
        <v>18</v>
      </c>
      <c r="D1285" t="s">
        <v>23</v>
      </c>
      <c r="E1285" t="s">
        <v>38</v>
      </c>
      <c r="F1285">
        <v>2020</v>
      </c>
      <c r="G1285">
        <v>3</v>
      </c>
      <c r="H1285">
        <v>414.45</v>
      </c>
      <c r="I1285" t="s">
        <v>41</v>
      </c>
      <c r="J1285" t="s">
        <v>47</v>
      </c>
      <c r="K1285">
        <v>0.25</v>
      </c>
      <c r="L1285">
        <v>19</v>
      </c>
      <c r="M1285">
        <f t="shared" si="40"/>
        <v>7873.5524999999998</v>
      </c>
      <c r="N1285">
        <f t="shared" si="41"/>
        <v>3.0158730158730158</v>
      </c>
    </row>
    <row r="1286" spans="1:14" x14ac:dyDescent="0.3">
      <c r="A1286" t="s">
        <v>14</v>
      </c>
      <c r="B1286" t="s">
        <v>16</v>
      </c>
      <c r="C1286" t="s">
        <v>19</v>
      </c>
      <c r="D1286" t="s">
        <v>30</v>
      </c>
      <c r="E1286" t="s">
        <v>38</v>
      </c>
      <c r="F1286">
        <v>1986</v>
      </c>
      <c r="G1286">
        <v>4</v>
      </c>
      <c r="H1286">
        <v>35.700000000000003</v>
      </c>
      <c r="I1286" t="s">
        <v>40</v>
      </c>
      <c r="J1286" t="s">
        <v>47</v>
      </c>
      <c r="K1286">
        <v>48.73</v>
      </c>
      <c r="L1286">
        <v>6</v>
      </c>
      <c r="M1286">
        <f t="shared" si="40"/>
        <v>213.68730000000002</v>
      </c>
      <c r="N1286">
        <f t="shared" si="41"/>
        <v>3.0158772874058126</v>
      </c>
    </row>
    <row r="1287" spans="1:14" x14ac:dyDescent="0.3">
      <c r="A1287" t="s">
        <v>14</v>
      </c>
      <c r="B1287" t="s">
        <v>15</v>
      </c>
      <c r="C1287" t="s">
        <v>19</v>
      </c>
      <c r="D1287" t="s">
        <v>32</v>
      </c>
      <c r="E1287" t="s">
        <v>39</v>
      </c>
      <c r="F1287">
        <v>1989</v>
      </c>
      <c r="G1287">
        <v>2</v>
      </c>
      <c r="H1287">
        <v>88.99</v>
      </c>
      <c r="I1287" t="s">
        <v>42</v>
      </c>
      <c r="J1287" t="s">
        <v>46</v>
      </c>
      <c r="K1287">
        <v>48.9</v>
      </c>
      <c r="L1287">
        <v>10</v>
      </c>
      <c r="M1287">
        <f t="shared" si="40"/>
        <v>889.38900000000001</v>
      </c>
      <c r="N1287">
        <f t="shared" si="41"/>
        <v>3.0156123822341856</v>
      </c>
    </row>
    <row r="1288" spans="1:14" x14ac:dyDescent="0.3">
      <c r="A1288" t="s">
        <v>13</v>
      </c>
      <c r="B1288" t="s">
        <v>16</v>
      </c>
      <c r="C1288" t="s">
        <v>19</v>
      </c>
      <c r="D1288" t="s">
        <v>33</v>
      </c>
      <c r="E1288" t="s">
        <v>36</v>
      </c>
      <c r="F1288">
        <v>2010</v>
      </c>
      <c r="G1288">
        <v>2</v>
      </c>
      <c r="H1288">
        <v>199.97</v>
      </c>
      <c r="I1288" t="s">
        <v>40</v>
      </c>
      <c r="J1288" t="s">
        <v>47</v>
      </c>
      <c r="K1288">
        <v>47.03</v>
      </c>
      <c r="L1288">
        <v>2</v>
      </c>
      <c r="M1288">
        <f t="shared" si="40"/>
        <v>399.41030000000001</v>
      </c>
      <c r="N1288">
        <f t="shared" si="41"/>
        <v>3.0158858373721054</v>
      </c>
    </row>
    <row r="1289" spans="1:14" x14ac:dyDescent="0.3">
      <c r="A1289" t="s">
        <v>13</v>
      </c>
      <c r="B1289" t="s">
        <v>15</v>
      </c>
      <c r="C1289" t="s">
        <v>18</v>
      </c>
      <c r="D1289" t="s">
        <v>31</v>
      </c>
      <c r="E1289" t="s">
        <v>38</v>
      </c>
      <c r="F1289">
        <v>1990</v>
      </c>
      <c r="G1289">
        <v>2</v>
      </c>
      <c r="H1289">
        <v>421.91</v>
      </c>
      <c r="I1289" t="s">
        <v>40</v>
      </c>
      <c r="J1289" t="s">
        <v>43</v>
      </c>
      <c r="K1289">
        <v>22.91</v>
      </c>
      <c r="L1289">
        <v>10</v>
      </c>
      <c r="M1289">
        <f t="shared" si="40"/>
        <v>4218.3290999999999</v>
      </c>
      <c r="N1289">
        <f t="shared" si="41"/>
        <v>3.0161594398060867</v>
      </c>
    </row>
    <row r="1290" spans="1:14" x14ac:dyDescent="0.3">
      <c r="A1290" t="s">
        <v>13</v>
      </c>
      <c r="B1290" t="s">
        <v>16</v>
      </c>
      <c r="C1290" t="s">
        <v>19</v>
      </c>
      <c r="D1290" t="s">
        <v>25</v>
      </c>
      <c r="E1290" t="s">
        <v>38</v>
      </c>
      <c r="F1290">
        <v>1994</v>
      </c>
      <c r="G1290">
        <v>1</v>
      </c>
      <c r="H1290">
        <v>418.95</v>
      </c>
      <c r="I1290" t="s">
        <v>40</v>
      </c>
      <c r="J1290" t="s">
        <v>46</v>
      </c>
      <c r="K1290">
        <v>23.2</v>
      </c>
      <c r="L1290">
        <v>7</v>
      </c>
      <c r="M1290">
        <f t="shared" si="40"/>
        <v>2931.8820000000001</v>
      </c>
      <c r="N1290">
        <f t="shared" si="41"/>
        <v>3.0164331896551726</v>
      </c>
    </row>
    <row r="1291" spans="1:14" x14ac:dyDescent="0.3">
      <c r="A1291" t="s">
        <v>14</v>
      </c>
      <c r="B1291" t="s">
        <v>15</v>
      </c>
      <c r="C1291" t="s">
        <v>19</v>
      </c>
      <c r="D1291" t="s">
        <v>21</v>
      </c>
      <c r="E1291" t="s">
        <v>37</v>
      </c>
      <c r="F1291">
        <v>1987</v>
      </c>
      <c r="G1291">
        <v>5</v>
      </c>
      <c r="H1291">
        <v>392.87</v>
      </c>
      <c r="I1291" t="s">
        <v>40</v>
      </c>
      <c r="J1291" t="s">
        <v>46</v>
      </c>
      <c r="K1291">
        <v>10.74</v>
      </c>
      <c r="L1291">
        <v>5</v>
      </c>
      <c r="M1291">
        <f t="shared" si="40"/>
        <v>1963.4574</v>
      </c>
      <c r="N1291">
        <f t="shared" si="41"/>
        <v>3.0169765561843169</v>
      </c>
    </row>
    <row r="1292" spans="1:14" x14ac:dyDescent="0.3">
      <c r="A1292" t="s">
        <v>12</v>
      </c>
      <c r="B1292" t="s">
        <v>15</v>
      </c>
      <c r="C1292" t="s">
        <v>18</v>
      </c>
      <c r="D1292" t="s">
        <v>25</v>
      </c>
      <c r="E1292" t="s">
        <v>39</v>
      </c>
      <c r="F1292">
        <v>1987</v>
      </c>
      <c r="G1292">
        <v>2</v>
      </c>
      <c r="H1292">
        <v>419.76</v>
      </c>
      <c r="I1292" t="s">
        <v>41</v>
      </c>
      <c r="J1292" t="s">
        <v>43</v>
      </c>
      <c r="K1292">
        <v>23.77</v>
      </c>
      <c r="L1292">
        <v>4</v>
      </c>
      <c r="M1292">
        <f t="shared" si="40"/>
        <v>1678.2776999999999</v>
      </c>
      <c r="N1292">
        <f t="shared" si="41"/>
        <v>3.0164420485175203</v>
      </c>
    </row>
    <row r="1293" spans="1:14" x14ac:dyDescent="0.3">
      <c r="A1293" t="s">
        <v>12</v>
      </c>
      <c r="B1293" t="s">
        <v>17</v>
      </c>
      <c r="C1293" t="s">
        <v>19</v>
      </c>
      <c r="D1293" t="s">
        <v>28</v>
      </c>
      <c r="E1293" t="s">
        <v>36</v>
      </c>
      <c r="F1293">
        <v>2001</v>
      </c>
      <c r="G1293">
        <v>1</v>
      </c>
      <c r="H1293">
        <v>191.05</v>
      </c>
      <c r="I1293" t="s">
        <v>42</v>
      </c>
      <c r="J1293" t="s">
        <v>45</v>
      </c>
      <c r="K1293">
        <v>20.9</v>
      </c>
      <c r="L1293">
        <v>7</v>
      </c>
      <c r="M1293">
        <f t="shared" si="40"/>
        <v>1336.5590000000002</v>
      </c>
      <c r="N1293">
        <f t="shared" si="41"/>
        <v>3.0167160959827446</v>
      </c>
    </row>
    <row r="1294" spans="1:14" x14ac:dyDescent="0.3">
      <c r="A1294" t="s">
        <v>14</v>
      </c>
      <c r="B1294" t="s">
        <v>15</v>
      </c>
      <c r="C1294" t="s">
        <v>19</v>
      </c>
      <c r="D1294" t="s">
        <v>26</v>
      </c>
      <c r="E1294" t="s">
        <v>37</v>
      </c>
      <c r="F1294">
        <v>1996</v>
      </c>
      <c r="G1294">
        <v>3</v>
      </c>
      <c r="H1294">
        <v>97.93</v>
      </c>
      <c r="I1294" t="s">
        <v>41</v>
      </c>
      <c r="J1294" t="s">
        <v>46</v>
      </c>
      <c r="K1294">
        <v>48.62</v>
      </c>
      <c r="L1294">
        <v>6</v>
      </c>
      <c r="M1294">
        <f t="shared" si="40"/>
        <v>587.06620000000009</v>
      </c>
      <c r="N1294">
        <f t="shared" si="41"/>
        <v>3.0172599784250269</v>
      </c>
    </row>
    <row r="1295" spans="1:14" x14ac:dyDescent="0.3">
      <c r="A1295" t="s">
        <v>13</v>
      </c>
      <c r="B1295" t="s">
        <v>17</v>
      </c>
      <c r="C1295" t="s">
        <v>19</v>
      </c>
      <c r="D1295" t="s">
        <v>33</v>
      </c>
      <c r="E1295" t="s">
        <v>38</v>
      </c>
      <c r="F1295">
        <v>2018</v>
      </c>
      <c r="G1295">
        <v>2</v>
      </c>
      <c r="H1295">
        <v>213.51</v>
      </c>
      <c r="I1295" t="s">
        <v>40</v>
      </c>
      <c r="J1295" t="s">
        <v>47</v>
      </c>
      <c r="K1295">
        <v>27.55</v>
      </c>
      <c r="L1295">
        <v>6</v>
      </c>
      <c r="M1295">
        <f t="shared" si="40"/>
        <v>1280.3354999999999</v>
      </c>
      <c r="N1295">
        <f t="shared" si="41"/>
        <v>3.0172646344753171</v>
      </c>
    </row>
    <row r="1296" spans="1:14" x14ac:dyDescent="0.3">
      <c r="A1296" t="s">
        <v>14</v>
      </c>
      <c r="B1296" t="s">
        <v>16</v>
      </c>
      <c r="C1296" t="s">
        <v>18</v>
      </c>
      <c r="D1296" t="s">
        <v>27</v>
      </c>
      <c r="E1296" t="s">
        <v>36</v>
      </c>
      <c r="F1296">
        <v>1991</v>
      </c>
      <c r="G1296">
        <v>4</v>
      </c>
      <c r="H1296">
        <v>497.38</v>
      </c>
      <c r="I1296" t="s">
        <v>42</v>
      </c>
      <c r="J1296" t="s">
        <v>47</v>
      </c>
      <c r="K1296">
        <v>44.73</v>
      </c>
      <c r="L1296">
        <v>5</v>
      </c>
      <c r="M1296">
        <f t="shared" si="40"/>
        <v>2486.3472999999999</v>
      </c>
      <c r="N1296">
        <f t="shared" si="41"/>
        <v>3.0175391257420401</v>
      </c>
    </row>
    <row r="1297" spans="1:14" x14ac:dyDescent="0.3">
      <c r="A1297" t="s">
        <v>13</v>
      </c>
      <c r="B1297" t="s">
        <v>15</v>
      </c>
      <c r="C1297" t="s">
        <v>18</v>
      </c>
      <c r="D1297" t="s">
        <v>26</v>
      </c>
      <c r="E1297" t="s">
        <v>36</v>
      </c>
      <c r="F1297">
        <v>1985</v>
      </c>
      <c r="G1297">
        <v>3</v>
      </c>
      <c r="H1297">
        <v>99.54</v>
      </c>
      <c r="I1297" t="s">
        <v>40</v>
      </c>
      <c r="J1297" t="s">
        <v>46</v>
      </c>
      <c r="K1297">
        <v>5.18</v>
      </c>
      <c r="L1297">
        <v>18</v>
      </c>
      <c r="M1297">
        <f t="shared" si="40"/>
        <v>1790.7718</v>
      </c>
      <c r="N1297">
        <f t="shared" si="41"/>
        <v>3.0172739541160594</v>
      </c>
    </row>
    <row r="1298" spans="1:14" x14ac:dyDescent="0.3">
      <c r="A1298" t="s">
        <v>14</v>
      </c>
      <c r="B1298" t="s">
        <v>17</v>
      </c>
      <c r="C1298" t="s">
        <v>18</v>
      </c>
      <c r="D1298" t="s">
        <v>26</v>
      </c>
      <c r="E1298" t="s">
        <v>36</v>
      </c>
      <c r="F1298">
        <v>2006</v>
      </c>
      <c r="G1298">
        <v>1</v>
      </c>
      <c r="H1298">
        <v>18.28</v>
      </c>
      <c r="I1298" t="s">
        <v>41</v>
      </c>
      <c r="J1298" t="s">
        <v>43</v>
      </c>
      <c r="K1298">
        <v>7.23</v>
      </c>
      <c r="L1298">
        <v>17</v>
      </c>
      <c r="M1298">
        <f t="shared" si="40"/>
        <v>309.83229999999998</v>
      </c>
      <c r="N1298">
        <f t="shared" si="41"/>
        <v>3.0172786177105833</v>
      </c>
    </row>
    <row r="1299" spans="1:14" x14ac:dyDescent="0.3">
      <c r="A1299" t="s">
        <v>13</v>
      </c>
      <c r="B1299" t="s">
        <v>15</v>
      </c>
      <c r="C1299" t="s">
        <v>18</v>
      </c>
      <c r="D1299" t="s">
        <v>34</v>
      </c>
      <c r="E1299" t="s">
        <v>36</v>
      </c>
      <c r="F1299">
        <v>2008</v>
      </c>
      <c r="G1299">
        <v>1</v>
      </c>
      <c r="H1299">
        <v>414.59</v>
      </c>
      <c r="I1299" t="s">
        <v>40</v>
      </c>
      <c r="J1299" t="s">
        <v>43</v>
      </c>
      <c r="K1299">
        <v>36.97</v>
      </c>
      <c r="L1299">
        <v>17</v>
      </c>
      <c r="M1299">
        <f t="shared" si="40"/>
        <v>7047.3996999999999</v>
      </c>
      <c r="N1299">
        <f t="shared" si="41"/>
        <v>3.0178233864434243</v>
      </c>
    </row>
    <row r="1300" spans="1:14" x14ac:dyDescent="0.3">
      <c r="A1300" t="s">
        <v>13</v>
      </c>
      <c r="B1300" t="s">
        <v>16</v>
      </c>
      <c r="C1300" t="s">
        <v>18</v>
      </c>
      <c r="D1300" t="s">
        <v>24</v>
      </c>
      <c r="E1300" t="s">
        <v>37</v>
      </c>
      <c r="F1300">
        <v>2010</v>
      </c>
      <c r="G1300">
        <v>5</v>
      </c>
      <c r="H1300">
        <v>24.12</v>
      </c>
      <c r="I1300" t="s">
        <v>42</v>
      </c>
      <c r="J1300" t="s">
        <v>46</v>
      </c>
      <c r="K1300">
        <v>34.96</v>
      </c>
      <c r="L1300">
        <v>11</v>
      </c>
      <c r="M1300">
        <f t="shared" si="40"/>
        <v>264.6696</v>
      </c>
      <c r="N1300">
        <f t="shared" si="41"/>
        <v>3.018368449486764</v>
      </c>
    </row>
    <row r="1301" spans="1:14" x14ac:dyDescent="0.3">
      <c r="A1301" t="s">
        <v>12</v>
      </c>
      <c r="B1301" t="s">
        <v>17</v>
      </c>
      <c r="C1301" t="s">
        <v>19</v>
      </c>
      <c r="D1301" t="s">
        <v>21</v>
      </c>
      <c r="E1301" t="s">
        <v>38</v>
      </c>
      <c r="F1301">
        <v>2012</v>
      </c>
      <c r="G1301">
        <v>2</v>
      </c>
      <c r="H1301">
        <v>93.76</v>
      </c>
      <c r="I1301" t="s">
        <v>42</v>
      </c>
      <c r="J1301" t="s">
        <v>46</v>
      </c>
      <c r="K1301">
        <v>13.86</v>
      </c>
      <c r="L1301">
        <v>10</v>
      </c>
      <c r="M1301">
        <f t="shared" si="40"/>
        <v>936.73860000000002</v>
      </c>
      <c r="N1301">
        <f t="shared" si="41"/>
        <v>3.0178330181032154</v>
      </c>
    </row>
    <row r="1302" spans="1:14" x14ac:dyDescent="0.3">
      <c r="A1302" t="s">
        <v>12</v>
      </c>
      <c r="B1302" t="s">
        <v>15</v>
      </c>
      <c r="C1302" t="s">
        <v>19</v>
      </c>
      <c r="D1302" t="s">
        <v>29</v>
      </c>
      <c r="E1302" t="s">
        <v>39</v>
      </c>
      <c r="F1302">
        <v>2019</v>
      </c>
      <c r="G1302">
        <v>2</v>
      </c>
      <c r="H1302">
        <v>99.98</v>
      </c>
      <c r="I1302" t="s">
        <v>40</v>
      </c>
      <c r="J1302" t="s">
        <v>43</v>
      </c>
      <c r="K1302">
        <v>38.200000000000003</v>
      </c>
      <c r="L1302">
        <v>10</v>
      </c>
      <c r="M1302">
        <f t="shared" si="40"/>
        <v>999.18200000000002</v>
      </c>
      <c r="N1302">
        <f t="shared" si="41"/>
        <v>3.018108108108108</v>
      </c>
    </row>
    <row r="1303" spans="1:14" x14ac:dyDescent="0.3">
      <c r="A1303" t="s">
        <v>14</v>
      </c>
      <c r="B1303" t="s">
        <v>16</v>
      </c>
      <c r="C1303" t="s">
        <v>18</v>
      </c>
      <c r="D1303" t="s">
        <v>33</v>
      </c>
      <c r="E1303" t="s">
        <v>39</v>
      </c>
      <c r="F1303">
        <v>2004</v>
      </c>
      <c r="G1303">
        <v>4</v>
      </c>
      <c r="H1303">
        <v>74.47</v>
      </c>
      <c r="I1303" t="s">
        <v>40</v>
      </c>
      <c r="J1303" t="s">
        <v>47</v>
      </c>
      <c r="K1303">
        <v>27.82</v>
      </c>
      <c r="L1303">
        <v>17</v>
      </c>
      <c r="M1303">
        <f t="shared" si="40"/>
        <v>1265.2682</v>
      </c>
      <c r="N1303">
        <f t="shared" si="41"/>
        <v>3.0183833468504999</v>
      </c>
    </row>
    <row r="1304" spans="1:14" x14ac:dyDescent="0.3">
      <c r="A1304" t="s">
        <v>12</v>
      </c>
      <c r="B1304" t="s">
        <v>16</v>
      </c>
      <c r="C1304" t="s">
        <v>18</v>
      </c>
      <c r="D1304" t="s">
        <v>32</v>
      </c>
      <c r="E1304" t="s">
        <v>36</v>
      </c>
      <c r="F1304">
        <v>1986</v>
      </c>
      <c r="G1304">
        <v>4</v>
      </c>
      <c r="H1304">
        <v>383.07</v>
      </c>
      <c r="I1304" t="s">
        <v>42</v>
      </c>
      <c r="J1304" t="s">
        <v>44</v>
      </c>
      <c r="K1304">
        <v>6.02</v>
      </c>
      <c r="L1304">
        <v>2</v>
      </c>
      <c r="M1304">
        <f t="shared" si="40"/>
        <v>765.2002</v>
      </c>
      <c r="N1304">
        <f t="shared" si="41"/>
        <v>3.0181179015684152</v>
      </c>
    </row>
    <row r="1305" spans="1:14" x14ac:dyDescent="0.3">
      <c r="A1305" t="s">
        <v>14</v>
      </c>
      <c r="B1305" t="s">
        <v>16</v>
      </c>
      <c r="C1305" t="s">
        <v>19</v>
      </c>
      <c r="D1305" t="s">
        <v>24</v>
      </c>
      <c r="E1305" t="s">
        <v>38</v>
      </c>
      <c r="F1305">
        <v>2015</v>
      </c>
      <c r="G1305">
        <v>3</v>
      </c>
      <c r="H1305">
        <v>366.87</v>
      </c>
      <c r="I1305" t="s">
        <v>42</v>
      </c>
      <c r="J1305" t="s">
        <v>46</v>
      </c>
      <c r="K1305">
        <v>16.55</v>
      </c>
      <c r="L1305">
        <v>17</v>
      </c>
      <c r="M1305">
        <f t="shared" si="40"/>
        <v>6235.9555</v>
      </c>
      <c r="N1305">
        <f t="shared" si="41"/>
        <v>3.0178523126859615</v>
      </c>
    </row>
    <row r="1306" spans="1:14" x14ac:dyDescent="0.3">
      <c r="A1306" t="s">
        <v>12</v>
      </c>
      <c r="B1306" t="s">
        <v>17</v>
      </c>
      <c r="C1306" t="s">
        <v>18</v>
      </c>
      <c r="D1306" t="s">
        <v>34</v>
      </c>
      <c r="E1306" t="s">
        <v>36</v>
      </c>
      <c r="F1306">
        <v>2018</v>
      </c>
      <c r="G1306">
        <v>5</v>
      </c>
      <c r="H1306">
        <v>103.14</v>
      </c>
      <c r="I1306" t="s">
        <v>40</v>
      </c>
      <c r="J1306" t="s">
        <v>47</v>
      </c>
      <c r="K1306">
        <v>14.74</v>
      </c>
      <c r="L1306">
        <v>14</v>
      </c>
      <c r="M1306">
        <f t="shared" si="40"/>
        <v>1443.1074000000001</v>
      </c>
      <c r="N1306">
        <f t="shared" si="41"/>
        <v>3.0178571428571428</v>
      </c>
    </row>
    <row r="1307" spans="1:14" x14ac:dyDescent="0.3">
      <c r="A1307" t="s">
        <v>13</v>
      </c>
      <c r="B1307" t="s">
        <v>16</v>
      </c>
      <c r="C1307" t="s">
        <v>19</v>
      </c>
      <c r="D1307" t="s">
        <v>22</v>
      </c>
      <c r="E1307" t="s">
        <v>39</v>
      </c>
      <c r="F1307">
        <v>2020</v>
      </c>
      <c r="G1307">
        <v>3</v>
      </c>
      <c r="H1307">
        <v>270.29000000000002</v>
      </c>
      <c r="I1307" t="s">
        <v>41</v>
      </c>
      <c r="J1307" t="s">
        <v>44</v>
      </c>
      <c r="K1307">
        <v>7.25</v>
      </c>
      <c r="L1307">
        <v>17</v>
      </c>
      <c r="M1307">
        <f t="shared" si="40"/>
        <v>4594.0025000000005</v>
      </c>
      <c r="N1307">
        <f t="shared" si="41"/>
        <v>3.0173207036535858</v>
      </c>
    </row>
    <row r="1308" spans="1:14" x14ac:dyDescent="0.3">
      <c r="A1308" t="s">
        <v>14</v>
      </c>
      <c r="B1308" t="s">
        <v>15</v>
      </c>
      <c r="C1308" t="s">
        <v>19</v>
      </c>
      <c r="D1308" t="s">
        <v>28</v>
      </c>
      <c r="E1308" t="s">
        <v>39</v>
      </c>
      <c r="F1308">
        <v>2001</v>
      </c>
      <c r="G1308">
        <v>1</v>
      </c>
      <c r="H1308">
        <v>415.35</v>
      </c>
      <c r="I1308" t="s">
        <v>40</v>
      </c>
      <c r="J1308" t="s">
        <v>43</v>
      </c>
      <c r="K1308">
        <v>4.42</v>
      </c>
      <c r="L1308">
        <v>5</v>
      </c>
      <c r="M1308">
        <f t="shared" si="40"/>
        <v>2075.7941999999998</v>
      </c>
      <c r="N1308">
        <f t="shared" si="41"/>
        <v>3.0173253925284245</v>
      </c>
    </row>
    <row r="1309" spans="1:14" x14ac:dyDescent="0.3">
      <c r="A1309" t="s">
        <v>12</v>
      </c>
      <c r="B1309" t="s">
        <v>17</v>
      </c>
      <c r="C1309" t="s">
        <v>19</v>
      </c>
      <c r="D1309" t="s">
        <v>31</v>
      </c>
      <c r="E1309" t="s">
        <v>37</v>
      </c>
      <c r="F1309">
        <v>2000</v>
      </c>
      <c r="G1309">
        <v>1</v>
      </c>
      <c r="H1309">
        <v>442.68</v>
      </c>
      <c r="I1309" t="s">
        <v>40</v>
      </c>
      <c r="J1309" t="s">
        <v>46</v>
      </c>
      <c r="K1309">
        <v>14.57</v>
      </c>
      <c r="L1309">
        <v>18</v>
      </c>
      <c r="M1309">
        <f t="shared" si="40"/>
        <v>7967.3856999999998</v>
      </c>
      <c r="N1309">
        <f t="shared" si="41"/>
        <v>3.0178716490658002</v>
      </c>
    </row>
    <row r="1310" spans="1:14" x14ac:dyDescent="0.3">
      <c r="A1310" t="s">
        <v>14</v>
      </c>
      <c r="B1310" t="s">
        <v>17</v>
      </c>
      <c r="C1310" t="s">
        <v>19</v>
      </c>
      <c r="D1310" t="s">
        <v>28</v>
      </c>
      <c r="E1310" t="s">
        <v>37</v>
      </c>
      <c r="F1310">
        <v>1994</v>
      </c>
      <c r="G1310">
        <v>5</v>
      </c>
      <c r="H1310">
        <v>169.66</v>
      </c>
      <c r="I1310" t="s">
        <v>41</v>
      </c>
      <c r="J1310" t="s">
        <v>47</v>
      </c>
      <c r="K1310">
        <v>49.54</v>
      </c>
      <c r="L1310">
        <v>18</v>
      </c>
      <c r="M1310">
        <f t="shared" si="40"/>
        <v>3053.3753999999999</v>
      </c>
      <c r="N1310">
        <f t="shared" si="41"/>
        <v>3.0184182015167931</v>
      </c>
    </row>
    <row r="1311" spans="1:14" x14ac:dyDescent="0.3">
      <c r="A1311" t="s">
        <v>13</v>
      </c>
      <c r="B1311" t="s">
        <v>16</v>
      </c>
      <c r="C1311" t="s">
        <v>18</v>
      </c>
      <c r="D1311" t="s">
        <v>30</v>
      </c>
      <c r="E1311" t="s">
        <v>38</v>
      </c>
      <c r="F1311">
        <v>2014</v>
      </c>
      <c r="G1311">
        <v>3</v>
      </c>
      <c r="H1311">
        <v>147.9</v>
      </c>
      <c r="I1311" t="s">
        <v>42</v>
      </c>
      <c r="J1311" t="s">
        <v>43</v>
      </c>
      <c r="K1311">
        <v>13.49</v>
      </c>
      <c r="L1311">
        <v>15</v>
      </c>
      <c r="M1311">
        <f t="shared" si="40"/>
        <v>2217.6349</v>
      </c>
      <c r="N1311">
        <f t="shared" si="41"/>
        <v>3.0178813329720944</v>
      </c>
    </row>
    <row r="1312" spans="1:14" x14ac:dyDescent="0.3">
      <c r="A1312" t="s">
        <v>13</v>
      </c>
      <c r="B1312" t="s">
        <v>17</v>
      </c>
      <c r="C1312" t="s">
        <v>18</v>
      </c>
      <c r="D1312" t="s">
        <v>35</v>
      </c>
      <c r="E1312" t="s">
        <v>39</v>
      </c>
      <c r="F1312">
        <v>2001</v>
      </c>
      <c r="G1312">
        <v>1</v>
      </c>
      <c r="H1312">
        <v>384.88</v>
      </c>
      <c r="I1312" t="s">
        <v>40</v>
      </c>
      <c r="J1312" t="s">
        <v>46</v>
      </c>
      <c r="K1312">
        <v>38.9</v>
      </c>
      <c r="L1312">
        <v>20</v>
      </c>
      <c r="M1312">
        <f t="shared" si="40"/>
        <v>7696.9890000000005</v>
      </c>
      <c r="N1312">
        <f t="shared" si="41"/>
        <v>3.0178861788617888</v>
      </c>
    </row>
    <row r="1313" spans="1:14" x14ac:dyDescent="0.3">
      <c r="A1313" t="s">
        <v>13</v>
      </c>
      <c r="B1313" t="s">
        <v>15</v>
      </c>
      <c r="C1313" t="s">
        <v>19</v>
      </c>
      <c r="D1313" t="s">
        <v>29</v>
      </c>
      <c r="E1313" t="s">
        <v>38</v>
      </c>
      <c r="F1313">
        <v>2012</v>
      </c>
      <c r="G1313">
        <v>1</v>
      </c>
      <c r="H1313">
        <v>295.77</v>
      </c>
      <c r="I1313" t="s">
        <v>40</v>
      </c>
      <c r="J1313" t="s">
        <v>43</v>
      </c>
      <c r="K1313">
        <v>43.24</v>
      </c>
      <c r="L1313">
        <v>6</v>
      </c>
      <c r="M1313">
        <f t="shared" si="40"/>
        <v>1774.0523999999998</v>
      </c>
      <c r="N1313">
        <f t="shared" si="41"/>
        <v>3.0184331797235022</v>
      </c>
    </row>
    <row r="1314" spans="1:14" x14ac:dyDescent="0.3">
      <c r="A1314" t="s">
        <v>12</v>
      </c>
      <c r="B1314" t="s">
        <v>17</v>
      </c>
      <c r="C1314" t="s">
        <v>18</v>
      </c>
      <c r="D1314" t="s">
        <v>27</v>
      </c>
      <c r="E1314" t="s">
        <v>38</v>
      </c>
      <c r="F1314">
        <v>1999</v>
      </c>
      <c r="G1314">
        <v>1</v>
      </c>
      <c r="H1314">
        <v>416.76</v>
      </c>
      <c r="I1314" t="s">
        <v>40</v>
      </c>
      <c r="J1314" t="s">
        <v>47</v>
      </c>
      <c r="K1314">
        <v>20.11</v>
      </c>
      <c r="L1314">
        <v>20</v>
      </c>
      <c r="M1314">
        <f t="shared" si="40"/>
        <v>8334.401100000001</v>
      </c>
      <c r="N1314">
        <f t="shared" si="41"/>
        <v>3.0189804772234274</v>
      </c>
    </row>
    <row r="1315" spans="1:14" x14ac:dyDescent="0.3">
      <c r="A1315" t="s">
        <v>14</v>
      </c>
      <c r="B1315" t="s">
        <v>15</v>
      </c>
      <c r="C1315" t="s">
        <v>19</v>
      </c>
      <c r="D1315" t="s">
        <v>33</v>
      </c>
      <c r="E1315" t="s">
        <v>37</v>
      </c>
      <c r="F1315">
        <v>1994</v>
      </c>
      <c r="G1315">
        <v>5</v>
      </c>
      <c r="H1315">
        <v>138.9</v>
      </c>
      <c r="I1315" t="s">
        <v>42</v>
      </c>
      <c r="J1315" t="s">
        <v>47</v>
      </c>
      <c r="K1315">
        <v>5.91</v>
      </c>
      <c r="L1315">
        <v>10</v>
      </c>
      <c r="M1315">
        <f t="shared" si="40"/>
        <v>1388.0590999999999</v>
      </c>
      <c r="N1315">
        <f t="shared" si="41"/>
        <v>3.0195280716029291</v>
      </c>
    </row>
    <row r="1316" spans="1:14" x14ac:dyDescent="0.3">
      <c r="A1316" t="s">
        <v>13</v>
      </c>
      <c r="B1316" t="s">
        <v>16</v>
      </c>
      <c r="C1316" t="s">
        <v>19</v>
      </c>
      <c r="D1316" t="s">
        <v>32</v>
      </c>
      <c r="E1316" t="s">
        <v>36</v>
      </c>
      <c r="F1316">
        <v>1991</v>
      </c>
      <c r="G1316">
        <v>4</v>
      </c>
      <c r="H1316">
        <v>407.49</v>
      </c>
      <c r="I1316" t="s">
        <v>41</v>
      </c>
      <c r="J1316" t="s">
        <v>45</v>
      </c>
      <c r="K1316">
        <v>7.9</v>
      </c>
      <c r="L1316">
        <v>8</v>
      </c>
      <c r="M1316">
        <f t="shared" si="40"/>
        <v>3258.9990000000003</v>
      </c>
      <c r="N1316">
        <f t="shared" si="41"/>
        <v>3.0189907759088443</v>
      </c>
    </row>
    <row r="1317" spans="1:14" x14ac:dyDescent="0.3">
      <c r="A1317" t="s">
        <v>14</v>
      </c>
      <c r="B1317" t="s">
        <v>17</v>
      </c>
      <c r="C1317" t="s">
        <v>19</v>
      </c>
      <c r="D1317" t="s">
        <v>22</v>
      </c>
      <c r="E1317" t="s">
        <v>39</v>
      </c>
      <c r="F1317">
        <v>2011</v>
      </c>
      <c r="G1317">
        <v>1</v>
      </c>
      <c r="H1317">
        <v>178.24</v>
      </c>
      <c r="I1317" t="s">
        <v>41</v>
      </c>
      <c r="J1317" t="s">
        <v>46</v>
      </c>
      <c r="K1317">
        <v>48.63</v>
      </c>
      <c r="L1317">
        <v>17</v>
      </c>
      <c r="M1317">
        <f t="shared" si="40"/>
        <v>3029.5663</v>
      </c>
      <c r="N1317">
        <f t="shared" si="41"/>
        <v>3.0187245590230667</v>
      </c>
    </row>
    <row r="1318" spans="1:14" x14ac:dyDescent="0.3">
      <c r="A1318" t="s">
        <v>14</v>
      </c>
      <c r="B1318" t="s">
        <v>17</v>
      </c>
      <c r="C1318" t="s">
        <v>18</v>
      </c>
      <c r="D1318" t="s">
        <v>26</v>
      </c>
      <c r="E1318" t="s">
        <v>39</v>
      </c>
      <c r="F1318">
        <v>2021</v>
      </c>
      <c r="G1318">
        <v>5</v>
      </c>
      <c r="H1318">
        <v>100.09</v>
      </c>
      <c r="I1318" t="s">
        <v>42</v>
      </c>
      <c r="J1318" t="s">
        <v>43</v>
      </c>
      <c r="K1318">
        <v>2.69</v>
      </c>
      <c r="L1318">
        <v>16</v>
      </c>
      <c r="M1318">
        <f t="shared" si="40"/>
        <v>1600.4669000000001</v>
      </c>
      <c r="N1318">
        <f t="shared" si="41"/>
        <v>3.0192725298588492</v>
      </c>
    </row>
    <row r="1319" spans="1:14" x14ac:dyDescent="0.3">
      <c r="A1319" t="s">
        <v>13</v>
      </c>
      <c r="B1319" t="s">
        <v>17</v>
      </c>
      <c r="C1319" t="s">
        <v>19</v>
      </c>
      <c r="D1319" t="s">
        <v>32</v>
      </c>
      <c r="E1319" t="s">
        <v>37</v>
      </c>
      <c r="F1319">
        <v>2008</v>
      </c>
      <c r="G1319">
        <v>2</v>
      </c>
      <c r="H1319">
        <v>288.62</v>
      </c>
      <c r="I1319" t="s">
        <v>42</v>
      </c>
      <c r="J1319" t="s">
        <v>43</v>
      </c>
      <c r="K1319">
        <v>0.18</v>
      </c>
      <c r="L1319">
        <v>11</v>
      </c>
      <c r="M1319">
        <f t="shared" si="40"/>
        <v>3173.8218000000002</v>
      </c>
      <c r="N1319">
        <f t="shared" si="41"/>
        <v>3.0187347271246265</v>
      </c>
    </row>
    <row r="1320" spans="1:14" x14ac:dyDescent="0.3">
      <c r="A1320" t="s">
        <v>13</v>
      </c>
      <c r="B1320" t="s">
        <v>16</v>
      </c>
      <c r="C1320" t="s">
        <v>18</v>
      </c>
      <c r="D1320" t="s">
        <v>25</v>
      </c>
      <c r="E1320" t="s">
        <v>38</v>
      </c>
      <c r="F1320">
        <v>2012</v>
      </c>
      <c r="G1320">
        <v>4</v>
      </c>
      <c r="H1320">
        <v>451.39</v>
      </c>
      <c r="I1320" t="s">
        <v>40</v>
      </c>
      <c r="J1320" t="s">
        <v>43</v>
      </c>
      <c r="K1320">
        <v>18.84</v>
      </c>
      <c r="L1320">
        <v>12</v>
      </c>
      <c r="M1320">
        <f t="shared" si="40"/>
        <v>5415.8684000000003</v>
      </c>
      <c r="N1320">
        <f t="shared" si="41"/>
        <v>3.0190114068441063</v>
      </c>
    </row>
    <row r="1321" spans="1:14" x14ac:dyDescent="0.3">
      <c r="A1321" t="s">
        <v>12</v>
      </c>
      <c r="B1321" t="s">
        <v>15</v>
      </c>
      <c r="C1321" t="s">
        <v>19</v>
      </c>
      <c r="D1321" t="s">
        <v>27</v>
      </c>
      <c r="E1321" t="s">
        <v>36</v>
      </c>
      <c r="F1321">
        <v>2011</v>
      </c>
      <c r="G1321">
        <v>3</v>
      </c>
      <c r="H1321">
        <v>369.29</v>
      </c>
      <c r="I1321" t="s">
        <v>40</v>
      </c>
      <c r="J1321" t="s">
        <v>44</v>
      </c>
      <c r="K1321">
        <v>13.3</v>
      </c>
      <c r="L1321">
        <v>6</v>
      </c>
      <c r="M1321">
        <f t="shared" si="40"/>
        <v>2214.873</v>
      </c>
      <c r="N1321">
        <f t="shared" si="41"/>
        <v>3.0187449062754688</v>
      </c>
    </row>
    <row r="1322" spans="1:14" x14ac:dyDescent="0.3">
      <c r="A1322" t="s">
        <v>13</v>
      </c>
      <c r="B1322" t="s">
        <v>15</v>
      </c>
      <c r="C1322" t="s">
        <v>19</v>
      </c>
      <c r="D1322" t="s">
        <v>27</v>
      </c>
      <c r="E1322" t="s">
        <v>37</v>
      </c>
      <c r="F1322">
        <v>2007</v>
      </c>
      <c r="G1322">
        <v>5</v>
      </c>
      <c r="H1322">
        <v>70.010000000000005</v>
      </c>
      <c r="I1322" t="s">
        <v>40</v>
      </c>
      <c r="J1322" t="s">
        <v>44</v>
      </c>
      <c r="K1322">
        <v>30.84</v>
      </c>
      <c r="L1322">
        <v>5</v>
      </c>
      <c r="M1322">
        <f t="shared" si="40"/>
        <v>349.35840000000002</v>
      </c>
      <c r="N1322">
        <f t="shared" si="41"/>
        <v>3.0187499999999998</v>
      </c>
    </row>
    <row r="1323" spans="1:14" x14ac:dyDescent="0.3">
      <c r="A1323" t="s">
        <v>12</v>
      </c>
      <c r="B1323" t="s">
        <v>15</v>
      </c>
      <c r="C1323" t="s">
        <v>19</v>
      </c>
      <c r="D1323" t="s">
        <v>29</v>
      </c>
      <c r="E1323" t="s">
        <v>37</v>
      </c>
      <c r="F1323">
        <v>1991</v>
      </c>
      <c r="G1323">
        <v>4</v>
      </c>
      <c r="H1323">
        <v>122.56</v>
      </c>
      <c r="I1323" t="s">
        <v>40</v>
      </c>
      <c r="J1323" t="s">
        <v>44</v>
      </c>
      <c r="K1323">
        <v>41.96</v>
      </c>
      <c r="L1323">
        <v>11</v>
      </c>
      <c r="M1323">
        <f t="shared" si="40"/>
        <v>1347.5796</v>
      </c>
      <c r="N1323">
        <f t="shared" si="41"/>
        <v>3.0182114705082901</v>
      </c>
    </row>
    <row r="1324" spans="1:14" x14ac:dyDescent="0.3">
      <c r="A1324" t="s">
        <v>14</v>
      </c>
      <c r="B1324" t="s">
        <v>17</v>
      </c>
      <c r="C1324" t="s">
        <v>18</v>
      </c>
      <c r="D1324" t="s">
        <v>33</v>
      </c>
      <c r="E1324" t="s">
        <v>38</v>
      </c>
      <c r="F1324">
        <v>2008</v>
      </c>
      <c r="G1324">
        <v>2</v>
      </c>
      <c r="H1324">
        <v>181.09</v>
      </c>
      <c r="I1324" t="s">
        <v>42</v>
      </c>
      <c r="J1324" t="s">
        <v>47</v>
      </c>
      <c r="K1324">
        <v>14.98</v>
      </c>
      <c r="L1324">
        <v>18</v>
      </c>
      <c r="M1324">
        <f t="shared" si="40"/>
        <v>3258.7698</v>
      </c>
      <c r="N1324">
        <f t="shared" si="41"/>
        <v>3.0179445350734095</v>
      </c>
    </row>
    <row r="1325" spans="1:14" x14ac:dyDescent="0.3">
      <c r="A1325" t="s">
        <v>14</v>
      </c>
      <c r="B1325" t="s">
        <v>17</v>
      </c>
      <c r="C1325" t="s">
        <v>19</v>
      </c>
      <c r="D1325" t="s">
        <v>23</v>
      </c>
      <c r="E1325" t="s">
        <v>39</v>
      </c>
      <c r="F1325">
        <v>1989</v>
      </c>
      <c r="G1325">
        <v>2</v>
      </c>
      <c r="H1325">
        <v>199.21</v>
      </c>
      <c r="I1325" t="s">
        <v>42</v>
      </c>
      <c r="J1325" t="s">
        <v>47</v>
      </c>
      <c r="K1325">
        <v>35.270000000000003</v>
      </c>
      <c r="L1325">
        <v>6</v>
      </c>
      <c r="M1325">
        <f t="shared" si="40"/>
        <v>1194.6126999999999</v>
      </c>
      <c r="N1325">
        <f t="shared" si="41"/>
        <v>3.0182213761218386</v>
      </c>
    </row>
    <row r="1326" spans="1:14" x14ac:dyDescent="0.3">
      <c r="A1326" t="s">
        <v>13</v>
      </c>
      <c r="B1326" t="s">
        <v>16</v>
      </c>
      <c r="C1326" t="s">
        <v>18</v>
      </c>
      <c r="D1326" t="s">
        <v>22</v>
      </c>
      <c r="E1326" t="s">
        <v>39</v>
      </c>
      <c r="F1326">
        <v>2014</v>
      </c>
      <c r="G1326">
        <v>5</v>
      </c>
      <c r="H1326">
        <v>205.59</v>
      </c>
      <c r="I1326" t="s">
        <v>40</v>
      </c>
      <c r="J1326" t="s">
        <v>47</v>
      </c>
      <c r="K1326">
        <v>9.66</v>
      </c>
      <c r="L1326">
        <v>2</v>
      </c>
      <c r="M1326">
        <f t="shared" si="40"/>
        <v>410.27660000000003</v>
      </c>
      <c r="N1326">
        <f t="shared" si="41"/>
        <v>3.0184983677910773</v>
      </c>
    </row>
    <row r="1327" spans="1:14" x14ac:dyDescent="0.3">
      <c r="A1327" t="s">
        <v>14</v>
      </c>
      <c r="B1327" t="s">
        <v>15</v>
      </c>
      <c r="C1327" t="s">
        <v>19</v>
      </c>
      <c r="D1327" t="s">
        <v>32</v>
      </c>
      <c r="E1327" t="s">
        <v>39</v>
      </c>
      <c r="F1327">
        <v>1986</v>
      </c>
      <c r="G1327">
        <v>3</v>
      </c>
      <c r="H1327">
        <v>324.14999999999998</v>
      </c>
      <c r="I1327" t="s">
        <v>41</v>
      </c>
      <c r="J1327" t="s">
        <v>43</v>
      </c>
      <c r="K1327">
        <v>9.89</v>
      </c>
      <c r="L1327">
        <v>18</v>
      </c>
      <c r="M1327">
        <f t="shared" si="40"/>
        <v>5833.7988999999998</v>
      </c>
      <c r="N1327">
        <f t="shared" si="41"/>
        <v>3.0179591836734696</v>
      </c>
    </row>
    <row r="1328" spans="1:14" x14ac:dyDescent="0.3">
      <c r="A1328" t="s">
        <v>13</v>
      </c>
      <c r="B1328" t="s">
        <v>16</v>
      </c>
      <c r="C1328" t="s">
        <v>19</v>
      </c>
      <c r="D1328" t="s">
        <v>32</v>
      </c>
      <c r="E1328" t="s">
        <v>36</v>
      </c>
      <c r="F1328">
        <v>1990</v>
      </c>
      <c r="G1328">
        <v>3</v>
      </c>
      <c r="H1328">
        <v>446.13</v>
      </c>
      <c r="I1328" t="s">
        <v>41</v>
      </c>
      <c r="J1328" t="s">
        <v>44</v>
      </c>
      <c r="K1328">
        <v>32.950000000000003</v>
      </c>
      <c r="L1328">
        <v>1</v>
      </c>
      <c r="M1328">
        <f t="shared" si="40"/>
        <v>445.45949999999999</v>
      </c>
      <c r="N1328">
        <f t="shared" si="41"/>
        <v>3.0179640718562872</v>
      </c>
    </row>
    <row r="1329" spans="1:14" x14ac:dyDescent="0.3">
      <c r="A1329" t="s">
        <v>13</v>
      </c>
      <c r="B1329" t="s">
        <v>16</v>
      </c>
      <c r="C1329" t="s">
        <v>18</v>
      </c>
      <c r="D1329" t="s">
        <v>22</v>
      </c>
      <c r="E1329" t="s">
        <v>36</v>
      </c>
      <c r="F1329">
        <v>1990</v>
      </c>
      <c r="G1329">
        <v>4</v>
      </c>
      <c r="H1329">
        <v>90.02</v>
      </c>
      <c r="I1329" t="s">
        <v>41</v>
      </c>
      <c r="J1329" t="s">
        <v>43</v>
      </c>
      <c r="K1329">
        <v>43.82</v>
      </c>
      <c r="L1329">
        <v>4</v>
      </c>
      <c r="M1329">
        <f t="shared" si="40"/>
        <v>359.51819999999998</v>
      </c>
      <c r="N1329">
        <f t="shared" si="41"/>
        <v>3.0179689627007895</v>
      </c>
    </row>
    <row r="1330" spans="1:14" x14ac:dyDescent="0.3">
      <c r="A1330" t="s">
        <v>12</v>
      </c>
      <c r="B1330" t="s">
        <v>17</v>
      </c>
      <c r="C1330" t="s">
        <v>19</v>
      </c>
      <c r="D1330" t="s">
        <v>31</v>
      </c>
      <c r="E1330" t="s">
        <v>38</v>
      </c>
      <c r="F1330">
        <v>2004</v>
      </c>
      <c r="G1330">
        <v>2</v>
      </c>
      <c r="H1330">
        <v>342</v>
      </c>
      <c r="I1330" t="s">
        <v>41</v>
      </c>
      <c r="J1330" t="s">
        <v>45</v>
      </c>
      <c r="K1330">
        <v>17.7</v>
      </c>
      <c r="L1330">
        <v>1</v>
      </c>
      <c r="M1330">
        <f t="shared" si="40"/>
        <v>341.17700000000002</v>
      </c>
      <c r="N1330">
        <f t="shared" si="41"/>
        <v>3.0177015250544663</v>
      </c>
    </row>
    <row r="1331" spans="1:14" x14ac:dyDescent="0.3">
      <c r="A1331" t="s">
        <v>13</v>
      </c>
      <c r="B1331" t="s">
        <v>15</v>
      </c>
      <c r="C1331" t="s">
        <v>19</v>
      </c>
      <c r="D1331" t="s">
        <v>24</v>
      </c>
      <c r="E1331" t="s">
        <v>37</v>
      </c>
      <c r="F1331">
        <v>2022</v>
      </c>
      <c r="G1331">
        <v>4</v>
      </c>
      <c r="H1331">
        <v>25.42</v>
      </c>
      <c r="I1331" t="s">
        <v>40</v>
      </c>
      <c r="J1331" t="s">
        <v>44</v>
      </c>
      <c r="K1331">
        <v>29.38</v>
      </c>
      <c r="L1331">
        <v>10</v>
      </c>
      <c r="M1331">
        <f t="shared" si="40"/>
        <v>253.49380000000002</v>
      </c>
      <c r="N1331">
        <f t="shared" si="41"/>
        <v>3.0179787523835468</v>
      </c>
    </row>
    <row r="1332" spans="1:14" x14ac:dyDescent="0.3">
      <c r="A1332" t="s">
        <v>12</v>
      </c>
      <c r="B1332" t="s">
        <v>16</v>
      </c>
      <c r="C1332" t="s">
        <v>19</v>
      </c>
      <c r="D1332" t="s">
        <v>26</v>
      </c>
      <c r="E1332" t="s">
        <v>38</v>
      </c>
      <c r="F1332">
        <v>1992</v>
      </c>
      <c r="G1332">
        <v>2</v>
      </c>
      <c r="H1332">
        <v>373.91</v>
      </c>
      <c r="I1332" t="s">
        <v>40</v>
      </c>
      <c r="J1332" t="s">
        <v>44</v>
      </c>
      <c r="K1332">
        <v>9.2899999999999991</v>
      </c>
      <c r="L1332">
        <v>4</v>
      </c>
      <c r="M1332">
        <f t="shared" si="40"/>
        <v>1494.7329000000002</v>
      </c>
      <c r="N1332">
        <f t="shared" si="41"/>
        <v>3.0177111716621252</v>
      </c>
    </row>
    <row r="1333" spans="1:14" x14ac:dyDescent="0.3">
      <c r="A1333" t="s">
        <v>14</v>
      </c>
      <c r="B1333" t="s">
        <v>15</v>
      </c>
      <c r="C1333" t="s">
        <v>18</v>
      </c>
      <c r="D1333" t="s">
        <v>28</v>
      </c>
      <c r="E1333" t="s">
        <v>36</v>
      </c>
      <c r="F1333">
        <v>2010</v>
      </c>
      <c r="G1333">
        <v>5</v>
      </c>
      <c r="H1333">
        <v>223.6</v>
      </c>
      <c r="I1333" t="s">
        <v>40</v>
      </c>
      <c r="J1333" t="s">
        <v>43</v>
      </c>
      <c r="K1333">
        <v>25.68</v>
      </c>
      <c r="L1333">
        <v>18</v>
      </c>
      <c r="M1333">
        <f t="shared" si="40"/>
        <v>4024.0567999999998</v>
      </c>
      <c r="N1333">
        <f t="shared" si="41"/>
        <v>3.0179885527391659</v>
      </c>
    </row>
    <row r="1334" spans="1:14" x14ac:dyDescent="0.3">
      <c r="A1334" t="s">
        <v>14</v>
      </c>
      <c r="B1334" t="s">
        <v>17</v>
      </c>
      <c r="C1334" t="s">
        <v>18</v>
      </c>
      <c r="D1334" t="s">
        <v>20</v>
      </c>
      <c r="E1334" t="s">
        <v>38</v>
      </c>
      <c r="F1334">
        <v>1990</v>
      </c>
      <c r="G1334">
        <v>4</v>
      </c>
      <c r="H1334">
        <v>95.59</v>
      </c>
      <c r="I1334" t="s">
        <v>40</v>
      </c>
      <c r="J1334" t="s">
        <v>46</v>
      </c>
      <c r="K1334">
        <v>27.32</v>
      </c>
      <c r="L1334">
        <v>6</v>
      </c>
      <c r="M1334">
        <f t="shared" si="40"/>
        <v>572.81319999999994</v>
      </c>
      <c r="N1334">
        <f t="shared" si="41"/>
        <v>3.0174482006543077</v>
      </c>
    </row>
    <row r="1335" spans="1:14" x14ac:dyDescent="0.3">
      <c r="A1335" t="s">
        <v>14</v>
      </c>
      <c r="B1335" t="s">
        <v>16</v>
      </c>
      <c r="C1335" t="s">
        <v>18</v>
      </c>
      <c r="D1335" t="s">
        <v>28</v>
      </c>
      <c r="E1335" t="s">
        <v>39</v>
      </c>
      <c r="F1335">
        <v>1998</v>
      </c>
      <c r="G1335">
        <v>3</v>
      </c>
      <c r="H1335">
        <v>286.89</v>
      </c>
      <c r="I1335" t="s">
        <v>40</v>
      </c>
      <c r="J1335" t="s">
        <v>46</v>
      </c>
      <c r="K1335">
        <v>17.03</v>
      </c>
      <c r="L1335">
        <v>16</v>
      </c>
      <c r="M1335">
        <f t="shared" si="40"/>
        <v>4589.4102999999996</v>
      </c>
      <c r="N1335">
        <f t="shared" si="41"/>
        <v>3.0171802563403327</v>
      </c>
    </row>
    <row r="1336" spans="1:14" x14ac:dyDescent="0.3">
      <c r="A1336" t="s">
        <v>12</v>
      </c>
      <c r="B1336" t="s">
        <v>16</v>
      </c>
      <c r="C1336" t="s">
        <v>19</v>
      </c>
      <c r="D1336" t="s">
        <v>30</v>
      </c>
      <c r="E1336" t="s">
        <v>36</v>
      </c>
      <c r="F1336">
        <v>2014</v>
      </c>
      <c r="G1336">
        <v>3</v>
      </c>
      <c r="H1336">
        <v>422.66</v>
      </c>
      <c r="I1336" t="s">
        <v>40</v>
      </c>
      <c r="J1336" t="s">
        <v>45</v>
      </c>
      <c r="K1336">
        <v>44.52</v>
      </c>
      <c r="L1336">
        <v>6</v>
      </c>
      <c r="M1336">
        <f t="shared" si="40"/>
        <v>2535.4052000000001</v>
      </c>
      <c r="N1336">
        <f t="shared" si="41"/>
        <v>3.0171849427168578</v>
      </c>
    </row>
    <row r="1337" spans="1:14" x14ac:dyDescent="0.3">
      <c r="A1337" t="s">
        <v>14</v>
      </c>
      <c r="B1337" t="s">
        <v>16</v>
      </c>
      <c r="C1337" t="s">
        <v>19</v>
      </c>
      <c r="D1337" t="s">
        <v>20</v>
      </c>
      <c r="E1337" t="s">
        <v>39</v>
      </c>
      <c r="F1337">
        <v>1994</v>
      </c>
      <c r="G1337">
        <v>2</v>
      </c>
      <c r="H1337">
        <v>128.54</v>
      </c>
      <c r="I1337" t="s">
        <v>42</v>
      </c>
      <c r="J1337" t="s">
        <v>44</v>
      </c>
      <c r="K1337">
        <v>35.78</v>
      </c>
      <c r="L1337">
        <v>9</v>
      </c>
      <c r="M1337">
        <f t="shared" si="40"/>
        <v>1156.2177999999999</v>
      </c>
      <c r="N1337">
        <f t="shared" si="41"/>
        <v>3.0171896316507505</v>
      </c>
    </row>
    <row r="1338" spans="1:14" x14ac:dyDescent="0.3">
      <c r="A1338" t="s">
        <v>14</v>
      </c>
      <c r="B1338" t="s">
        <v>16</v>
      </c>
      <c r="C1338" t="s">
        <v>19</v>
      </c>
      <c r="D1338" t="s">
        <v>31</v>
      </c>
      <c r="E1338" t="s">
        <v>39</v>
      </c>
      <c r="F1338">
        <v>1987</v>
      </c>
      <c r="G1338">
        <v>1</v>
      </c>
      <c r="H1338">
        <v>183.22</v>
      </c>
      <c r="I1338" t="s">
        <v>42</v>
      </c>
      <c r="J1338" t="s">
        <v>46</v>
      </c>
      <c r="K1338">
        <v>35.799999999999997</v>
      </c>
      <c r="L1338">
        <v>5</v>
      </c>
      <c r="M1338">
        <f t="shared" si="40"/>
        <v>915.45799999999997</v>
      </c>
      <c r="N1338">
        <f t="shared" si="41"/>
        <v>3.017467248908297</v>
      </c>
    </row>
    <row r="1339" spans="1:14" x14ac:dyDescent="0.3">
      <c r="A1339" t="s">
        <v>14</v>
      </c>
      <c r="B1339" t="s">
        <v>15</v>
      </c>
      <c r="C1339" t="s">
        <v>19</v>
      </c>
      <c r="D1339" t="s">
        <v>35</v>
      </c>
      <c r="E1339" t="s">
        <v>36</v>
      </c>
      <c r="F1339">
        <v>2008</v>
      </c>
      <c r="G1339">
        <v>1</v>
      </c>
      <c r="H1339">
        <v>17.14</v>
      </c>
      <c r="I1339" t="s">
        <v>41</v>
      </c>
      <c r="J1339" t="s">
        <v>44</v>
      </c>
      <c r="K1339">
        <v>28.81</v>
      </c>
      <c r="L1339">
        <v>10</v>
      </c>
      <c r="M1339">
        <f t="shared" si="40"/>
        <v>170.68810000000002</v>
      </c>
      <c r="N1339">
        <f t="shared" si="41"/>
        <v>3.0180180180180178</v>
      </c>
    </row>
    <row r="1340" spans="1:14" x14ac:dyDescent="0.3">
      <c r="A1340" t="s">
        <v>12</v>
      </c>
      <c r="B1340" t="s">
        <v>17</v>
      </c>
      <c r="C1340" t="s">
        <v>18</v>
      </c>
      <c r="D1340" t="s">
        <v>30</v>
      </c>
      <c r="E1340" t="s">
        <v>38</v>
      </c>
      <c r="F1340">
        <v>2018</v>
      </c>
      <c r="G1340">
        <v>4</v>
      </c>
      <c r="H1340">
        <v>132.05000000000001</v>
      </c>
      <c r="I1340" t="s">
        <v>42</v>
      </c>
      <c r="J1340" t="s">
        <v>44</v>
      </c>
      <c r="K1340">
        <v>47.16</v>
      </c>
      <c r="L1340">
        <v>19</v>
      </c>
      <c r="M1340">
        <f t="shared" si="40"/>
        <v>2508.4216000000001</v>
      </c>
      <c r="N1340">
        <f t="shared" si="41"/>
        <v>3.0185690879300928</v>
      </c>
    </row>
    <row r="1341" spans="1:14" x14ac:dyDescent="0.3">
      <c r="A1341" t="s">
        <v>12</v>
      </c>
      <c r="B1341" t="s">
        <v>16</v>
      </c>
      <c r="C1341" t="s">
        <v>18</v>
      </c>
      <c r="D1341" t="s">
        <v>20</v>
      </c>
      <c r="E1341" t="s">
        <v>36</v>
      </c>
      <c r="F1341">
        <v>2018</v>
      </c>
      <c r="G1341">
        <v>3</v>
      </c>
      <c r="H1341">
        <v>232.6</v>
      </c>
      <c r="I1341" t="s">
        <v>42</v>
      </c>
      <c r="J1341" t="s">
        <v>43</v>
      </c>
      <c r="K1341">
        <v>29.42</v>
      </c>
      <c r="L1341">
        <v>10</v>
      </c>
      <c r="M1341">
        <f t="shared" si="40"/>
        <v>2325.2941999999998</v>
      </c>
      <c r="N1341">
        <f t="shared" si="41"/>
        <v>3.0183010106528272</v>
      </c>
    </row>
    <row r="1342" spans="1:14" x14ac:dyDescent="0.3">
      <c r="A1342" t="s">
        <v>13</v>
      </c>
      <c r="B1342" t="s">
        <v>16</v>
      </c>
      <c r="C1342" t="s">
        <v>18</v>
      </c>
      <c r="D1342" t="s">
        <v>31</v>
      </c>
      <c r="E1342" t="s">
        <v>39</v>
      </c>
      <c r="F1342">
        <v>2009</v>
      </c>
      <c r="G1342">
        <v>4</v>
      </c>
      <c r="H1342">
        <v>367.86</v>
      </c>
      <c r="I1342" t="s">
        <v>41</v>
      </c>
      <c r="J1342" t="s">
        <v>47</v>
      </c>
      <c r="K1342">
        <v>48.24</v>
      </c>
      <c r="L1342">
        <v>5</v>
      </c>
      <c r="M1342">
        <f t="shared" si="40"/>
        <v>1838.7824000000003</v>
      </c>
      <c r="N1342">
        <f t="shared" si="41"/>
        <v>3.0183060109289617</v>
      </c>
    </row>
    <row r="1343" spans="1:14" x14ac:dyDescent="0.3">
      <c r="A1343" t="s">
        <v>14</v>
      </c>
      <c r="B1343" t="s">
        <v>16</v>
      </c>
      <c r="C1343" t="s">
        <v>19</v>
      </c>
      <c r="D1343" t="s">
        <v>33</v>
      </c>
      <c r="E1343" t="s">
        <v>38</v>
      </c>
      <c r="F1343">
        <v>1988</v>
      </c>
      <c r="G1343">
        <v>5</v>
      </c>
      <c r="H1343">
        <v>141.62</v>
      </c>
      <c r="I1343" t="s">
        <v>40</v>
      </c>
      <c r="J1343" t="s">
        <v>43</v>
      </c>
      <c r="K1343">
        <v>49.88</v>
      </c>
      <c r="L1343">
        <v>2</v>
      </c>
      <c r="M1343">
        <f t="shared" si="40"/>
        <v>282.73880000000003</v>
      </c>
      <c r="N1343">
        <f t="shared" si="41"/>
        <v>3.0180377152227384</v>
      </c>
    </row>
    <row r="1344" spans="1:14" x14ac:dyDescent="0.3">
      <c r="A1344" t="s">
        <v>14</v>
      </c>
      <c r="B1344" t="s">
        <v>15</v>
      </c>
      <c r="C1344" t="s">
        <v>18</v>
      </c>
      <c r="D1344" t="s">
        <v>27</v>
      </c>
      <c r="E1344" t="s">
        <v>36</v>
      </c>
      <c r="F1344">
        <v>2000</v>
      </c>
      <c r="G1344">
        <v>1</v>
      </c>
      <c r="H1344">
        <v>493.97</v>
      </c>
      <c r="I1344" t="s">
        <v>41</v>
      </c>
      <c r="J1344" t="s">
        <v>46</v>
      </c>
      <c r="K1344">
        <v>32.47</v>
      </c>
      <c r="L1344">
        <v>14</v>
      </c>
      <c r="M1344">
        <f t="shared" si="40"/>
        <v>6914.9047</v>
      </c>
      <c r="N1344">
        <f t="shared" si="41"/>
        <v>3.0174958993985785</v>
      </c>
    </row>
    <row r="1345" spans="1:14" x14ac:dyDescent="0.3">
      <c r="A1345" t="s">
        <v>13</v>
      </c>
      <c r="B1345" t="s">
        <v>16</v>
      </c>
      <c r="C1345" t="s">
        <v>19</v>
      </c>
      <c r="D1345" t="s">
        <v>34</v>
      </c>
      <c r="E1345" t="s">
        <v>36</v>
      </c>
      <c r="F1345">
        <v>2019</v>
      </c>
      <c r="G1345">
        <v>1</v>
      </c>
      <c r="H1345">
        <v>199.4</v>
      </c>
      <c r="I1345" t="s">
        <v>41</v>
      </c>
      <c r="J1345" t="s">
        <v>46</v>
      </c>
      <c r="K1345">
        <v>19.77</v>
      </c>
      <c r="L1345">
        <v>10</v>
      </c>
      <c r="M1345">
        <f t="shared" si="40"/>
        <v>1993.1976999999999</v>
      </c>
      <c r="N1345">
        <f t="shared" si="41"/>
        <v>3.0180475799835933</v>
      </c>
    </row>
    <row r="1346" spans="1:14" x14ac:dyDescent="0.3">
      <c r="A1346" t="s">
        <v>14</v>
      </c>
      <c r="B1346" t="s">
        <v>16</v>
      </c>
      <c r="C1346" t="s">
        <v>18</v>
      </c>
      <c r="D1346" t="s">
        <v>31</v>
      </c>
      <c r="E1346" t="s">
        <v>39</v>
      </c>
      <c r="F1346">
        <v>1992</v>
      </c>
      <c r="G1346">
        <v>2</v>
      </c>
      <c r="H1346">
        <v>458.04</v>
      </c>
      <c r="I1346" t="s">
        <v>42</v>
      </c>
      <c r="J1346" t="s">
        <v>45</v>
      </c>
      <c r="K1346">
        <v>36.520000000000003</v>
      </c>
      <c r="L1346">
        <v>7</v>
      </c>
      <c r="M1346">
        <f t="shared" si="40"/>
        <v>3205.6452000000004</v>
      </c>
      <c r="N1346">
        <f t="shared" si="41"/>
        <v>3.0185995623632387</v>
      </c>
    </row>
    <row r="1347" spans="1:14" x14ac:dyDescent="0.3">
      <c r="A1347" t="s">
        <v>13</v>
      </c>
      <c r="B1347" t="s">
        <v>16</v>
      </c>
      <c r="C1347" t="s">
        <v>19</v>
      </c>
      <c r="D1347" t="s">
        <v>33</v>
      </c>
      <c r="E1347" t="s">
        <v>37</v>
      </c>
      <c r="F1347">
        <v>1998</v>
      </c>
      <c r="G1347">
        <v>4</v>
      </c>
      <c r="H1347">
        <v>196.79</v>
      </c>
      <c r="I1347" t="s">
        <v>42</v>
      </c>
      <c r="J1347" t="s">
        <v>46</v>
      </c>
      <c r="K1347">
        <v>25.57</v>
      </c>
      <c r="L1347">
        <v>8</v>
      </c>
      <c r="M1347">
        <f t="shared" ref="M1347:M1410" si="42">(L1347*H1347)-(1-(K1347/100))</f>
        <v>1573.5756999999999</v>
      </c>
      <c r="N1347">
        <f t="shared" ref="N1347:N1410" si="43">AVERAGE(G1347:G6346)</f>
        <v>3.018878248974008</v>
      </c>
    </row>
    <row r="1348" spans="1:14" x14ac:dyDescent="0.3">
      <c r="A1348" t="s">
        <v>12</v>
      </c>
      <c r="B1348" t="s">
        <v>17</v>
      </c>
      <c r="C1348" t="s">
        <v>19</v>
      </c>
      <c r="D1348" t="s">
        <v>32</v>
      </c>
      <c r="E1348" t="s">
        <v>38</v>
      </c>
      <c r="F1348">
        <v>1993</v>
      </c>
      <c r="G1348">
        <v>5</v>
      </c>
      <c r="H1348">
        <v>200.79</v>
      </c>
      <c r="I1348" t="s">
        <v>42</v>
      </c>
      <c r="J1348" t="s">
        <v>43</v>
      </c>
      <c r="K1348">
        <v>37.020000000000003</v>
      </c>
      <c r="L1348">
        <v>7</v>
      </c>
      <c r="M1348">
        <f t="shared" si="42"/>
        <v>1404.9002</v>
      </c>
      <c r="N1348">
        <f t="shared" si="43"/>
        <v>3.0186097427476737</v>
      </c>
    </row>
    <row r="1349" spans="1:14" x14ac:dyDescent="0.3">
      <c r="A1349" t="s">
        <v>12</v>
      </c>
      <c r="B1349" t="s">
        <v>17</v>
      </c>
      <c r="C1349" t="s">
        <v>18</v>
      </c>
      <c r="D1349" t="s">
        <v>34</v>
      </c>
      <c r="E1349" t="s">
        <v>37</v>
      </c>
      <c r="F1349">
        <v>2017</v>
      </c>
      <c r="G1349">
        <v>5</v>
      </c>
      <c r="H1349">
        <v>411.04</v>
      </c>
      <c r="I1349" t="s">
        <v>42</v>
      </c>
      <c r="J1349" t="s">
        <v>46</v>
      </c>
      <c r="K1349">
        <v>6</v>
      </c>
      <c r="L1349">
        <v>3</v>
      </c>
      <c r="M1349">
        <f t="shared" si="42"/>
        <v>1232.18</v>
      </c>
      <c r="N1349">
        <f t="shared" si="43"/>
        <v>3.0180673419107582</v>
      </c>
    </row>
    <row r="1350" spans="1:14" x14ac:dyDescent="0.3">
      <c r="A1350" t="s">
        <v>13</v>
      </c>
      <c r="B1350" t="s">
        <v>17</v>
      </c>
      <c r="C1350" t="s">
        <v>19</v>
      </c>
      <c r="D1350" t="s">
        <v>32</v>
      </c>
      <c r="E1350" t="s">
        <v>36</v>
      </c>
      <c r="F1350">
        <v>1987</v>
      </c>
      <c r="G1350">
        <v>2</v>
      </c>
      <c r="H1350">
        <v>10.65</v>
      </c>
      <c r="I1350" t="s">
        <v>40</v>
      </c>
      <c r="J1350" t="s">
        <v>44</v>
      </c>
      <c r="K1350">
        <v>37.32</v>
      </c>
      <c r="L1350">
        <v>15</v>
      </c>
      <c r="M1350">
        <f t="shared" si="42"/>
        <v>159.1232</v>
      </c>
      <c r="N1350">
        <f t="shared" si="43"/>
        <v>3.0175246440306682</v>
      </c>
    </row>
    <row r="1351" spans="1:14" x14ac:dyDescent="0.3">
      <c r="A1351" t="s">
        <v>13</v>
      </c>
      <c r="B1351" t="s">
        <v>16</v>
      </c>
      <c r="C1351" t="s">
        <v>19</v>
      </c>
      <c r="D1351" t="s">
        <v>30</v>
      </c>
      <c r="E1351" t="s">
        <v>38</v>
      </c>
      <c r="F1351">
        <v>2013</v>
      </c>
      <c r="G1351">
        <v>2</v>
      </c>
      <c r="H1351">
        <v>377.53</v>
      </c>
      <c r="I1351" t="s">
        <v>42</v>
      </c>
      <c r="J1351" t="s">
        <v>44</v>
      </c>
      <c r="K1351">
        <v>39.65</v>
      </c>
      <c r="L1351">
        <v>17</v>
      </c>
      <c r="M1351">
        <f t="shared" si="42"/>
        <v>6417.4064999999991</v>
      </c>
      <c r="N1351">
        <f t="shared" si="43"/>
        <v>3.0178033415502603</v>
      </c>
    </row>
    <row r="1352" spans="1:14" x14ac:dyDescent="0.3">
      <c r="A1352" t="s">
        <v>12</v>
      </c>
      <c r="B1352" t="s">
        <v>15</v>
      </c>
      <c r="C1352" t="s">
        <v>19</v>
      </c>
      <c r="D1352" t="s">
        <v>35</v>
      </c>
      <c r="E1352" t="s">
        <v>39</v>
      </c>
      <c r="F1352">
        <v>1985</v>
      </c>
      <c r="G1352">
        <v>4</v>
      </c>
      <c r="H1352">
        <v>468.49</v>
      </c>
      <c r="I1352" t="s">
        <v>42</v>
      </c>
      <c r="J1352" t="s">
        <v>46</v>
      </c>
      <c r="K1352">
        <v>25</v>
      </c>
      <c r="L1352">
        <v>16</v>
      </c>
      <c r="M1352">
        <f t="shared" si="42"/>
        <v>7495.09</v>
      </c>
      <c r="N1352">
        <f t="shared" si="43"/>
        <v>3.018082191780822</v>
      </c>
    </row>
    <row r="1353" spans="1:14" x14ac:dyDescent="0.3">
      <c r="A1353" t="s">
        <v>13</v>
      </c>
      <c r="B1353" t="s">
        <v>16</v>
      </c>
      <c r="C1353" t="s">
        <v>18</v>
      </c>
      <c r="D1353" t="s">
        <v>21</v>
      </c>
      <c r="E1353" t="s">
        <v>39</v>
      </c>
      <c r="F1353">
        <v>2004</v>
      </c>
      <c r="G1353">
        <v>4</v>
      </c>
      <c r="H1353">
        <v>242.49</v>
      </c>
      <c r="I1353" t="s">
        <v>40</v>
      </c>
      <c r="J1353" t="s">
        <v>45</v>
      </c>
      <c r="K1353">
        <v>6.59</v>
      </c>
      <c r="L1353">
        <v>15</v>
      </c>
      <c r="M1353">
        <f t="shared" si="42"/>
        <v>3636.4159000000004</v>
      </c>
      <c r="N1353">
        <f t="shared" si="43"/>
        <v>3.0178130994793095</v>
      </c>
    </row>
    <row r="1354" spans="1:14" x14ac:dyDescent="0.3">
      <c r="A1354" t="s">
        <v>12</v>
      </c>
      <c r="B1354" t="s">
        <v>15</v>
      </c>
      <c r="C1354" t="s">
        <v>19</v>
      </c>
      <c r="D1354" t="s">
        <v>25</v>
      </c>
      <c r="E1354" t="s">
        <v>36</v>
      </c>
      <c r="F1354">
        <v>2003</v>
      </c>
      <c r="G1354">
        <v>1</v>
      </c>
      <c r="H1354">
        <v>27.33</v>
      </c>
      <c r="I1354" t="s">
        <v>40</v>
      </c>
      <c r="J1354" t="s">
        <v>47</v>
      </c>
      <c r="K1354">
        <v>31.77</v>
      </c>
      <c r="L1354">
        <v>3</v>
      </c>
      <c r="M1354">
        <f t="shared" si="42"/>
        <v>81.307699999999997</v>
      </c>
      <c r="N1354">
        <f t="shared" si="43"/>
        <v>3.0175438596491229</v>
      </c>
    </row>
    <row r="1355" spans="1:14" x14ac:dyDescent="0.3">
      <c r="A1355" t="s">
        <v>12</v>
      </c>
      <c r="B1355" t="s">
        <v>16</v>
      </c>
      <c r="C1355" t="s">
        <v>19</v>
      </c>
      <c r="D1355" t="s">
        <v>23</v>
      </c>
      <c r="E1355" t="s">
        <v>39</v>
      </c>
      <c r="F1355">
        <v>1991</v>
      </c>
      <c r="G1355">
        <v>3</v>
      </c>
      <c r="H1355">
        <v>124.29</v>
      </c>
      <c r="I1355" t="s">
        <v>41</v>
      </c>
      <c r="J1355" t="s">
        <v>44</v>
      </c>
      <c r="K1355">
        <v>45.57</v>
      </c>
      <c r="L1355">
        <v>6</v>
      </c>
      <c r="M1355">
        <f t="shared" si="42"/>
        <v>745.19569999999999</v>
      </c>
      <c r="N1355">
        <f t="shared" si="43"/>
        <v>3.0180970660817108</v>
      </c>
    </row>
    <row r="1356" spans="1:14" x14ac:dyDescent="0.3">
      <c r="A1356" t="s">
        <v>14</v>
      </c>
      <c r="B1356" t="s">
        <v>17</v>
      </c>
      <c r="C1356" t="s">
        <v>18</v>
      </c>
      <c r="D1356" t="s">
        <v>32</v>
      </c>
      <c r="E1356" t="s">
        <v>38</v>
      </c>
      <c r="F1356">
        <v>1998</v>
      </c>
      <c r="G1356">
        <v>5</v>
      </c>
      <c r="H1356">
        <v>61.12</v>
      </c>
      <c r="I1356" t="s">
        <v>42</v>
      </c>
      <c r="J1356" t="s">
        <v>46</v>
      </c>
      <c r="K1356">
        <v>20.94</v>
      </c>
      <c r="L1356">
        <v>13</v>
      </c>
      <c r="M1356">
        <f t="shared" si="42"/>
        <v>793.76939999999991</v>
      </c>
      <c r="N1356">
        <f t="shared" si="43"/>
        <v>3.0181020296215029</v>
      </c>
    </row>
    <row r="1357" spans="1:14" x14ac:dyDescent="0.3">
      <c r="A1357" t="s">
        <v>14</v>
      </c>
      <c r="B1357" t="s">
        <v>17</v>
      </c>
      <c r="C1357" t="s">
        <v>19</v>
      </c>
      <c r="D1357" t="s">
        <v>34</v>
      </c>
      <c r="E1357" t="s">
        <v>38</v>
      </c>
      <c r="F1357">
        <v>1994</v>
      </c>
      <c r="G1357">
        <v>4</v>
      </c>
      <c r="H1357">
        <v>203.35</v>
      </c>
      <c r="I1357" t="s">
        <v>41</v>
      </c>
      <c r="J1357" t="s">
        <v>43</v>
      </c>
      <c r="K1357">
        <v>16.82</v>
      </c>
      <c r="L1357">
        <v>16</v>
      </c>
      <c r="M1357">
        <f t="shared" si="42"/>
        <v>3252.7682</v>
      </c>
      <c r="N1357">
        <f t="shared" si="43"/>
        <v>3.0175582990397807</v>
      </c>
    </row>
    <row r="1358" spans="1:14" x14ac:dyDescent="0.3">
      <c r="A1358" t="s">
        <v>12</v>
      </c>
      <c r="B1358" t="s">
        <v>16</v>
      </c>
      <c r="C1358" t="s">
        <v>18</v>
      </c>
      <c r="D1358" t="s">
        <v>20</v>
      </c>
      <c r="E1358" t="s">
        <v>37</v>
      </c>
      <c r="F1358">
        <v>2017</v>
      </c>
      <c r="G1358">
        <v>2</v>
      </c>
      <c r="H1358">
        <v>357.57</v>
      </c>
      <c r="I1358" t="s">
        <v>42</v>
      </c>
      <c r="J1358" t="s">
        <v>44</v>
      </c>
      <c r="K1358">
        <v>6.37</v>
      </c>
      <c r="L1358">
        <v>18</v>
      </c>
      <c r="M1358">
        <f t="shared" si="42"/>
        <v>6435.3236999999999</v>
      </c>
      <c r="N1358">
        <f t="shared" si="43"/>
        <v>3.0172886937431396</v>
      </c>
    </row>
    <row r="1359" spans="1:14" x14ac:dyDescent="0.3">
      <c r="A1359" t="s">
        <v>14</v>
      </c>
      <c r="B1359" t="s">
        <v>15</v>
      </c>
      <c r="C1359" t="s">
        <v>19</v>
      </c>
      <c r="D1359" t="s">
        <v>35</v>
      </c>
      <c r="E1359" t="s">
        <v>39</v>
      </c>
      <c r="F1359">
        <v>1990</v>
      </c>
      <c r="G1359">
        <v>3</v>
      </c>
      <c r="H1359">
        <v>299.86</v>
      </c>
      <c r="I1359" t="s">
        <v>41</v>
      </c>
      <c r="J1359" t="s">
        <v>44</v>
      </c>
      <c r="K1359">
        <v>40.119999999999997</v>
      </c>
      <c r="L1359">
        <v>7</v>
      </c>
      <c r="M1359">
        <f t="shared" si="42"/>
        <v>2098.4211999999998</v>
      </c>
      <c r="N1359">
        <f t="shared" si="43"/>
        <v>3.0175679385122152</v>
      </c>
    </row>
    <row r="1360" spans="1:14" x14ac:dyDescent="0.3">
      <c r="A1360" t="s">
        <v>13</v>
      </c>
      <c r="B1360" t="s">
        <v>17</v>
      </c>
      <c r="C1360" t="s">
        <v>19</v>
      </c>
      <c r="D1360" t="s">
        <v>20</v>
      </c>
      <c r="E1360" t="s">
        <v>39</v>
      </c>
      <c r="F1360">
        <v>2014</v>
      </c>
      <c r="G1360">
        <v>1</v>
      </c>
      <c r="H1360">
        <v>91.08</v>
      </c>
      <c r="I1360" t="s">
        <v>40</v>
      </c>
      <c r="J1360" t="s">
        <v>47</v>
      </c>
      <c r="K1360">
        <v>3.74</v>
      </c>
      <c r="L1360">
        <v>10</v>
      </c>
      <c r="M1360">
        <f t="shared" si="42"/>
        <v>909.8374</v>
      </c>
      <c r="N1360">
        <f t="shared" si="43"/>
        <v>3.0175727622185611</v>
      </c>
    </row>
    <row r="1361" spans="1:14" x14ac:dyDescent="0.3">
      <c r="A1361" t="s">
        <v>14</v>
      </c>
      <c r="B1361" t="s">
        <v>16</v>
      </c>
      <c r="C1361" t="s">
        <v>19</v>
      </c>
      <c r="D1361" t="s">
        <v>32</v>
      </c>
      <c r="E1361" t="s">
        <v>37</v>
      </c>
      <c r="F1361">
        <v>2005</v>
      </c>
      <c r="G1361">
        <v>1</v>
      </c>
      <c r="H1361">
        <v>371.55</v>
      </c>
      <c r="I1361" t="s">
        <v>41</v>
      </c>
      <c r="J1361" t="s">
        <v>45</v>
      </c>
      <c r="K1361">
        <v>48.3</v>
      </c>
      <c r="L1361">
        <v>18</v>
      </c>
      <c r="M1361">
        <f t="shared" si="42"/>
        <v>6687.3830000000007</v>
      </c>
      <c r="N1361">
        <f t="shared" si="43"/>
        <v>3.0181268882175227</v>
      </c>
    </row>
    <row r="1362" spans="1:14" x14ac:dyDescent="0.3">
      <c r="A1362" t="s">
        <v>13</v>
      </c>
      <c r="B1362" t="s">
        <v>17</v>
      </c>
      <c r="C1362" t="s">
        <v>19</v>
      </c>
      <c r="D1362" t="s">
        <v>32</v>
      </c>
      <c r="E1362" t="s">
        <v>37</v>
      </c>
      <c r="F1362">
        <v>2021</v>
      </c>
      <c r="G1362">
        <v>1</v>
      </c>
      <c r="H1362">
        <v>387.71</v>
      </c>
      <c r="I1362" t="s">
        <v>41</v>
      </c>
      <c r="J1362" t="s">
        <v>47</v>
      </c>
      <c r="K1362">
        <v>3.36</v>
      </c>
      <c r="L1362">
        <v>6</v>
      </c>
      <c r="M1362">
        <f t="shared" si="42"/>
        <v>2325.2936</v>
      </c>
      <c r="N1362">
        <f t="shared" si="43"/>
        <v>3.0186813186813186</v>
      </c>
    </row>
    <row r="1363" spans="1:14" x14ac:dyDescent="0.3">
      <c r="A1363" t="s">
        <v>12</v>
      </c>
      <c r="B1363" t="s">
        <v>16</v>
      </c>
      <c r="C1363" t="s">
        <v>19</v>
      </c>
      <c r="D1363" t="s">
        <v>34</v>
      </c>
      <c r="E1363" t="s">
        <v>38</v>
      </c>
      <c r="F1363">
        <v>2022</v>
      </c>
      <c r="G1363">
        <v>2</v>
      </c>
      <c r="H1363">
        <v>464.45</v>
      </c>
      <c r="I1363" t="s">
        <v>41</v>
      </c>
      <c r="J1363" t="s">
        <v>45</v>
      </c>
      <c r="K1363">
        <v>27.41</v>
      </c>
      <c r="L1363">
        <v>1</v>
      </c>
      <c r="M1363">
        <f t="shared" si="42"/>
        <v>463.72409999999996</v>
      </c>
      <c r="N1363">
        <f t="shared" si="43"/>
        <v>3.0192360538609506</v>
      </c>
    </row>
    <row r="1364" spans="1:14" x14ac:dyDescent="0.3">
      <c r="A1364" t="s">
        <v>14</v>
      </c>
      <c r="B1364" t="s">
        <v>17</v>
      </c>
      <c r="C1364" t="s">
        <v>18</v>
      </c>
      <c r="D1364" t="s">
        <v>30</v>
      </c>
      <c r="E1364" t="s">
        <v>37</v>
      </c>
      <c r="F1364">
        <v>1995</v>
      </c>
      <c r="G1364">
        <v>3</v>
      </c>
      <c r="H1364">
        <v>451.85</v>
      </c>
      <c r="I1364" t="s">
        <v>42</v>
      </c>
      <c r="J1364" t="s">
        <v>44</v>
      </c>
      <c r="K1364">
        <v>13.68</v>
      </c>
      <c r="L1364">
        <v>4</v>
      </c>
      <c r="M1364">
        <f t="shared" si="42"/>
        <v>1806.5368000000001</v>
      </c>
      <c r="N1364">
        <f t="shared" si="43"/>
        <v>3.019516217702034</v>
      </c>
    </row>
    <row r="1365" spans="1:14" x14ac:dyDescent="0.3">
      <c r="A1365" t="s">
        <v>13</v>
      </c>
      <c r="B1365" t="s">
        <v>15</v>
      </c>
      <c r="C1365" t="s">
        <v>19</v>
      </c>
      <c r="D1365" t="s">
        <v>21</v>
      </c>
      <c r="E1365" t="s">
        <v>37</v>
      </c>
      <c r="F1365">
        <v>2017</v>
      </c>
      <c r="G1365">
        <v>4</v>
      </c>
      <c r="H1365">
        <v>430.13</v>
      </c>
      <c r="I1365" t="s">
        <v>40</v>
      </c>
      <c r="J1365" t="s">
        <v>46</v>
      </c>
      <c r="K1365">
        <v>42.51</v>
      </c>
      <c r="L1365">
        <v>10</v>
      </c>
      <c r="M1365">
        <f t="shared" si="42"/>
        <v>4300.7251000000006</v>
      </c>
      <c r="N1365">
        <f t="shared" si="43"/>
        <v>3.0195215837228484</v>
      </c>
    </row>
    <row r="1366" spans="1:14" x14ac:dyDescent="0.3">
      <c r="A1366" t="s">
        <v>14</v>
      </c>
      <c r="B1366" t="s">
        <v>15</v>
      </c>
      <c r="C1366" t="s">
        <v>19</v>
      </c>
      <c r="D1366" t="s">
        <v>27</v>
      </c>
      <c r="E1366" t="s">
        <v>36</v>
      </c>
      <c r="F1366">
        <v>1994</v>
      </c>
      <c r="G1366">
        <v>2</v>
      </c>
      <c r="H1366">
        <v>87.08</v>
      </c>
      <c r="I1366" t="s">
        <v>40</v>
      </c>
      <c r="J1366" t="s">
        <v>46</v>
      </c>
      <c r="K1366">
        <v>12.54</v>
      </c>
      <c r="L1366">
        <v>7</v>
      </c>
      <c r="M1366">
        <f t="shared" si="42"/>
        <v>608.68539999999996</v>
      </c>
      <c r="N1366">
        <f t="shared" si="43"/>
        <v>3.0192519251925192</v>
      </c>
    </row>
    <row r="1367" spans="1:14" x14ac:dyDescent="0.3">
      <c r="A1367" t="s">
        <v>13</v>
      </c>
      <c r="B1367" t="s">
        <v>17</v>
      </c>
      <c r="C1367" t="s">
        <v>18</v>
      </c>
      <c r="D1367" t="s">
        <v>21</v>
      </c>
      <c r="E1367" t="s">
        <v>39</v>
      </c>
      <c r="F1367">
        <v>2010</v>
      </c>
      <c r="G1367">
        <v>1</v>
      </c>
      <c r="H1367">
        <v>412.59</v>
      </c>
      <c r="I1367" t="s">
        <v>42</v>
      </c>
      <c r="J1367" t="s">
        <v>43</v>
      </c>
      <c r="K1367">
        <v>30.88</v>
      </c>
      <c r="L1367">
        <v>12</v>
      </c>
      <c r="M1367">
        <f t="shared" si="42"/>
        <v>4950.3887999999997</v>
      </c>
      <c r="N1367">
        <f t="shared" si="43"/>
        <v>3.0195323246217329</v>
      </c>
    </row>
    <row r="1368" spans="1:14" x14ac:dyDescent="0.3">
      <c r="A1368" t="s">
        <v>14</v>
      </c>
      <c r="B1368" t="s">
        <v>15</v>
      </c>
      <c r="C1368" t="s">
        <v>18</v>
      </c>
      <c r="D1368" t="s">
        <v>25</v>
      </c>
      <c r="E1368" t="s">
        <v>38</v>
      </c>
      <c r="F1368">
        <v>2022</v>
      </c>
      <c r="G1368">
        <v>2</v>
      </c>
      <c r="H1368">
        <v>444.74</v>
      </c>
      <c r="I1368" t="s">
        <v>41</v>
      </c>
      <c r="J1368" t="s">
        <v>45</v>
      </c>
      <c r="K1368">
        <v>29.2</v>
      </c>
      <c r="L1368">
        <v>12</v>
      </c>
      <c r="M1368">
        <f t="shared" si="42"/>
        <v>5336.1720000000005</v>
      </c>
      <c r="N1368">
        <f t="shared" si="43"/>
        <v>3.0200880572372042</v>
      </c>
    </row>
    <row r="1369" spans="1:14" x14ac:dyDescent="0.3">
      <c r="A1369" t="s">
        <v>14</v>
      </c>
      <c r="B1369" t="s">
        <v>17</v>
      </c>
      <c r="C1369" t="s">
        <v>18</v>
      </c>
      <c r="D1369" t="s">
        <v>22</v>
      </c>
      <c r="E1369" t="s">
        <v>37</v>
      </c>
      <c r="F1369">
        <v>2018</v>
      </c>
      <c r="G1369">
        <v>2</v>
      </c>
      <c r="H1369">
        <v>478.96</v>
      </c>
      <c r="I1369" t="s">
        <v>40</v>
      </c>
      <c r="J1369" t="s">
        <v>46</v>
      </c>
      <c r="K1369">
        <v>49.11</v>
      </c>
      <c r="L1369">
        <v>12</v>
      </c>
      <c r="M1369">
        <f t="shared" si="42"/>
        <v>5747.0110999999997</v>
      </c>
      <c r="N1369">
        <f t="shared" si="43"/>
        <v>3.0203688411780898</v>
      </c>
    </row>
    <row r="1370" spans="1:14" x14ac:dyDescent="0.3">
      <c r="A1370" t="s">
        <v>12</v>
      </c>
      <c r="B1370" t="s">
        <v>16</v>
      </c>
      <c r="C1370" t="s">
        <v>18</v>
      </c>
      <c r="D1370" t="s">
        <v>27</v>
      </c>
      <c r="E1370" t="s">
        <v>38</v>
      </c>
      <c r="F1370">
        <v>1992</v>
      </c>
      <c r="G1370">
        <v>2</v>
      </c>
      <c r="H1370">
        <v>390.74</v>
      </c>
      <c r="I1370" t="s">
        <v>41</v>
      </c>
      <c r="J1370" t="s">
        <v>45</v>
      </c>
      <c r="K1370">
        <v>25.46</v>
      </c>
      <c r="L1370">
        <v>13</v>
      </c>
      <c r="M1370">
        <f t="shared" si="42"/>
        <v>5078.8746000000001</v>
      </c>
      <c r="N1370">
        <f t="shared" si="43"/>
        <v>3.0206497797356828</v>
      </c>
    </row>
    <row r="1371" spans="1:14" x14ac:dyDescent="0.3">
      <c r="A1371" t="s">
        <v>12</v>
      </c>
      <c r="B1371" t="s">
        <v>15</v>
      </c>
      <c r="C1371" t="s">
        <v>18</v>
      </c>
      <c r="D1371" t="s">
        <v>23</v>
      </c>
      <c r="E1371" t="s">
        <v>38</v>
      </c>
      <c r="F1371">
        <v>2009</v>
      </c>
      <c r="G1371">
        <v>1</v>
      </c>
      <c r="H1371">
        <v>441.31</v>
      </c>
      <c r="I1371" t="s">
        <v>41</v>
      </c>
      <c r="J1371" t="s">
        <v>44</v>
      </c>
      <c r="K1371">
        <v>46.31</v>
      </c>
      <c r="L1371">
        <v>11</v>
      </c>
      <c r="M1371">
        <f t="shared" si="42"/>
        <v>4853.8730999999998</v>
      </c>
      <c r="N1371">
        <f t="shared" si="43"/>
        <v>3.0209308730377304</v>
      </c>
    </row>
    <row r="1372" spans="1:14" x14ac:dyDescent="0.3">
      <c r="A1372" t="s">
        <v>14</v>
      </c>
      <c r="B1372" t="s">
        <v>17</v>
      </c>
      <c r="C1372" t="s">
        <v>19</v>
      </c>
      <c r="D1372" t="s">
        <v>30</v>
      </c>
      <c r="E1372" t="s">
        <v>36</v>
      </c>
      <c r="F1372">
        <v>2009</v>
      </c>
      <c r="G1372">
        <v>2</v>
      </c>
      <c r="H1372">
        <v>13.76</v>
      </c>
      <c r="I1372" t="s">
        <v>40</v>
      </c>
      <c r="J1372" t="s">
        <v>47</v>
      </c>
      <c r="K1372">
        <v>3.08</v>
      </c>
      <c r="L1372">
        <v>1</v>
      </c>
      <c r="M1372">
        <f t="shared" si="42"/>
        <v>12.790799999999999</v>
      </c>
      <c r="N1372">
        <f t="shared" si="43"/>
        <v>3.0214876033057849</v>
      </c>
    </row>
    <row r="1373" spans="1:14" x14ac:dyDescent="0.3">
      <c r="A1373" t="s">
        <v>14</v>
      </c>
      <c r="B1373" t="s">
        <v>17</v>
      </c>
      <c r="C1373" t="s">
        <v>19</v>
      </c>
      <c r="D1373" t="s">
        <v>32</v>
      </c>
      <c r="E1373" t="s">
        <v>38</v>
      </c>
      <c r="F1373">
        <v>2020</v>
      </c>
      <c r="G1373">
        <v>5</v>
      </c>
      <c r="H1373">
        <v>116.99</v>
      </c>
      <c r="I1373" t="s">
        <v>42</v>
      </c>
      <c r="J1373" t="s">
        <v>44</v>
      </c>
      <c r="K1373">
        <v>27.16</v>
      </c>
      <c r="L1373">
        <v>12</v>
      </c>
      <c r="M1373">
        <f t="shared" si="42"/>
        <v>1403.1515999999999</v>
      </c>
      <c r="N1373">
        <f t="shared" si="43"/>
        <v>3.0217690823918435</v>
      </c>
    </row>
    <row r="1374" spans="1:14" x14ac:dyDescent="0.3">
      <c r="A1374" t="s">
        <v>12</v>
      </c>
      <c r="B1374" t="s">
        <v>15</v>
      </c>
      <c r="C1374" t="s">
        <v>18</v>
      </c>
      <c r="D1374" t="s">
        <v>23</v>
      </c>
      <c r="E1374" t="s">
        <v>38</v>
      </c>
      <c r="F1374">
        <v>1985</v>
      </c>
      <c r="G1374">
        <v>5</v>
      </c>
      <c r="H1374">
        <v>215.41</v>
      </c>
      <c r="I1374" t="s">
        <v>42</v>
      </c>
      <c r="J1374" t="s">
        <v>43</v>
      </c>
      <c r="K1374">
        <v>38.42</v>
      </c>
      <c r="L1374">
        <v>19</v>
      </c>
      <c r="M1374">
        <f t="shared" si="42"/>
        <v>4092.1741999999999</v>
      </c>
      <c r="N1374">
        <f t="shared" si="43"/>
        <v>3.0212238147739803</v>
      </c>
    </row>
    <row r="1375" spans="1:14" x14ac:dyDescent="0.3">
      <c r="A1375" t="s">
        <v>13</v>
      </c>
      <c r="B1375" t="s">
        <v>16</v>
      </c>
      <c r="C1375" t="s">
        <v>19</v>
      </c>
      <c r="D1375" t="s">
        <v>26</v>
      </c>
      <c r="E1375" t="s">
        <v>37</v>
      </c>
      <c r="F1375">
        <v>1990</v>
      </c>
      <c r="G1375">
        <v>3</v>
      </c>
      <c r="H1375">
        <v>283.82</v>
      </c>
      <c r="I1375" t="s">
        <v>42</v>
      </c>
      <c r="J1375" t="s">
        <v>43</v>
      </c>
      <c r="K1375">
        <v>41.85</v>
      </c>
      <c r="L1375">
        <v>13</v>
      </c>
      <c r="M1375">
        <f t="shared" si="42"/>
        <v>3689.0785000000001</v>
      </c>
      <c r="N1375">
        <f t="shared" si="43"/>
        <v>3.0206782464846982</v>
      </c>
    </row>
    <row r="1376" spans="1:14" x14ac:dyDescent="0.3">
      <c r="A1376" t="s">
        <v>13</v>
      </c>
      <c r="B1376" t="s">
        <v>15</v>
      </c>
      <c r="C1376" t="s">
        <v>19</v>
      </c>
      <c r="D1376" t="s">
        <v>28</v>
      </c>
      <c r="E1376" t="s">
        <v>39</v>
      </c>
      <c r="F1376">
        <v>1993</v>
      </c>
      <c r="G1376">
        <v>5</v>
      </c>
      <c r="H1376">
        <v>111.91</v>
      </c>
      <c r="I1376" t="s">
        <v>41</v>
      </c>
      <c r="J1376" t="s">
        <v>43</v>
      </c>
      <c r="K1376">
        <v>44.2</v>
      </c>
      <c r="L1376">
        <v>10</v>
      </c>
      <c r="M1376">
        <f t="shared" si="42"/>
        <v>1118.5419999999999</v>
      </c>
      <c r="N1376">
        <f t="shared" si="43"/>
        <v>3.0206839492553779</v>
      </c>
    </row>
    <row r="1377" spans="1:14" x14ac:dyDescent="0.3">
      <c r="A1377" t="s">
        <v>12</v>
      </c>
      <c r="B1377" t="s">
        <v>15</v>
      </c>
      <c r="C1377" t="s">
        <v>19</v>
      </c>
      <c r="D1377" t="s">
        <v>26</v>
      </c>
      <c r="E1377" t="s">
        <v>38</v>
      </c>
      <c r="F1377">
        <v>2013</v>
      </c>
      <c r="G1377">
        <v>1</v>
      </c>
      <c r="H1377">
        <v>297.5</v>
      </c>
      <c r="I1377" t="s">
        <v>40</v>
      </c>
      <c r="J1377" t="s">
        <v>45</v>
      </c>
      <c r="K1377">
        <v>33.69</v>
      </c>
      <c r="L1377">
        <v>9</v>
      </c>
      <c r="M1377">
        <f t="shared" si="42"/>
        <v>2676.8368999999998</v>
      </c>
      <c r="N1377">
        <f t="shared" si="43"/>
        <v>3.0201379310344829</v>
      </c>
    </row>
    <row r="1378" spans="1:14" x14ac:dyDescent="0.3">
      <c r="A1378" t="s">
        <v>14</v>
      </c>
      <c r="B1378" t="s">
        <v>16</v>
      </c>
      <c r="C1378" t="s">
        <v>19</v>
      </c>
      <c r="D1378" t="s">
        <v>32</v>
      </c>
      <c r="E1378" t="s">
        <v>36</v>
      </c>
      <c r="F1378">
        <v>2014</v>
      </c>
      <c r="G1378">
        <v>4</v>
      </c>
      <c r="H1378">
        <v>422.71</v>
      </c>
      <c r="I1378" t="s">
        <v>41</v>
      </c>
      <c r="J1378" t="s">
        <v>45</v>
      </c>
      <c r="K1378">
        <v>10.37</v>
      </c>
      <c r="L1378">
        <v>1</v>
      </c>
      <c r="M1378">
        <f t="shared" si="42"/>
        <v>421.81369999999998</v>
      </c>
      <c r="N1378">
        <f t="shared" si="43"/>
        <v>3.0206953642384105</v>
      </c>
    </row>
    <row r="1379" spans="1:14" x14ac:dyDescent="0.3">
      <c r="A1379" t="s">
        <v>12</v>
      </c>
      <c r="B1379" t="s">
        <v>17</v>
      </c>
      <c r="C1379" t="s">
        <v>18</v>
      </c>
      <c r="D1379" t="s">
        <v>30</v>
      </c>
      <c r="E1379" t="s">
        <v>38</v>
      </c>
      <c r="F1379">
        <v>2010</v>
      </c>
      <c r="G1379">
        <v>1</v>
      </c>
      <c r="H1379">
        <v>382.49</v>
      </c>
      <c r="I1379" t="s">
        <v>40</v>
      </c>
      <c r="J1379" t="s">
        <v>46</v>
      </c>
      <c r="K1379">
        <v>49.3</v>
      </c>
      <c r="L1379">
        <v>16</v>
      </c>
      <c r="M1379">
        <f t="shared" si="42"/>
        <v>6119.3330000000005</v>
      </c>
      <c r="N1379">
        <f t="shared" si="43"/>
        <v>3.0204250621032296</v>
      </c>
    </row>
    <row r="1380" spans="1:14" x14ac:dyDescent="0.3">
      <c r="A1380" t="s">
        <v>13</v>
      </c>
      <c r="B1380" t="s">
        <v>15</v>
      </c>
      <c r="C1380" t="s">
        <v>18</v>
      </c>
      <c r="D1380" t="s">
        <v>23</v>
      </c>
      <c r="E1380" t="s">
        <v>39</v>
      </c>
      <c r="F1380">
        <v>1998</v>
      </c>
      <c r="G1380">
        <v>1</v>
      </c>
      <c r="H1380">
        <v>350.76</v>
      </c>
      <c r="I1380" t="s">
        <v>41</v>
      </c>
      <c r="J1380" t="s">
        <v>47</v>
      </c>
      <c r="K1380">
        <v>38.4</v>
      </c>
      <c r="L1380">
        <v>5</v>
      </c>
      <c r="M1380">
        <f t="shared" si="42"/>
        <v>1753.184</v>
      </c>
      <c r="N1380">
        <f t="shared" si="43"/>
        <v>3.0209828823854226</v>
      </c>
    </row>
    <row r="1381" spans="1:14" x14ac:dyDescent="0.3">
      <c r="A1381" t="s">
        <v>12</v>
      </c>
      <c r="B1381" t="s">
        <v>15</v>
      </c>
      <c r="C1381" t="s">
        <v>18</v>
      </c>
      <c r="D1381" t="s">
        <v>26</v>
      </c>
      <c r="E1381" t="s">
        <v>37</v>
      </c>
      <c r="F1381">
        <v>2014</v>
      </c>
      <c r="G1381">
        <v>3</v>
      </c>
      <c r="H1381">
        <v>138.34</v>
      </c>
      <c r="I1381" t="s">
        <v>42</v>
      </c>
      <c r="J1381" t="s">
        <v>43</v>
      </c>
      <c r="K1381">
        <v>44.46</v>
      </c>
      <c r="L1381">
        <v>12</v>
      </c>
      <c r="M1381">
        <f t="shared" si="42"/>
        <v>1659.5246</v>
      </c>
      <c r="N1381">
        <f t="shared" si="43"/>
        <v>3.0215410107705054</v>
      </c>
    </row>
    <row r="1382" spans="1:14" x14ac:dyDescent="0.3">
      <c r="A1382" t="s">
        <v>13</v>
      </c>
      <c r="B1382" t="s">
        <v>15</v>
      </c>
      <c r="C1382" t="s">
        <v>19</v>
      </c>
      <c r="D1382" t="s">
        <v>32</v>
      </c>
      <c r="E1382" t="s">
        <v>37</v>
      </c>
      <c r="F1382">
        <v>2002</v>
      </c>
      <c r="G1382">
        <v>5</v>
      </c>
      <c r="H1382">
        <v>194.54</v>
      </c>
      <c r="I1382" t="s">
        <v>40</v>
      </c>
      <c r="J1382" t="s">
        <v>47</v>
      </c>
      <c r="K1382">
        <v>33.380000000000003</v>
      </c>
      <c r="L1382">
        <v>19</v>
      </c>
      <c r="M1382">
        <f t="shared" si="42"/>
        <v>3695.5937999999996</v>
      </c>
      <c r="N1382">
        <f t="shared" si="43"/>
        <v>3.0215469613259667</v>
      </c>
    </row>
    <row r="1383" spans="1:14" x14ac:dyDescent="0.3">
      <c r="A1383" t="s">
        <v>14</v>
      </c>
      <c r="B1383" t="s">
        <v>16</v>
      </c>
      <c r="C1383" t="s">
        <v>18</v>
      </c>
      <c r="D1383" t="s">
        <v>24</v>
      </c>
      <c r="E1383" t="s">
        <v>36</v>
      </c>
      <c r="F1383">
        <v>1991</v>
      </c>
      <c r="G1383">
        <v>1</v>
      </c>
      <c r="H1383">
        <v>431.52</v>
      </c>
      <c r="I1383" t="s">
        <v>41</v>
      </c>
      <c r="J1383" t="s">
        <v>44</v>
      </c>
      <c r="K1383">
        <v>45.53</v>
      </c>
      <c r="L1383">
        <v>13</v>
      </c>
      <c r="M1383">
        <f t="shared" si="42"/>
        <v>5609.2152999999998</v>
      </c>
      <c r="N1383">
        <f t="shared" si="43"/>
        <v>3.0210002763194255</v>
      </c>
    </row>
    <row r="1384" spans="1:14" x14ac:dyDescent="0.3">
      <c r="A1384" t="s">
        <v>14</v>
      </c>
      <c r="B1384" t="s">
        <v>17</v>
      </c>
      <c r="C1384" t="s">
        <v>18</v>
      </c>
      <c r="D1384" t="s">
        <v>32</v>
      </c>
      <c r="E1384" t="s">
        <v>37</v>
      </c>
      <c r="F1384">
        <v>1985</v>
      </c>
      <c r="G1384">
        <v>5</v>
      </c>
      <c r="H1384">
        <v>305.08999999999997</v>
      </c>
      <c r="I1384" t="s">
        <v>41</v>
      </c>
      <c r="J1384" t="s">
        <v>44</v>
      </c>
      <c r="K1384">
        <v>23.23</v>
      </c>
      <c r="L1384">
        <v>11</v>
      </c>
      <c r="M1384">
        <f t="shared" si="42"/>
        <v>3355.2222999999999</v>
      </c>
      <c r="N1384">
        <f t="shared" si="43"/>
        <v>3.0215588723051408</v>
      </c>
    </row>
    <row r="1385" spans="1:14" x14ac:dyDescent="0.3">
      <c r="A1385" t="s">
        <v>12</v>
      </c>
      <c r="B1385" t="s">
        <v>16</v>
      </c>
      <c r="C1385" t="s">
        <v>18</v>
      </c>
      <c r="D1385" t="s">
        <v>23</v>
      </c>
      <c r="E1385" t="s">
        <v>39</v>
      </c>
      <c r="F1385">
        <v>1995</v>
      </c>
      <c r="G1385">
        <v>2</v>
      </c>
      <c r="H1385">
        <v>139.91</v>
      </c>
      <c r="I1385" t="s">
        <v>40</v>
      </c>
      <c r="J1385" t="s">
        <v>47</v>
      </c>
      <c r="K1385">
        <v>46.13</v>
      </c>
      <c r="L1385">
        <v>17</v>
      </c>
      <c r="M1385">
        <f t="shared" si="42"/>
        <v>2377.9312999999997</v>
      </c>
      <c r="N1385">
        <f t="shared" si="43"/>
        <v>3.0210118883052255</v>
      </c>
    </row>
    <row r="1386" spans="1:14" x14ac:dyDescent="0.3">
      <c r="A1386" t="s">
        <v>12</v>
      </c>
      <c r="B1386" t="s">
        <v>16</v>
      </c>
      <c r="C1386" t="s">
        <v>19</v>
      </c>
      <c r="D1386" t="s">
        <v>26</v>
      </c>
      <c r="E1386" t="s">
        <v>37</v>
      </c>
      <c r="F1386">
        <v>2016</v>
      </c>
      <c r="G1386">
        <v>2</v>
      </c>
      <c r="H1386">
        <v>136.82</v>
      </c>
      <c r="I1386" t="s">
        <v>42</v>
      </c>
      <c r="J1386" t="s">
        <v>45</v>
      </c>
      <c r="K1386">
        <v>15.67</v>
      </c>
      <c r="L1386">
        <v>10</v>
      </c>
      <c r="M1386">
        <f t="shared" si="42"/>
        <v>1367.3566999999998</v>
      </c>
      <c r="N1386">
        <f t="shared" si="43"/>
        <v>3.0212942477876106</v>
      </c>
    </row>
    <row r="1387" spans="1:14" x14ac:dyDescent="0.3">
      <c r="A1387" t="s">
        <v>13</v>
      </c>
      <c r="B1387" t="s">
        <v>17</v>
      </c>
      <c r="C1387" t="s">
        <v>19</v>
      </c>
      <c r="D1387" t="s">
        <v>34</v>
      </c>
      <c r="E1387" t="s">
        <v>39</v>
      </c>
      <c r="F1387">
        <v>1993</v>
      </c>
      <c r="G1387">
        <v>4</v>
      </c>
      <c r="H1387">
        <v>296.76</v>
      </c>
      <c r="I1387" t="s">
        <v>40</v>
      </c>
      <c r="J1387" t="s">
        <v>44</v>
      </c>
      <c r="K1387">
        <v>19.82</v>
      </c>
      <c r="L1387">
        <v>8</v>
      </c>
      <c r="M1387">
        <f t="shared" si="42"/>
        <v>2373.2781999999997</v>
      </c>
      <c r="N1387">
        <f t="shared" si="43"/>
        <v>3.0215767634854771</v>
      </c>
    </row>
    <row r="1388" spans="1:14" x14ac:dyDescent="0.3">
      <c r="A1388" t="s">
        <v>13</v>
      </c>
      <c r="B1388" t="s">
        <v>15</v>
      </c>
      <c r="C1388" t="s">
        <v>18</v>
      </c>
      <c r="D1388" t="s">
        <v>35</v>
      </c>
      <c r="E1388" t="s">
        <v>36</v>
      </c>
      <c r="F1388">
        <v>1985</v>
      </c>
      <c r="G1388">
        <v>1</v>
      </c>
      <c r="H1388">
        <v>200.56</v>
      </c>
      <c r="I1388" t="s">
        <v>42</v>
      </c>
      <c r="J1388" t="s">
        <v>46</v>
      </c>
      <c r="K1388">
        <v>30.8</v>
      </c>
      <c r="L1388">
        <v>16</v>
      </c>
      <c r="M1388">
        <f t="shared" si="42"/>
        <v>3208.268</v>
      </c>
      <c r="N1388">
        <f t="shared" si="43"/>
        <v>3.021306032097399</v>
      </c>
    </row>
    <row r="1389" spans="1:14" x14ac:dyDescent="0.3">
      <c r="A1389" t="s">
        <v>12</v>
      </c>
      <c r="B1389" t="s">
        <v>17</v>
      </c>
      <c r="C1389" t="s">
        <v>19</v>
      </c>
      <c r="D1389" t="s">
        <v>20</v>
      </c>
      <c r="E1389" t="s">
        <v>39</v>
      </c>
      <c r="F1389">
        <v>1994</v>
      </c>
      <c r="G1389">
        <v>2</v>
      </c>
      <c r="H1389">
        <v>149.30000000000001</v>
      </c>
      <c r="I1389" t="s">
        <v>40</v>
      </c>
      <c r="J1389" t="s">
        <v>46</v>
      </c>
      <c r="K1389">
        <v>35.090000000000003</v>
      </c>
      <c r="L1389">
        <v>4</v>
      </c>
      <c r="M1389">
        <f t="shared" si="42"/>
        <v>596.55090000000007</v>
      </c>
      <c r="N1389">
        <f t="shared" si="43"/>
        <v>3.0218654857459177</v>
      </c>
    </row>
    <row r="1390" spans="1:14" x14ac:dyDescent="0.3">
      <c r="A1390" t="s">
        <v>13</v>
      </c>
      <c r="B1390" t="s">
        <v>15</v>
      </c>
      <c r="C1390" t="s">
        <v>19</v>
      </c>
      <c r="D1390" t="s">
        <v>29</v>
      </c>
      <c r="E1390" t="s">
        <v>38</v>
      </c>
      <c r="F1390">
        <v>2021</v>
      </c>
      <c r="G1390">
        <v>4</v>
      </c>
      <c r="H1390">
        <v>358.34</v>
      </c>
      <c r="I1390" t="s">
        <v>41</v>
      </c>
      <c r="J1390" t="s">
        <v>46</v>
      </c>
      <c r="K1390">
        <v>39.86</v>
      </c>
      <c r="L1390">
        <v>11</v>
      </c>
      <c r="M1390">
        <f t="shared" si="42"/>
        <v>3941.1385999999998</v>
      </c>
      <c r="N1390">
        <f t="shared" si="43"/>
        <v>3.0221483942414173</v>
      </c>
    </row>
    <row r="1391" spans="1:14" x14ac:dyDescent="0.3">
      <c r="A1391" t="s">
        <v>13</v>
      </c>
      <c r="B1391" t="s">
        <v>16</v>
      </c>
      <c r="C1391" t="s">
        <v>19</v>
      </c>
      <c r="D1391" t="s">
        <v>32</v>
      </c>
      <c r="E1391" t="s">
        <v>39</v>
      </c>
      <c r="F1391">
        <v>1998</v>
      </c>
      <c r="G1391">
        <v>1</v>
      </c>
      <c r="H1391">
        <v>474.46</v>
      </c>
      <c r="I1391" t="s">
        <v>42</v>
      </c>
      <c r="J1391" t="s">
        <v>46</v>
      </c>
      <c r="K1391">
        <v>14.44</v>
      </c>
      <c r="L1391">
        <v>17</v>
      </c>
      <c r="M1391">
        <f t="shared" si="42"/>
        <v>8064.9643999999998</v>
      </c>
      <c r="N1391">
        <f t="shared" si="43"/>
        <v>3.0218775962337303</v>
      </c>
    </row>
    <row r="1392" spans="1:14" x14ac:dyDescent="0.3">
      <c r="A1392" t="s">
        <v>14</v>
      </c>
      <c r="B1392" t="s">
        <v>16</v>
      </c>
      <c r="C1392" t="s">
        <v>19</v>
      </c>
      <c r="D1392" t="s">
        <v>25</v>
      </c>
      <c r="E1392" t="s">
        <v>38</v>
      </c>
      <c r="F1392">
        <v>1986</v>
      </c>
      <c r="G1392">
        <v>1</v>
      </c>
      <c r="H1392">
        <v>179.78</v>
      </c>
      <c r="I1392" t="s">
        <v>41</v>
      </c>
      <c r="J1392" t="s">
        <v>47</v>
      </c>
      <c r="K1392">
        <v>7.22</v>
      </c>
      <c r="L1392">
        <v>9</v>
      </c>
      <c r="M1392">
        <f t="shared" si="42"/>
        <v>1617.0922</v>
      </c>
      <c r="N1392">
        <f t="shared" si="43"/>
        <v>3.0224376731301938</v>
      </c>
    </row>
    <row r="1393" spans="1:14" x14ac:dyDescent="0.3">
      <c r="A1393" t="s">
        <v>14</v>
      </c>
      <c r="B1393" t="s">
        <v>15</v>
      </c>
      <c r="C1393" t="s">
        <v>18</v>
      </c>
      <c r="D1393" t="s">
        <v>30</v>
      </c>
      <c r="E1393" t="s">
        <v>37</v>
      </c>
      <c r="F1393">
        <v>1996</v>
      </c>
      <c r="G1393">
        <v>5</v>
      </c>
      <c r="H1393">
        <v>371.18</v>
      </c>
      <c r="I1393" t="s">
        <v>42</v>
      </c>
      <c r="J1393" t="s">
        <v>46</v>
      </c>
      <c r="K1393">
        <v>35.82</v>
      </c>
      <c r="L1393">
        <v>17</v>
      </c>
      <c r="M1393">
        <f t="shared" si="42"/>
        <v>6309.4182000000001</v>
      </c>
      <c r="N1393">
        <f t="shared" si="43"/>
        <v>3.0229980604045443</v>
      </c>
    </row>
    <row r="1394" spans="1:14" x14ac:dyDescent="0.3">
      <c r="A1394" t="s">
        <v>14</v>
      </c>
      <c r="B1394" t="s">
        <v>17</v>
      </c>
      <c r="C1394" t="s">
        <v>19</v>
      </c>
      <c r="D1394" t="s">
        <v>20</v>
      </c>
      <c r="E1394" t="s">
        <v>38</v>
      </c>
      <c r="F1394">
        <v>2018</v>
      </c>
      <c r="G1394">
        <v>4</v>
      </c>
      <c r="H1394">
        <v>382.96</v>
      </c>
      <c r="I1394" t="s">
        <v>41</v>
      </c>
      <c r="J1394" t="s">
        <v>43</v>
      </c>
      <c r="K1394">
        <v>9.94</v>
      </c>
      <c r="L1394">
        <v>1</v>
      </c>
      <c r="M1394">
        <f t="shared" si="42"/>
        <v>382.05939999999998</v>
      </c>
      <c r="N1394">
        <f t="shared" si="43"/>
        <v>3.022450110864745</v>
      </c>
    </row>
    <row r="1395" spans="1:14" x14ac:dyDescent="0.3">
      <c r="A1395" t="s">
        <v>13</v>
      </c>
      <c r="B1395" t="s">
        <v>16</v>
      </c>
      <c r="C1395" t="s">
        <v>19</v>
      </c>
      <c r="D1395" t="s">
        <v>25</v>
      </c>
      <c r="E1395" t="s">
        <v>36</v>
      </c>
      <c r="F1395">
        <v>2012</v>
      </c>
      <c r="G1395">
        <v>4</v>
      </c>
      <c r="H1395">
        <v>125.36</v>
      </c>
      <c r="I1395" t="s">
        <v>42</v>
      </c>
      <c r="J1395" t="s">
        <v>44</v>
      </c>
      <c r="K1395">
        <v>7.83</v>
      </c>
      <c r="L1395">
        <v>2</v>
      </c>
      <c r="M1395">
        <f t="shared" si="42"/>
        <v>249.79830000000001</v>
      </c>
      <c r="N1395">
        <f t="shared" si="43"/>
        <v>3.0221790962018296</v>
      </c>
    </row>
    <row r="1396" spans="1:14" x14ac:dyDescent="0.3">
      <c r="A1396" t="s">
        <v>14</v>
      </c>
      <c r="B1396" t="s">
        <v>15</v>
      </c>
      <c r="C1396" t="s">
        <v>19</v>
      </c>
      <c r="D1396" t="s">
        <v>29</v>
      </c>
      <c r="E1396" t="s">
        <v>37</v>
      </c>
      <c r="F1396">
        <v>2013</v>
      </c>
      <c r="G1396">
        <v>3</v>
      </c>
      <c r="H1396">
        <v>490.11</v>
      </c>
      <c r="I1396" t="s">
        <v>40</v>
      </c>
      <c r="J1396" t="s">
        <v>47</v>
      </c>
      <c r="K1396">
        <v>21.41</v>
      </c>
      <c r="L1396">
        <v>14</v>
      </c>
      <c r="M1396">
        <f t="shared" si="42"/>
        <v>6860.7541000000001</v>
      </c>
      <c r="N1396">
        <f t="shared" si="43"/>
        <v>3.0219079312257349</v>
      </c>
    </row>
    <row r="1397" spans="1:14" x14ac:dyDescent="0.3">
      <c r="A1397" t="s">
        <v>13</v>
      </c>
      <c r="B1397" t="s">
        <v>17</v>
      </c>
      <c r="C1397" t="s">
        <v>18</v>
      </c>
      <c r="D1397" t="s">
        <v>20</v>
      </c>
      <c r="E1397" t="s">
        <v>37</v>
      </c>
      <c r="F1397">
        <v>2002</v>
      </c>
      <c r="G1397">
        <v>4</v>
      </c>
      <c r="H1397">
        <v>206.45</v>
      </c>
      <c r="I1397" t="s">
        <v>41</v>
      </c>
      <c r="J1397" t="s">
        <v>45</v>
      </c>
      <c r="K1397">
        <v>20.309999999999999</v>
      </c>
      <c r="L1397">
        <v>16</v>
      </c>
      <c r="M1397">
        <f t="shared" si="42"/>
        <v>3302.4031</v>
      </c>
      <c r="N1397">
        <f t="shared" si="43"/>
        <v>3.0219140083217755</v>
      </c>
    </row>
    <row r="1398" spans="1:14" x14ac:dyDescent="0.3">
      <c r="A1398" t="s">
        <v>14</v>
      </c>
      <c r="B1398" t="s">
        <v>15</v>
      </c>
      <c r="C1398" t="s">
        <v>18</v>
      </c>
      <c r="D1398" t="s">
        <v>21</v>
      </c>
      <c r="E1398" t="s">
        <v>37</v>
      </c>
      <c r="F1398">
        <v>1997</v>
      </c>
      <c r="G1398">
        <v>5</v>
      </c>
      <c r="H1398">
        <v>159.07</v>
      </c>
      <c r="I1398" t="s">
        <v>42</v>
      </c>
      <c r="J1398" t="s">
        <v>47</v>
      </c>
      <c r="K1398">
        <v>41.65</v>
      </c>
      <c r="L1398">
        <v>6</v>
      </c>
      <c r="M1398">
        <f t="shared" si="42"/>
        <v>953.8365</v>
      </c>
      <c r="N1398">
        <f t="shared" si="43"/>
        <v>3.0216426193118755</v>
      </c>
    </row>
    <row r="1399" spans="1:14" x14ac:dyDescent="0.3">
      <c r="A1399" t="s">
        <v>13</v>
      </c>
      <c r="B1399" t="s">
        <v>16</v>
      </c>
      <c r="C1399" t="s">
        <v>18</v>
      </c>
      <c r="D1399" t="s">
        <v>34</v>
      </c>
      <c r="E1399" t="s">
        <v>39</v>
      </c>
      <c r="F1399">
        <v>1986</v>
      </c>
      <c r="G1399">
        <v>2</v>
      </c>
      <c r="H1399">
        <v>340.26</v>
      </c>
      <c r="I1399" t="s">
        <v>42</v>
      </c>
      <c r="J1399" t="s">
        <v>45</v>
      </c>
      <c r="K1399">
        <v>15.35</v>
      </c>
      <c r="L1399">
        <v>11</v>
      </c>
      <c r="M1399">
        <f t="shared" si="42"/>
        <v>3742.0134999999996</v>
      </c>
      <c r="N1399">
        <f t="shared" si="43"/>
        <v>3.0210935331668054</v>
      </c>
    </row>
    <row r="1400" spans="1:14" x14ac:dyDescent="0.3">
      <c r="A1400" t="s">
        <v>13</v>
      </c>
      <c r="B1400" t="s">
        <v>16</v>
      </c>
      <c r="C1400" t="s">
        <v>19</v>
      </c>
      <c r="D1400" t="s">
        <v>29</v>
      </c>
      <c r="E1400" t="s">
        <v>39</v>
      </c>
      <c r="F1400">
        <v>2021</v>
      </c>
      <c r="G1400">
        <v>1</v>
      </c>
      <c r="H1400">
        <v>93.47</v>
      </c>
      <c r="I1400" t="s">
        <v>41</v>
      </c>
      <c r="J1400" t="s">
        <v>45</v>
      </c>
      <c r="K1400">
        <v>30.26</v>
      </c>
      <c r="L1400">
        <v>16</v>
      </c>
      <c r="M1400">
        <f t="shared" si="42"/>
        <v>1494.8226</v>
      </c>
      <c r="N1400">
        <f t="shared" si="43"/>
        <v>3.0213770127706829</v>
      </c>
    </row>
    <row r="1401" spans="1:14" x14ac:dyDescent="0.3">
      <c r="A1401" t="s">
        <v>14</v>
      </c>
      <c r="B1401" t="s">
        <v>16</v>
      </c>
      <c r="C1401" t="s">
        <v>18</v>
      </c>
      <c r="D1401" t="s">
        <v>26</v>
      </c>
      <c r="E1401" t="s">
        <v>39</v>
      </c>
      <c r="F1401">
        <v>2019</v>
      </c>
      <c r="G1401">
        <v>4</v>
      </c>
      <c r="H1401">
        <v>162.46</v>
      </c>
      <c r="I1401" t="s">
        <v>40</v>
      </c>
      <c r="J1401" t="s">
        <v>44</v>
      </c>
      <c r="K1401">
        <v>18.149999999999999</v>
      </c>
      <c r="L1401">
        <v>12</v>
      </c>
      <c r="M1401">
        <f t="shared" si="42"/>
        <v>1948.7014999999999</v>
      </c>
      <c r="N1401">
        <f t="shared" si="43"/>
        <v>3.021938350458206</v>
      </c>
    </row>
    <row r="1402" spans="1:14" x14ac:dyDescent="0.3">
      <c r="A1402" t="s">
        <v>14</v>
      </c>
      <c r="B1402" t="s">
        <v>15</v>
      </c>
      <c r="C1402" t="s">
        <v>19</v>
      </c>
      <c r="D1402" t="s">
        <v>34</v>
      </c>
      <c r="E1402" t="s">
        <v>39</v>
      </c>
      <c r="F1402">
        <v>2015</v>
      </c>
      <c r="G1402">
        <v>2</v>
      </c>
      <c r="H1402">
        <v>453.35</v>
      </c>
      <c r="I1402" t="s">
        <v>40</v>
      </c>
      <c r="J1402" t="s">
        <v>43</v>
      </c>
      <c r="K1402">
        <v>30.86</v>
      </c>
      <c r="L1402">
        <v>19</v>
      </c>
      <c r="M1402">
        <f t="shared" si="42"/>
        <v>8612.9585999999999</v>
      </c>
      <c r="N1402">
        <f t="shared" si="43"/>
        <v>3.0216666666666665</v>
      </c>
    </row>
    <row r="1403" spans="1:14" x14ac:dyDescent="0.3">
      <c r="A1403" t="s">
        <v>12</v>
      </c>
      <c r="B1403" t="s">
        <v>15</v>
      </c>
      <c r="C1403" t="s">
        <v>18</v>
      </c>
      <c r="D1403" t="s">
        <v>24</v>
      </c>
      <c r="E1403" t="s">
        <v>37</v>
      </c>
      <c r="F1403">
        <v>2011</v>
      </c>
      <c r="G1403">
        <v>3</v>
      </c>
      <c r="H1403">
        <v>497.08</v>
      </c>
      <c r="I1403" t="s">
        <v>41</v>
      </c>
      <c r="J1403" t="s">
        <v>44</v>
      </c>
      <c r="K1403">
        <v>36.229999999999997</v>
      </c>
      <c r="L1403">
        <v>4</v>
      </c>
      <c r="M1403">
        <f t="shared" si="42"/>
        <v>1987.6822999999999</v>
      </c>
      <c r="N1403">
        <f t="shared" si="43"/>
        <v>3.0219505418171715</v>
      </c>
    </row>
    <row r="1404" spans="1:14" x14ac:dyDescent="0.3">
      <c r="A1404" t="s">
        <v>14</v>
      </c>
      <c r="B1404" t="s">
        <v>15</v>
      </c>
      <c r="C1404" t="s">
        <v>18</v>
      </c>
      <c r="D1404" t="s">
        <v>33</v>
      </c>
      <c r="E1404" t="s">
        <v>36</v>
      </c>
      <c r="F1404">
        <v>2013</v>
      </c>
      <c r="G1404">
        <v>4</v>
      </c>
      <c r="H1404">
        <v>217.67</v>
      </c>
      <c r="I1404" t="s">
        <v>41</v>
      </c>
      <c r="J1404" t="s">
        <v>45</v>
      </c>
      <c r="K1404">
        <v>23.4</v>
      </c>
      <c r="L1404">
        <v>5</v>
      </c>
      <c r="M1404">
        <f t="shared" si="42"/>
        <v>1087.5839999999998</v>
      </c>
      <c r="N1404">
        <f t="shared" si="43"/>
        <v>3.0219566425792106</v>
      </c>
    </row>
    <row r="1405" spans="1:14" x14ac:dyDescent="0.3">
      <c r="A1405" t="s">
        <v>14</v>
      </c>
      <c r="B1405" t="s">
        <v>15</v>
      </c>
      <c r="C1405" t="s">
        <v>18</v>
      </c>
      <c r="D1405" t="s">
        <v>26</v>
      </c>
      <c r="E1405" t="s">
        <v>38</v>
      </c>
      <c r="F1405">
        <v>2006</v>
      </c>
      <c r="G1405">
        <v>2</v>
      </c>
      <c r="H1405">
        <v>324.79000000000002</v>
      </c>
      <c r="I1405" t="s">
        <v>40</v>
      </c>
      <c r="J1405" t="s">
        <v>43</v>
      </c>
      <c r="K1405">
        <v>10.34</v>
      </c>
      <c r="L1405">
        <v>19</v>
      </c>
      <c r="M1405">
        <f t="shared" si="42"/>
        <v>6170.1134000000002</v>
      </c>
      <c r="N1405">
        <f t="shared" si="43"/>
        <v>3.0216847372810673</v>
      </c>
    </row>
    <row r="1406" spans="1:14" x14ac:dyDescent="0.3">
      <c r="A1406" t="s">
        <v>12</v>
      </c>
      <c r="B1406" t="s">
        <v>17</v>
      </c>
      <c r="C1406" t="s">
        <v>19</v>
      </c>
      <c r="D1406" t="s">
        <v>30</v>
      </c>
      <c r="E1406" t="s">
        <v>38</v>
      </c>
      <c r="F1406">
        <v>2002</v>
      </c>
      <c r="G1406">
        <v>3</v>
      </c>
      <c r="H1406">
        <v>55.76</v>
      </c>
      <c r="I1406" t="s">
        <v>40</v>
      </c>
      <c r="J1406" t="s">
        <v>46</v>
      </c>
      <c r="K1406">
        <v>39.630000000000003</v>
      </c>
      <c r="L1406">
        <v>19</v>
      </c>
      <c r="M1406">
        <f t="shared" si="42"/>
        <v>1058.8363000000002</v>
      </c>
      <c r="N1406">
        <f t="shared" si="43"/>
        <v>3.021968854282536</v>
      </c>
    </row>
    <row r="1407" spans="1:14" x14ac:dyDescent="0.3">
      <c r="A1407" t="s">
        <v>13</v>
      </c>
      <c r="B1407" t="s">
        <v>15</v>
      </c>
      <c r="C1407" t="s">
        <v>19</v>
      </c>
      <c r="D1407" t="s">
        <v>21</v>
      </c>
      <c r="E1407" t="s">
        <v>38</v>
      </c>
      <c r="F1407">
        <v>2008</v>
      </c>
      <c r="G1407">
        <v>4</v>
      </c>
      <c r="H1407">
        <v>313.27999999999997</v>
      </c>
      <c r="I1407" t="s">
        <v>42</v>
      </c>
      <c r="J1407" t="s">
        <v>46</v>
      </c>
      <c r="K1407">
        <v>27.34</v>
      </c>
      <c r="L1407">
        <v>7</v>
      </c>
      <c r="M1407">
        <f t="shared" si="42"/>
        <v>2192.2334000000001</v>
      </c>
      <c r="N1407">
        <f t="shared" si="43"/>
        <v>3.0219749652294854</v>
      </c>
    </row>
    <row r="1408" spans="1:14" x14ac:dyDescent="0.3">
      <c r="A1408" t="s">
        <v>13</v>
      </c>
      <c r="B1408" t="s">
        <v>15</v>
      </c>
      <c r="C1408" t="s">
        <v>18</v>
      </c>
      <c r="D1408" t="s">
        <v>29</v>
      </c>
      <c r="E1408" t="s">
        <v>39</v>
      </c>
      <c r="F1408">
        <v>2014</v>
      </c>
      <c r="G1408">
        <v>5</v>
      </c>
      <c r="H1408">
        <v>335.46</v>
      </c>
      <c r="I1408" t="s">
        <v>42</v>
      </c>
      <c r="J1408" t="s">
        <v>44</v>
      </c>
      <c r="K1408">
        <v>37.5</v>
      </c>
      <c r="L1408">
        <v>11</v>
      </c>
      <c r="M1408">
        <f t="shared" si="42"/>
        <v>3689.4349999999999</v>
      </c>
      <c r="N1408">
        <f t="shared" si="43"/>
        <v>3.021702838063439</v>
      </c>
    </row>
    <row r="1409" spans="1:14" x14ac:dyDescent="0.3">
      <c r="A1409" t="s">
        <v>12</v>
      </c>
      <c r="B1409" t="s">
        <v>15</v>
      </c>
      <c r="C1409" t="s">
        <v>18</v>
      </c>
      <c r="D1409" t="s">
        <v>26</v>
      </c>
      <c r="E1409" t="s">
        <v>39</v>
      </c>
      <c r="F1409">
        <v>2012</v>
      </c>
      <c r="G1409">
        <v>1</v>
      </c>
      <c r="H1409">
        <v>481.98</v>
      </c>
      <c r="I1409" t="s">
        <v>42</v>
      </c>
      <c r="J1409" t="s">
        <v>46</v>
      </c>
      <c r="K1409">
        <v>15.01</v>
      </c>
      <c r="L1409">
        <v>18</v>
      </c>
      <c r="M1409">
        <f t="shared" si="42"/>
        <v>8674.7901000000002</v>
      </c>
      <c r="N1409">
        <f t="shared" si="43"/>
        <v>3.0211522404675759</v>
      </c>
    </row>
    <row r="1410" spans="1:14" x14ac:dyDescent="0.3">
      <c r="A1410" t="s">
        <v>12</v>
      </c>
      <c r="B1410" t="s">
        <v>15</v>
      </c>
      <c r="C1410" t="s">
        <v>19</v>
      </c>
      <c r="D1410" t="s">
        <v>33</v>
      </c>
      <c r="E1410" t="s">
        <v>37</v>
      </c>
      <c r="F1410">
        <v>2003</v>
      </c>
      <c r="G1410">
        <v>1</v>
      </c>
      <c r="H1410">
        <v>463.65</v>
      </c>
      <c r="I1410" t="s">
        <v>42</v>
      </c>
      <c r="J1410" t="s">
        <v>47</v>
      </c>
      <c r="K1410">
        <v>14.99</v>
      </c>
      <c r="L1410">
        <v>15</v>
      </c>
      <c r="M1410">
        <f t="shared" si="42"/>
        <v>6953.8999000000003</v>
      </c>
      <c r="N1410">
        <f t="shared" si="43"/>
        <v>3.0217149220489978</v>
      </c>
    </row>
    <row r="1411" spans="1:14" x14ac:dyDescent="0.3">
      <c r="A1411" t="s">
        <v>14</v>
      </c>
      <c r="B1411" t="s">
        <v>15</v>
      </c>
      <c r="C1411" t="s">
        <v>19</v>
      </c>
      <c r="D1411" t="s">
        <v>28</v>
      </c>
      <c r="E1411" t="s">
        <v>39</v>
      </c>
      <c r="F1411">
        <v>2020</v>
      </c>
      <c r="G1411">
        <v>1</v>
      </c>
      <c r="H1411">
        <v>62.96</v>
      </c>
      <c r="I1411" t="s">
        <v>42</v>
      </c>
      <c r="J1411" t="s">
        <v>43</v>
      </c>
      <c r="K1411">
        <v>6.85</v>
      </c>
      <c r="L1411">
        <v>14</v>
      </c>
      <c r="M1411">
        <f t="shared" ref="M1411:M1474" si="44">(L1411*H1411)-(1-(K1411/100))</f>
        <v>880.50850000000003</v>
      </c>
      <c r="N1411">
        <f t="shared" ref="N1411:N1474" si="45">AVERAGE(G1411:G6410)</f>
        <v>3.0222779170147591</v>
      </c>
    </row>
    <row r="1412" spans="1:14" x14ac:dyDescent="0.3">
      <c r="A1412" t="s">
        <v>13</v>
      </c>
      <c r="B1412" t="s">
        <v>17</v>
      </c>
      <c r="C1412" t="s">
        <v>18</v>
      </c>
      <c r="D1412" t="s">
        <v>22</v>
      </c>
      <c r="E1412" t="s">
        <v>36</v>
      </c>
      <c r="F1412">
        <v>2017</v>
      </c>
      <c r="G1412">
        <v>3</v>
      </c>
      <c r="H1412">
        <v>107.06</v>
      </c>
      <c r="I1412" t="s">
        <v>40</v>
      </c>
      <c r="J1412" t="s">
        <v>43</v>
      </c>
      <c r="K1412">
        <v>35.840000000000003</v>
      </c>
      <c r="L1412">
        <v>3</v>
      </c>
      <c r="M1412">
        <f t="shared" si="44"/>
        <v>320.53840000000002</v>
      </c>
      <c r="N1412">
        <f t="shared" si="45"/>
        <v>3.022841225626741</v>
      </c>
    </row>
    <row r="1413" spans="1:14" x14ac:dyDescent="0.3">
      <c r="A1413" t="s">
        <v>13</v>
      </c>
      <c r="B1413" t="s">
        <v>17</v>
      </c>
      <c r="C1413" t="s">
        <v>19</v>
      </c>
      <c r="D1413" t="s">
        <v>30</v>
      </c>
      <c r="E1413" t="s">
        <v>38</v>
      </c>
      <c r="F1413">
        <v>1997</v>
      </c>
      <c r="G1413">
        <v>3</v>
      </c>
      <c r="H1413">
        <v>76.81</v>
      </c>
      <c r="I1413" t="s">
        <v>40</v>
      </c>
      <c r="J1413" t="s">
        <v>46</v>
      </c>
      <c r="K1413">
        <v>42.15</v>
      </c>
      <c r="L1413">
        <v>7</v>
      </c>
      <c r="M1413">
        <f t="shared" si="44"/>
        <v>537.09150000000011</v>
      </c>
      <c r="N1413">
        <f t="shared" si="45"/>
        <v>3.022847589857899</v>
      </c>
    </row>
    <row r="1414" spans="1:14" x14ac:dyDescent="0.3">
      <c r="A1414" t="s">
        <v>12</v>
      </c>
      <c r="B1414" t="s">
        <v>17</v>
      </c>
      <c r="C1414" t="s">
        <v>19</v>
      </c>
      <c r="D1414" t="s">
        <v>25</v>
      </c>
      <c r="E1414" t="s">
        <v>36</v>
      </c>
      <c r="F1414">
        <v>2012</v>
      </c>
      <c r="G1414">
        <v>4</v>
      </c>
      <c r="H1414">
        <v>431.49</v>
      </c>
      <c r="I1414" t="s">
        <v>41</v>
      </c>
      <c r="J1414" t="s">
        <v>43</v>
      </c>
      <c r="K1414">
        <v>33.51</v>
      </c>
      <c r="L1414">
        <v>11</v>
      </c>
      <c r="M1414">
        <f t="shared" si="44"/>
        <v>4745.7251000000006</v>
      </c>
      <c r="N1414">
        <f t="shared" si="45"/>
        <v>3.0228539576365665</v>
      </c>
    </row>
    <row r="1415" spans="1:14" x14ac:dyDescent="0.3">
      <c r="A1415" t="s">
        <v>14</v>
      </c>
      <c r="B1415" t="s">
        <v>16</v>
      </c>
      <c r="C1415" t="s">
        <v>19</v>
      </c>
      <c r="D1415" t="s">
        <v>35</v>
      </c>
      <c r="E1415" t="s">
        <v>37</v>
      </c>
      <c r="F1415">
        <v>1985</v>
      </c>
      <c r="G1415">
        <v>5</v>
      </c>
      <c r="H1415">
        <v>118.32</v>
      </c>
      <c r="I1415" t="s">
        <v>41</v>
      </c>
      <c r="J1415" t="s">
        <v>45</v>
      </c>
      <c r="K1415">
        <v>33.15</v>
      </c>
      <c r="L1415">
        <v>4</v>
      </c>
      <c r="M1415">
        <f t="shared" si="44"/>
        <v>472.61149999999998</v>
      </c>
      <c r="N1415">
        <f t="shared" si="45"/>
        <v>3.0225815444661275</v>
      </c>
    </row>
    <row r="1416" spans="1:14" x14ac:dyDescent="0.3">
      <c r="A1416" t="s">
        <v>12</v>
      </c>
      <c r="B1416" t="s">
        <v>15</v>
      </c>
      <c r="C1416" t="s">
        <v>18</v>
      </c>
      <c r="D1416" t="s">
        <v>26</v>
      </c>
      <c r="E1416" t="s">
        <v>37</v>
      </c>
      <c r="F1416">
        <v>2022</v>
      </c>
      <c r="G1416">
        <v>2</v>
      </c>
      <c r="H1416">
        <v>252.14</v>
      </c>
      <c r="I1416" t="s">
        <v>40</v>
      </c>
      <c r="J1416" t="s">
        <v>43</v>
      </c>
      <c r="K1416">
        <v>48.97</v>
      </c>
      <c r="L1416">
        <v>2</v>
      </c>
      <c r="M1416">
        <f t="shared" si="44"/>
        <v>503.7697</v>
      </c>
      <c r="N1416">
        <f t="shared" si="45"/>
        <v>3.0220301171221418</v>
      </c>
    </row>
    <row r="1417" spans="1:14" x14ac:dyDescent="0.3">
      <c r="A1417" t="s">
        <v>12</v>
      </c>
      <c r="B1417" t="s">
        <v>15</v>
      </c>
      <c r="C1417" t="s">
        <v>19</v>
      </c>
      <c r="D1417" t="s">
        <v>26</v>
      </c>
      <c r="E1417" t="s">
        <v>39</v>
      </c>
      <c r="F1417">
        <v>2000</v>
      </c>
      <c r="G1417">
        <v>4</v>
      </c>
      <c r="H1417">
        <v>185.4</v>
      </c>
      <c r="I1417" t="s">
        <v>40</v>
      </c>
      <c r="J1417" t="s">
        <v>45</v>
      </c>
      <c r="K1417">
        <v>6.67</v>
      </c>
      <c r="L1417">
        <v>2</v>
      </c>
      <c r="M1417">
        <f t="shared" si="44"/>
        <v>369.86670000000004</v>
      </c>
      <c r="N1417">
        <f t="shared" si="45"/>
        <v>3.0223152022315203</v>
      </c>
    </row>
    <row r="1418" spans="1:14" x14ac:dyDescent="0.3">
      <c r="A1418" t="s">
        <v>12</v>
      </c>
      <c r="B1418" t="s">
        <v>15</v>
      </c>
      <c r="C1418" t="s">
        <v>18</v>
      </c>
      <c r="D1418" t="s">
        <v>33</v>
      </c>
      <c r="E1418" t="s">
        <v>39</v>
      </c>
      <c r="F1418">
        <v>1991</v>
      </c>
      <c r="G1418">
        <v>1</v>
      </c>
      <c r="H1418">
        <v>100.77</v>
      </c>
      <c r="I1418" t="s">
        <v>42</v>
      </c>
      <c r="J1418" t="s">
        <v>43</v>
      </c>
      <c r="K1418">
        <v>48.99</v>
      </c>
      <c r="L1418">
        <v>8</v>
      </c>
      <c r="M1418">
        <f t="shared" si="44"/>
        <v>805.6499</v>
      </c>
      <c r="N1418">
        <f t="shared" si="45"/>
        <v>3.0220424107142856</v>
      </c>
    </row>
    <row r="1419" spans="1:14" x14ac:dyDescent="0.3">
      <c r="A1419" t="s">
        <v>13</v>
      </c>
      <c r="B1419" t="s">
        <v>17</v>
      </c>
      <c r="C1419" t="s">
        <v>18</v>
      </c>
      <c r="D1419" t="s">
        <v>20</v>
      </c>
      <c r="E1419" t="s">
        <v>37</v>
      </c>
      <c r="F1419">
        <v>1999</v>
      </c>
      <c r="G1419">
        <v>4</v>
      </c>
      <c r="H1419">
        <v>294.23</v>
      </c>
      <c r="I1419" t="s">
        <v>41</v>
      </c>
      <c r="J1419" t="s">
        <v>44</v>
      </c>
      <c r="K1419">
        <v>39.04</v>
      </c>
      <c r="L1419">
        <v>6</v>
      </c>
      <c r="M1419">
        <f t="shared" si="44"/>
        <v>1764.7704000000001</v>
      </c>
      <c r="N1419">
        <f t="shared" si="45"/>
        <v>3.0226067541166621</v>
      </c>
    </row>
    <row r="1420" spans="1:14" x14ac:dyDescent="0.3">
      <c r="A1420" t="s">
        <v>13</v>
      </c>
      <c r="B1420" t="s">
        <v>17</v>
      </c>
      <c r="C1420" t="s">
        <v>18</v>
      </c>
      <c r="D1420" t="s">
        <v>32</v>
      </c>
      <c r="E1420" t="s">
        <v>37</v>
      </c>
      <c r="F1420">
        <v>2009</v>
      </c>
      <c r="G1420">
        <v>3</v>
      </c>
      <c r="H1420">
        <v>357.17</v>
      </c>
      <c r="I1420" t="s">
        <v>42</v>
      </c>
      <c r="J1420" t="s">
        <v>43</v>
      </c>
      <c r="K1420">
        <v>20.03</v>
      </c>
      <c r="L1420">
        <v>10</v>
      </c>
      <c r="M1420">
        <f t="shared" si="44"/>
        <v>3570.9003000000002</v>
      </c>
      <c r="N1420">
        <f t="shared" si="45"/>
        <v>3.0223338916806255</v>
      </c>
    </row>
    <row r="1421" spans="1:14" x14ac:dyDescent="0.3">
      <c r="A1421" t="s">
        <v>12</v>
      </c>
      <c r="B1421" t="s">
        <v>15</v>
      </c>
      <c r="C1421" t="s">
        <v>19</v>
      </c>
      <c r="D1421" t="s">
        <v>35</v>
      </c>
      <c r="E1421" t="s">
        <v>36</v>
      </c>
      <c r="F1421">
        <v>1993</v>
      </c>
      <c r="G1421">
        <v>5</v>
      </c>
      <c r="H1421">
        <v>215.66</v>
      </c>
      <c r="I1421" t="s">
        <v>40</v>
      </c>
      <c r="J1421" t="s">
        <v>47</v>
      </c>
      <c r="K1421">
        <v>3.9</v>
      </c>
      <c r="L1421">
        <v>20</v>
      </c>
      <c r="M1421">
        <f t="shared" si="44"/>
        <v>4312.2389999999996</v>
      </c>
      <c r="N1421">
        <f t="shared" si="45"/>
        <v>3.0223401284557387</v>
      </c>
    </row>
    <row r="1422" spans="1:14" x14ac:dyDescent="0.3">
      <c r="A1422" t="s">
        <v>14</v>
      </c>
      <c r="B1422" t="s">
        <v>16</v>
      </c>
      <c r="C1422" t="s">
        <v>18</v>
      </c>
      <c r="D1422" t="s">
        <v>27</v>
      </c>
      <c r="E1422" t="s">
        <v>36</v>
      </c>
      <c r="F1422">
        <v>2002</v>
      </c>
      <c r="G1422">
        <v>4</v>
      </c>
      <c r="H1422">
        <v>297.27999999999997</v>
      </c>
      <c r="I1422" t="s">
        <v>42</v>
      </c>
      <c r="J1422" t="s">
        <v>45</v>
      </c>
      <c r="K1422">
        <v>42.08</v>
      </c>
      <c r="L1422">
        <v>4</v>
      </c>
      <c r="M1422">
        <f t="shared" si="44"/>
        <v>1188.5408</v>
      </c>
      <c r="N1422">
        <f t="shared" si="45"/>
        <v>3.0217877094972065</v>
      </c>
    </row>
    <row r="1423" spans="1:14" x14ac:dyDescent="0.3">
      <c r="A1423" t="s">
        <v>13</v>
      </c>
      <c r="B1423" t="s">
        <v>17</v>
      </c>
      <c r="C1423" t="s">
        <v>19</v>
      </c>
      <c r="D1423" t="s">
        <v>21</v>
      </c>
      <c r="E1423" t="s">
        <v>37</v>
      </c>
      <c r="F1423">
        <v>2003</v>
      </c>
      <c r="G1423">
        <v>5</v>
      </c>
      <c r="H1423">
        <v>453.47</v>
      </c>
      <c r="I1423" t="s">
        <v>42</v>
      </c>
      <c r="J1423" t="s">
        <v>47</v>
      </c>
      <c r="K1423">
        <v>45.26</v>
      </c>
      <c r="L1423">
        <v>20</v>
      </c>
      <c r="M1423">
        <f t="shared" si="44"/>
        <v>9068.852600000002</v>
      </c>
      <c r="N1423">
        <f t="shared" si="45"/>
        <v>3.0215143894942722</v>
      </c>
    </row>
    <row r="1424" spans="1:14" x14ac:dyDescent="0.3">
      <c r="A1424" t="s">
        <v>14</v>
      </c>
      <c r="B1424" t="s">
        <v>17</v>
      </c>
      <c r="C1424" t="s">
        <v>19</v>
      </c>
      <c r="D1424" t="s">
        <v>31</v>
      </c>
      <c r="E1424" t="s">
        <v>39</v>
      </c>
      <c r="F1424">
        <v>2012</v>
      </c>
      <c r="G1424">
        <v>1</v>
      </c>
      <c r="H1424">
        <v>120.64</v>
      </c>
      <c r="I1424" t="s">
        <v>40</v>
      </c>
      <c r="J1424" t="s">
        <v>46</v>
      </c>
      <c r="K1424">
        <v>34.14</v>
      </c>
      <c r="L1424">
        <v>9</v>
      </c>
      <c r="M1424">
        <f t="shared" si="44"/>
        <v>1085.1014</v>
      </c>
      <c r="N1424">
        <f t="shared" si="45"/>
        <v>3.0209614309670205</v>
      </c>
    </row>
    <row r="1425" spans="1:14" x14ac:dyDescent="0.3">
      <c r="A1425" t="s">
        <v>13</v>
      </c>
      <c r="B1425" t="s">
        <v>17</v>
      </c>
      <c r="C1425" t="s">
        <v>18</v>
      </c>
      <c r="D1425" t="s">
        <v>26</v>
      </c>
      <c r="E1425" t="s">
        <v>38</v>
      </c>
      <c r="F1425">
        <v>2001</v>
      </c>
      <c r="G1425">
        <v>1</v>
      </c>
      <c r="H1425">
        <v>41.22</v>
      </c>
      <c r="I1425" t="s">
        <v>40</v>
      </c>
      <c r="J1425" t="s">
        <v>43</v>
      </c>
      <c r="K1425">
        <v>28.28</v>
      </c>
      <c r="L1425">
        <v>19</v>
      </c>
      <c r="M1425">
        <f t="shared" si="44"/>
        <v>782.4627999999999</v>
      </c>
      <c r="N1425">
        <f t="shared" si="45"/>
        <v>3.0215264187866926</v>
      </c>
    </row>
    <row r="1426" spans="1:14" x14ac:dyDescent="0.3">
      <c r="A1426" t="s">
        <v>14</v>
      </c>
      <c r="B1426" t="s">
        <v>16</v>
      </c>
      <c r="C1426" t="s">
        <v>19</v>
      </c>
      <c r="D1426" t="s">
        <v>25</v>
      </c>
      <c r="E1426" t="s">
        <v>38</v>
      </c>
      <c r="F1426">
        <v>1995</v>
      </c>
      <c r="G1426">
        <v>4</v>
      </c>
      <c r="H1426">
        <v>218.53</v>
      </c>
      <c r="I1426" t="s">
        <v>40</v>
      </c>
      <c r="J1426" t="s">
        <v>46</v>
      </c>
      <c r="K1426">
        <v>6.76</v>
      </c>
      <c r="L1426">
        <v>8</v>
      </c>
      <c r="M1426">
        <f t="shared" si="44"/>
        <v>1747.3076000000001</v>
      </c>
      <c r="N1426">
        <f t="shared" si="45"/>
        <v>3.0220917225950781</v>
      </c>
    </row>
    <row r="1427" spans="1:14" x14ac:dyDescent="0.3">
      <c r="A1427" t="s">
        <v>12</v>
      </c>
      <c r="B1427" t="s">
        <v>16</v>
      </c>
      <c r="C1427" t="s">
        <v>19</v>
      </c>
      <c r="D1427" t="s">
        <v>35</v>
      </c>
      <c r="E1427" t="s">
        <v>37</v>
      </c>
      <c r="F1427">
        <v>2009</v>
      </c>
      <c r="G1427">
        <v>5</v>
      </c>
      <c r="H1427">
        <v>344.83</v>
      </c>
      <c r="I1427" t="s">
        <v>40</v>
      </c>
      <c r="J1427" t="s">
        <v>46</v>
      </c>
      <c r="K1427">
        <v>19.61</v>
      </c>
      <c r="L1427">
        <v>15</v>
      </c>
      <c r="M1427">
        <f t="shared" si="44"/>
        <v>5171.6460999999999</v>
      </c>
      <c r="N1427">
        <f t="shared" si="45"/>
        <v>3.021818181818182</v>
      </c>
    </row>
    <row r="1428" spans="1:14" x14ac:dyDescent="0.3">
      <c r="A1428" t="s">
        <v>12</v>
      </c>
      <c r="B1428" t="s">
        <v>16</v>
      </c>
      <c r="C1428" t="s">
        <v>19</v>
      </c>
      <c r="D1428" t="s">
        <v>26</v>
      </c>
      <c r="E1428" t="s">
        <v>36</v>
      </c>
      <c r="F1428">
        <v>2021</v>
      </c>
      <c r="G1428">
        <v>2</v>
      </c>
      <c r="H1428">
        <v>129.63999999999999</v>
      </c>
      <c r="I1428" t="s">
        <v>41</v>
      </c>
      <c r="J1428" t="s">
        <v>45</v>
      </c>
      <c r="K1428">
        <v>7.81</v>
      </c>
      <c r="L1428">
        <v>16</v>
      </c>
      <c r="M1428">
        <f t="shared" si="44"/>
        <v>2073.3181</v>
      </c>
      <c r="N1428">
        <f t="shared" si="45"/>
        <v>3.021264689423615</v>
      </c>
    </row>
    <row r="1429" spans="1:14" x14ac:dyDescent="0.3">
      <c r="A1429" t="s">
        <v>13</v>
      </c>
      <c r="B1429" t="s">
        <v>17</v>
      </c>
      <c r="C1429" t="s">
        <v>19</v>
      </c>
      <c r="D1429" t="s">
        <v>23</v>
      </c>
      <c r="E1429" t="s">
        <v>36</v>
      </c>
      <c r="F1429">
        <v>2015</v>
      </c>
      <c r="G1429">
        <v>5</v>
      </c>
      <c r="H1429">
        <v>25.55</v>
      </c>
      <c r="I1429" t="s">
        <v>41</v>
      </c>
      <c r="J1429" t="s">
        <v>46</v>
      </c>
      <c r="K1429">
        <v>2.65</v>
      </c>
      <c r="L1429">
        <v>15</v>
      </c>
      <c r="M1429">
        <f t="shared" si="44"/>
        <v>382.2765</v>
      </c>
      <c r="N1429">
        <f t="shared" si="45"/>
        <v>3.0215505177721802</v>
      </c>
    </row>
    <row r="1430" spans="1:14" x14ac:dyDescent="0.3">
      <c r="A1430" t="s">
        <v>14</v>
      </c>
      <c r="B1430" t="s">
        <v>15</v>
      </c>
      <c r="C1430" t="s">
        <v>19</v>
      </c>
      <c r="D1430" t="s">
        <v>28</v>
      </c>
      <c r="E1430" t="s">
        <v>36</v>
      </c>
      <c r="F1430">
        <v>1986</v>
      </c>
      <c r="G1430">
        <v>3</v>
      </c>
      <c r="H1430">
        <v>59.98</v>
      </c>
      <c r="I1430" t="s">
        <v>41</v>
      </c>
      <c r="J1430" t="s">
        <v>43</v>
      </c>
      <c r="K1430">
        <v>30.52</v>
      </c>
      <c r="L1430">
        <v>15</v>
      </c>
      <c r="M1430">
        <f t="shared" si="44"/>
        <v>899.00519999999995</v>
      </c>
      <c r="N1430">
        <f t="shared" si="45"/>
        <v>3.0209966405375139</v>
      </c>
    </row>
    <row r="1431" spans="1:14" x14ac:dyDescent="0.3">
      <c r="A1431" t="s">
        <v>13</v>
      </c>
      <c r="B1431" t="s">
        <v>16</v>
      </c>
      <c r="C1431" t="s">
        <v>18</v>
      </c>
      <c r="D1431" t="s">
        <v>26</v>
      </c>
      <c r="E1431" t="s">
        <v>39</v>
      </c>
      <c r="F1431">
        <v>2019</v>
      </c>
      <c r="G1431">
        <v>2</v>
      </c>
      <c r="H1431">
        <v>314.69</v>
      </c>
      <c r="I1431" t="s">
        <v>42</v>
      </c>
      <c r="J1431" t="s">
        <v>45</v>
      </c>
      <c r="K1431">
        <v>27.32</v>
      </c>
      <c r="L1431">
        <v>16</v>
      </c>
      <c r="M1431">
        <f t="shared" si="44"/>
        <v>5034.3131999999996</v>
      </c>
      <c r="N1431">
        <f t="shared" si="45"/>
        <v>3.0210025203024364</v>
      </c>
    </row>
    <row r="1432" spans="1:14" x14ac:dyDescent="0.3">
      <c r="A1432" t="s">
        <v>13</v>
      </c>
      <c r="B1432" t="s">
        <v>16</v>
      </c>
      <c r="C1432" t="s">
        <v>19</v>
      </c>
      <c r="D1432" t="s">
        <v>29</v>
      </c>
      <c r="E1432" t="s">
        <v>38</v>
      </c>
      <c r="F1432">
        <v>1991</v>
      </c>
      <c r="G1432">
        <v>4</v>
      </c>
      <c r="H1432">
        <v>30.4</v>
      </c>
      <c r="I1432" t="s">
        <v>42</v>
      </c>
      <c r="J1432" t="s">
        <v>44</v>
      </c>
      <c r="K1432">
        <v>9.26</v>
      </c>
      <c r="L1432">
        <v>6</v>
      </c>
      <c r="M1432">
        <f t="shared" si="44"/>
        <v>181.49259999999998</v>
      </c>
      <c r="N1432">
        <f t="shared" si="45"/>
        <v>3.0212885154061624</v>
      </c>
    </row>
    <row r="1433" spans="1:14" x14ac:dyDescent="0.3">
      <c r="A1433" t="s">
        <v>12</v>
      </c>
      <c r="B1433" t="s">
        <v>16</v>
      </c>
      <c r="C1433" t="s">
        <v>18</v>
      </c>
      <c r="D1433" t="s">
        <v>20</v>
      </c>
      <c r="E1433" t="s">
        <v>38</v>
      </c>
      <c r="F1433">
        <v>2009</v>
      </c>
      <c r="G1433">
        <v>3</v>
      </c>
      <c r="H1433">
        <v>228.21</v>
      </c>
      <c r="I1433" t="s">
        <v>41</v>
      </c>
      <c r="J1433" t="s">
        <v>44</v>
      </c>
      <c r="K1433">
        <v>8.15</v>
      </c>
      <c r="L1433">
        <v>19</v>
      </c>
      <c r="M1433">
        <f t="shared" si="44"/>
        <v>4335.0715</v>
      </c>
      <c r="N1433">
        <f t="shared" si="45"/>
        <v>3.0210142897170074</v>
      </c>
    </row>
    <row r="1434" spans="1:14" x14ac:dyDescent="0.3">
      <c r="A1434" t="s">
        <v>14</v>
      </c>
      <c r="B1434" t="s">
        <v>17</v>
      </c>
      <c r="C1434" t="s">
        <v>19</v>
      </c>
      <c r="D1434" t="s">
        <v>30</v>
      </c>
      <c r="E1434" t="s">
        <v>38</v>
      </c>
      <c r="F1434">
        <v>1986</v>
      </c>
      <c r="G1434">
        <v>1</v>
      </c>
      <c r="H1434">
        <v>441.48</v>
      </c>
      <c r="I1434" t="s">
        <v>40</v>
      </c>
      <c r="J1434" t="s">
        <v>47</v>
      </c>
      <c r="K1434">
        <v>0.66</v>
      </c>
      <c r="L1434">
        <v>12</v>
      </c>
      <c r="M1434">
        <f t="shared" si="44"/>
        <v>5296.7665999999999</v>
      </c>
      <c r="N1434">
        <f t="shared" si="45"/>
        <v>3.0210201793721971</v>
      </c>
    </row>
    <row r="1435" spans="1:14" x14ac:dyDescent="0.3">
      <c r="A1435" t="s">
        <v>12</v>
      </c>
      <c r="B1435" t="s">
        <v>17</v>
      </c>
      <c r="C1435" t="s">
        <v>19</v>
      </c>
      <c r="D1435" t="s">
        <v>22</v>
      </c>
      <c r="E1435" t="s">
        <v>39</v>
      </c>
      <c r="F1435">
        <v>2009</v>
      </c>
      <c r="G1435">
        <v>5</v>
      </c>
      <c r="H1435">
        <v>470.23</v>
      </c>
      <c r="I1435" t="s">
        <v>42</v>
      </c>
      <c r="J1435" t="s">
        <v>45</v>
      </c>
      <c r="K1435">
        <v>16.13</v>
      </c>
      <c r="L1435">
        <v>11</v>
      </c>
      <c r="M1435">
        <f t="shared" si="44"/>
        <v>5171.6913000000004</v>
      </c>
      <c r="N1435">
        <f t="shared" si="45"/>
        <v>3.0215867675918138</v>
      </c>
    </row>
    <row r="1436" spans="1:14" x14ac:dyDescent="0.3">
      <c r="A1436" t="s">
        <v>14</v>
      </c>
      <c r="B1436" t="s">
        <v>15</v>
      </c>
      <c r="C1436" t="s">
        <v>18</v>
      </c>
      <c r="D1436" t="s">
        <v>27</v>
      </c>
      <c r="E1436" t="s">
        <v>38</v>
      </c>
      <c r="F1436">
        <v>1995</v>
      </c>
      <c r="G1436">
        <v>3</v>
      </c>
      <c r="H1436">
        <v>267.68</v>
      </c>
      <c r="I1436" t="s">
        <v>42</v>
      </c>
      <c r="J1436" t="s">
        <v>43</v>
      </c>
      <c r="K1436">
        <v>15.83</v>
      </c>
      <c r="L1436">
        <v>3</v>
      </c>
      <c r="M1436">
        <f t="shared" si="44"/>
        <v>802.19830000000002</v>
      </c>
      <c r="N1436">
        <f t="shared" si="45"/>
        <v>3.0210319685922604</v>
      </c>
    </row>
    <row r="1437" spans="1:14" x14ac:dyDescent="0.3">
      <c r="A1437" t="s">
        <v>13</v>
      </c>
      <c r="B1437" t="s">
        <v>17</v>
      </c>
      <c r="C1437" t="s">
        <v>19</v>
      </c>
      <c r="D1437" t="s">
        <v>26</v>
      </c>
      <c r="E1437" t="s">
        <v>38</v>
      </c>
      <c r="F1437">
        <v>2020</v>
      </c>
      <c r="G1437">
        <v>5</v>
      </c>
      <c r="H1437">
        <v>253.64</v>
      </c>
      <c r="I1437" t="s">
        <v>40</v>
      </c>
      <c r="J1437" t="s">
        <v>47</v>
      </c>
      <c r="K1437">
        <v>47.97</v>
      </c>
      <c r="L1437">
        <v>13</v>
      </c>
      <c r="M1437">
        <f t="shared" si="44"/>
        <v>3296.7996999999996</v>
      </c>
      <c r="N1437">
        <f t="shared" si="45"/>
        <v>3.021037868162693</v>
      </c>
    </row>
    <row r="1438" spans="1:14" x14ac:dyDescent="0.3">
      <c r="A1438" t="s">
        <v>13</v>
      </c>
      <c r="B1438" t="s">
        <v>17</v>
      </c>
      <c r="C1438" t="s">
        <v>18</v>
      </c>
      <c r="D1438" t="s">
        <v>26</v>
      </c>
      <c r="E1438" t="s">
        <v>38</v>
      </c>
      <c r="F1438">
        <v>2017</v>
      </c>
      <c r="G1438">
        <v>2</v>
      </c>
      <c r="H1438">
        <v>40.590000000000003</v>
      </c>
      <c r="I1438" t="s">
        <v>42</v>
      </c>
      <c r="J1438" t="s">
        <v>44</v>
      </c>
      <c r="K1438">
        <v>40.67</v>
      </c>
      <c r="L1438">
        <v>13</v>
      </c>
      <c r="M1438">
        <f t="shared" si="44"/>
        <v>527.07670000000007</v>
      </c>
      <c r="N1438">
        <f t="shared" si="45"/>
        <v>3.0204826038159371</v>
      </c>
    </row>
    <row r="1439" spans="1:14" x14ac:dyDescent="0.3">
      <c r="A1439" t="s">
        <v>13</v>
      </c>
      <c r="B1439" t="s">
        <v>15</v>
      </c>
      <c r="C1439" t="s">
        <v>19</v>
      </c>
      <c r="D1439" t="s">
        <v>21</v>
      </c>
      <c r="E1439" t="s">
        <v>39</v>
      </c>
      <c r="F1439">
        <v>2004</v>
      </c>
      <c r="G1439">
        <v>4</v>
      </c>
      <c r="H1439">
        <v>449.91</v>
      </c>
      <c r="I1439" t="s">
        <v>41</v>
      </c>
      <c r="J1439" t="s">
        <v>45</v>
      </c>
      <c r="K1439">
        <v>34.659999999999997</v>
      </c>
      <c r="L1439">
        <v>15</v>
      </c>
      <c r="M1439">
        <f t="shared" si="44"/>
        <v>6747.9966000000004</v>
      </c>
      <c r="N1439">
        <f t="shared" si="45"/>
        <v>3.0207690148751052</v>
      </c>
    </row>
    <row r="1440" spans="1:14" x14ac:dyDescent="0.3">
      <c r="A1440" t="s">
        <v>13</v>
      </c>
      <c r="B1440" t="s">
        <v>15</v>
      </c>
      <c r="C1440" t="s">
        <v>18</v>
      </c>
      <c r="D1440" t="s">
        <v>29</v>
      </c>
      <c r="E1440" t="s">
        <v>38</v>
      </c>
      <c r="F1440">
        <v>1985</v>
      </c>
      <c r="G1440">
        <v>1</v>
      </c>
      <c r="H1440">
        <v>406.53</v>
      </c>
      <c r="I1440" t="s">
        <v>41</v>
      </c>
      <c r="J1440" t="s">
        <v>46</v>
      </c>
      <c r="K1440">
        <v>45.97</v>
      </c>
      <c r="L1440">
        <v>9</v>
      </c>
      <c r="M1440">
        <f t="shared" si="44"/>
        <v>3658.2296999999994</v>
      </c>
      <c r="N1440">
        <f t="shared" si="45"/>
        <v>3.0204941044357101</v>
      </c>
    </row>
    <row r="1441" spans="1:14" x14ac:dyDescent="0.3">
      <c r="A1441" t="s">
        <v>14</v>
      </c>
      <c r="B1441" t="s">
        <v>17</v>
      </c>
      <c r="C1441" t="s">
        <v>18</v>
      </c>
      <c r="D1441" t="s">
        <v>23</v>
      </c>
      <c r="E1441" t="s">
        <v>37</v>
      </c>
      <c r="F1441">
        <v>2019</v>
      </c>
      <c r="G1441">
        <v>5</v>
      </c>
      <c r="H1441">
        <v>233.05</v>
      </c>
      <c r="I1441" t="s">
        <v>42</v>
      </c>
      <c r="J1441" t="s">
        <v>47</v>
      </c>
      <c r="K1441">
        <v>37.82</v>
      </c>
      <c r="L1441">
        <v>10</v>
      </c>
      <c r="M1441">
        <f t="shared" si="44"/>
        <v>2329.8782000000001</v>
      </c>
      <c r="N1441">
        <f t="shared" si="45"/>
        <v>3.0210614995787699</v>
      </c>
    </row>
    <row r="1442" spans="1:14" x14ac:dyDescent="0.3">
      <c r="A1442" t="s">
        <v>13</v>
      </c>
      <c r="B1442" t="s">
        <v>15</v>
      </c>
      <c r="C1442" t="s">
        <v>19</v>
      </c>
      <c r="D1442" t="s">
        <v>30</v>
      </c>
      <c r="E1442" t="s">
        <v>37</v>
      </c>
      <c r="F1442">
        <v>2001</v>
      </c>
      <c r="G1442">
        <v>5</v>
      </c>
      <c r="H1442">
        <v>122.08</v>
      </c>
      <c r="I1442" t="s">
        <v>42</v>
      </c>
      <c r="J1442" t="s">
        <v>45</v>
      </c>
      <c r="K1442">
        <v>6.56</v>
      </c>
      <c r="L1442">
        <v>1</v>
      </c>
      <c r="M1442">
        <f t="shared" si="44"/>
        <v>121.1456</v>
      </c>
      <c r="N1442">
        <f t="shared" si="45"/>
        <v>3.0205056179775283</v>
      </c>
    </row>
    <row r="1443" spans="1:14" x14ac:dyDescent="0.3">
      <c r="A1443" t="s">
        <v>13</v>
      </c>
      <c r="B1443" t="s">
        <v>17</v>
      </c>
      <c r="C1443" t="s">
        <v>18</v>
      </c>
      <c r="D1443" t="s">
        <v>31</v>
      </c>
      <c r="E1443" t="s">
        <v>36</v>
      </c>
      <c r="F1443">
        <v>2004</v>
      </c>
      <c r="G1443">
        <v>2</v>
      </c>
      <c r="H1443">
        <v>492.38</v>
      </c>
      <c r="I1443" t="s">
        <v>41</v>
      </c>
      <c r="J1443" t="s">
        <v>46</v>
      </c>
      <c r="K1443">
        <v>17.89</v>
      </c>
      <c r="L1443">
        <v>1</v>
      </c>
      <c r="M1443">
        <f t="shared" si="44"/>
        <v>491.55889999999999</v>
      </c>
      <c r="N1443">
        <f t="shared" si="45"/>
        <v>3.0199494239955045</v>
      </c>
    </row>
    <row r="1444" spans="1:14" x14ac:dyDescent="0.3">
      <c r="A1444" t="s">
        <v>13</v>
      </c>
      <c r="B1444" t="s">
        <v>15</v>
      </c>
      <c r="C1444" t="s">
        <v>18</v>
      </c>
      <c r="D1444" t="s">
        <v>33</v>
      </c>
      <c r="E1444" t="s">
        <v>39</v>
      </c>
      <c r="F1444">
        <v>1985</v>
      </c>
      <c r="G1444">
        <v>5</v>
      </c>
      <c r="H1444">
        <v>238.56</v>
      </c>
      <c r="I1444" t="s">
        <v>42</v>
      </c>
      <c r="J1444" t="s">
        <v>47</v>
      </c>
      <c r="K1444">
        <v>20.47</v>
      </c>
      <c r="L1444">
        <v>2</v>
      </c>
      <c r="M1444">
        <f t="shared" si="44"/>
        <v>476.32470000000001</v>
      </c>
      <c r="N1444">
        <f t="shared" si="45"/>
        <v>3.0202360876897134</v>
      </c>
    </row>
    <row r="1445" spans="1:14" x14ac:dyDescent="0.3">
      <c r="A1445" t="s">
        <v>12</v>
      </c>
      <c r="B1445" t="s">
        <v>15</v>
      </c>
      <c r="C1445" t="s">
        <v>18</v>
      </c>
      <c r="D1445" t="s">
        <v>23</v>
      </c>
      <c r="E1445" t="s">
        <v>36</v>
      </c>
      <c r="F1445">
        <v>1994</v>
      </c>
      <c r="G1445">
        <v>4</v>
      </c>
      <c r="H1445">
        <v>266.67</v>
      </c>
      <c r="I1445" t="s">
        <v>40</v>
      </c>
      <c r="J1445" t="s">
        <v>43</v>
      </c>
      <c r="K1445">
        <v>38.21</v>
      </c>
      <c r="L1445">
        <v>9</v>
      </c>
      <c r="M1445">
        <f t="shared" si="44"/>
        <v>2399.4121</v>
      </c>
      <c r="N1445">
        <f t="shared" si="45"/>
        <v>3.0196795052010121</v>
      </c>
    </row>
    <row r="1446" spans="1:14" x14ac:dyDescent="0.3">
      <c r="A1446" t="s">
        <v>14</v>
      </c>
      <c r="B1446" t="s">
        <v>15</v>
      </c>
      <c r="C1446" t="s">
        <v>19</v>
      </c>
      <c r="D1446" t="s">
        <v>26</v>
      </c>
      <c r="E1446" t="s">
        <v>36</v>
      </c>
      <c r="F1446">
        <v>2021</v>
      </c>
      <c r="G1446">
        <v>1</v>
      </c>
      <c r="H1446">
        <v>313.08999999999997</v>
      </c>
      <c r="I1446" t="s">
        <v>41</v>
      </c>
      <c r="J1446" t="s">
        <v>47</v>
      </c>
      <c r="K1446">
        <v>43.22</v>
      </c>
      <c r="L1446">
        <v>5</v>
      </c>
      <c r="M1446">
        <f t="shared" si="44"/>
        <v>1564.8821999999998</v>
      </c>
      <c r="N1446">
        <f t="shared" si="45"/>
        <v>3.0194038245219348</v>
      </c>
    </row>
    <row r="1447" spans="1:14" x14ac:dyDescent="0.3">
      <c r="A1447" t="s">
        <v>13</v>
      </c>
      <c r="B1447" t="s">
        <v>16</v>
      </c>
      <c r="C1447" t="s">
        <v>19</v>
      </c>
      <c r="D1447" t="s">
        <v>23</v>
      </c>
      <c r="E1447" t="s">
        <v>38</v>
      </c>
      <c r="F1447">
        <v>2009</v>
      </c>
      <c r="G1447">
        <v>5</v>
      </c>
      <c r="H1447">
        <v>218.21</v>
      </c>
      <c r="I1447" t="s">
        <v>41</v>
      </c>
      <c r="J1447" t="s">
        <v>46</v>
      </c>
      <c r="K1447">
        <v>35.28</v>
      </c>
      <c r="L1447">
        <v>9</v>
      </c>
      <c r="M1447">
        <f t="shared" si="44"/>
        <v>1963.2428</v>
      </c>
      <c r="N1447">
        <f t="shared" si="45"/>
        <v>3.019971870604782</v>
      </c>
    </row>
    <row r="1448" spans="1:14" x14ac:dyDescent="0.3">
      <c r="A1448" t="s">
        <v>14</v>
      </c>
      <c r="B1448" t="s">
        <v>15</v>
      </c>
      <c r="C1448" t="s">
        <v>18</v>
      </c>
      <c r="D1448" t="s">
        <v>33</v>
      </c>
      <c r="E1448" t="s">
        <v>37</v>
      </c>
      <c r="F1448">
        <v>2017</v>
      </c>
      <c r="G1448">
        <v>2</v>
      </c>
      <c r="H1448">
        <v>365.64</v>
      </c>
      <c r="I1448" t="s">
        <v>42</v>
      </c>
      <c r="J1448" t="s">
        <v>44</v>
      </c>
      <c r="K1448">
        <v>21.85</v>
      </c>
      <c r="L1448">
        <v>9</v>
      </c>
      <c r="M1448">
        <f t="shared" si="44"/>
        <v>3289.9784999999997</v>
      </c>
      <c r="N1448">
        <f t="shared" si="45"/>
        <v>3.0194147439504784</v>
      </c>
    </row>
    <row r="1449" spans="1:14" x14ac:dyDescent="0.3">
      <c r="A1449" t="s">
        <v>13</v>
      </c>
      <c r="B1449" t="s">
        <v>17</v>
      </c>
      <c r="C1449" t="s">
        <v>19</v>
      </c>
      <c r="D1449" t="s">
        <v>25</v>
      </c>
      <c r="E1449" t="s">
        <v>39</v>
      </c>
      <c r="F1449">
        <v>2020</v>
      </c>
      <c r="G1449">
        <v>2</v>
      </c>
      <c r="H1449">
        <v>487.54</v>
      </c>
      <c r="I1449" t="s">
        <v>40</v>
      </c>
      <c r="J1449" t="s">
        <v>45</v>
      </c>
      <c r="K1449">
        <v>3.74</v>
      </c>
      <c r="L1449">
        <v>2</v>
      </c>
      <c r="M1449">
        <f t="shared" si="44"/>
        <v>974.11740000000009</v>
      </c>
      <c r="N1449">
        <f t="shared" si="45"/>
        <v>3.0197016605685336</v>
      </c>
    </row>
    <row r="1450" spans="1:14" x14ac:dyDescent="0.3">
      <c r="A1450" t="s">
        <v>13</v>
      </c>
      <c r="B1450" t="s">
        <v>17</v>
      </c>
      <c r="C1450" t="s">
        <v>19</v>
      </c>
      <c r="D1450" t="s">
        <v>29</v>
      </c>
      <c r="E1450" t="s">
        <v>37</v>
      </c>
      <c r="F1450">
        <v>1997</v>
      </c>
      <c r="G1450">
        <v>4</v>
      </c>
      <c r="H1450">
        <v>332.66</v>
      </c>
      <c r="I1450" t="s">
        <v>40</v>
      </c>
      <c r="J1450" t="s">
        <v>44</v>
      </c>
      <c r="K1450">
        <v>11.72</v>
      </c>
      <c r="L1450">
        <v>20</v>
      </c>
      <c r="M1450">
        <f t="shared" si="44"/>
        <v>6652.3172000000004</v>
      </c>
      <c r="N1450">
        <f t="shared" si="45"/>
        <v>3.0199887387387387</v>
      </c>
    </row>
    <row r="1451" spans="1:14" x14ac:dyDescent="0.3">
      <c r="A1451" t="s">
        <v>14</v>
      </c>
      <c r="B1451" t="s">
        <v>16</v>
      </c>
      <c r="C1451" t="s">
        <v>18</v>
      </c>
      <c r="D1451" t="s">
        <v>31</v>
      </c>
      <c r="E1451" t="s">
        <v>36</v>
      </c>
      <c r="F1451">
        <v>2021</v>
      </c>
      <c r="G1451">
        <v>2</v>
      </c>
      <c r="H1451">
        <v>52.69</v>
      </c>
      <c r="I1451" t="s">
        <v>41</v>
      </c>
      <c r="J1451" t="s">
        <v>46</v>
      </c>
      <c r="K1451">
        <v>16.149999999999999</v>
      </c>
      <c r="L1451">
        <v>6</v>
      </c>
      <c r="M1451">
        <f t="shared" si="44"/>
        <v>315.30149999999998</v>
      </c>
      <c r="N1451">
        <f t="shared" si="45"/>
        <v>3.0197127569698679</v>
      </c>
    </row>
    <row r="1452" spans="1:14" x14ac:dyDescent="0.3">
      <c r="A1452" t="s">
        <v>14</v>
      </c>
      <c r="B1452" t="s">
        <v>16</v>
      </c>
      <c r="C1452" t="s">
        <v>18</v>
      </c>
      <c r="D1452" t="s">
        <v>20</v>
      </c>
      <c r="E1452" t="s">
        <v>38</v>
      </c>
      <c r="F1452">
        <v>2006</v>
      </c>
      <c r="G1452">
        <v>4</v>
      </c>
      <c r="H1452">
        <v>145.28</v>
      </c>
      <c r="I1452" t="s">
        <v>40</v>
      </c>
      <c r="J1452" t="s">
        <v>45</v>
      </c>
      <c r="K1452">
        <v>36.61</v>
      </c>
      <c r="L1452">
        <v>9</v>
      </c>
      <c r="M1452">
        <f t="shared" si="44"/>
        <v>1306.8860999999999</v>
      </c>
      <c r="N1452">
        <f t="shared" si="45"/>
        <v>3.02</v>
      </c>
    </row>
    <row r="1453" spans="1:14" x14ac:dyDescent="0.3">
      <c r="A1453" t="s">
        <v>14</v>
      </c>
      <c r="B1453" t="s">
        <v>15</v>
      </c>
      <c r="C1453" t="s">
        <v>18</v>
      </c>
      <c r="D1453" t="s">
        <v>28</v>
      </c>
      <c r="E1453" t="s">
        <v>38</v>
      </c>
      <c r="F1453">
        <v>1994</v>
      </c>
      <c r="G1453">
        <v>5</v>
      </c>
      <c r="H1453">
        <v>148.86000000000001</v>
      </c>
      <c r="I1453" t="s">
        <v>42</v>
      </c>
      <c r="J1453" t="s">
        <v>47</v>
      </c>
      <c r="K1453">
        <v>19.18</v>
      </c>
      <c r="L1453">
        <v>20</v>
      </c>
      <c r="M1453">
        <f t="shared" si="44"/>
        <v>2976.3918000000003</v>
      </c>
      <c r="N1453">
        <f t="shared" si="45"/>
        <v>3.0197238658777121</v>
      </c>
    </row>
    <row r="1454" spans="1:14" x14ac:dyDescent="0.3">
      <c r="A1454" t="s">
        <v>14</v>
      </c>
      <c r="B1454" t="s">
        <v>17</v>
      </c>
      <c r="C1454" t="s">
        <v>19</v>
      </c>
      <c r="D1454" t="s">
        <v>22</v>
      </c>
      <c r="E1454" t="s">
        <v>38</v>
      </c>
      <c r="F1454">
        <v>1993</v>
      </c>
      <c r="G1454">
        <v>5</v>
      </c>
      <c r="H1454">
        <v>353.82</v>
      </c>
      <c r="I1454" t="s">
        <v>40</v>
      </c>
      <c r="J1454" t="s">
        <v>46</v>
      </c>
      <c r="K1454">
        <v>11.69</v>
      </c>
      <c r="L1454">
        <v>18</v>
      </c>
      <c r="M1454">
        <f t="shared" si="44"/>
        <v>6367.8769000000002</v>
      </c>
      <c r="N1454">
        <f t="shared" si="45"/>
        <v>3.0191657271702366</v>
      </c>
    </row>
    <row r="1455" spans="1:14" x14ac:dyDescent="0.3">
      <c r="A1455" t="s">
        <v>14</v>
      </c>
      <c r="B1455" t="s">
        <v>16</v>
      </c>
      <c r="C1455" t="s">
        <v>19</v>
      </c>
      <c r="D1455" t="s">
        <v>23</v>
      </c>
      <c r="E1455" t="s">
        <v>37</v>
      </c>
      <c r="F1455">
        <v>2017</v>
      </c>
      <c r="G1455">
        <v>4</v>
      </c>
      <c r="H1455">
        <v>467.03</v>
      </c>
      <c r="I1455" t="s">
        <v>42</v>
      </c>
      <c r="J1455" t="s">
        <v>45</v>
      </c>
      <c r="K1455">
        <v>37.83</v>
      </c>
      <c r="L1455">
        <v>19</v>
      </c>
      <c r="M1455">
        <f t="shared" si="44"/>
        <v>8872.9483</v>
      </c>
      <c r="N1455">
        <f t="shared" si="45"/>
        <v>3.0186072737524667</v>
      </c>
    </row>
    <row r="1456" spans="1:14" x14ac:dyDescent="0.3">
      <c r="A1456" t="s">
        <v>14</v>
      </c>
      <c r="B1456" t="s">
        <v>16</v>
      </c>
      <c r="C1456" t="s">
        <v>18</v>
      </c>
      <c r="D1456" t="s">
        <v>35</v>
      </c>
      <c r="E1456" t="s">
        <v>36</v>
      </c>
      <c r="F1456">
        <v>1991</v>
      </c>
      <c r="G1456">
        <v>1</v>
      </c>
      <c r="H1456">
        <v>296.49</v>
      </c>
      <c r="I1456" t="s">
        <v>40</v>
      </c>
      <c r="J1456" t="s">
        <v>43</v>
      </c>
      <c r="K1456">
        <v>47.7</v>
      </c>
      <c r="L1456">
        <v>16</v>
      </c>
      <c r="M1456">
        <f t="shared" si="44"/>
        <v>4743.317</v>
      </c>
      <c r="N1456">
        <f t="shared" si="45"/>
        <v>3.0183305132543712</v>
      </c>
    </row>
    <row r="1457" spans="1:14" x14ac:dyDescent="0.3">
      <c r="A1457" t="s">
        <v>14</v>
      </c>
      <c r="B1457" t="s">
        <v>17</v>
      </c>
      <c r="C1457" t="s">
        <v>19</v>
      </c>
      <c r="D1457" t="s">
        <v>32</v>
      </c>
      <c r="E1457" t="s">
        <v>36</v>
      </c>
      <c r="F1457">
        <v>1988</v>
      </c>
      <c r="G1457">
        <v>4</v>
      </c>
      <c r="H1457">
        <v>211.37</v>
      </c>
      <c r="I1457" t="s">
        <v>42</v>
      </c>
      <c r="J1457" t="s">
        <v>46</v>
      </c>
      <c r="K1457">
        <v>44.17</v>
      </c>
      <c r="L1457">
        <v>18</v>
      </c>
      <c r="M1457">
        <f t="shared" si="44"/>
        <v>3804.1016999999997</v>
      </c>
      <c r="N1457">
        <f t="shared" si="45"/>
        <v>3.0188998589562765</v>
      </c>
    </row>
    <row r="1458" spans="1:14" x14ac:dyDescent="0.3">
      <c r="A1458" t="s">
        <v>13</v>
      </c>
      <c r="B1458" t="s">
        <v>15</v>
      </c>
      <c r="C1458" t="s">
        <v>18</v>
      </c>
      <c r="D1458" t="s">
        <v>27</v>
      </c>
      <c r="E1458" t="s">
        <v>37</v>
      </c>
      <c r="F1458">
        <v>2009</v>
      </c>
      <c r="G1458">
        <v>3</v>
      </c>
      <c r="H1458">
        <v>131.88999999999999</v>
      </c>
      <c r="I1458" t="s">
        <v>42</v>
      </c>
      <c r="J1458" t="s">
        <v>46</v>
      </c>
      <c r="K1458">
        <v>49.68</v>
      </c>
      <c r="L1458">
        <v>18</v>
      </c>
      <c r="M1458">
        <f t="shared" si="44"/>
        <v>2373.5167999999994</v>
      </c>
      <c r="N1458">
        <f t="shared" si="45"/>
        <v>3.0186230248306996</v>
      </c>
    </row>
    <row r="1459" spans="1:14" x14ac:dyDescent="0.3">
      <c r="A1459" t="s">
        <v>13</v>
      </c>
      <c r="B1459" t="s">
        <v>17</v>
      </c>
      <c r="C1459" t="s">
        <v>19</v>
      </c>
      <c r="D1459" t="s">
        <v>29</v>
      </c>
      <c r="E1459" t="s">
        <v>38</v>
      </c>
      <c r="F1459">
        <v>1991</v>
      </c>
      <c r="G1459">
        <v>5</v>
      </c>
      <c r="H1459">
        <v>352.44</v>
      </c>
      <c r="I1459" t="s">
        <v>41</v>
      </c>
      <c r="J1459" t="s">
        <v>46</v>
      </c>
      <c r="K1459">
        <v>32.94</v>
      </c>
      <c r="L1459">
        <v>18</v>
      </c>
      <c r="M1459">
        <f t="shared" si="44"/>
        <v>6343.2493999999997</v>
      </c>
      <c r="N1459">
        <f t="shared" si="45"/>
        <v>3.0186282811176968</v>
      </c>
    </row>
    <row r="1460" spans="1:14" x14ac:dyDescent="0.3">
      <c r="A1460" t="s">
        <v>12</v>
      </c>
      <c r="B1460" t="s">
        <v>16</v>
      </c>
      <c r="C1460" t="s">
        <v>18</v>
      </c>
      <c r="D1460" t="s">
        <v>27</v>
      </c>
      <c r="E1460" t="s">
        <v>38</v>
      </c>
      <c r="F1460">
        <v>2013</v>
      </c>
      <c r="G1460">
        <v>1</v>
      </c>
      <c r="H1460">
        <v>445.62</v>
      </c>
      <c r="I1460" t="s">
        <v>40</v>
      </c>
      <c r="J1460" t="s">
        <v>44</v>
      </c>
      <c r="K1460">
        <v>17.13</v>
      </c>
      <c r="L1460">
        <v>8</v>
      </c>
      <c r="M1460">
        <f t="shared" si="44"/>
        <v>3564.1313</v>
      </c>
      <c r="N1460">
        <f t="shared" si="45"/>
        <v>3.0180688876341049</v>
      </c>
    </row>
    <row r="1461" spans="1:14" x14ac:dyDescent="0.3">
      <c r="A1461" t="s">
        <v>14</v>
      </c>
      <c r="B1461" t="s">
        <v>15</v>
      </c>
      <c r="C1461" t="s">
        <v>19</v>
      </c>
      <c r="D1461" t="s">
        <v>32</v>
      </c>
      <c r="E1461" t="s">
        <v>36</v>
      </c>
      <c r="F1461">
        <v>2004</v>
      </c>
      <c r="G1461">
        <v>2</v>
      </c>
      <c r="H1461">
        <v>192.02</v>
      </c>
      <c r="I1461" t="s">
        <v>42</v>
      </c>
      <c r="J1461" t="s">
        <v>46</v>
      </c>
      <c r="K1461">
        <v>15.6</v>
      </c>
      <c r="L1461">
        <v>6</v>
      </c>
      <c r="M1461">
        <f t="shared" si="44"/>
        <v>1151.2760000000001</v>
      </c>
      <c r="N1461">
        <f t="shared" si="45"/>
        <v>3.0186388025981361</v>
      </c>
    </row>
    <row r="1462" spans="1:14" x14ac:dyDescent="0.3">
      <c r="A1462" t="s">
        <v>12</v>
      </c>
      <c r="B1462" t="s">
        <v>15</v>
      </c>
      <c r="C1462" t="s">
        <v>19</v>
      </c>
      <c r="D1462" t="s">
        <v>22</v>
      </c>
      <c r="E1462" t="s">
        <v>37</v>
      </c>
      <c r="F1462">
        <v>2010</v>
      </c>
      <c r="G1462">
        <v>1</v>
      </c>
      <c r="H1462">
        <v>103.34</v>
      </c>
      <c r="I1462" t="s">
        <v>40</v>
      </c>
      <c r="J1462" t="s">
        <v>45</v>
      </c>
      <c r="K1462">
        <v>37.369999999999997</v>
      </c>
      <c r="L1462">
        <v>2</v>
      </c>
      <c r="M1462">
        <f t="shared" si="44"/>
        <v>206.05370000000002</v>
      </c>
      <c r="N1462">
        <f t="shared" si="45"/>
        <v>3.0189265536723164</v>
      </c>
    </row>
    <row r="1463" spans="1:14" x14ac:dyDescent="0.3">
      <c r="A1463" t="s">
        <v>13</v>
      </c>
      <c r="B1463" t="s">
        <v>17</v>
      </c>
      <c r="C1463" t="s">
        <v>19</v>
      </c>
      <c r="D1463" t="s">
        <v>25</v>
      </c>
      <c r="E1463" t="s">
        <v>39</v>
      </c>
      <c r="F1463">
        <v>1991</v>
      </c>
      <c r="G1463">
        <v>4</v>
      </c>
      <c r="H1463">
        <v>90.24</v>
      </c>
      <c r="I1463" t="s">
        <v>41</v>
      </c>
      <c r="J1463" t="s">
        <v>45</v>
      </c>
      <c r="K1463">
        <v>8.94</v>
      </c>
      <c r="L1463">
        <v>19</v>
      </c>
      <c r="M1463">
        <f t="shared" si="44"/>
        <v>1713.6494</v>
      </c>
      <c r="N1463">
        <f t="shared" si="45"/>
        <v>3.0194970330601865</v>
      </c>
    </row>
    <row r="1464" spans="1:14" x14ac:dyDescent="0.3">
      <c r="A1464" t="s">
        <v>14</v>
      </c>
      <c r="B1464" t="s">
        <v>16</v>
      </c>
      <c r="C1464" t="s">
        <v>19</v>
      </c>
      <c r="D1464" t="s">
        <v>30</v>
      </c>
      <c r="E1464" t="s">
        <v>37</v>
      </c>
      <c r="F1464">
        <v>2003</v>
      </c>
      <c r="G1464">
        <v>4</v>
      </c>
      <c r="H1464">
        <v>284.89</v>
      </c>
      <c r="I1464" t="s">
        <v>41</v>
      </c>
      <c r="J1464" t="s">
        <v>47</v>
      </c>
      <c r="K1464">
        <v>41.84</v>
      </c>
      <c r="L1464">
        <v>5</v>
      </c>
      <c r="M1464">
        <f t="shared" si="44"/>
        <v>1423.8683999999998</v>
      </c>
      <c r="N1464">
        <f t="shared" si="45"/>
        <v>3.0192198982475977</v>
      </c>
    </row>
    <row r="1465" spans="1:14" x14ac:dyDescent="0.3">
      <c r="A1465" t="s">
        <v>12</v>
      </c>
      <c r="B1465" t="s">
        <v>15</v>
      </c>
      <c r="C1465" t="s">
        <v>18</v>
      </c>
      <c r="D1465" t="s">
        <v>28</v>
      </c>
      <c r="E1465" t="s">
        <v>37</v>
      </c>
      <c r="F1465">
        <v>2015</v>
      </c>
      <c r="G1465">
        <v>5</v>
      </c>
      <c r="H1465">
        <v>159.62</v>
      </c>
      <c r="I1465" t="s">
        <v>40</v>
      </c>
      <c r="J1465" t="s">
        <v>47</v>
      </c>
      <c r="K1465">
        <v>30.27</v>
      </c>
      <c r="L1465">
        <v>8</v>
      </c>
      <c r="M1465">
        <f t="shared" si="44"/>
        <v>1276.2627</v>
      </c>
      <c r="N1465">
        <f t="shared" si="45"/>
        <v>3.0189426067288663</v>
      </c>
    </row>
    <row r="1466" spans="1:14" x14ac:dyDescent="0.3">
      <c r="A1466" t="s">
        <v>13</v>
      </c>
      <c r="B1466" t="s">
        <v>15</v>
      </c>
      <c r="C1466" t="s">
        <v>18</v>
      </c>
      <c r="D1466" t="s">
        <v>28</v>
      </c>
      <c r="E1466" t="s">
        <v>38</v>
      </c>
      <c r="F1466">
        <v>2005</v>
      </c>
      <c r="G1466">
        <v>2</v>
      </c>
      <c r="H1466">
        <v>297.89999999999998</v>
      </c>
      <c r="I1466" t="s">
        <v>41</v>
      </c>
      <c r="J1466" t="s">
        <v>47</v>
      </c>
      <c r="K1466">
        <v>17.75</v>
      </c>
      <c r="L1466">
        <v>5</v>
      </c>
      <c r="M1466">
        <f t="shared" si="44"/>
        <v>1488.6775</v>
      </c>
      <c r="N1466">
        <f t="shared" si="45"/>
        <v>3.0183823529411766</v>
      </c>
    </row>
    <row r="1467" spans="1:14" x14ac:dyDescent="0.3">
      <c r="A1467" t="s">
        <v>13</v>
      </c>
      <c r="B1467" t="s">
        <v>15</v>
      </c>
      <c r="C1467" t="s">
        <v>19</v>
      </c>
      <c r="D1467" t="s">
        <v>28</v>
      </c>
      <c r="E1467" t="s">
        <v>39</v>
      </c>
      <c r="F1467">
        <v>2011</v>
      </c>
      <c r="G1467">
        <v>1</v>
      </c>
      <c r="H1467">
        <v>95.39</v>
      </c>
      <c r="I1467" t="s">
        <v>41</v>
      </c>
      <c r="J1467" t="s">
        <v>43</v>
      </c>
      <c r="K1467">
        <v>40.67</v>
      </c>
      <c r="L1467">
        <v>6</v>
      </c>
      <c r="M1467">
        <f t="shared" si="44"/>
        <v>571.74670000000003</v>
      </c>
      <c r="N1467">
        <f t="shared" si="45"/>
        <v>3.0186704384724186</v>
      </c>
    </row>
    <row r="1468" spans="1:14" x14ac:dyDescent="0.3">
      <c r="A1468" t="s">
        <v>14</v>
      </c>
      <c r="B1468" t="s">
        <v>16</v>
      </c>
      <c r="C1468" t="s">
        <v>19</v>
      </c>
      <c r="D1468" t="s">
        <v>23</v>
      </c>
      <c r="E1468" t="s">
        <v>38</v>
      </c>
      <c r="F1468">
        <v>2014</v>
      </c>
      <c r="G1468">
        <v>3</v>
      </c>
      <c r="H1468">
        <v>352.29</v>
      </c>
      <c r="I1468" t="s">
        <v>40</v>
      </c>
      <c r="J1468" t="s">
        <v>45</v>
      </c>
      <c r="K1468">
        <v>7.75</v>
      </c>
      <c r="L1468">
        <v>19</v>
      </c>
      <c r="M1468">
        <f t="shared" si="44"/>
        <v>6692.5875000000005</v>
      </c>
      <c r="N1468">
        <f t="shared" si="45"/>
        <v>3.0192416525183927</v>
      </c>
    </row>
    <row r="1469" spans="1:14" x14ac:dyDescent="0.3">
      <c r="A1469" t="s">
        <v>12</v>
      </c>
      <c r="B1469" t="s">
        <v>16</v>
      </c>
      <c r="C1469" t="s">
        <v>18</v>
      </c>
      <c r="D1469" t="s">
        <v>28</v>
      </c>
      <c r="E1469" t="s">
        <v>38</v>
      </c>
      <c r="F1469">
        <v>1995</v>
      </c>
      <c r="G1469">
        <v>3</v>
      </c>
      <c r="H1469">
        <v>216.43</v>
      </c>
      <c r="I1469" t="s">
        <v>41</v>
      </c>
      <c r="J1469" t="s">
        <v>46</v>
      </c>
      <c r="K1469">
        <v>0.66</v>
      </c>
      <c r="L1469">
        <v>2</v>
      </c>
      <c r="M1469">
        <f t="shared" si="44"/>
        <v>431.86660000000001</v>
      </c>
      <c r="N1469">
        <f t="shared" si="45"/>
        <v>3.0192470987829041</v>
      </c>
    </row>
    <row r="1470" spans="1:14" x14ac:dyDescent="0.3">
      <c r="A1470" t="s">
        <v>14</v>
      </c>
      <c r="B1470" t="s">
        <v>17</v>
      </c>
      <c r="C1470" t="s">
        <v>18</v>
      </c>
      <c r="D1470" t="s">
        <v>35</v>
      </c>
      <c r="E1470" t="s">
        <v>38</v>
      </c>
      <c r="F1470">
        <v>1991</v>
      </c>
      <c r="G1470">
        <v>3</v>
      </c>
      <c r="H1470">
        <v>280.69</v>
      </c>
      <c r="I1470" t="s">
        <v>41</v>
      </c>
      <c r="J1470" t="s">
        <v>46</v>
      </c>
      <c r="K1470">
        <v>12.39</v>
      </c>
      <c r="L1470">
        <v>17</v>
      </c>
      <c r="M1470">
        <f t="shared" si="44"/>
        <v>4770.8538999999992</v>
      </c>
      <c r="N1470">
        <f t="shared" si="45"/>
        <v>3.0192525481313703</v>
      </c>
    </row>
    <row r="1471" spans="1:14" x14ac:dyDescent="0.3">
      <c r="A1471" t="s">
        <v>14</v>
      </c>
      <c r="B1471" t="s">
        <v>17</v>
      </c>
      <c r="C1471" t="s">
        <v>19</v>
      </c>
      <c r="D1471" t="s">
        <v>20</v>
      </c>
      <c r="E1471" t="s">
        <v>39</v>
      </c>
      <c r="F1471">
        <v>1987</v>
      </c>
      <c r="G1471">
        <v>4</v>
      </c>
      <c r="H1471">
        <v>284.24</v>
      </c>
      <c r="I1471" t="s">
        <v>40</v>
      </c>
      <c r="J1471" t="s">
        <v>47</v>
      </c>
      <c r="K1471">
        <v>21.71</v>
      </c>
      <c r="L1471">
        <v>14</v>
      </c>
      <c r="M1471">
        <f t="shared" si="44"/>
        <v>3978.5771</v>
      </c>
      <c r="N1471">
        <f t="shared" si="45"/>
        <v>3.0192580005664116</v>
      </c>
    </row>
    <row r="1472" spans="1:14" x14ac:dyDescent="0.3">
      <c r="A1472" t="s">
        <v>14</v>
      </c>
      <c r="B1472" t="s">
        <v>16</v>
      </c>
      <c r="C1472" t="s">
        <v>18</v>
      </c>
      <c r="D1472" t="s">
        <v>25</v>
      </c>
      <c r="E1472" t="s">
        <v>37</v>
      </c>
      <c r="F1472">
        <v>2007</v>
      </c>
      <c r="G1472">
        <v>2</v>
      </c>
      <c r="H1472">
        <v>133</v>
      </c>
      <c r="I1472" t="s">
        <v>42</v>
      </c>
      <c r="J1472" t="s">
        <v>45</v>
      </c>
      <c r="K1472">
        <v>12.67</v>
      </c>
      <c r="L1472">
        <v>13</v>
      </c>
      <c r="M1472">
        <f t="shared" si="44"/>
        <v>1728.1267</v>
      </c>
      <c r="N1472">
        <f t="shared" si="45"/>
        <v>3.0189801699716714</v>
      </c>
    </row>
    <row r="1473" spans="1:14" x14ac:dyDescent="0.3">
      <c r="A1473" t="s">
        <v>12</v>
      </c>
      <c r="B1473" t="s">
        <v>17</v>
      </c>
      <c r="C1473" t="s">
        <v>18</v>
      </c>
      <c r="D1473" t="s">
        <v>34</v>
      </c>
      <c r="E1473" t="s">
        <v>38</v>
      </c>
      <c r="F1473">
        <v>2019</v>
      </c>
      <c r="G1473">
        <v>3</v>
      </c>
      <c r="H1473">
        <v>221.61</v>
      </c>
      <c r="I1473" t="s">
        <v>42</v>
      </c>
      <c r="J1473" t="s">
        <v>43</v>
      </c>
      <c r="K1473">
        <v>14.13</v>
      </c>
      <c r="L1473">
        <v>9</v>
      </c>
      <c r="M1473">
        <f t="shared" si="44"/>
        <v>1993.6313000000002</v>
      </c>
      <c r="N1473">
        <f t="shared" si="45"/>
        <v>3.019268914706716</v>
      </c>
    </row>
    <row r="1474" spans="1:14" x14ac:dyDescent="0.3">
      <c r="A1474" t="s">
        <v>12</v>
      </c>
      <c r="B1474" t="s">
        <v>15</v>
      </c>
      <c r="C1474" t="s">
        <v>18</v>
      </c>
      <c r="D1474" t="s">
        <v>34</v>
      </c>
      <c r="E1474" t="s">
        <v>36</v>
      </c>
      <c r="F1474">
        <v>1995</v>
      </c>
      <c r="G1474">
        <v>1</v>
      </c>
      <c r="H1474">
        <v>133.16</v>
      </c>
      <c r="I1474" t="s">
        <v>41</v>
      </c>
      <c r="J1474" t="s">
        <v>44</v>
      </c>
      <c r="K1474">
        <v>8.4</v>
      </c>
      <c r="L1474">
        <v>14</v>
      </c>
      <c r="M1474">
        <f t="shared" si="44"/>
        <v>1863.3240000000001</v>
      </c>
      <c r="N1474">
        <f t="shared" si="45"/>
        <v>3.0192743764172336</v>
      </c>
    </row>
    <row r="1475" spans="1:14" x14ac:dyDescent="0.3">
      <c r="A1475" t="s">
        <v>14</v>
      </c>
      <c r="B1475" t="s">
        <v>16</v>
      </c>
      <c r="C1475" t="s">
        <v>18</v>
      </c>
      <c r="D1475" t="s">
        <v>34</v>
      </c>
      <c r="E1475" t="s">
        <v>39</v>
      </c>
      <c r="F1475">
        <v>2011</v>
      </c>
      <c r="G1475">
        <v>1</v>
      </c>
      <c r="H1475">
        <v>479.98</v>
      </c>
      <c r="I1475" t="s">
        <v>42</v>
      </c>
      <c r="J1475" t="s">
        <v>43</v>
      </c>
      <c r="K1475">
        <v>44.91</v>
      </c>
      <c r="L1475">
        <v>10</v>
      </c>
      <c r="M1475">
        <f t="shared" ref="M1475:M1538" si="46">(L1475*H1475)-(1-(K1475/100))</f>
        <v>4799.2491</v>
      </c>
      <c r="N1475">
        <f t="shared" ref="N1475:N1538" si="47">AVERAGE(G1475:G6474)</f>
        <v>3.0198468953785085</v>
      </c>
    </row>
    <row r="1476" spans="1:14" x14ac:dyDescent="0.3">
      <c r="A1476" t="s">
        <v>14</v>
      </c>
      <c r="B1476" t="s">
        <v>15</v>
      </c>
      <c r="C1476" t="s">
        <v>18</v>
      </c>
      <c r="D1476" t="s">
        <v>27</v>
      </c>
      <c r="E1476" t="s">
        <v>39</v>
      </c>
      <c r="F1476">
        <v>2002</v>
      </c>
      <c r="G1476">
        <v>1</v>
      </c>
      <c r="H1476">
        <v>307.61</v>
      </c>
      <c r="I1476" t="s">
        <v>41</v>
      </c>
      <c r="J1476" t="s">
        <v>45</v>
      </c>
      <c r="K1476">
        <v>0.38</v>
      </c>
      <c r="L1476">
        <v>14</v>
      </c>
      <c r="M1476">
        <f t="shared" si="46"/>
        <v>4305.5438000000004</v>
      </c>
      <c r="N1476">
        <f t="shared" si="47"/>
        <v>3.0204197390811118</v>
      </c>
    </row>
    <row r="1477" spans="1:14" x14ac:dyDescent="0.3">
      <c r="A1477" t="s">
        <v>12</v>
      </c>
      <c r="B1477" t="s">
        <v>15</v>
      </c>
      <c r="C1477" t="s">
        <v>18</v>
      </c>
      <c r="D1477" t="s">
        <v>35</v>
      </c>
      <c r="E1477" t="s">
        <v>39</v>
      </c>
      <c r="F1477">
        <v>1999</v>
      </c>
      <c r="G1477">
        <v>3</v>
      </c>
      <c r="H1477">
        <v>401.54</v>
      </c>
      <c r="I1477" t="s">
        <v>40</v>
      </c>
      <c r="J1477" t="s">
        <v>45</v>
      </c>
      <c r="K1477">
        <v>28.35</v>
      </c>
      <c r="L1477">
        <v>5</v>
      </c>
      <c r="M1477">
        <f t="shared" si="46"/>
        <v>2006.9835</v>
      </c>
      <c r="N1477">
        <f t="shared" si="47"/>
        <v>3.0209929078014186</v>
      </c>
    </row>
    <row r="1478" spans="1:14" x14ac:dyDescent="0.3">
      <c r="A1478" t="s">
        <v>13</v>
      </c>
      <c r="B1478" t="s">
        <v>15</v>
      </c>
      <c r="C1478" t="s">
        <v>19</v>
      </c>
      <c r="D1478" t="s">
        <v>32</v>
      </c>
      <c r="E1478" t="s">
        <v>38</v>
      </c>
      <c r="F1478">
        <v>2001</v>
      </c>
      <c r="G1478">
        <v>3</v>
      </c>
      <c r="H1478">
        <v>68.7</v>
      </c>
      <c r="I1478" t="s">
        <v>42</v>
      </c>
      <c r="J1478" t="s">
        <v>47</v>
      </c>
      <c r="K1478">
        <v>6.21</v>
      </c>
      <c r="L1478">
        <v>19</v>
      </c>
      <c r="M1478">
        <f t="shared" si="46"/>
        <v>1304.3621000000001</v>
      </c>
      <c r="N1478">
        <f t="shared" si="47"/>
        <v>3.0209988649262201</v>
      </c>
    </row>
    <row r="1479" spans="1:14" x14ac:dyDescent="0.3">
      <c r="A1479" t="s">
        <v>14</v>
      </c>
      <c r="B1479" t="s">
        <v>16</v>
      </c>
      <c r="C1479" t="s">
        <v>19</v>
      </c>
      <c r="D1479" t="s">
        <v>29</v>
      </c>
      <c r="E1479" t="s">
        <v>36</v>
      </c>
      <c r="F1479">
        <v>2009</v>
      </c>
      <c r="G1479">
        <v>1</v>
      </c>
      <c r="H1479">
        <v>213.27</v>
      </c>
      <c r="I1479" t="s">
        <v>41</v>
      </c>
      <c r="J1479" t="s">
        <v>45</v>
      </c>
      <c r="K1479">
        <v>3.27</v>
      </c>
      <c r="L1479">
        <v>17</v>
      </c>
      <c r="M1479">
        <f t="shared" si="46"/>
        <v>3624.6227000000003</v>
      </c>
      <c r="N1479">
        <f t="shared" si="47"/>
        <v>3.0210048254328696</v>
      </c>
    </row>
    <row r="1480" spans="1:14" x14ac:dyDescent="0.3">
      <c r="A1480" t="s">
        <v>12</v>
      </c>
      <c r="B1480" t="s">
        <v>17</v>
      </c>
      <c r="C1480" t="s">
        <v>19</v>
      </c>
      <c r="D1480" t="s">
        <v>24</v>
      </c>
      <c r="E1480" t="s">
        <v>39</v>
      </c>
      <c r="F1480">
        <v>1999</v>
      </c>
      <c r="G1480">
        <v>2</v>
      </c>
      <c r="H1480">
        <v>82.14</v>
      </c>
      <c r="I1480" t="s">
        <v>42</v>
      </c>
      <c r="J1480" t="s">
        <v>43</v>
      </c>
      <c r="K1480">
        <v>12.8</v>
      </c>
      <c r="L1480">
        <v>11</v>
      </c>
      <c r="M1480">
        <f t="shared" si="46"/>
        <v>902.66800000000001</v>
      </c>
      <c r="N1480">
        <f t="shared" si="47"/>
        <v>3.021578648495173</v>
      </c>
    </row>
    <row r="1481" spans="1:14" x14ac:dyDescent="0.3">
      <c r="A1481" t="s">
        <v>13</v>
      </c>
      <c r="B1481" t="s">
        <v>15</v>
      </c>
      <c r="C1481" t="s">
        <v>19</v>
      </c>
      <c r="D1481" t="s">
        <v>23</v>
      </c>
      <c r="E1481" t="s">
        <v>36</v>
      </c>
      <c r="F1481">
        <v>2018</v>
      </c>
      <c r="G1481">
        <v>1</v>
      </c>
      <c r="H1481">
        <v>93.4</v>
      </c>
      <c r="I1481" t="s">
        <v>42</v>
      </c>
      <c r="J1481" t="s">
        <v>47</v>
      </c>
      <c r="K1481">
        <v>19.23</v>
      </c>
      <c r="L1481">
        <v>7</v>
      </c>
      <c r="M1481">
        <f t="shared" si="46"/>
        <v>652.99230000000011</v>
      </c>
      <c r="N1481">
        <f t="shared" si="47"/>
        <v>3.0218687872763419</v>
      </c>
    </row>
    <row r="1482" spans="1:14" x14ac:dyDescent="0.3">
      <c r="A1482" t="s">
        <v>14</v>
      </c>
      <c r="B1482" t="s">
        <v>17</v>
      </c>
      <c r="C1482" t="s">
        <v>18</v>
      </c>
      <c r="D1482" t="s">
        <v>29</v>
      </c>
      <c r="E1482" t="s">
        <v>37</v>
      </c>
      <c r="F1482">
        <v>2008</v>
      </c>
      <c r="G1482">
        <v>5</v>
      </c>
      <c r="H1482">
        <v>128.66999999999999</v>
      </c>
      <c r="I1482" t="s">
        <v>42</v>
      </c>
      <c r="J1482" t="s">
        <v>43</v>
      </c>
      <c r="K1482">
        <v>26.76</v>
      </c>
      <c r="L1482">
        <v>12</v>
      </c>
      <c r="M1482">
        <f t="shared" si="46"/>
        <v>1543.3075999999999</v>
      </c>
      <c r="N1482">
        <f t="shared" si="47"/>
        <v>3.0224431818181818</v>
      </c>
    </row>
    <row r="1483" spans="1:14" x14ac:dyDescent="0.3">
      <c r="A1483" t="s">
        <v>13</v>
      </c>
      <c r="B1483" t="s">
        <v>16</v>
      </c>
      <c r="C1483" t="s">
        <v>18</v>
      </c>
      <c r="D1483" t="s">
        <v>20</v>
      </c>
      <c r="E1483" t="s">
        <v>36</v>
      </c>
      <c r="F1483">
        <v>1986</v>
      </c>
      <c r="G1483">
        <v>2</v>
      </c>
      <c r="H1483">
        <v>190.49</v>
      </c>
      <c r="I1483" t="s">
        <v>41</v>
      </c>
      <c r="J1483" t="s">
        <v>45</v>
      </c>
      <c r="K1483">
        <v>18.829999999999998</v>
      </c>
      <c r="L1483">
        <v>14</v>
      </c>
      <c r="M1483">
        <f t="shared" si="46"/>
        <v>2666.0482999999999</v>
      </c>
      <c r="N1483">
        <f t="shared" si="47"/>
        <v>3.0218812162546178</v>
      </c>
    </row>
    <row r="1484" spans="1:14" x14ac:dyDescent="0.3">
      <c r="A1484" t="s">
        <v>12</v>
      </c>
      <c r="B1484" t="s">
        <v>16</v>
      </c>
      <c r="C1484" t="s">
        <v>19</v>
      </c>
      <c r="D1484" t="s">
        <v>22</v>
      </c>
      <c r="E1484" t="s">
        <v>36</v>
      </c>
      <c r="F1484">
        <v>1986</v>
      </c>
      <c r="G1484">
        <v>1</v>
      </c>
      <c r="H1484">
        <v>66.37</v>
      </c>
      <c r="I1484" t="s">
        <v>40</v>
      </c>
      <c r="J1484" t="s">
        <v>47</v>
      </c>
      <c r="K1484">
        <v>39</v>
      </c>
      <c r="L1484">
        <v>12</v>
      </c>
      <c r="M1484">
        <f t="shared" si="46"/>
        <v>795.83</v>
      </c>
      <c r="N1484">
        <f t="shared" si="47"/>
        <v>3.0221716884593519</v>
      </c>
    </row>
    <row r="1485" spans="1:14" x14ac:dyDescent="0.3">
      <c r="A1485" t="s">
        <v>12</v>
      </c>
      <c r="B1485" t="s">
        <v>15</v>
      </c>
      <c r="C1485" t="s">
        <v>19</v>
      </c>
      <c r="D1485" t="s">
        <v>27</v>
      </c>
      <c r="E1485" t="s">
        <v>39</v>
      </c>
      <c r="F1485">
        <v>2015</v>
      </c>
      <c r="G1485">
        <v>1</v>
      </c>
      <c r="H1485">
        <v>197.13</v>
      </c>
      <c r="I1485" t="s">
        <v>41</v>
      </c>
      <c r="J1485" t="s">
        <v>47</v>
      </c>
      <c r="K1485">
        <v>34.72</v>
      </c>
      <c r="L1485">
        <v>11</v>
      </c>
      <c r="M1485">
        <f t="shared" si="46"/>
        <v>2167.7772</v>
      </c>
      <c r="N1485">
        <f t="shared" si="47"/>
        <v>3.0227466590844472</v>
      </c>
    </row>
    <row r="1486" spans="1:14" x14ac:dyDescent="0.3">
      <c r="A1486" t="s">
        <v>14</v>
      </c>
      <c r="B1486" t="s">
        <v>16</v>
      </c>
      <c r="C1486" t="s">
        <v>18</v>
      </c>
      <c r="D1486" t="s">
        <v>22</v>
      </c>
      <c r="E1486" t="s">
        <v>39</v>
      </c>
      <c r="F1486">
        <v>2010</v>
      </c>
      <c r="G1486">
        <v>4</v>
      </c>
      <c r="H1486">
        <v>72.22</v>
      </c>
      <c r="I1486" t="s">
        <v>41</v>
      </c>
      <c r="J1486" t="s">
        <v>44</v>
      </c>
      <c r="K1486">
        <v>19.66</v>
      </c>
      <c r="L1486">
        <v>8</v>
      </c>
      <c r="M1486">
        <f t="shared" si="46"/>
        <v>576.95659999999998</v>
      </c>
      <c r="N1486">
        <f t="shared" si="47"/>
        <v>3.0233219567690557</v>
      </c>
    </row>
    <row r="1487" spans="1:14" x14ac:dyDescent="0.3">
      <c r="A1487" t="s">
        <v>14</v>
      </c>
      <c r="B1487" t="s">
        <v>16</v>
      </c>
      <c r="C1487" t="s">
        <v>18</v>
      </c>
      <c r="D1487" t="s">
        <v>30</v>
      </c>
      <c r="E1487" t="s">
        <v>38</v>
      </c>
      <c r="F1487">
        <v>1991</v>
      </c>
      <c r="G1487">
        <v>4</v>
      </c>
      <c r="H1487">
        <v>440.91</v>
      </c>
      <c r="I1487" t="s">
        <v>40</v>
      </c>
      <c r="J1487" t="s">
        <v>46</v>
      </c>
      <c r="K1487">
        <v>39.64</v>
      </c>
      <c r="L1487">
        <v>17</v>
      </c>
      <c r="M1487">
        <f t="shared" si="46"/>
        <v>7494.8663999999999</v>
      </c>
      <c r="N1487">
        <f t="shared" si="47"/>
        <v>3.0230440967283072</v>
      </c>
    </row>
    <row r="1488" spans="1:14" x14ac:dyDescent="0.3">
      <c r="A1488" t="s">
        <v>13</v>
      </c>
      <c r="B1488" t="s">
        <v>16</v>
      </c>
      <c r="C1488" t="s">
        <v>18</v>
      </c>
      <c r="D1488" t="s">
        <v>23</v>
      </c>
      <c r="E1488" t="s">
        <v>39</v>
      </c>
      <c r="F1488">
        <v>2020</v>
      </c>
      <c r="G1488">
        <v>3</v>
      </c>
      <c r="H1488">
        <v>59.55</v>
      </c>
      <c r="I1488" t="s">
        <v>41</v>
      </c>
      <c r="J1488" t="s">
        <v>43</v>
      </c>
      <c r="K1488">
        <v>45.93</v>
      </c>
      <c r="L1488">
        <v>1</v>
      </c>
      <c r="M1488">
        <f t="shared" si="46"/>
        <v>59.009299999999996</v>
      </c>
      <c r="N1488">
        <f t="shared" si="47"/>
        <v>3.0227660785429711</v>
      </c>
    </row>
    <row r="1489" spans="1:14" x14ac:dyDescent="0.3">
      <c r="A1489" t="s">
        <v>13</v>
      </c>
      <c r="B1489" t="s">
        <v>16</v>
      </c>
      <c r="C1489" t="s">
        <v>18</v>
      </c>
      <c r="D1489" t="s">
        <v>29</v>
      </c>
      <c r="E1489" t="s">
        <v>38</v>
      </c>
      <c r="F1489">
        <v>2014</v>
      </c>
      <c r="G1489">
        <v>2</v>
      </c>
      <c r="H1489">
        <v>101.63</v>
      </c>
      <c r="I1489" t="s">
        <v>40</v>
      </c>
      <c r="J1489" t="s">
        <v>45</v>
      </c>
      <c r="K1489">
        <v>4.91</v>
      </c>
      <c r="L1489">
        <v>19</v>
      </c>
      <c r="M1489">
        <f t="shared" si="46"/>
        <v>1930.0190999999998</v>
      </c>
      <c r="N1489">
        <f t="shared" si="47"/>
        <v>3.022772559066325</v>
      </c>
    </row>
    <row r="1490" spans="1:14" x14ac:dyDescent="0.3">
      <c r="A1490" t="s">
        <v>14</v>
      </c>
      <c r="B1490" t="s">
        <v>16</v>
      </c>
      <c r="C1490" t="s">
        <v>18</v>
      </c>
      <c r="D1490" t="s">
        <v>33</v>
      </c>
      <c r="E1490" t="s">
        <v>37</v>
      </c>
      <c r="F1490">
        <v>2017</v>
      </c>
      <c r="G1490">
        <v>2</v>
      </c>
      <c r="H1490">
        <v>151.94999999999999</v>
      </c>
      <c r="I1490" t="s">
        <v>40</v>
      </c>
      <c r="J1490" t="s">
        <v>43</v>
      </c>
      <c r="K1490">
        <v>28.5</v>
      </c>
      <c r="L1490">
        <v>13</v>
      </c>
      <c r="M1490">
        <f t="shared" si="46"/>
        <v>1974.635</v>
      </c>
      <c r="N1490">
        <f t="shared" si="47"/>
        <v>3.0230637813211847</v>
      </c>
    </row>
    <row r="1491" spans="1:14" x14ac:dyDescent="0.3">
      <c r="A1491" t="s">
        <v>13</v>
      </c>
      <c r="B1491" t="s">
        <v>15</v>
      </c>
      <c r="C1491" t="s">
        <v>18</v>
      </c>
      <c r="D1491" t="s">
        <v>23</v>
      </c>
      <c r="E1491" t="s">
        <v>37</v>
      </c>
      <c r="F1491">
        <v>2009</v>
      </c>
      <c r="G1491">
        <v>2</v>
      </c>
      <c r="H1491">
        <v>353.71</v>
      </c>
      <c r="I1491" t="s">
        <v>42</v>
      </c>
      <c r="J1491" t="s">
        <v>47</v>
      </c>
      <c r="K1491">
        <v>37.44</v>
      </c>
      <c r="L1491">
        <v>12</v>
      </c>
      <c r="M1491">
        <f t="shared" si="46"/>
        <v>4243.8943999999992</v>
      </c>
      <c r="N1491">
        <f t="shared" si="47"/>
        <v>3.0233551694673881</v>
      </c>
    </row>
    <row r="1492" spans="1:14" x14ac:dyDescent="0.3">
      <c r="A1492" t="s">
        <v>12</v>
      </c>
      <c r="B1492" t="s">
        <v>15</v>
      </c>
      <c r="C1492" t="s">
        <v>18</v>
      </c>
      <c r="D1492" t="s">
        <v>29</v>
      </c>
      <c r="E1492" t="s">
        <v>36</v>
      </c>
      <c r="F1492">
        <v>2005</v>
      </c>
      <c r="G1492">
        <v>4</v>
      </c>
      <c r="H1492">
        <v>456.93</v>
      </c>
      <c r="I1492" t="s">
        <v>40</v>
      </c>
      <c r="J1492" t="s">
        <v>46</v>
      </c>
      <c r="K1492">
        <v>19.91</v>
      </c>
      <c r="L1492">
        <v>15</v>
      </c>
      <c r="M1492">
        <f t="shared" si="46"/>
        <v>6853.1490999999996</v>
      </c>
      <c r="N1492">
        <f t="shared" si="47"/>
        <v>3.0236467236467237</v>
      </c>
    </row>
    <row r="1493" spans="1:14" x14ac:dyDescent="0.3">
      <c r="A1493" t="s">
        <v>12</v>
      </c>
      <c r="B1493" t="s">
        <v>17</v>
      </c>
      <c r="C1493" t="s">
        <v>18</v>
      </c>
      <c r="D1493" t="s">
        <v>27</v>
      </c>
      <c r="E1493" t="s">
        <v>38</v>
      </c>
      <c r="F1493">
        <v>2022</v>
      </c>
      <c r="G1493">
        <v>1</v>
      </c>
      <c r="H1493">
        <v>361.64</v>
      </c>
      <c r="I1493" t="s">
        <v>40</v>
      </c>
      <c r="J1493" t="s">
        <v>44</v>
      </c>
      <c r="K1493">
        <v>31.44</v>
      </c>
      <c r="L1493">
        <v>16</v>
      </c>
      <c r="M1493">
        <f t="shared" si="46"/>
        <v>5785.5544</v>
      </c>
      <c r="N1493">
        <f t="shared" si="47"/>
        <v>3.023368481048732</v>
      </c>
    </row>
    <row r="1494" spans="1:14" x14ac:dyDescent="0.3">
      <c r="A1494" t="s">
        <v>12</v>
      </c>
      <c r="B1494" t="s">
        <v>17</v>
      </c>
      <c r="C1494" t="s">
        <v>19</v>
      </c>
      <c r="D1494" t="s">
        <v>21</v>
      </c>
      <c r="E1494" t="s">
        <v>39</v>
      </c>
      <c r="F1494">
        <v>1999</v>
      </c>
      <c r="G1494">
        <v>5</v>
      </c>
      <c r="H1494">
        <v>433.6</v>
      </c>
      <c r="I1494" t="s">
        <v>40</v>
      </c>
      <c r="J1494" t="s">
        <v>43</v>
      </c>
      <c r="K1494">
        <v>35.85</v>
      </c>
      <c r="L1494">
        <v>13</v>
      </c>
      <c r="M1494">
        <f t="shared" si="46"/>
        <v>5636.1585000000005</v>
      </c>
      <c r="N1494">
        <f t="shared" si="47"/>
        <v>3.0239452679589509</v>
      </c>
    </row>
    <row r="1495" spans="1:14" x14ac:dyDescent="0.3">
      <c r="A1495" t="s">
        <v>14</v>
      </c>
      <c r="B1495" t="s">
        <v>17</v>
      </c>
      <c r="C1495" t="s">
        <v>19</v>
      </c>
      <c r="D1495" t="s">
        <v>23</v>
      </c>
      <c r="E1495" t="s">
        <v>38</v>
      </c>
      <c r="F1495">
        <v>1995</v>
      </c>
      <c r="G1495">
        <v>5</v>
      </c>
      <c r="H1495">
        <v>467.66</v>
      </c>
      <c r="I1495" t="s">
        <v>41</v>
      </c>
      <c r="J1495" t="s">
        <v>46</v>
      </c>
      <c r="K1495">
        <v>21.95</v>
      </c>
      <c r="L1495">
        <v>5</v>
      </c>
      <c r="M1495">
        <f t="shared" si="46"/>
        <v>2337.5195000000003</v>
      </c>
      <c r="N1495">
        <f t="shared" si="47"/>
        <v>3.0233818078129455</v>
      </c>
    </row>
    <row r="1496" spans="1:14" x14ac:dyDescent="0.3">
      <c r="A1496" t="s">
        <v>14</v>
      </c>
      <c r="B1496" t="s">
        <v>15</v>
      </c>
      <c r="C1496" t="s">
        <v>19</v>
      </c>
      <c r="D1496" t="s">
        <v>35</v>
      </c>
      <c r="E1496" t="s">
        <v>36</v>
      </c>
      <c r="F1496">
        <v>1986</v>
      </c>
      <c r="G1496">
        <v>5</v>
      </c>
      <c r="H1496">
        <v>475.34</v>
      </c>
      <c r="I1496" t="s">
        <v>41</v>
      </c>
      <c r="J1496" t="s">
        <v>44</v>
      </c>
      <c r="K1496">
        <v>46.3</v>
      </c>
      <c r="L1496">
        <v>2</v>
      </c>
      <c r="M1496">
        <f t="shared" si="46"/>
        <v>950.14299999999992</v>
      </c>
      <c r="N1496">
        <f t="shared" si="47"/>
        <v>3.02281802624073</v>
      </c>
    </row>
    <row r="1497" spans="1:14" x14ac:dyDescent="0.3">
      <c r="A1497" t="s">
        <v>13</v>
      </c>
      <c r="B1497" t="s">
        <v>16</v>
      </c>
      <c r="C1497" t="s">
        <v>19</v>
      </c>
      <c r="D1497" t="s">
        <v>29</v>
      </c>
      <c r="E1497" t="s">
        <v>39</v>
      </c>
      <c r="F1497">
        <v>1994</v>
      </c>
      <c r="G1497">
        <v>4</v>
      </c>
      <c r="H1497">
        <v>103.59</v>
      </c>
      <c r="I1497" t="s">
        <v>40</v>
      </c>
      <c r="J1497" t="s">
        <v>44</v>
      </c>
      <c r="K1497">
        <v>15.47</v>
      </c>
      <c r="L1497">
        <v>4</v>
      </c>
      <c r="M1497">
        <f t="shared" si="46"/>
        <v>413.5147</v>
      </c>
      <c r="N1497">
        <f t="shared" si="47"/>
        <v>3.0222539229671899</v>
      </c>
    </row>
    <row r="1498" spans="1:14" x14ac:dyDescent="0.3">
      <c r="A1498" t="s">
        <v>12</v>
      </c>
      <c r="B1498" t="s">
        <v>15</v>
      </c>
      <c r="C1498" t="s">
        <v>18</v>
      </c>
      <c r="D1498" t="s">
        <v>28</v>
      </c>
      <c r="E1498" t="s">
        <v>38</v>
      </c>
      <c r="F1498">
        <v>2001</v>
      </c>
      <c r="G1498">
        <v>5</v>
      </c>
      <c r="H1498">
        <v>226.78</v>
      </c>
      <c r="I1498" t="s">
        <v>40</v>
      </c>
      <c r="J1498" t="s">
        <v>46</v>
      </c>
      <c r="K1498">
        <v>10.1</v>
      </c>
      <c r="L1498">
        <v>19</v>
      </c>
      <c r="M1498">
        <f t="shared" si="46"/>
        <v>4307.9209999999994</v>
      </c>
      <c r="N1498">
        <f t="shared" si="47"/>
        <v>3.0219748858447488</v>
      </c>
    </row>
    <row r="1499" spans="1:14" x14ac:dyDescent="0.3">
      <c r="A1499" t="s">
        <v>13</v>
      </c>
      <c r="B1499" t="s">
        <v>15</v>
      </c>
      <c r="C1499" t="s">
        <v>19</v>
      </c>
      <c r="D1499" t="s">
        <v>25</v>
      </c>
      <c r="E1499" t="s">
        <v>39</v>
      </c>
      <c r="F1499">
        <v>1996</v>
      </c>
      <c r="G1499">
        <v>4</v>
      </c>
      <c r="H1499">
        <v>248.61</v>
      </c>
      <c r="I1499" t="s">
        <v>42</v>
      </c>
      <c r="J1499" t="s">
        <v>47</v>
      </c>
      <c r="K1499">
        <v>17.850000000000001</v>
      </c>
      <c r="L1499">
        <v>18</v>
      </c>
      <c r="M1499">
        <f t="shared" si="46"/>
        <v>4474.1585000000005</v>
      </c>
      <c r="N1499">
        <f t="shared" si="47"/>
        <v>3.0214102198115902</v>
      </c>
    </row>
    <row r="1500" spans="1:14" x14ac:dyDescent="0.3">
      <c r="A1500" t="s">
        <v>13</v>
      </c>
      <c r="B1500" t="s">
        <v>17</v>
      </c>
      <c r="C1500" t="s">
        <v>18</v>
      </c>
      <c r="D1500" t="s">
        <v>25</v>
      </c>
      <c r="E1500" t="s">
        <v>39</v>
      </c>
      <c r="F1500">
        <v>2013</v>
      </c>
      <c r="G1500">
        <v>2</v>
      </c>
      <c r="H1500">
        <v>242.85</v>
      </c>
      <c r="I1500" t="s">
        <v>42</v>
      </c>
      <c r="J1500" t="s">
        <v>45</v>
      </c>
      <c r="K1500">
        <v>19.73</v>
      </c>
      <c r="L1500">
        <v>6</v>
      </c>
      <c r="M1500">
        <f t="shared" si="46"/>
        <v>1456.2973</v>
      </c>
      <c r="N1500">
        <f t="shared" si="47"/>
        <v>3.0211307824100513</v>
      </c>
    </row>
    <row r="1501" spans="1:14" x14ac:dyDescent="0.3">
      <c r="A1501" t="s">
        <v>13</v>
      </c>
      <c r="B1501" t="s">
        <v>16</v>
      </c>
      <c r="C1501" t="s">
        <v>19</v>
      </c>
      <c r="D1501" t="s">
        <v>28</v>
      </c>
      <c r="E1501" t="s">
        <v>38</v>
      </c>
      <c r="F1501">
        <v>2002</v>
      </c>
      <c r="G1501">
        <v>5</v>
      </c>
      <c r="H1501">
        <v>45.33</v>
      </c>
      <c r="I1501" t="s">
        <v>41</v>
      </c>
      <c r="J1501" t="s">
        <v>43</v>
      </c>
      <c r="K1501">
        <v>47.81</v>
      </c>
      <c r="L1501">
        <v>20</v>
      </c>
      <c r="M1501">
        <f t="shared" si="46"/>
        <v>906.07809999999995</v>
      </c>
      <c r="N1501">
        <f t="shared" si="47"/>
        <v>3.0214224507283634</v>
      </c>
    </row>
    <row r="1502" spans="1:14" x14ac:dyDescent="0.3">
      <c r="A1502" t="s">
        <v>13</v>
      </c>
      <c r="B1502" t="s">
        <v>16</v>
      </c>
      <c r="C1502" t="s">
        <v>19</v>
      </c>
      <c r="D1502" t="s">
        <v>30</v>
      </c>
      <c r="E1502" t="s">
        <v>39</v>
      </c>
      <c r="F1502">
        <v>1987</v>
      </c>
      <c r="G1502">
        <v>3</v>
      </c>
      <c r="H1502">
        <v>43.09</v>
      </c>
      <c r="I1502" t="s">
        <v>42</v>
      </c>
      <c r="J1502" t="s">
        <v>43</v>
      </c>
      <c r="K1502">
        <v>10.98</v>
      </c>
      <c r="L1502">
        <v>20</v>
      </c>
      <c r="M1502">
        <f t="shared" si="46"/>
        <v>860.90980000000002</v>
      </c>
      <c r="N1502">
        <f t="shared" si="47"/>
        <v>3.0208571428571429</v>
      </c>
    </row>
    <row r="1503" spans="1:14" x14ac:dyDescent="0.3">
      <c r="A1503" t="s">
        <v>14</v>
      </c>
      <c r="B1503" t="s">
        <v>15</v>
      </c>
      <c r="C1503" t="s">
        <v>18</v>
      </c>
      <c r="D1503" t="s">
        <v>24</v>
      </c>
      <c r="E1503" t="s">
        <v>36</v>
      </c>
      <c r="F1503">
        <v>1995</v>
      </c>
      <c r="G1503">
        <v>1</v>
      </c>
      <c r="H1503">
        <v>74.62</v>
      </c>
      <c r="I1503" t="s">
        <v>42</v>
      </c>
      <c r="J1503" t="s">
        <v>46</v>
      </c>
      <c r="K1503">
        <v>12.64</v>
      </c>
      <c r="L1503">
        <v>18</v>
      </c>
      <c r="M1503">
        <f t="shared" si="46"/>
        <v>1342.2864000000002</v>
      </c>
      <c r="N1503">
        <f t="shared" si="47"/>
        <v>3.0208631037439266</v>
      </c>
    </row>
    <row r="1504" spans="1:14" x14ac:dyDescent="0.3">
      <c r="A1504" t="s">
        <v>13</v>
      </c>
      <c r="B1504" t="s">
        <v>15</v>
      </c>
      <c r="C1504" t="s">
        <v>19</v>
      </c>
      <c r="D1504" t="s">
        <v>35</v>
      </c>
      <c r="E1504" t="s">
        <v>39</v>
      </c>
      <c r="F1504">
        <v>2002</v>
      </c>
      <c r="G1504">
        <v>5</v>
      </c>
      <c r="H1504">
        <v>78.930000000000007</v>
      </c>
      <c r="I1504" t="s">
        <v>42</v>
      </c>
      <c r="J1504" t="s">
        <v>44</v>
      </c>
      <c r="K1504">
        <v>25.95</v>
      </c>
      <c r="L1504">
        <v>16</v>
      </c>
      <c r="M1504">
        <f t="shared" si="46"/>
        <v>1262.1395</v>
      </c>
      <c r="N1504">
        <f t="shared" si="47"/>
        <v>3.021440823327616</v>
      </c>
    </row>
    <row r="1505" spans="1:14" x14ac:dyDescent="0.3">
      <c r="A1505" t="s">
        <v>14</v>
      </c>
      <c r="B1505" t="s">
        <v>16</v>
      </c>
      <c r="C1505" t="s">
        <v>18</v>
      </c>
      <c r="D1505" t="s">
        <v>23</v>
      </c>
      <c r="E1505" t="s">
        <v>38</v>
      </c>
      <c r="F1505">
        <v>1999</v>
      </c>
      <c r="G1505">
        <v>1</v>
      </c>
      <c r="H1505">
        <v>156.24</v>
      </c>
      <c r="I1505" t="s">
        <v>40</v>
      </c>
      <c r="J1505" t="s">
        <v>47</v>
      </c>
      <c r="K1505">
        <v>21.71</v>
      </c>
      <c r="L1505">
        <v>4</v>
      </c>
      <c r="M1505">
        <f t="shared" si="46"/>
        <v>624.1771</v>
      </c>
      <c r="N1505">
        <f t="shared" si="47"/>
        <v>3.0208750357449241</v>
      </c>
    </row>
    <row r="1506" spans="1:14" x14ac:dyDescent="0.3">
      <c r="A1506" t="s">
        <v>13</v>
      </c>
      <c r="B1506" t="s">
        <v>16</v>
      </c>
      <c r="C1506" t="s">
        <v>18</v>
      </c>
      <c r="D1506" t="s">
        <v>26</v>
      </c>
      <c r="E1506" t="s">
        <v>36</v>
      </c>
      <c r="F1506">
        <v>2006</v>
      </c>
      <c r="G1506">
        <v>3</v>
      </c>
      <c r="H1506">
        <v>233.18</v>
      </c>
      <c r="I1506" t="s">
        <v>40</v>
      </c>
      <c r="J1506" t="s">
        <v>44</v>
      </c>
      <c r="K1506">
        <v>0.43</v>
      </c>
      <c r="L1506">
        <v>11</v>
      </c>
      <c r="M1506">
        <f t="shared" si="46"/>
        <v>2563.9843000000001</v>
      </c>
      <c r="N1506">
        <f t="shared" si="47"/>
        <v>3.0214530892448512</v>
      </c>
    </row>
    <row r="1507" spans="1:14" x14ac:dyDescent="0.3">
      <c r="A1507" t="s">
        <v>14</v>
      </c>
      <c r="B1507" t="s">
        <v>15</v>
      </c>
      <c r="C1507" t="s">
        <v>18</v>
      </c>
      <c r="D1507" t="s">
        <v>31</v>
      </c>
      <c r="E1507" t="s">
        <v>39</v>
      </c>
      <c r="F1507">
        <v>1987</v>
      </c>
      <c r="G1507">
        <v>2</v>
      </c>
      <c r="H1507">
        <v>150.43</v>
      </c>
      <c r="I1507" t="s">
        <v>42</v>
      </c>
      <c r="J1507" t="s">
        <v>43</v>
      </c>
      <c r="K1507">
        <v>15.14</v>
      </c>
      <c r="L1507">
        <v>7</v>
      </c>
      <c r="M1507">
        <f t="shared" si="46"/>
        <v>1052.1614</v>
      </c>
      <c r="N1507">
        <f t="shared" si="47"/>
        <v>3.0214592274678114</v>
      </c>
    </row>
    <row r="1508" spans="1:14" x14ac:dyDescent="0.3">
      <c r="A1508" t="s">
        <v>13</v>
      </c>
      <c r="B1508" t="s">
        <v>16</v>
      </c>
      <c r="C1508" t="s">
        <v>18</v>
      </c>
      <c r="D1508" t="s">
        <v>21</v>
      </c>
      <c r="E1508" t="s">
        <v>37</v>
      </c>
      <c r="F1508">
        <v>1989</v>
      </c>
      <c r="G1508">
        <v>3</v>
      </c>
      <c r="H1508">
        <v>222.45</v>
      </c>
      <c r="I1508" t="s">
        <v>42</v>
      </c>
      <c r="J1508" t="s">
        <v>44</v>
      </c>
      <c r="K1508">
        <v>8.14</v>
      </c>
      <c r="L1508">
        <v>17</v>
      </c>
      <c r="M1508">
        <f t="shared" si="46"/>
        <v>3780.7313999999997</v>
      </c>
      <c r="N1508">
        <f t="shared" si="47"/>
        <v>3.0217515741270748</v>
      </c>
    </row>
    <row r="1509" spans="1:14" x14ac:dyDescent="0.3">
      <c r="A1509" t="s">
        <v>14</v>
      </c>
      <c r="B1509" t="s">
        <v>16</v>
      </c>
      <c r="C1509" t="s">
        <v>18</v>
      </c>
      <c r="D1509" t="s">
        <v>32</v>
      </c>
      <c r="E1509" t="s">
        <v>36</v>
      </c>
      <c r="F1509">
        <v>2016</v>
      </c>
      <c r="G1509">
        <v>2</v>
      </c>
      <c r="H1509">
        <v>415.03</v>
      </c>
      <c r="I1509" t="s">
        <v>42</v>
      </c>
      <c r="J1509" t="s">
        <v>46</v>
      </c>
      <c r="K1509">
        <v>6.31</v>
      </c>
      <c r="L1509">
        <v>17</v>
      </c>
      <c r="M1509">
        <f t="shared" si="46"/>
        <v>7054.5730999999996</v>
      </c>
      <c r="N1509">
        <f t="shared" si="47"/>
        <v>3.0217578013169195</v>
      </c>
    </row>
    <row r="1510" spans="1:14" x14ac:dyDescent="0.3">
      <c r="A1510" t="s">
        <v>13</v>
      </c>
      <c r="B1510" t="s">
        <v>15</v>
      </c>
      <c r="C1510" t="s">
        <v>19</v>
      </c>
      <c r="D1510" t="s">
        <v>21</v>
      </c>
      <c r="E1510" t="s">
        <v>38</v>
      </c>
      <c r="F1510">
        <v>2004</v>
      </c>
      <c r="G1510">
        <v>1</v>
      </c>
      <c r="H1510">
        <v>33.770000000000003</v>
      </c>
      <c r="I1510" t="s">
        <v>42</v>
      </c>
      <c r="J1510" t="s">
        <v>47</v>
      </c>
      <c r="K1510">
        <v>29.48</v>
      </c>
      <c r="L1510">
        <v>18</v>
      </c>
      <c r="M1510">
        <f t="shared" si="46"/>
        <v>607.15480000000002</v>
      </c>
      <c r="N1510">
        <f t="shared" si="47"/>
        <v>3.0220504009163802</v>
      </c>
    </row>
    <row r="1511" spans="1:14" x14ac:dyDescent="0.3">
      <c r="A1511" t="s">
        <v>13</v>
      </c>
      <c r="B1511" t="s">
        <v>15</v>
      </c>
      <c r="C1511" t="s">
        <v>18</v>
      </c>
      <c r="D1511" t="s">
        <v>30</v>
      </c>
      <c r="E1511" t="s">
        <v>38</v>
      </c>
      <c r="F1511">
        <v>1995</v>
      </c>
      <c r="G1511">
        <v>5</v>
      </c>
      <c r="H1511">
        <v>139.78</v>
      </c>
      <c r="I1511" t="s">
        <v>40</v>
      </c>
      <c r="J1511" t="s">
        <v>47</v>
      </c>
      <c r="K1511">
        <v>15.15</v>
      </c>
      <c r="L1511">
        <v>1</v>
      </c>
      <c r="M1511">
        <f t="shared" si="46"/>
        <v>138.9315</v>
      </c>
      <c r="N1511">
        <f t="shared" si="47"/>
        <v>3.0226296190203379</v>
      </c>
    </row>
    <row r="1512" spans="1:14" x14ac:dyDescent="0.3">
      <c r="A1512" t="s">
        <v>13</v>
      </c>
      <c r="B1512" t="s">
        <v>15</v>
      </c>
      <c r="C1512" t="s">
        <v>18</v>
      </c>
      <c r="D1512" t="s">
        <v>30</v>
      </c>
      <c r="E1512" t="s">
        <v>38</v>
      </c>
      <c r="F1512">
        <v>1992</v>
      </c>
      <c r="G1512">
        <v>2</v>
      </c>
      <c r="H1512">
        <v>91.15</v>
      </c>
      <c r="I1512" t="s">
        <v>41</v>
      </c>
      <c r="J1512" t="s">
        <v>45</v>
      </c>
      <c r="K1512">
        <v>41.01</v>
      </c>
      <c r="L1512">
        <v>18</v>
      </c>
      <c r="M1512">
        <f t="shared" si="46"/>
        <v>1640.1101000000001</v>
      </c>
      <c r="N1512">
        <f t="shared" si="47"/>
        <v>3.0220630372492838</v>
      </c>
    </row>
    <row r="1513" spans="1:14" x14ac:dyDescent="0.3">
      <c r="A1513" t="s">
        <v>12</v>
      </c>
      <c r="B1513" t="s">
        <v>17</v>
      </c>
      <c r="C1513" t="s">
        <v>18</v>
      </c>
      <c r="D1513" t="s">
        <v>27</v>
      </c>
      <c r="E1513" t="s">
        <v>39</v>
      </c>
      <c r="F1513">
        <v>2021</v>
      </c>
      <c r="G1513">
        <v>5</v>
      </c>
      <c r="H1513">
        <v>72.13</v>
      </c>
      <c r="I1513" t="s">
        <v>41</v>
      </c>
      <c r="J1513" t="s">
        <v>44</v>
      </c>
      <c r="K1513">
        <v>9.4</v>
      </c>
      <c r="L1513">
        <v>5</v>
      </c>
      <c r="M1513">
        <f t="shared" si="46"/>
        <v>359.74399999999997</v>
      </c>
      <c r="N1513">
        <f t="shared" si="47"/>
        <v>3.0223559759243335</v>
      </c>
    </row>
    <row r="1514" spans="1:14" x14ac:dyDescent="0.3">
      <c r="A1514" t="s">
        <v>13</v>
      </c>
      <c r="B1514" t="s">
        <v>17</v>
      </c>
      <c r="C1514" t="s">
        <v>18</v>
      </c>
      <c r="D1514" t="s">
        <v>20</v>
      </c>
      <c r="E1514" t="s">
        <v>38</v>
      </c>
      <c r="F1514">
        <v>2007</v>
      </c>
      <c r="G1514">
        <v>2</v>
      </c>
      <c r="H1514">
        <v>321.63</v>
      </c>
      <c r="I1514" t="s">
        <v>40</v>
      </c>
      <c r="J1514" t="s">
        <v>46</v>
      </c>
      <c r="K1514">
        <v>35.44</v>
      </c>
      <c r="L1514">
        <v>10</v>
      </c>
      <c r="M1514">
        <f t="shared" si="46"/>
        <v>3215.6544000000004</v>
      </c>
      <c r="N1514">
        <f t="shared" si="47"/>
        <v>3.0217889908256881</v>
      </c>
    </row>
    <row r="1515" spans="1:14" x14ac:dyDescent="0.3">
      <c r="A1515" t="s">
        <v>14</v>
      </c>
      <c r="B1515" t="s">
        <v>17</v>
      </c>
      <c r="C1515" t="s">
        <v>19</v>
      </c>
      <c r="D1515" t="s">
        <v>26</v>
      </c>
      <c r="E1515" t="s">
        <v>37</v>
      </c>
      <c r="F1515">
        <v>2013</v>
      </c>
      <c r="G1515">
        <v>4</v>
      </c>
      <c r="H1515">
        <v>419.16</v>
      </c>
      <c r="I1515" t="s">
        <v>40</v>
      </c>
      <c r="J1515" t="s">
        <v>47</v>
      </c>
      <c r="K1515">
        <v>20.059999999999999</v>
      </c>
      <c r="L1515">
        <v>6</v>
      </c>
      <c r="M1515">
        <f t="shared" si="46"/>
        <v>2514.1606000000002</v>
      </c>
      <c r="N1515">
        <f t="shared" si="47"/>
        <v>3.0220820189274447</v>
      </c>
    </row>
    <row r="1516" spans="1:14" x14ac:dyDescent="0.3">
      <c r="A1516" t="s">
        <v>12</v>
      </c>
      <c r="B1516" t="s">
        <v>16</v>
      </c>
      <c r="C1516" t="s">
        <v>18</v>
      </c>
      <c r="D1516" t="s">
        <v>23</v>
      </c>
      <c r="E1516" t="s">
        <v>37</v>
      </c>
      <c r="F1516">
        <v>2018</v>
      </c>
      <c r="G1516">
        <v>4</v>
      </c>
      <c r="H1516">
        <v>290.10000000000002</v>
      </c>
      <c r="I1516" t="s">
        <v>41</v>
      </c>
      <c r="J1516" t="s">
        <v>44</v>
      </c>
      <c r="K1516">
        <v>49.29</v>
      </c>
      <c r="L1516">
        <v>12</v>
      </c>
      <c r="M1516">
        <f t="shared" si="46"/>
        <v>3480.6929000000005</v>
      </c>
      <c r="N1516">
        <f t="shared" si="47"/>
        <v>3.0218014916810096</v>
      </c>
    </row>
    <row r="1517" spans="1:14" x14ac:dyDescent="0.3">
      <c r="A1517" t="s">
        <v>13</v>
      </c>
      <c r="B1517" t="s">
        <v>15</v>
      </c>
      <c r="C1517" t="s">
        <v>18</v>
      </c>
      <c r="D1517" t="s">
        <v>35</v>
      </c>
      <c r="E1517" t="s">
        <v>36</v>
      </c>
      <c r="F1517">
        <v>2017</v>
      </c>
      <c r="G1517">
        <v>5</v>
      </c>
      <c r="H1517">
        <v>294.86</v>
      </c>
      <c r="I1517" t="s">
        <v>42</v>
      </c>
      <c r="J1517" t="s">
        <v>47</v>
      </c>
      <c r="K1517">
        <v>26</v>
      </c>
      <c r="L1517">
        <v>3</v>
      </c>
      <c r="M1517">
        <f t="shared" si="46"/>
        <v>883.84</v>
      </c>
      <c r="N1517">
        <f t="shared" si="47"/>
        <v>3.0215208034433285</v>
      </c>
    </row>
    <row r="1518" spans="1:14" x14ac:dyDescent="0.3">
      <c r="A1518" t="s">
        <v>13</v>
      </c>
      <c r="B1518" t="s">
        <v>16</v>
      </c>
      <c r="C1518" t="s">
        <v>19</v>
      </c>
      <c r="D1518" t="s">
        <v>27</v>
      </c>
      <c r="E1518" t="s">
        <v>36</v>
      </c>
      <c r="F1518">
        <v>2021</v>
      </c>
      <c r="G1518">
        <v>3</v>
      </c>
      <c r="H1518">
        <v>246.54</v>
      </c>
      <c r="I1518" t="s">
        <v>40</v>
      </c>
      <c r="J1518" t="s">
        <v>45</v>
      </c>
      <c r="K1518">
        <v>10.220000000000001</v>
      </c>
      <c r="L1518">
        <v>4</v>
      </c>
      <c r="M1518">
        <f t="shared" si="46"/>
        <v>985.26220000000001</v>
      </c>
      <c r="N1518">
        <f t="shared" si="47"/>
        <v>3.0209529276693456</v>
      </c>
    </row>
    <row r="1519" spans="1:14" x14ac:dyDescent="0.3">
      <c r="A1519" t="s">
        <v>13</v>
      </c>
      <c r="B1519" t="s">
        <v>17</v>
      </c>
      <c r="C1519" t="s">
        <v>19</v>
      </c>
      <c r="D1519" t="s">
        <v>29</v>
      </c>
      <c r="E1519" t="s">
        <v>37</v>
      </c>
      <c r="F1519">
        <v>2007</v>
      </c>
      <c r="G1519">
        <v>1</v>
      </c>
      <c r="H1519">
        <v>411.17</v>
      </c>
      <c r="I1519" t="s">
        <v>42</v>
      </c>
      <c r="J1519" t="s">
        <v>47</v>
      </c>
      <c r="K1519">
        <v>34.36</v>
      </c>
      <c r="L1519">
        <v>6</v>
      </c>
      <c r="M1519">
        <f t="shared" si="46"/>
        <v>2466.3636000000001</v>
      </c>
      <c r="N1519">
        <f t="shared" si="47"/>
        <v>3.0209589434395636</v>
      </c>
    </row>
    <row r="1520" spans="1:14" x14ac:dyDescent="0.3">
      <c r="A1520" t="s">
        <v>13</v>
      </c>
      <c r="B1520" t="s">
        <v>16</v>
      </c>
      <c r="C1520" t="s">
        <v>18</v>
      </c>
      <c r="D1520" t="s">
        <v>26</v>
      </c>
      <c r="E1520" t="s">
        <v>37</v>
      </c>
      <c r="F1520">
        <v>2003</v>
      </c>
      <c r="G1520">
        <v>3</v>
      </c>
      <c r="H1520">
        <v>110.94</v>
      </c>
      <c r="I1520" t="s">
        <v>40</v>
      </c>
      <c r="J1520" t="s">
        <v>45</v>
      </c>
      <c r="K1520">
        <v>9.39</v>
      </c>
      <c r="L1520">
        <v>8</v>
      </c>
      <c r="M1520">
        <f t="shared" si="46"/>
        <v>886.61389999999994</v>
      </c>
      <c r="N1520">
        <f t="shared" si="47"/>
        <v>3.0215393452039057</v>
      </c>
    </row>
    <row r="1521" spans="1:14" x14ac:dyDescent="0.3">
      <c r="A1521" t="s">
        <v>13</v>
      </c>
      <c r="B1521" t="s">
        <v>15</v>
      </c>
      <c r="C1521" t="s">
        <v>18</v>
      </c>
      <c r="D1521" t="s">
        <v>35</v>
      </c>
      <c r="E1521" t="s">
        <v>37</v>
      </c>
      <c r="F1521">
        <v>2012</v>
      </c>
      <c r="G1521">
        <v>1</v>
      </c>
      <c r="H1521">
        <v>152.47</v>
      </c>
      <c r="I1521" t="s">
        <v>42</v>
      </c>
      <c r="J1521" t="s">
        <v>44</v>
      </c>
      <c r="K1521">
        <v>26.58</v>
      </c>
      <c r="L1521">
        <v>9</v>
      </c>
      <c r="M1521">
        <f t="shared" si="46"/>
        <v>1371.4957999999999</v>
      </c>
      <c r="N1521">
        <f t="shared" si="47"/>
        <v>3.0215455328928469</v>
      </c>
    </row>
    <row r="1522" spans="1:14" x14ac:dyDescent="0.3">
      <c r="A1522" t="s">
        <v>13</v>
      </c>
      <c r="B1522" t="s">
        <v>15</v>
      </c>
      <c r="C1522" t="s">
        <v>19</v>
      </c>
      <c r="D1522" t="s">
        <v>31</v>
      </c>
      <c r="E1522" t="s">
        <v>36</v>
      </c>
      <c r="F1522">
        <v>1999</v>
      </c>
      <c r="G1522">
        <v>5</v>
      </c>
      <c r="H1522">
        <v>397.84</v>
      </c>
      <c r="I1522" t="s">
        <v>41</v>
      </c>
      <c r="J1522" t="s">
        <v>45</v>
      </c>
      <c r="K1522">
        <v>43.53</v>
      </c>
      <c r="L1522">
        <v>18</v>
      </c>
      <c r="M1522">
        <f t="shared" si="46"/>
        <v>7160.5553</v>
      </c>
      <c r="N1522">
        <f t="shared" si="47"/>
        <v>3.0221264367816092</v>
      </c>
    </row>
    <row r="1523" spans="1:14" x14ac:dyDescent="0.3">
      <c r="A1523" t="s">
        <v>12</v>
      </c>
      <c r="B1523" t="s">
        <v>15</v>
      </c>
      <c r="C1523" t="s">
        <v>18</v>
      </c>
      <c r="D1523" t="s">
        <v>27</v>
      </c>
      <c r="E1523" t="s">
        <v>36</v>
      </c>
      <c r="F1523">
        <v>1991</v>
      </c>
      <c r="G1523">
        <v>4</v>
      </c>
      <c r="H1523">
        <v>212.56</v>
      </c>
      <c r="I1523" t="s">
        <v>41</v>
      </c>
      <c r="J1523" t="s">
        <v>43</v>
      </c>
      <c r="K1523">
        <v>28.44</v>
      </c>
      <c r="L1523">
        <v>2</v>
      </c>
      <c r="M1523">
        <f t="shared" si="46"/>
        <v>424.40440000000001</v>
      </c>
      <c r="N1523">
        <f t="shared" si="47"/>
        <v>3.0215579189422246</v>
      </c>
    </row>
    <row r="1524" spans="1:14" x14ac:dyDescent="0.3">
      <c r="A1524" t="s">
        <v>13</v>
      </c>
      <c r="B1524" t="s">
        <v>17</v>
      </c>
      <c r="C1524" t="s">
        <v>19</v>
      </c>
      <c r="D1524" t="s">
        <v>30</v>
      </c>
      <c r="E1524" t="s">
        <v>37</v>
      </c>
      <c r="F1524">
        <v>1993</v>
      </c>
      <c r="G1524">
        <v>5</v>
      </c>
      <c r="H1524">
        <v>97.48</v>
      </c>
      <c r="I1524" t="s">
        <v>41</v>
      </c>
      <c r="J1524" t="s">
        <v>44</v>
      </c>
      <c r="K1524">
        <v>33.659999999999997</v>
      </c>
      <c r="L1524">
        <v>14</v>
      </c>
      <c r="M1524">
        <f t="shared" si="46"/>
        <v>1364.0566000000001</v>
      </c>
      <c r="N1524">
        <f t="shared" si="47"/>
        <v>3.021276595744681</v>
      </c>
    </row>
    <row r="1525" spans="1:14" x14ac:dyDescent="0.3">
      <c r="A1525" t="s">
        <v>14</v>
      </c>
      <c r="B1525" t="s">
        <v>16</v>
      </c>
      <c r="C1525" t="s">
        <v>19</v>
      </c>
      <c r="D1525" t="s">
        <v>33</v>
      </c>
      <c r="E1525" t="s">
        <v>39</v>
      </c>
      <c r="F1525">
        <v>1998</v>
      </c>
      <c r="G1525">
        <v>5</v>
      </c>
      <c r="H1525">
        <v>388.94</v>
      </c>
      <c r="I1525" t="s">
        <v>42</v>
      </c>
      <c r="J1525" t="s">
        <v>44</v>
      </c>
      <c r="K1525">
        <v>36.659999999999997</v>
      </c>
      <c r="L1525">
        <v>5</v>
      </c>
      <c r="M1525">
        <f t="shared" si="46"/>
        <v>1944.0666000000001</v>
      </c>
      <c r="N1525">
        <f t="shared" si="47"/>
        <v>3.020707506471096</v>
      </c>
    </row>
    <row r="1526" spans="1:14" x14ac:dyDescent="0.3">
      <c r="A1526" t="s">
        <v>12</v>
      </c>
      <c r="B1526" t="s">
        <v>16</v>
      </c>
      <c r="C1526" t="s">
        <v>18</v>
      </c>
      <c r="D1526" t="s">
        <v>29</v>
      </c>
      <c r="E1526" t="s">
        <v>38</v>
      </c>
      <c r="F1526">
        <v>1987</v>
      </c>
      <c r="G1526">
        <v>3</v>
      </c>
      <c r="H1526">
        <v>297.76</v>
      </c>
      <c r="I1526" t="s">
        <v>42</v>
      </c>
      <c r="J1526" t="s">
        <v>47</v>
      </c>
      <c r="K1526">
        <v>21.67</v>
      </c>
      <c r="L1526">
        <v>6</v>
      </c>
      <c r="M1526">
        <f t="shared" si="46"/>
        <v>1785.7766999999999</v>
      </c>
      <c r="N1526">
        <f t="shared" si="47"/>
        <v>3.0201380897583427</v>
      </c>
    </row>
    <row r="1527" spans="1:14" x14ac:dyDescent="0.3">
      <c r="A1527" t="s">
        <v>13</v>
      </c>
      <c r="B1527" t="s">
        <v>17</v>
      </c>
      <c r="C1527" t="s">
        <v>19</v>
      </c>
      <c r="D1527" t="s">
        <v>22</v>
      </c>
      <c r="E1527" t="s">
        <v>39</v>
      </c>
      <c r="F1527">
        <v>2020</v>
      </c>
      <c r="G1527">
        <v>1</v>
      </c>
      <c r="H1527">
        <v>430.09</v>
      </c>
      <c r="I1527" t="s">
        <v>41</v>
      </c>
      <c r="J1527" t="s">
        <v>47</v>
      </c>
      <c r="K1527">
        <v>6.04</v>
      </c>
      <c r="L1527">
        <v>1</v>
      </c>
      <c r="M1527">
        <f t="shared" si="46"/>
        <v>429.15039999999999</v>
      </c>
      <c r="N1527">
        <f t="shared" si="47"/>
        <v>3.0201438848920863</v>
      </c>
    </row>
    <row r="1528" spans="1:14" x14ac:dyDescent="0.3">
      <c r="A1528" t="s">
        <v>12</v>
      </c>
      <c r="B1528" t="s">
        <v>17</v>
      </c>
      <c r="C1528" t="s">
        <v>18</v>
      </c>
      <c r="D1528" t="s">
        <v>29</v>
      </c>
      <c r="E1528" t="s">
        <v>38</v>
      </c>
      <c r="F1528">
        <v>2011</v>
      </c>
      <c r="G1528">
        <v>3</v>
      </c>
      <c r="H1528">
        <v>438.15</v>
      </c>
      <c r="I1528" t="s">
        <v>40</v>
      </c>
      <c r="J1528" t="s">
        <v>46</v>
      </c>
      <c r="K1528">
        <v>35.65</v>
      </c>
      <c r="L1528">
        <v>13</v>
      </c>
      <c r="M1528">
        <f t="shared" si="46"/>
        <v>5695.3064999999997</v>
      </c>
      <c r="N1528">
        <f t="shared" si="47"/>
        <v>3.0207253886010363</v>
      </c>
    </row>
    <row r="1529" spans="1:14" x14ac:dyDescent="0.3">
      <c r="A1529" t="s">
        <v>13</v>
      </c>
      <c r="B1529" t="s">
        <v>15</v>
      </c>
      <c r="C1529" t="s">
        <v>18</v>
      </c>
      <c r="D1529" t="s">
        <v>20</v>
      </c>
      <c r="E1529" t="s">
        <v>36</v>
      </c>
      <c r="F1529">
        <v>2004</v>
      </c>
      <c r="G1529">
        <v>4</v>
      </c>
      <c r="H1529">
        <v>337.54</v>
      </c>
      <c r="I1529" t="s">
        <v>41</v>
      </c>
      <c r="J1529" t="s">
        <v>46</v>
      </c>
      <c r="K1529">
        <v>47.27</v>
      </c>
      <c r="L1529">
        <v>18</v>
      </c>
      <c r="M1529">
        <f t="shared" si="46"/>
        <v>6075.1927000000005</v>
      </c>
      <c r="N1529">
        <f t="shared" si="47"/>
        <v>3.0207313561762166</v>
      </c>
    </row>
    <row r="1530" spans="1:14" x14ac:dyDescent="0.3">
      <c r="A1530" t="s">
        <v>14</v>
      </c>
      <c r="B1530" t="s">
        <v>15</v>
      </c>
      <c r="C1530" t="s">
        <v>18</v>
      </c>
      <c r="D1530" t="s">
        <v>32</v>
      </c>
      <c r="E1530" t="s">
        <v>36</v>
      </c>
      <c r="F1530">
        <v>1998</v>
      </c>
      <c r="G1530">
        <v>5</v>
      </c>
      <c r="H1530">
        <v>337.45</v>
      </c>
      <c r="I1530" t="s">
        <v>41</v>
      </c>
      <c r="J1530" t="s">
        <v>46</v>
      </c>
      <c r="K1530">
        <v>25.73</v>
      </c>
      <c r="L1530">
        <v>6</v>
      </c>
      <c r="M1530">
        <f t="shared" si="46"/>
        <v>2023.9572999999998</v>
      </c>
      <c r="N1530">
        <f t="shared" si="47"/>
        <v>3.0204493087557602</v>
      </c>
    </row>
    <row r="1531" spans="1:14" x14ac:dyDescent="0.3">
      <c r="A1531" t="s">
        <v>14</v>
      </c>
      <c r="B1531" t="s">
        <v>17</v>
      </c>
      <c r="C1531" t="s">
        <v>19</v>
      </c>
      <c r="D1531" t="s">
        <v>33</v>
      </c>
      <c r="E1531" t="s">
        <v>39</v>
      </c>
      <c r="F1531">
        <v>2001</v>
      </c>
      <c r="G1531">
        <v>2</v>
      </c>
      <c r="H1531">
        <v>306.18</v>
      </c>
      <c r="I1531" t="s">
        <v>42</v>
      </c>
      <c r="J1531" t="s">
        <v>47</v>
      </c>
      <c r="K1531">
        <v>14</v>
      </c>
      <c r="L1531">
        <v>4</v>
      </c>
      <c r="M1531">
        <f t="shared" si="46"/>
        <v>1223.8600000000001</v>
      </c>
      <c r="N1531">
        <f t="shared" si="47"/>
        <v>3.0198789974070874</v>
      </c>
    </row>
    <row r="1532" spans="1:14" x14ac:dyDescent="0.3">
      <c r="A1532" t="s">
        <v>13</v>
      </c>
      <c r="B1532" t="s">
        <v>16</v>
      </c>
      <c r="C1532" t="s">
        <v>18</v>
      </c>
      <c r="D1532" t="s">
        <v>33</v>
      </c>
      <c r="E1532" t="s">
        <v>38</v>
      </c>
      <c r="F1532">
        <v>1991</v>
      </c>
      <c r="G1532">
        <v>2</v>
      </c>
      <c r="H1532">
        <v>365.63</v>
      </c>
      <c r="I1532" t="s">
        <v>42</v>
      </c>
      <c r="J1532" t="s">
        <v>47</v>
      </c>
      <c r="K1532">
        <v>42.13</v>
      </c>
      <c r="L1532">
        <v>19</v>
      </c>
      <c r="M1532">
        <f t="shared" si="46"/>
        <v>6946.3913000000002</v>
      </c>
      <c r="N1532">
        <f t="shared" si="47"/>
        <v>3.0201729106628243</v>
      </c>
    </row>
    <row r="1533" spans="1:14" x14ac:dyDescent="0.3">
      <c r="A1533" t="s">
        <v>14</v>
      </c>
      <c r="B1533" t="s">
        <v>17</v>
      </c>
      <c r="C1533" t="s">
        <v>18</v>
      </c>
      <c r="D1533" t="s">
        <v>20</v>
      </c>
      <c r="E1533" t="s">
        <v>39</v>
      </c>
      <c r="F1533">
        <v>1992</v>
      </c>
      <c r="G1533">
        <v>3</v>
      </c>
      <c r="H1533">
        <v>235.2</v>
      </c>
      <c r="I1533" t="s">
        <v>40</v>
      </c>
      <c r="J1533" t="s">
        <v>45</v>
      </c>
      <c r="K1533">
        <v>26.69</v>
      </c>
      <c r="L1533">
        <v>4</v>
      </c>
      <c r="M1533">
        <f t="shared" si="46"/>
        <v>940.06689999999992</v>
      </c>
      <c r="N1533">
        <f t="shared" si="47"/>
        <v>3.0204669933698471</v>
      </c>
    </row>
    <row r="1534" spans="1:14" x14ac:dyDescent="0.3">
      <c r="A1534" t="s">
        <v>12</v>
      </c>
      <c r="B1534" t="s">
        <v>16</v>
      </c>
      <c r="C1534" t="s">
        <v>18</v>
      </c>
      <c r="D1534" t="s">
        <v>35</v>
      </c>
      <c r="E1534" t="s">
        <v>38</v>
      </c>
      <c r="F1534">
        <v>2008</v>
      </c>
      <c r="G1534">
        <v>5</v>
      </c>
      <c r="H1534">
        <v>196.22</v>
      </c>
      <c r="I1534" t="s">
        <v>41</v>
      </c>
      <c r="J1534" t="s">
        <v>46</v>
      </c>
      <c r="K1534">
        <v>36.119999999999997</v>
      </c>
      <c r="L1534">
        <v>14</v>
      </c>
      <c r="M1534">
        <f t="shared" si="46"/>
        <v>2746.4411999999998</v>
      </c>
      <c r="N1534">
        <f t="shared" si="47"/>
        <v>3.0204728950403692</v>
      </c>
    </row>
    <row r="1535" spans="1:14" x14ac:dyDescent="0.3">
      <c r="A1535" t="s">
        <v>13</v>
      </c>
      <c r="B1535" t="s">
        <v>17</v>
      </c>
      <c r="C1535" t="s">
        <v>18</v>
      </c>
      <c r="D1535" t="s">
        <v>35</v>
      </c>
      <c r="E1535" t="s">
        <v>37</v>
      </c>
      <c r="F1535">
        <v>1987</v>
      </c>
      <c r="G1535">
        <v>1</v>
      </c>
      <c r="H1535">
        <v>151</v>
      </c>
      <c r="I1535" t="s">
        <v>40</v>
      </c>
      <c r="J1535" t="s">
        <v>43</v>
      </c>
      <c r="K1535">
        <v>40.020000000000003</v>
      </c>
      <c r="L1535">
        <v>1</v>
      </c>
      <c r="M1535">
        <f t="shared" si="46"/>
        <v>150.40020000000001</v>
      </c>
      <c r="N1535">
        <f t="shared" si="47"/>
        <v>3.0199019325064898</v>
      </c>
    </row>
    <row r="1536" spans="1:14" x14ac:dyDescent="0.3">
      <c r="A1536" t="s">
        <v>13</v>
      </c>
      <c r="B1536" t="s">
        <v>17</v>
      </c>
      <c r="C1536" t="s">
        <v>18</v>
      </c>
      <c r="D1536" t="s">
        <v>29</v>
      </c>
      <c r="E1536" t="s">
        <v>39</v>
      </c>
      <c r="F1536">
        <v>2006</v>
      </c>
      <c r="G1536">
        <v>4</v>
      </c>
      <c r="H1536">
        <v>60.51</v>
      </c>
      <c r="I1536" t="s">
        <v>40</v>
      </c>
      <c r="J1536" t="s">
        <v>46</v>
      </c>
      <c r="K1536">
        <v>11.2</v>
      </c>
      <c r="L1536">
        <v>3</v>
      </c>
      <c r="M1536">
        <f t="shared" si="46"/>
        <v>180.642</v>
      </c>
      <c r="N1536">
        <f t="shared" si="47"/>
        <v>3.0204847085978073</v>
      </c>
    </row>
    <row r="1537" spans="1:14" x14ac:dyDescent="0.3">
      <c r="A1537" t="s">
        <v>12</v>
      </c>
      <c r="B1537" t="s">
        <v>15</v>
      </c>
      <c r="C1537" t="s">
        <v>18</v>
      </c>
      <c r="D1537" t="s">
        <v>22</v>
      </c>
      <c r="E1537" t="s">
        <v>37</v>
      </c>
      <c r="F1537">
        <v>2015</v>
      </c>
      <c r="G1537">
        <v>5</v>
      </c>
      <c r="H1537">
        <v>404.75</v>
      </c>
      <c r="I1537" t="s">
        <v>40</v>
      </c>
      <c r="J1537" t="s">
        <v>47</v>
      </c>
      <c r="K1537">
        <v>21.76</v>
      </c>
      <c r="L1537">
        <v>12</v>
      </c>
      <c r="M1537">
        <f t="shared" si="46"/>
        <v>4856.2175999999999</v>
      </c>
      <c r="N1537">
        <f t="shared" si="47"/>
        <v>3.0202020202020203</v>
      </c>
    </row>
    <row r="1538" spans="1:14" x14ac:dyDescent="0.3">
      <c r="A1538" t="s">
        <v>13</v>
      </c>
      <c r="B1538" t="s">
        <v>17</v>
      </c>
      <c r="C1538" t="s">
        <v>18</v>
      </c>
      <c r="D1538" t="s">
        <v>24</v>
      </c>
      <c r="E1538" t="s">
        <v>38</v>
      </c>
      <c r="F1538">
        <v>2009</v>
      </c>
      <c r="G1538">
        <v>5</v>
      </c>
      <c r="H1538">
        <v>362.85</v>
      </c>
      <c r="I1538" t="s">
        <v>42</v>
      </c>
      <c r="J1538" t="s">
        <v>45</v>
      </c>
      <c r="K1538">
        <v>43.12</v>
      </c>
      <c r="L1538">
        <v>20</v>
      </c>
      <c r="M1538">
        <f t="shared" si="46"/>
        <v>7256.4312</v>
      </c>
      <c r="N1538">
        <f t="shared" si="47"/>
        <v>3.0196304849884528</v>
      </c>
    </row>
    <row r="1539" spans="1:14" x14ac:dyDescent="0.3">
      <c r="A1539" t="s">
        <v>13</v>
      </c>
      <c r="B1539" t="s">
        <v>17</v>
      </c>
      <c r="C1539" t="s">
        <v>18</v>
      </c>
      <c r="D1539" t="s">
        <v>32</v>
      </c>
      <c r="E1539" t="s">
        <v>39</v>
      </c>
      <c r="F1539">
        <v>1996</v>
      </c>
      <c r="G1539">
        <v>3</v>
      </c>
      <c r="H1539">
        <v>102.34</v>
      </c>
      <c r="I1539" t="s">
        <v>41</v>
      </c>
      <c r="J1539" t="s">
        <v>43</v>
      </c>
      <c r="K1539">
        <v>36.450000000000003</v>
      </c>
      <c r="L1539">
        <v>11</v>
      </c>
      <c r="M1539">
        <f t="shared" ref="M1539:M1602" si="48">(L1539*H1539)-(1-(K1539/100))</f>
        <v>1125.1044999999999</v>
      </c>
      <c r="N1539">
        <f t="shared" ref="N1539:N1602" si="49">AVERAGE(G1539:G6538)</f>
        <v>3.0190586196939071</v>
      </c>
    </row>
    <row r="1540" spans="1:14" x14ac:dyDescent="0.3">
      <c r="A1540" t="s">
        <v>12</v>
      </c>
      <c r="B1540" t="s">
        <v>16</v>
      </c>
      <c r="C1540" t="s">
        <v>18</v>
      </c>
      <c r="D1540" t="s">
        <v>29</v>
      </c>
      <c r="E1540" t="s">
        <v>37</v>
      </c>
      <c r="F1540">
        <v>1994</v>
      </c>
      <c r="G1540">
        <v>1</v>
      </c>
      <c r="H1540">
        <v>188.87</v>
      </c>
      <c r="I1540" t="s">
        <v>42</v>
      </c>
      <c r="J1540" t="s">
        <v>47</v>
      </c>
      <c r="K1540">
        <v>39.06</v>
      </c>
      <c r="L1540">
        <v>8</v>
      </c>
      <c r="M1540">
        <f t="shared" si="48"/>
        <v>1510.3506</v>
      </c>
      <c r="N1540">
        <f t="shared" si="49"/>
        <v>3.0190641247833621</v>
      </c>
    </row>
    <row r="1541" spans="1:14" x14ac:dyDescent="0.3">
      <c r="A1541" t="s">
        <v>12</v>
      </c>
      <c r="B1541" t="s">
        <v>17</v>
      </c>
      <c r="C1541" t="s">
        <v>19</v>
      </c>
      <c r="D1541" t="s">
        <v>31</v>
      </c>
      <c r="E1541" t="s">
        <v>36</v>
      </c>
      <c r="F1541">
        <v>2020</v>
      </c>
      <c r="G1541">
        <v>3</v>
      </c>
      <c r="H1541">
        <v>13.53</v>
      </c>
      <c r="I1541" t="s">
        <v>42</v>
      </c>
      <c r="J1541" t="s">
        <v>46</v>
      </c>
      <c r="K1541">
        <v>0.17</v>
      </c>
      <c r="L1541">
        <v>18</v>
      </c>
      <c r="M1541">
        <f t="shared" si="48"/>
        <v>242.54169999999999</v>
      </c>
      <c r="N1541">
        <f t="shared" si="49"/>
        <v>3.0196475007223347</v>
      </c>
    </row>
    <row r="1542" spans="1:14" x14ac:dyDescent="0.3">
      <c r="A1542" t="s">
        <v>12</v>
      </c>
      <c r="B1542" t="s">
        <v>16</v>
      </c>
      <c r="C1542" t="s">
        <v>18</v>
      </c>
      <c r="D1542" t="s">
        <v>21</v>
      </c>
      <c r="E1542" t="s">
        <v>37</v>
      </c>
      <c r="F1542">
        <v>2014</v>
      </c>
      <c r="G1542">
        <v>3</v>
      </c>
      <c r="H1542">
        <v>86.44</v>
      </c>
      <c r="I1542" t="s">
        <v>41</v>
      </c>
      <c r="J1542" t="s">
        <v>43</v>
      </c>
      <c r="K1542">
        <v>36.18</v>
      </c>
      <c r="L1542">
        <v>20</v>
      </c>
      <c r="M1542">
        <f t="shared" si="48"/>
        <v>1728.1617999999999</v>
      </c>
      <c r="N1542">
        <f t="shared" si="49"/>
        <v>3.0196531791907515</v>
      </c>
    </row>
    <row r="1543" spans="1:14" x14ac:dyDescent="0.3">
      <c r="A1543" t="s">
        <v>12</v>
      </c>
      <c r="B1543" t="s">
        <v>16</v>
      </c>
      <c r="C1543" t="s">
        <v>19</v>
      </c>
      <c r="D1543" t="s">
        <v>31</v>
      </c>
      <c r="E1543" t="s">
        <v>38</v>
      </c>
      <c r="F1543">
        <v>2021</v>
      </c>
      <c r="G1543">
        <v>3</v>
      </c>
      <c r="H1543">
        <v>371.23</v>
      </c>
      <c r="I1543" t="s">
        <v>42</v>
      </c>
      <c r="J1543" t="s">
        <v>47</v>
      </c>
      <c r="K1543">
        <v>27.59</v>
      </c>
      <c r="L1543">
        <v>2</v>
      </c>
      <c r="M1543">
        <f t="shared" si="48"/>
        <v>741.73590000000002</v>
      </c>
      <c r="N1543">
        <f t="shared" si="49"/>
        <v>3.019658860942469</v>
      </c>
    </row>
    <row r="1544" spans="1:14" x14ac:dyDescent="0.3">
      <c r="A1544" t="s">
        <v>12</v>
      </c>
      <c r="B1544" t="s">
        <v>15</v>
      </c>
      <c r="C1544" t="s">
        <v>18</v>
      </c>
      <c r="D1544" t="s">
        <v>35</v>
      </c>
      <c r="E1544" t="s">
        <v>39</v>
      </c>
      <c r="F1544">
        <v>1992</v>
      </c>
      <c r="G1544">
        <v>3</v>
      </c>
      <c r="H1544">
        <v>115.31</v>
      </c>
      <c r="I1544" t="s">
        <v>41</v>
      </c>
      <c r="J1544" t="s">
        <v>43</v>
      </c>
      <c r="K1544">
        <v>9.68</v>
      </c>
      <c r="L1544">
        <v>5</v>
      </c>
      <c r="M1544">
        <f t="shared" si="48"/>
        <v>575.64679999999998</v>
      </c>
      <c r="N1544">
        <f t="shared" si="49"/>
        <v>3.0196645459803353</v>
      </c>
    </row>
    <row r="1545" spans="1:14" x14ac:dyDescent="0.3">
      <c r="A1545" t="s">
        <v>13</v>
      </c>
      <c r="B1545" t="s">
        <v>17</v>
      </c>
      <c r="C1545" t="s">
        <v>19</v>
      </c>
      <c r="D1545" t="s">
        <v>30</v>
      </c>
      <c r="E1545" t="s">
        <v>36</v>
      </c>
      <c r="F1545">
        <v>1996</v>
      </c>
      <c r="G1545">
        <v>2</v>
      </c>
      <c r="H1545">
        <v>226.2</v>
      </c>
      <c r="I1545" t="s">
        <v>41</v>
      </c>
      <c r="J1545" t="s">
        <v>46</v>
      </c>
      <c r="K1545">
        <v>18.03</v>
      </c>
      <c r="L1545">
        <v>12</v>
      </c>
      <c r="M1545">
        <f t="shared" si="48"/>
        <v>2713.5802999999996</v>
      </c>
      <c r="N1545">
        <f t="shared" si="49"/>
        <v>3.0196702343072026</v>
      </c>
    </row>
    <row r="1546" spans="1:14" x14ac:dyDescent="0.3">
      <c r="A1546" t="s">
        <v>13</v>
      </c>
      <c r="B1546" t="s">
        <v>17</v>
      </c>
      <c r="C1546" t="s">
        <v>18</v>
      </c>
      <c r="D1546" t="s">
        <v>28</v>
      </c>
      <c r="E1546" t="s">
        <v>37</v>
      </c>
      <c r="F1546">
        <v>2012</v>
      </c>
      <c r="G1546">
        <v>2</v>
      </c>
      <c r="H1546">
        <v>313.81</v>
      </c>
      <c r="I1546" t="s">
        <v>42</v>
      </c>
      <c r="J1546" t="s">
        <v>44</v>
      </c>
      <c r="K1546">
        <v>47.85</v>
      </c>
      <c r="L1546">
        <v>12</v>
      </c>
      <c r="M1546">
        <f t="shared" si="48"/>
        <v>3765.1985000000004</v>
      </c>
      <c r="N1546">
        <f t="shared" si="49"/>
        <v>3.0199652777777777</v>
      </c>
    </row>
    <row r="1547" spans="1:14" x14ac:dyDescent="0.3">
      <c r="A1547" t="s">
        <v>12</v>
      </c>
      <c r="B1547" t="s">
        <v>17</v>
      </c>
      <c r="C1547" t="s">
        <v>18</v>
      </c>
      <c r="D1547" t="s">
        <v>24</v>
      </c>
      <c r="E1547" t="s">
        <v>36</v>
      </c>
      <c r="F1547">
        <v>2014</v>
      </c>
      <c r="G1547">
        <v>5</v>
      </c>
      <c r="H1547">
        <v>320.61</v>
      </c>
      <c r="I1547" t="s">
        <v>42</v>
      </c>
      <c r="J1547" t="s">
        <v>44</v>
      </c>
      <c r="K1547">
        <v>34.07</v>
      </c>
      <c r="L1547">
        <v>7</v>
      </c>
      <c r="M1547">
        <f t="shared" si="48"/>
        <v>2243.6107000000002</v>
      </c>
      <c r="N1547">
        <f t="shared" si="49"/>
        <v>3.0202604920405212</v>
      </c>
    </row>
    <row r="1548" spans="1:14" x14ac:dyDescent="0.3">
      <c r="A1548" t="s">
        <v>12</v>
      </c>
      <c r="B1548" t="s">
        <v>15</v>
      </c>
      <c r="C1548" t="s">
        <v>18</v>
      </c>
      <c r="D1548" t="s">
        <v>30</v>
      </c>
      <c r="E1548" t="s">
        <v>37</v>
      </c>
      <c r="F1548">
        <v>2020</v>
      </c>
      <c r="G1548">
        <v>3</v>
      </c>
      <c r="H1548">
        <v>189.23</v>
      </c>
      <c r="I1548" t="s">
        <v>40</v>
      </c>
      <c r="J1548" t="s">
        <v>45</v>
      </c>
      <c r="K1548">
        <v>6.92</v>
      </c>
      <c r="L1548">
        <v>19</v>
      </c>
      <c r="M1548">
        <f t="shared" si="48"/>
        <v>3594.4391999999998</v>
      </c>
      <c r="N1548">
        <f t="shared" si="49"/>
        <v>3.0196873190503766</v>
      </c>
    </row>
    <row r="1549" spans="1:14" x14ac:dyDescent="0.3">
      <c r="A1549" t="s">
        <v>13</v>
      </c>
      <c r="B1549" t="s">
        <v>16</v>
      </c>
      <c r="C1549" t="s">
        <v>18</v>
      </c>
      <c r="D1549" t="s">
        <v>32</v>
      </c>
      <c r="E1549" t="s">
        <v>38</v>
      </c>
      <c r="F1549">
        <v>1996</v>
      </c>
      <c r="G1549">
        <v>3</v>
      </c>
      <c r="H1549">
        <v>354.63</v>
      </c>
      <c r="I1549" t="s">
        <v>41</v>
      </c>
      <c r="J1549" t="s">
        <v>44</v>
      </c>
      <c r="K1549">
        <v>20.32</v>
      </c>
      <c r="L1549">
        <v>7</v>
      </c>
      <c r="M1549">
        <f t="shared" si="48"/>
        <v>2481.6131999999998</v>
      </c>
      <c r="N1549">
        <f t="shared" si="49"/>
        <v>3.0196930205618302</v>
      </c>
    </row>
    <row r="1550" spans="1:14" x14ac:dyDescent="0.3">
      <c r="A1550" t="s">
        <v>13</v>
      </c>
      <c r="B1550" t="s">
        <v>17</v>
      </c>
      <c r="C1550" t="s">
        <v>18</v>
      </c>
      <c r="D1550" t="s">
        <v>35</v>
      </c>
      <c r="E1550" t="s">
        <v>38</v>
      </c>
      <c r="F1550">
        <v>2013</v>
      </c>
      <c r="G1550">
        <v>1</v>
      </c>
      <c r="H1550">
        <v>134.91999999999999</v>
      </c>
      <c r="I1550" t="s">
        <v>41</v>
      </c>
      <c r="J1550" t="s">
        <v>43</v>
      </c>
      <c r="K1550">
        <v>27.32</v>
      </c>
      <c r="L1550">
        <v>1</v>
      </c>
      <c r="M1550">
        <f t="shared" si="48"/>
        <v>134.19319999999999</v>
      </c>
      <c r="N1550">
        <f t="shared" si="49"/>
        <v>3.0196987253765935</v>
      </c>
    </row>
    <row r="1551" spans="1:14" x14ac:dyDescent="0.3">
      <c r="A1551" t="s">
        <v>13</v>
      </c>
      <c r="B1551" t="s">
        <v>16</v>
      </c>
      <c r="C1551" t="s">
        <v>19</v>
      </c>
      <c r="D1551" t="s">
        <v>22</v>
      </c>
      <c r="E1551" t="s">
        <v>39</v>
      </c>
      <c r="F1551">
        <v>2014</v>
      </c>
      <c r="G1551">
        <v>1</v>
      </c>
      <c r="H1551">
        <v>151.08000000000001</v>
      </c>
      <c r="I1551" t="s">
        <v>40</v>
      </c>
      <c r="J1551" t="s">
        <v>44</v>
      </c>
      <c r="K1551">
        <v>47.47</v>
      </c>
      <c r="L1551">
        <v>2</v>
      </c>
      <c r="M1551">
        <f t="shared" si="48"/>
        <v>301.63470000000001</v>
      </c>
      <c r="N1551">
        <f t="shared" si="49"/>
        <v>3.020283975659229</v>
      </c>
    </row>
    <row r="1552" spans="1:14" x14ac:dyDescent="0.3">
      <c r="A1552" t="s">
        <v>13</v>
      </c>
      <c r="B1552" t="s">
        <v>15</v>
      </c>
      <c r="C1552" t="s">
        <v>18</v>
      </c>
      <c r="D1552" t="s">
        <v>20</v>
      </c>
      <c r="E1552" t="s">
        <v>36</v>
      </c>
      <c r="F1552">
        <v>2018</v>
      </c>
      <c r="G1552">
        <v>4</v>
      </c>
      <c r="H1552">
        <v>440.5</v>
      </c>
      <c r="I1552" t="s">
        <v>42</v>
      </c>
      <c r="J1552" t="s">
        <v>46</v>
      </c>
      <c r="K1552">
        <v>6.79</v>
      </c>
      <c r="L1552">
        <v>16</v>
      </c>
      <c r="M1552">
        <f t="shared" si="48"/>
        <v>7047.0679</v>
      </c>
      <c r="N1552">
        <f t="shared" si="49"/>
        <v>3.0208695652173914</v>
      </c>
    </row>
    <row r="1553" spans="1:14" x14ac:dyDescent="0.3">
      <c r="A1553" t="s">
        <v>14</v>
      </c>
      <c r="B1553" t="s">
        <v>16</v>
      </c>
      <c r="C1553" t="s">
        <v>18</v>
      </c>
      <c r="D1553" t="s">
        <v>27</v>
      </c>
      <c r="E1553" t="s">
        <v>39</v>
      </c>
      <c r="F1553">
        <v>2016</v>
      </c>
      <c r="G1553">
        <v>5</v>
      </c>
      <c r="H1553">
        <v>335.86</v>
      </c>
      <c r="I1553" t="s">
        <v>41</v>
      </c>
      <c r="J1553" t="s">
        <v>44</v>
      </c>
      <c r="K1553">
        <v>27.37</v>
      </c>
      <c r="L1553">
        <v>13</v>
      </c>
      <c r="M1553">
        <f t="shared" si="48"/>
        <v>4365.4537</v>
      </c>
      <c r="N1553">
        <f t="shared" si="49"/>
        <v>3.0205856770078285</v>
      </c>
    </row>
    <row r="1554" spans="1:14" x14ac:dyDescent="0.3">
      <c r="A1554" t="s">
        <v>14</v>
      </c>
      <c r="B1554" t="s">
        <v>16</v>
      </c>
      <c r="C1554" t="s">
        <v>18</v>
      </c>
      <c r="D1554" t="s">
        <v>35</v>
      </c>
      <c r="E1554" t="s">
        <v>36</v>
      </c>
      <c r="F1554">
        <v>2014</v>
      </c>
      <c r="G1554">
        <v>1</v>
      </c>
      <c r="H1554">
        <v>450.21</v>
      </c>
      <c r="I1554" t="s">
        <v>42</v>
      </c>
      <c r="J1554" t="s">
        <v>46</v>
      </c>
      <c r="K1554">
        <v>29.55</v>
      </c>
      <c r="L1554">
        <v>16</v>
      </c>
      <c r="M1554">
        <f t="shared" si="48"/>
        <v>7202.6554999999998</v>
      </c>
      <c r="N1554">
        <f t="shared" si="49"/>
        <v>3.0200116009280742</v>
      </c>
    </row>
    <row r="1555" spans="1:14" x14ac:dyDescent="0.3">
      <c r="A1555" t="s">
        <v>14</v>
      </c>
      <c r="B1555" t="s">
        <v>17</v>
      </c>
      <c r="C1555" t="s">
        <v>18</v>
      </c>
      <c r="D1555" t="s">
        <v>33</v>
      </c>
      <c r="E1555" t="s">
        <v>37</v>
      </c>
      <c r="F1555">
        <v>2019</v>
      </c>
      <c r="G1555">
        <v>1</v>
      </c>
      <c r="H1555">
        <v>115.9</v>
      </c>
      <c r="I1555" t="s">
        <v>40</v>
      </c>
      <c r="J1555" t="s">
        <v>44</v>
      </c>
      <c r="K1555">
        <v>9.9499999999999993</v>
      </c>
      <c r="L1555">
        <v>7</v>
      </c>
      <c r="M1555">
        <f t="shared" si="48"/>
        <v>810.3995000000001</v>
      </c>
      <c r="N1555">
        <f t="shared" si="49"/>
        <v>3.0205976211198142</v>
      </c>
    </row>
    <row r="1556" spans="1:14" x14ac:dyDescent="0.3">
      <c r="A1556" t="s">
        <v>14</v>
      </c>
      <c r="B1556" t="s">
        <v>17</v>
      </c>
      <c r="C1556" t="s">
        <v>19</v>
      </c>
      <c r="D1556" t="s">
        <v>20</v>
      </c>
      <c r="E1556" t="s">
        <v>36</v>
      </c>
      <c r="F1556">
        <v>2012</v>
      </c>
      <c r="G1556">
        <v>2</v>
      </c>
      <c r="H1556">
        <v>378.63</v>
      </c>
      <c r="I1556" t="s">
        <v>40</v>
      </c>
      <c r="J1556" t="s">
        <v>45</v>
      </c>
      <c r="K1556">
        <v>35.409999999999997</v>
      </c>
      <c r="L1556">
        <v>17</v>
      </c>
      <c r="M1556">
        <f t="shared" si="48"/>
        <v>6436.0640999999996</v>
      </c>
      <c r="N1556">
        <f t="shared" si="49"/>
        <v>3.0211839814277424</v>
      </c>
    </row>
    <row r="1557" spans="1:14" x14ac:dyDescent="0.3">
      <c r="A1557" t="s">
        <v>12</v>
      </c>
      <c r="B1557" t="s">
        <v>16</v>
      </c>
      <c r="C1557" t="s">
        <v>19</v>
      </c>
      <c r="D1557" t="s">
        <v>25</v>
      </c>
      <c r="E1557" t="s">
        <v>38</v>
      </c>
      <c r="F1557">
        <v>2022</v>
      </c>
      <c r="G1557">
        <v>1</v>
      </c>
      <c r="H1557">
        <v>346.26</v>
      </c>
      <c r="I1557" t="s">
        <v>40</v>
      </c>
      <c r="J1557" t="s">
        <v>46</v>
      </c>
      <c r="K1557">
        <v>5.81</v>
      </c>
      <c r="L1557">
        <v>14</v>
      </c>
      <c r="M1557">
        <f t="shared" si="48"/>
        <v>4846.6980999999996</v>
      </c>
      <c r="N1557">
        <f t="shared" si="49"/>
        <v>3.021480406386067</v>
      </c>
    </row>
    <row r="1558" spans="1:14" x14ac:dyDescent="0.3">
      <c r="A1558" t="s">
        <v>14</v>
      </c>
      <c r="B1558" t="s">
        <v>17</v>
      </c>
      <c r="C1558" t="s">
        <v>18</v>
      </c>
      <c r="D1558" t="s">
        <v>21</v>
      </c>
      <c r="E1558" t="s">
        <v>39</v>
      </c>
      <c r="F1558">
        <v>1987</v>
      </c>
      <c r="G1558">
        <v>2</v>
      </c>
      <c r="H1558">
        <v>287.3</v>
      </c>
      <c r="I1558" t="s">
        <v>42</v>
      </c>
      <c r="J1558" t="s">
        <v>47</v>
      </c>
      <c r="K1558">
        <v>39.04</v>
      </c>
      <c r="L1558">
        <v>19</v>
      </c>
      <c r="M1558">
        <f t="shared" si="48"/>
        <v>5458.0904</v>
      </c>
      <c r="N1558">
        <f t="shared" si="49"/>
        <v>3.0220673635307782</v>
      </c>
    </row>
    <row r="1559" spans="1:14" x14ac:dyDescent="0.3">
      <c r="A1559" t="s">
        <v>12</v>
      </c>
      <c r="B1559" t="s">
        <v>15</v>
      </c>
      <c r="C1559" t="s">
        <v>18</v>
      </c>
      <c r="D1559" t="s">
        <v>24</v>
      </c>
      <c r="E1559" t="s">
        <v>37</v>
      </c>
      <c r="F1559">
        <v>1993</v>
      </c>
      <c r="G1559">
        <v>5</v>
      </c>
      <c r="H1559">
        <v>435.62</v>
      </c>
      <c r="I1559" t="s">
        <v>40</v>
      </c>
      <c r="J1559" t="s">
        <v>46</v>
      </c>
      <c r="K1559">
        <v>26.31</v>
      </c>
      <c r="L1559">
        <v>10</v>
      </c>
      <c r="M1559">
        <f t="shared" si="48"/>
        <v>4355.4630999999999</v>
      </c>
      <c r="N1559">
        <f t="shared" si="49"/>
        <v>3.0223642172523961</v>
      </c>
    </row>
    <row r="1560" spans="1:14" x14ac:dyDescent="0.3">
      <c r="A1560" t="s">
        <v>14</v>
      </c>
      <c r="B1560" t="s">
        <v>15</v>
      </c>
      <c r="C1560" t="s">
        <v>18</v>
      </c>
      <c r="D1560" t="s">
        <v>30</v>
      </c>
      <c r="E1560" t="s">
        <v>37</v>
      </c>
      <c r="F1560">
        <v>1985</v>
      </c>
      <c r="G1560">
        <v>1</v>
      </c>
      <c r="H1560">
        <v>308.39</v>
      </c>
      <c r="I1560" t="s">
        <v>42</v>
      </c>
      <c r="J1560" t="s">
        <v>46</v>
      </c>
      <c r="K1560">
        <v>12.63</v>
      </c>
      <c r="L1560">
        <v>17</v>
      </c>
      <c r="M1560">
        <f t="shared" si="48"/>
        <v>5241.7563</v>
      </c>
      <c r="N1560">
        <f t="shared" si="49"/>
        <v>3.0217896571760603</v>
      </c>
    </row>
    <row r="1561" spans="1:14" x14ac:dyDescent="0.3">
      <c r="A1561" t="s">
        <v>13</v>
      </c>
      <c r="B1561" t="s">
        <v>16</v>
      </c>
      <c r="C1561" t="s">
        <v>18</v>
      </c>
      <c r="D1561" t="s">
        <v>27</v>
      </c>
      <c r="E1561" t="s">
        <v>39</v>
      </c>
      <c r="F1561">
        <v>2000</v>
      </c>
      <c r="G1561">
        <v>4</v>
      </c>
      <c r="H1561">
        <v>476.08</v>
      </c>
      <c r="I1561" t="s">
        <v>40</v>
      </c>
      <c r="J1561" t="s">
        <v>46</v>
      </c>
      <c r="K1561">
        <v>40.659999999999997</v>
      </c>
      <c r="L1561">
        <v>9</v>
      </c>
      <c r="M1561">
        <f t="shared" si="48"/>
        <v>4284.1266000000005</v>
      </c>
      <c r="N1561">
        <f t="shared" si="49"/>
        <v>3.0223772159256028</v>
      </c>
    </row>
    <row r="1562" spans="1:14" x14ac:dyDescent="0.3">
      <c r="A1562" t="s">
        <v>14</v>
      </c>
      <c r="B1562" t="s">
        <v>15</v>
      </c>
      <c r="C1562" t="s">
        <v>19</v>
      </c>
      <c r="D1562" t="s">
        <v>25</v>
      </c>
      <c r="E1562" t="s">
        <v>38</v>
      </c>
      <c r="F1562">
        <v>1990</v>
      </c>
      <c r="G1562">
        <v>5</v>
      </c>
      <c r="H1562">
        <v>118.8</v>
      </c>
      <c r="I1562" t="s">
        <v>41</v>
      </c>
      <c r="J1562" t="s">
        <v>45</v>
      </c>
      <c r="K1562">
        <v>0.88</v>
      </c>
      <c r="L1562">
        <v>3</v>
      </c>
      <c r="M1562">
        <f t="shared" si="48"/>
        <v>355.40879999999999</v>
      </c>
      <c r="N1562">
        <f t="shared" si="49"/>
        <v>3.0220930232558141</v>
      </c>
    </row>
    <row r="1563" spans="1:14" x14ac:dyDescent="0.3">
      <c r="A1563" t="s">
        <v>12</v>
      </c>
      <c r="B1563" t="s">
        <v>17</v>
      </c>
      <c r="C1563" t="s">
        <v>19</v>
      </c>
      <c r="D1563" t="s">
        <v>33</v>
      </c>
      <c r="E1563" t="s">
        <v>39</v>
      </c>
      <c r="F1563">
        <v>2014</v>
      </c>
      <c r="G1563">
        <v>5</v>
      </c>
      <c r="H1563">
        <v>209.84</v>
      </c>
      <c r="I1563" t="s">
        <v>42</v>
      </c>
      <c r="J1563" t="s">
        <v>44</v>
      </c>
      <c r="K1563">
        <v>39.72</v>
      </c>
      <c r="L1563">
        <v>4</v>
      </c>
      <c r="M1563">
        <f t="shared" si="48"/>
        <v>838.75720000000001</v>
      </c>
      <c r="N1563">
        <f t="shared" si="49"/>
        <v>3.0215178831055538</v>
      </c>
    </row>
    <row r="1564" spans="1:14" x14ac:dyDescent="0.3">
      <c r="A1564" t="s">
        <v>14</v>
      </c>
      <c r="B1564" t="s">
        <v>17</v>
      </c>
      <c r="C1564" t="s">
        <v>19</v>
      </c>
      <c r="D1564" t="s">
        <v>33</v>
      </c>
      <c r="E1564" t="s">
        <v>39</v>
      </c>
      <c r="F1564">
        <v>2011</v>
      </c>
      <c r="G1564">
        <v>4</v>
      </c>
      <c r="H1564">
        <v>401.26</v>
      </c>
      <c r="I1564" t="s">
        <v>40</v>
      </c>
      <c r="J1564" t="s">
        <v>45</v>
      </c>
      <c r="K1564">
        <v>48.61</v>
      </c>
      <c r="L1564">
        <v>7</v>
      </c>
      <c r="M1564">
        <f t="shared" si="48"/>
        <v>2808.3060999999998</v>
      </c>
      <c r="N1564">
        <f t="shared" si="49"/>
        <v>3.0209424083769632</v>
      </c>
    </row>
    <row r="1565" spans="1:14" x14ac:dyDescent="0.3">
      <c r="A1565" t="s">
        <v>13</v>
      </c>
      <c r="B1565" t="s">
        <v>17</v>
      </c>
      <c r="C1565" t="s">
        <v>18</v>
      </c>
      <c r="D1565" t="s">
        <v>35</v>
      </c>
      <c r="E1565" t="s">
        <v>38</v>
      </c>
      <c r="F1565">
        <v>1999</v>
      </c>
      <c r="G1565">
        <v>4</v>
      </c>
      <c r="H1565">
        <v>425.7</v>
      </c>
      <c r="I1565" t="s">
        <v>42</v>
      </c>
      <c r="J1565" t="s">
        <v>44</v>
      </c>
      <c r="K1565">
        <v>39.81</v>
      </c>
      <c r="L1565">
        <v>2</v>
      </c>
      <c r="M1565">
        <f t="shared" si="48"/>
        <v>850.79809999999998</v>
      </c>
      <c r="N1565">
        <f t="shared" si="49"/>
        <v>3.0206575501891186</v>
      </c>
    </row>
    <row r="1566" spans="1:14" x14ac:dyDescent="0.3">
      <c r="A1566" t="s">
        <v>13</v>
      </c>
      <c r="B1566" t="s">
        <v>16</v>
      </c>
      <c r="C1566" t="s">
        <v>18</v>
      </c>
      <c r="D1566" t="s">
        <v>30</v>
      </c>
      <c r="E1566" t="s">
        <v>39</v>
      </c>
      <c r="F1566">
        <v>2006</v>
      </c>
      <c r="G1566">
        <v>1</v>
      </c>
      <c r="H1566">
        <v>148.4</v>
      </c>
      <c r="I1566" t="s">
        <v>40</v>
      </c>
      <c r="J1566" t="s">
        <v>43</v>
      </c>
      <c r="K1566">
        <v>20.89</v>
      </c>
      <c r="L1566">
        <v>16</v>
      </c>
      <c r="M1566">
        <f t="shared" si="48"/>
        <v>2373.6089000000002</v>
      </c>
      <c r="N1566">
        <f t="shared" si="49"/>
        <v>3.0203725261932481</v>
      </c>
    </row>
    <row r="1567" spans="1:14" x14ac:dyDescent="0.3">
      <c r="A1567" t="s">
        <v>13</v>
      </c>
      <c r="B1567" t="s">
        <v>17</v>
      </c>
      <c r="C1567" t="s">
        <v>19</v>
      </c>
      <c r="D1567" t="s">
        <v>30</v>
      </c>
      <c r="E1567" t="s">
        <v>39</v>
      </c>
      <c r="F1567">
        <v>2008</v>
      </c>
      <c r="G1567">
        <v>1</v>
      </c>
      <c r="H1567">
        <v>441.05</v>
      </c>
      <c r="I1567" t="s">
        <v>42</v>
      </c>
      <c r="J1567" t="s">
        <v>43</v>
      </c>
      <c r="K1567">
        <v>38.92</v>
      </c>
      <c r="L1567">
        <v>16</v>
      </c>
      <c r="M1567">
        <f t="shared" si="48"/>
        <v>7056.1891999999998</v>
      </c>
      <c r="N1567">
        <f t="shared" si="49"/>
        <v>3.0209606986899562</v>
      </c>
    </row>
    <row r="1568" spans="1:14" x14ac:dyDescent="0.3">
      <c r="A1568" t="s">
        <v>12</v>
      </c>
      <c r="B1568" t="s">
        <v>15</v>
      </c>
      <c r="C1568" t="s">
        <v>18</v>
      </c>
      <c r="D1568" t="s">
        <v>24</v>
      </c>
      <c r="E1568" t="s">
        <v>37</v>
      </c>
      <c r="F1568">
        <v>1989</v>
      </c>
      <c r="G1568">
        <v>2</v>
      </c>
      <c r="H1568">
        <v>38.979999999999997</v>
      </c>
      <c r="I1568" t="s">
        <v>40</v>
      </c>
      <c r="J1568" t="s">
        <v>46</v>
      </c>
      <c r="K1568">
        <v>43.63</v>
      </c>
      <c r="L1568">
        <v>13</v>
      </c>
      <c r="M1568">
        <f t="shared" si="48"/>
        <v>506.17629999999997</v>
      </c>
      <c r="N1568">
        <f t="shared" si="49"/>
        <v>3.0215492137449038</v>
      </c>
    </row>
    <row r="1569" spans="1:14" x14ac:dyDescent="0.3">
      <c r="A1569" t="s">
        <v>14</v>
      </c>
      <c r="B1569" t="s">
        <v>17</v>
      </c>
      <c r="C1569" t="s">
        <v>19</v>
      </c>
      <c r="D1569" t="s">
        <v>23</v>
      </c>
      <c r="E1569" t="s">
        <v>36</v>
      </c>
      <c r="F1569">
        <v>2008</v>
      </c>
      <c r="G1569">
        <v>4</v>
      </c>
      <c r="H1569">
        <v>68.599999999999994</v>
      </c>
      <c r="I1569" t="s">
        <v>40</v>
      </c>
      <c r="J1569" t="s">
        <v>46</v>
      </c>
      <c r="K1569">
        <v>31.28</v>
      </c>
      <c r="L1569">
        <v>18</v>
      </c>
      <c r="M1569">
        <f t="shared" si="48"/>
        <v>1234.1127999999999</v>
      </c>
      <c r="N1569">
        <f t="shared" si="49"/>
        <v>3.0218467812408973</v>
      </c>
    </row>
    <row r="1570" spans="1:14" x14ac:dyDescent="0.3">
      <c r="A1570" t="s">
        <v>13</v>
      </c>
      <c r="B1570" t="s">
        <v>15</v>
      </c>
      <c r="C1570" t="s">
        <v>18</v>
      </c>
      <c r="D1570" t="s">
        <v>21</v>
      </c>
      <c r="E1570" t="s">
        <v>36</v>
      </c>
      <c r="F1570">
        <v>1996</v>
      </c>
      <c r="G1570">
        <v>2</v>
      </c>
      <c r="H1570">
        <v>15.12</v>
      </c>
      <c r="I1570" t="s">
        <v>41</v>
      </c>
      <c r="J1570" t="s">
        <v>45</v>
      </c>
      <c r="K1570">
        <v>29.52</v>
      </c>
      <c r="L1570">
        <v>18</v>
      </c>
      <c r="M1570">
        <f t="shared" si="48"/>
        <v>271.45519999999999</v>
      </c>
      <c r="N1570">
        <f t="shared" si="49"/>
        <v>3.0215617715617715</v>
      </c>
    </row>
    <row r="1571" spans="1:14" x14ac:dyDescent="0.3">
      <c r="A1571" t="s">
        <v>13</v>
      </c>
      <c r="B1571" t="s">
        <v>17</v>
      </c>
      <c r="C1571" t="s">
        <v>19</v>
      </c>
      <c r="D1571" t="s">
        <v>31</v>
      </c>
      <c r="E1571" t="s">
        <v>37</v>
      </c>
      <c r="F1571">
        <v>2019</v>
      </c>
      <c r="G1571">
        <v>4</v>
      </c>
      <c r="H1571">
        <v>335.95</v>
      </c>
      <c r="I1571" t="s">
        <v>40</v>
      </c>
      <c r="J1571" t="s">
        <v>43</v>
      </c>
      <c r="K1571">
        <v>9.64</v>
      </c>
      <c r="L1571">
        <v>20</v>
      </c>
      <c r="M1571">
        <f t="shared" si="48"/>
        <v>6718.0964000000004</v>
      </c>
      <c r="N1571">
        <f t="shared" si="49"/>
        <v>3.021859516176042</v>
      </c>
    </row>
    <row r="1572" spans="1:14" x14ac:dyDescent="0.3">
      <c r="A1572" t="s">
        <v>14</v>
      </c>
      <c r="B1572" t="s">
        <v>16</v>
      </c>
      <c r="C1572" t="s">
        <v>18</v>
      </c>
      <c r="D1572" t="s">
        <v>30</v>
      </c>
      <c r="E1572" t="s">
        <v>37</v>
      </c>
      <c r="F1572">
        <v>2011</v>
      </c>
      <c r="G1572">
        <v>2</v>
      </c>
      <c r="H1572">
        <v>148.80000000000001</v>
      </c>
      <c r="I1572" t="s">
        <v>42</v>
      </c>
      <c r="J1572" t="s">
        <v>43</v>
      </c>
      <c r="K1572">
        <v>35.67</v>
      </c>
      <c r="L1572">
        <v>9</v>
      </c>
      <c r="M1572">
        <f t="shared" si="48"/>
        <v>1338.5567000000001</v>
      </c>
      <c r="N1572">
        <f t="shared" si="49"/>
        <v>3.0215743440233238</v>
      </c>
    </row>
    <row r="1573" spans="1:14" x14ac:dyDescent="0.3">
      <c r="A1573" t="s">
        <v>12</v>
      </c>
      <c r="B1573" t="s">
        <v>17</v>
      </c>
      <c r="C1573" t="s">
        <v>18</v>
      </c>
      <c r="D1573" t="s">
        <v>33</v>
      </c>
      <c r="E1573" t="s">
        <v>37</v>
      </c>
      <c r="F1573">
        <v>1991</v>
      </c>
      <c r="G1573">
        <v>1</v>
      </c>
      <c r="H1573">
        <v>121.19</v>
      </c>
      <c r="I1573" t="s">
        <v>40</v>
      </c>
      <c r="J1573" t="s">
        <v>45</v>
      </c>
      <c r="K1573">
        <v>9.2200000000000006</v>
      </c>
      <c r="L1573">
        <v>3</v>
      </c>
      <c r="M1573">
        <f t="shared" si="48"/>
        <v>362.66219999999998</v>
      </c>
      <c r="N1573">
        <f t="shared" si="49"/>
        <v>3.0218722659667541</v>
      </c>
    </row>
    <row r="1574" spans="1:14" x14ac:dyDescent="0.3">
      <c r="A1574" t="s">
        <v>13</v>
      </c>
      <c r="B1574" t="s">
        <v>16</v>
      </c>
      <c r="C1574" t="s">
        <v>19</v>
      </c>
      <c r="D1574" t="s">
        <v>35</v>
      </c>
      <c r="E1574" t="s">
        <v>36</v>
      </c>
      <c r="F1574">
        <v>2007</v>
      </c>
      <c r="G1574">
        <v>4</v>
      </c>
      <c r="H1574">
        <v>65.92</v>
      </c>
      <c r="I1574" t="s">
        <v>40</v>
      </c>
      <c r="J1574" t="s">
        <v>43</v>
      </c>
      <c r="K1574">
        <v>7.01</v>
      </c>
      <c r="L1574">
        <v>11</v>
      </c>
      <c r="M1574">
        <f t="shared" si="48"/>
        <v>724.19010000000003</v>
      </c>
      <c r="N1574">
        <f t="shared" si="49"/>
        <v>3.0224620770128356</v>
      </c>
    </row>
    <row r="1575" spans="1:14" x14ac:dyDescent="0.3">
      <c r="A1575" t="s">
        <v>12</v>
      </c>
      <c r="B1575" t="s">
        <v>16</v>
      </c>
      <c r="C1575" t="s">
        <v>18</v>
      </c>
      <c r="D1575" t="s">
        <v>33</v>
      </c>
      <c r="E1575" t="s">
        <v>36</v>
      </c>
      <c r="F1575">
        <v>1996</v>
      </c>
      <c r="G1575">
        <v>5</v>
      </c>
      <c r="H1575">
        <v>283.58</v>
      </c>
      <c r="I1575" t="s">
        <v>40</v>
      </c>
      <c r="J1575" t="s">
        <v>44</v>
      </c>
      <c r="K1575">
        <v>12.28</v>
      </c>
      <c r="L1575">
        <v>16</v>
      </c>
      <c r="M1575">
        <f t="shared" si="48"/>
        <v>4536.4027999999998</v>
      </c>
      <c r="N1575">
        <f t="shared" si="49"/>
        <v>3.0221768310475636</v>
      </c>
    </row>
    <row r="1576" spans="1:14" x14ac:dyDescent="0.3">
      <c r="A1576" t="s">
        <v>12</v>
      </c>
      <c r="B1576" t="s">
        <v>16</v>
      </c>
      <c r="C1576" t="s">
        <v>19</v>
      </c>
      <c r="D1576" t="s">
        <v>25</v>
      </c>
      <c r="E1576" t="s">
        <v>39</v>
      </c>
      <c r="F1576">
        <v>2012</v>
      </c>
      <c r="G1576">
        <v>3</v>
      </c>
      <c r="H1576">
        <v>430.78</v>
      </c>
      <c r="I1576" t="s">
        <v>41</v>
      </c>
      <c r="J1576" t="s">
        <v>44</v>
      </c>
      <c r="K1576">
        <v>29.13</v>
      </c>
      <c r="L1576">
        <v>5</v>
      </c>
      <c r="M1576">
        <f t="shared" si="48"/>
        <v>2153.1912999999995</v>
      </c>
      <c r="N1576">
        <f t="shared" si="49"/>
        <v>3.0215995329830707</v>
      </c>
    </row>
    <row r="1577" spans="1:14" x14ac:dyDescent="0.3">
      <c r="A1577" t="s">
        <v>13</v>
      </c>
      <c r="B1577" t="s">
        <v>17</v>
      </c>
      <c r="C1577" t="s">
        <v>18</v>
      </c>
      <c r="D1577" t="s">
        <v>23</v>
      </c>
      <c r="E1577" t="s">
        <v>38</v>
      </c>
      <c r="F1577">
        <v>2017</v>
      </c>
      <c r="G1577">
        <v>3</v>
      </c>
      <c r="H1577">
        <v>227.31</v>
      </c>
      <c r="I1577" t="s">
        <v>41</v>
      </c>
      <c r="J1577" t="s">
        <v>43</v>
      </c>
      <c r="K1577">
        <v>6.2</v>
      </c>
      <c r="L1577">
        <v>13</v>
      </c>
      <c r="M1577">
        <f t="shared" si="48"/>
        <v>2954.0920000000001</v>
      </c>
      <c r="N1577">
        <f t="shared" si="49"/>
        <v>3.0216058394160585</v>
      </c>
    </row>
    <row r="1578" spans="1:14" x14ac:dyDescent="0.3">
      <c r="A1578" t="s">
        <v>13</v>
      </c>
      <c r="B1578" t="s">
        <v>15</v>
      </c>
      <c r="C1578" t="s">
        <v>18</v>
      </c>
      <c r="D1578" t="s">
        <v>33</v>
      </c>
      <c r="E1578" t="s">
        <v>36</v>
      </c>
      <c r="F1578">
        <v>1986</v>
      </c>
      <c r="G1578">
        <v>4</v>
      </c>
      <c r="H1578">
        <v>83.1</v>
      </c>
      <c r="I1578" t="s">
        <v>42</v>
      </c>
      <c r="J1578" t="s">
        <v>43</v>
      </c>
      <c r="K1578">
        <v>17.100000000000001</v>
      </c>
      <c r="L1578">
        <v>20</v>
      </c>
      <c r="M1578">
        <f t="shared" si="48"/>
        <v>1661.171</v>
      </c>
      <c r="N1578">
        <f t="shared" si="49"/>
        <v>3.0216121495327104</v>
      </c>
    </row>
    <row r="1579" spans="1:14" x14ac:dyDescent="0.3">
      <c r="A1579" t="s">
        <v>14</v>
      </c>
      <c r="B1579" t="s">
        <v>15</v>
      </c>
      <c r="C1579" t="s">
        <v>19</v>
      </c>
      <c r="D1579" t="s">
        <v>28</v>
      </c>
      <c r="E1579" t="s">
        <v>38</v>
      </c>
      <c r="F1579">
        <v>1992</v>
      </c>
      <c r="G1579">
        <v>1</v>
      </c>
      <c r="H1579">
        <v>419.35</v>
      </c>
      <c r="I1579" t="s">
        <v>42</v>
      </c>
      <c r="J1579" t="s">
        <v>47</v>
      </c>
      <c r="K1579">
        <v>46.71</v>
      </c>
      <c r="L1579">
        <v>12</v>
      </c>
      <c r="M1579">
        <f t="shared" si="48"/>
        <v>5031.6671000000006</v>
      </c>
      <c r="N1579">
        <f t="shared" si="49"/>
        <v>3.021326321939819</v>
      </c>
    </row>
    <row r="1580" spans="1:14" x14ac:dyDescent="0.3">
      <c r="A1580" t="s">
        <v>12</v>
      </c>
      <c r="B1580" t="s">
        <v>17</v>
      </c>
      <c r="C1580" t="s">
        <v>18</v>
      </c>
      <c r="D1580" t="s">
        <v>31</v>
      </c>
      <c r="E1580" t="s">
        <v>38</v>
      </c>
      <c r="F1580">
        <v>2008</v>
      </c>
      <c r="G1580">
        <v>3</v>
      </c>
      <c r="H1580">
        <v>358.47</v>
      </c>
      <c r="I1580" t="s">
        <v>42</v>
      </c>
      <c r="J1580" t="s">
        <v>44</v>
      </c>
      <c r="K1580">
        <v>48.66</v>
      </c>
      <c r="L1580">
        <v>3</v>
      </c>
      <c r="M1580">
        <f t="shared" si="48"/>
        <v>1074.8966</v>
      </c>
      <c r="N1580">
        <f t="shared" si="49"/>
        <v>3.0219170075978958</v>
      </c>
    </row>
    <row r="1581" spans="1:14" x14ac:dyDescent="0.3">
      <c r="A1581" t="s">
        <v>13</v>
      </c>
      <c r="B1581" t="s">
        <v>15</v>
      </c>
      <c r="C1581" t="s">
        <v>18</v>
      </c>
      <c r="D1581" t="s">
        <v>26</v>
      </c>
      <c r="E1581" t="s">
        <v>38</v>
      </c>
      <c r="F1581">
        <v>2015</v>
      </c>
      <c r="G1581">
        <v>4</v>
      </c>
      <c r="H1581">
        <v>355.65</v>
      </c>
      <c r="I1581" t="s">
        <v>41</v>
      </c>
      <c r="J1581" t="s">
        <v>46</v>
      </c>
      <c r="K1581">
        <v>11.5</v>
      </c>
      <c r="L1581">
        <v>6</v>
      </c>
      <c r="M1581">
        <f t="shared" si="48"/>
        <v>2133.0149999999994</v>
      </c>
      <c r="N1581">
        <f t="shared" si="49"/>
        <v>3.0219234142063724</v>
      </c>
    </row>
    <row r="1582" spans="1:14" x14ac:dyDescent="0.3">
      <c r="A1582" t="s">
        <v>13</v>
      </c>
      <c r="B1582" t="s">
        <v>15</v>
      </c>
      <c r="C1582" t="s">
        <v>19</v>
      </c>
      <c r="D1582" t="s">
        <v>30</v>
      </c>
      <c r="E1582" t="s">
        <v>36</v>
      </c>
      <c r="F1582">
        <v>1999</v>
      </c>
      <c r="G1582">
        <v>3</v>
      </c>
      <c r="H1582">
        <v>39.92</v>
      </c>
      <c r="I1582" t="s">
        <v>40</v>
      </c>
      <c r="J1582" t="s">
        <v>46</v>
      </c>
      <c r="K1582">
        <v>17.309999999999999</v>
      </c>
      <c r="L1582">
        <v>17</v>
      </c>
      <c r="M1582">
        <f t="shared" si="48"/>
        <v>677.81309999999996</v>
      </c>
      <c r="N1582">
        <f t="shared" si="49"/>
        <v>3.0216374269005848</v>
      </c>
    </row>
    <row r="1583" spans="1:14" x14ac:dyDescent="0.3">
      <c r="A1583" t="s">
        <v>14</v>
      </c>
      <c r="B1583" t="s">
        <v>15</v>
      </c>
      <c r="C1583" t="s">
        <v>18</v>
      </c>
      <c r="D1583" t="s">
        <v>30</v>
      </c>
      <c r="E1583" t="s">
        <v>36</v>
      </c>
      <c r="F1583">
        <v>1987</v>
      </c>
      <c r="G1583">
        <v>4</v>
      </c>
      <c r="H1583">
        <v>96.6</v>
      </c>
      <c r="I1583" t="s">
        <v>42</v>
      </c>
      <c r="J1583" t="s">
        <v>44</v>
      </c>
      <c r="K1583">
        <v>1.83</v>
      </c>
      <c r="L1583">
        <v>10</v>
      </c>
      <c r="M1583">
        <f t="shared" si="48"/>
        <v>965.01829999999995</v>
      </c>
      <c r="N1583">
        <f t="shared" si="49"/>
        <v>3.0216437554840598</v>
      </c>
    </row>
    <row r="1584" spans="1:14" x14ac:dyDescent="0.3">
      <c r="A1584" t="s">
        <v>14</v>
      </c>
      <c r="B1584" t="s">
        <v>15</v>
      </c>
      <c r="C1584" t="s">
        <v>19</v>
      </c>
      <c r="D1584" t="s">
        <v>32</v>
      </c>
      <c r="E1584" t="s">
        <v>37</v>
      </c>
      <c r="F1584">
        <v>1999</v>
      </c>
      <c r="G1584">
        <v>4</v>
      </c>
      <c r="H1584">
        <v>73.319999999999993</v>
      </c>
      <c r="I1584" t="s">
        <v>42</v>
      </c>
      <c r="J1584" t="s">
        <v>46</v>
      </c>
      <c r="K1584">
        <v>35.909999999999997</v>
      </c>
      <c r="L1584">
        <v>17</v>
      </c>
      <c r="M1584">
        <f t="shared" si="48"/>
        <v>1245.7990999999997</v>
      </c>
      <c r="N1584">
        <f t="shared" si="49"/>
        <v>3.021357519016969</v>
      </c>
    </row>
    <row r="1585" spans="1:14" x14ac:dyDescent="0.3">
      <c r="A1585" t="s">
        <v>13</v>
      </c>
      <c r="B1585" t="s">
        <v>17</v>
      </c>
      <c r="C1585" t="s">
        <v>19</v>
      </c>
      <c r="D1585" t="s">
        <v>24</v>
      </c>
      <c r="E1585" t="s">
        <v>38</v>
      </c>
      <c r="F1585">
        <v>1989</v>
      </c>
      <c r="G1585">
        <v>3</v>
      </c>
      <c r="H1585">
        <v>494.27</v>
      </c>
      <c r="I1585" t="s">
        <v>41</v>
      </c>
      <c r="J1585" t="s">
        <v>47</v>
      </c>
      <c r="K1585">
        <v>22.97</v>
      </c>
      <c r="L1585">
        <v>12</v>
      </c>
      <c r="M1585">
        <f t="shared" si="48"/>
        <v>5930.4696999999996</v>
      </c>
      <c r="N1585">
        <f t="shared" si="49"/>
        <v>3.0210711150131693</v>
      </c>
    </row>
    <row r="1586" spans="1:14" x14ac:dyDescent="0.3">
      <c r="A1586" t="s">
        <v>13</v>
      </c>
      <c r="B1586" t="s">
        <v>17</v>
      </c>
      <c r="C1586" t="s">
        <v>18</v>
      </c>
      <c r="D1586" t="s">
        <v>32</v>
      </c>
      <c r="E1586" t="s">
        <v>39</v>
      </c>
      <c r="F1586">
        <v>1990</v>
      </c>
      <c r="G1586">
        <v>3</v>
      </c>
      <c r="H1586">
        <v>99.78</v>
      </c>
      <c r="I1586" t="s">
        <v>40</v>
      </c>
      <c r="J1586" t="s">
        <v>43</v>
      </c>
      <c r="K1586">
        <v>30.03</v>
      </c>
      <c r="L1586">
        <v>2</v>
      </c>
      <c r="M1586">
        <f t="shared" si="48"/>
        <v>198.8603</v>
      </c>
      <c r="N1586">
        <f t="shared" si="49"/>
        <v>3.0210772833723651</v>
      </c>
    </row>
    <row r="1587" spans="1:14" x14ac:dyDescent="0.3">
      <c r="A1587" t="s">
        <v>14</v>
      </c>
      <c r="B1587" t="s">
        <v>15</v>
      </c>
      <c r="C1587" t="s">
        <v>18</v>
      </c>
      <c r="D1587" t="s">
        <v>35</v>
      </c>
      <c r="E1587" t="s">
        <v>39</v>
      </c>
      <c r="F1587">
        <v>2014</v>
      </c>
      <c r="G1587">
        <v>1</v>
      </c>
      <c r="H1587">
        <v>198.63</v>
      </c>
      <c r="I1587" t="s">
        <v>42</v>
      </c>
      <c r="J1587" t="s">
        <v>46</v>
      </c>
      <c r="K1587">
        <v>17.510000000000002</v>
      </c>
      <c r="L1587">
        <v>12</v>
      </c>
      <c r="M1587">
        <f t="shared" si="48"/>
        <v>2382.7350999999999</v>
      </c>
      <c r="N1587">
        <f t="shared" si="49"/>
        <v>3.0210834553440704</v>
      </c>
    </row>
    <row r="1588" spans="1:14" x14ac:dyDescent="0.3">
      <c r="A1588" t="s">
        <v>13</v>
      </c>
      <c r="B1588" t="s">
        <v>15</v>
      </c>
      <c r="C1588" t="s">
        <v>18</v>
      </c>
      <c r="D1588" t="s">
        <v>34</v>
      </c>
      <c r="E1588" t="s">
        <v>38</v>
      </c>
      <c r="F1588">
        <v>2003</v>
      </c>
      <c r="G1588">
        <v>4</v>
      </c>
      <c r="H1588">
        <v>423.56</v>
      </c>
      <c r="I1588" t="s">
        <v>41</v>
      </c>
      <c r="J1588" t="s">
        <v>43</v>
      </c>
      <c r="K1588">
        <v>36.89</v>
      </c>
      <c r="L1588">
        <v>20</v>
      </c>
      <c r="M1588">
        <f t="shared" si="48"/>
        <v>8470.5689000000002</v>
      </c>
      <c r="N1588">
        <f t="shared" si="49"/>
        <v>3.0216754540128883</v>
      </c>
    </row>
    <row r="1589" spans="1:14" x14ac:dyDescent="0.3">
      <c r="A1589" t="s">
        <v>12</v>
      </c>
      <c r="B1589" t="s">
        <v>15</v>
      </c>
      <c r="C1589" t="s">
        <v>19</v>
      </c>
      <c r="D1589" t="s">
        <v>28</v>
      </c>
      <c r="E1589" t="s">
        <v>38</v>
      </c>
      <c r="F1589">
        <v>1986</v>
      </c>
      <c r="G1589">
        <v>3</v>
      </c>
      <c r="H1589">
        <v>62.3</v>
      </c>
      <c r="I1589" t="s">
        <v>40</v>
      </c>
      <c r="J1589" t="s">
        <v>47</v>
      </c>
      <c r="K1589">
        <v>2.13</v>
      </c>
      <c r="L1589">
        <v>16</v>
      </c>
      <c r="M1589">
        <f t="shared" si="48"/>
        <v>995.82129999999995</v>
      </c>
      <c r="N1589">
        <f t="shared" si="49"/>
        <v>3.0213888075007325</v>
      </c>
    </row>
    <row r="1590" spans="1:14" x14ac:dyDescent="0.3">
      <c r="A1590" t="s">
        <v>13</v>
      </c>
      <c r="B1590" t="s">
        <v>15</v>
      </c>
      <c r="C1590" t="s">
        <v>18</v>
      </c>
      <c r="D1590" t="s">
        <v>27</v>
      </c>
      <c r="E1590" t="s">
        <v>37</v>
      </c>
      <c r="F1590">
        <v>1993</v>
      </c>
      <c r="G1590">
        <v>3</v>
      </c>
      <c r="H1590">
        <v>68.08</v>
      </c>
      <c r="I1590" t="s">
        <v>42</v>
      </c>
      <c r="J1590" t="s">
        <v>46</v>
      </c>
      <c r="K1590">
        <v>7.33</v>
      </c>
      <c r="L1590">
        <v>6</v>
      </c>
      <c r="M1590">
        <f t="shared" si="48"/>
        <v>407.55330000000004</v>
      </c>
      <c r="N1590">
        <f t="shared" si="49"/>
        <v>3.0213950762016411</v>
      </c>
    </row>
    <row r="1591" spans="1:14" x14ac:dyDescent="0.3">
      <c r="A1591" t="s">
        <v>13</v>
      </c>
      <c r="B1591" t="s">
        <v>16</v>
      </c>
      <c r="C1591" t="s">
        <v>18</v>
      </c>
      <c r="D1591" t="s">
        <v>26</v>
      </c>
      <c r="E1591" t="s">
        <v>38</v>
      </c>
      <c r="F1591">
        <v>2013</v>
      </c>
      <c r="G1591">
        <v>4</v>
      </c>
      <c r="H1591">
        <v>327.98</v>
      </c>
      <c r="I1591" t="s">
        <v>42</v>
      </c>
      <c r="J1591" t="s">
        <v>46</v>
      </c>
      <c r="K1591">
        <v>35.86</v>
      </c>
      <c r="L1591">
        <v>5</v>
      </c>
      <c r="M1591">
        <f t="shared" si="48"/>
        <v>1639.2586000000001</v>
      </c>
      <c r="N1591">
        <f t="shared" si="49"/>
        <v>3.0214013485781295</v>
      </c>
    </row>
    <row r="1592" spans="1:14" x14ac:dyDescent="0.3">
      <c r="A1592" t="s">
        <v>13</v>
      </c>
      <c r="B1592" t="s">
        <v>17</v>
      </c>
      <c r="C1592" t="s">
        <v>19</v>
      </c>
      <c r="D1592" t="s">
        <v>29</v>
      </c>
      <c r="E1592" t="s">
        <v>36</v>
      </c>
      <c r="F1592">
        <v>1995</v>
      </c>
      <c r="G1592">
        <v>2</v>
      </c>
      <c r="H1592">
        <v>70.16</v>
      </c>
      <c r="I1592" t="s">
        <v>41</v>
      </c>
      <c r="J1592" t="s">
        <v>44</v>
      </c>
      <c r="K1592">
        <v>1.35</v>
      </c>
      <c r="L1592">
        <v>11</v>
      </c>
      <c r="M1592">
        <f t="shared" si="48"/>
        <v>770.77350000000001</v>
      </c>
      <c r="N1592">
        <f t="shared" si="49"/>
        <v>3.0211143695014662</v>
      </c>
    </row>
    <row r="1593" spans="1:14" x14ac:dyDescent="0.3">
      <c r="A1593" t="s">
        <v>13</v>
      </c>
      <c r="B1593" t="s">
        <v>15</v>
      </c>
      <c r="C1593" t="s">
        <v>19</v>
      </c>
      <c r="D1593" t="s">
        <v>32</v>
      </c>
      <c r="E1593" t="s">
        <v>38</v>
      </c>
      <c r="F1593">
        <v>1986</v>
      </c>
      <c r="G1593">
        <v>5</v>
      </c>
      <c r="H1593">
        <v>467.52</v>
      </c>
      <c r="I1593" t="s">
        <v>41</v>
      </c>
      <c r="J1593" t="s">
        <v>45</v>
      </c>
      <c r="K1593">
        <v>1.3</v>
      </c>
      <c r="L1593">
        <v>13</v>
      </c>
      <c r="M1593">
        <f t="shared" si="48"/>
        <v>6076.7730000000001</v>
      </c>
      <c r="N1593">
        <f t="shared" si="49"/>
        <v>3.0214139043707831</v>
      </c>
    </row>
    <row r="1594" spans="1:14" x14ac:dyDescent="0.3">
      <c r="A1594" t="s">
        <v>13</v>
      </c>
      <c r="B1594" t="s">
        <v>15</v>
      </c>
      <c r="C1594" t="s">
        <v>19</v>
      </c>
      <c r="D1594" t="s">
        <v>25</v>
      </c>
      <c r="E1594" t="s">
        <v>37</v>
      </c>
      <c r="F1594">
        <v>2020</v>
      </c>
      <c r="G1594">
        <v>4</v>
      </c>
      <c r="H1594">
        <v>79.69</v>
      </c>
      <c r="I1594" t="s">
        <v>41</v>
      </c>
      <c r="J1594" t="s">
        <v>47</v>
      </c>
      <c r="K1594">
        <v>19.61</v>
      </c>
      <c r="L1594">
        <v>4</v>
      </c>
      <c r="M1594">
        <f t="shared" si="48"/>
        <v>317.95609999999999</v>
      </c>
      <c r="N1594">
        <f t="shared" si="49"/>
        <v>3.0208333333333335</v>
      </c>
    </row>
    <row r="1595" spans="1:14" x14ac:dyDescent="0.3">
      <c r="A1595" t="s">
        <v>13</v>
      </c>
      <c r="B1595" t="s">
        <v>16</v>
      </c>
      <c r="C1595" t="s">
        <v>18</v>
      </c>
      <c r="D1595" t="s">
        <v>26</v>
      </c>
      <c r="E1595" t="s">
        <v>36</v>
      </c>
      <c r="F1595">
        <v>2004</v>
      </c>
      <c r="G1595">
        <v>4</v>
      </c>
      <c r="H1595">
        <v>337.84</v>
      </c>
      <c r="I1595" t="s">
        <v>42</v>
      </c>
      <c r="J1595" t="s">
        <v>46</v>
      </c>
      <c r="K1595">
        <v>28.67</v>
      </c>
      <c r="L1595">
        <v>6</v>
      </c>
      <c r="M1595">
        <f t="shared" si="48"/>
        <v>2026.3267000000001</v>
      </c>
      <c r="N1595">
        <f t="shared" si="49"/>
        <v>3.0205459348400354</v>
      </c>
    </row>
    <row r="1596" spans="1:14" x14ac:dyDescent="0.3">
      <c r="A1596" t="s">
        <v>13</v>
      </c>
      <c r="B1596" t="s">
        <v>16</v>
      </c>
      <c r="C1596" t="s">
        <v>18</v>
      </c>
      <c r="D1596" t="s">
        <v>31</v>
      </c>
      <c r="E1596" t="s">
        <v>37</v>
      </c>
      <c r="F1596">
        <v>2022</v>
      </c>
      <c r="G1596">
        <v>1</v>
      </c>
      <c r="H1596">
        <v>203.6</v>
      </c>
      <c r="I1596" t="s">
        <v>41</v>
      </c>
      <c r="J1596" t="s">
        <v>43</v>
      </c>
      <c r="K1596">
        <v>14.49</v>
      </c>
      <c r="L1596">
        <v>16</v>
      </c>
      <c r="M1596">
        <f t="shared" si="48"/>
        <v>3256.7448999999997</v>
      </c>
      <c r="N1596">
        <f t="shared" si="49"/>
        <v>3.0202583675866119</v>
      </c>
    </row>
    <row r="1597" spans="1:14" x14ac:dyDescent="0.3">
      <c r="A1597" t="s">
        <v>12</v>
      </c>
      <c r="B1597" t="s">
        <v>17</v>
      </c>
      <c r="C1597" t="s">
        <v>18</v>
      </c>
      <c r="D1597" t="s">
        <v>25</v>
      </c>
      <c r="E1597" t="s">
        <v>39</v>
      </c>
      <c r="F1597">
        <v>2004</v>
      </c>
      <c r="G1597">
        <v>2</v>
      </c>
      <c r="H1597">
        <v>429.48</v>
      </c>
      <c r="I1597" t="s">
        <v>42</v>
      </c>
      <c r="J1597" t="s">
        <v>45</v>
      </c>
      <c r="K1597">
        <v>43.13</v>
      </c>
      <c r="L1597">
        <v>14</v>
      </c>
      <c r="M1597">
        <f t="shared" si="48"/>
        <v>6012.1513000000004</v>
      </c>
      <c r="N1597">
        <f t="shared" si="49"/>
        <v>3.0208516886930985</v>
      </c>
    </row>
    <row r="1598" spans="1:14" x14ac:dyDescent="0.3">
      <c r="A1598" t="s">
        <v>12</v>
      </c>
      <c r="B1598" t="s">
        <v>17</v>
      </c>
      <c r="C1598" t="s">
        <v>19</v>
      </c>
      <c r="D1598" t="s">
        <v>30</v>
      </c>
      <c r="E1598" t="s">
        <v>38</v>
      </c>
      <c r="F1598">
        <v>1989</v>
      </c>
      <c r="G1598">
        <v>2</v>
      </c>
      <c r="H1598">
        <v>128.12</v>
      </c>
      <c r="I1598" t="s">
        <v>41</v>
      </c>
      <c r="J1598" t="s">
        <v>44</v>
      </c>
      <c r="K1598">
        <v>11.34</v>
      </c>
      <c r="L1598">
        <v>5</v>
      </c>
      <c r="M1598">
        <f t="shared" si="48"/>
        <v>639.71339999999998</v>
      </c>
      <c r="N1598">
        <f t="shared" si="49"/>
        <v>3.0211515863689775</v>
      </c>
    </row>
    <row r="1599" spans="1:14" x14ac:dyDescent="0.3">
      <c r="A1599" t="s">
        <v>12</v>
      </c>
      <c r="B1599" t="s">
        <v>15</v>
      </c>
      <c r="C1599" t="s">
        <v>19</v>
      </c>
      <c r="D1599" t="s">
        <v>20</v>
      </c>
      <c r="E1599" t="s">
        <v>38</v>
      </c>
      <c r="F1599">
        <v>2000</v>
      </c>
      <c r="G1599">
        <v>5</v>
      </c>
      <c r="H1599">
        <v>179.3</v>
      </c>
      <c r="I1599" t="s">
        <v>40</v>
      </c>
      <c r="J1599" t="s">
        <v>45</v>
      </c>
      <c r="K1599">
        <v>4.5</v>
      </c>
      <c r="L1599">
        <v>5</v>
      </c>
      <c r="M1599">
        <f t="shared" si="48"/>
        <v>895.54499999999996</v>
      </c>
      <c r="N1599">
        <f t="shared" si="49"/>
        <v>3.0214516602997357</v>
      </c>
    </row>
    <row r="1600" spans="1:14" x14ac:dyDescent="0.3">
      <c r="A1600" t="s">
        <v>12</v>
      </c>
      <c r="B1600" t="s">
        <v>16</v>
      </c>
      <c r="C1600" t="s">
        <v>19</v>
      </c>
      <c r="D1600" t="s">
        <v>33</v>
      </c>
      <c r="E1600" t="s">
        <v>38</v>
      </c>
      <c r="F1600">
        <v>2006</v>
      </c>
      <c r="G1600">
        <v>5</v>
      </c>
      <c r="H1600">
        <v>69.88</v>
      </c>
      <c r="I1600" t="s">
        <v>42</v>
      </c>
      <c r="J1600" t="s">
        <v>47</v>
      </c>
      <c r="K1600">
        <v>12.9</v>
      </c>
      <c r="L1600">
        <v>1</v>
      </c>
      <c r="M1600">
        <f t="shared" si="48"/>
        <v>69.009</v>
      </c>
      <c r="N1600">
        <f t="shared" si="49"/>
        <v>3.020870076425632</v>
      </c>
    </row>
    <row r="1601" spans="1:14" x14ac:dyDescent="0.3">
      <c r="A1601" t="s">
        <v>13</v>
      </c>
      <c r="B1601" t="s">
        <v>15</v>
      </c>
      <c r="C1601" t="s">
        <v>19</v>
      </c>
      <c r="D1601" t="s">
        <v>21</v>
      </c>
      <c r="E1601" t="s">
        <v>38</v>
      </c>
      <c r="F1601">
        <v>2019</v>
      </c>
      <c r="G1601">
        <v>4</v>
      </c>
      <c r="H1601">
        <v>286.29000000000002</v>
      </c>
      <c r="I1601" t="s">
        <v>40</v>
      </c>
      <c r="J1601" t="s">
        <v>45</v>
      </c>
      <c r="K1601">
        <v>5.0999999999999996</v>
      </c>
      <c r="L1601">
        <v>4</v>
      </c>
      <c r="M1601">
        <f t="shared" si="48"/>
        <v>1144.211</v>
      </c>
      <c r="N1601">
        <f t="shared" si="49"/>
        <v>3.0202881505439576</v>
      </c>
    </row>
    <row r="1602" spans="1:14" x14ac:dyDescent="0.3">
      <c r="A1602" t="s">
        <v>13</v>
      </c>
      <c r="B1602" t="s">
        <v>15</v>
      </c>
      <c r="C1602" t="s">
        <v>19</v>
      </c>
      <c r="D1602" t="s">
        <v>20</v>
      </c>
      <c r="E1602" t="s">
        <v>38</v>
      </c>
      <c r="F1602">
        <v>1985</v>
      </c>
      <c r="G1602">
        <v>1</v>
      </c>
      <c r="H1602">
        <v>404.47</v>
      </c>
      <c r="I1602" t="s">
        <v>42</v>
      </c>
      <c r="J1602" t="s">
        <v>46</v>
      </c>
      <c r="K1602">
        <v>10.5</v>
      </c>
      <c r="L1602">
        <v>15</v>
      </c>
      <c r="M1602">
        <f t="shared" si="48"/>
        <v>6066.1549999999997</v>
      </c>
      <c r="N1602">
        <f t="shared" si="49"/>
        <v>3.02</v>
      </c>
    </row>
    <row r="1603" spans="1:14" x14ac:dyDescent="0.3">
      <c r="A1603" t="s">
        <v>13</v>
      </c>
      <c r="B1603" t="s">
        <v>15</v>
      </c>
      <c r="C1603" t="s">
        <v>19</v>
      </c>
      <c r="D1603" t="s">
        <v>23</v>
      </c>
      <c r="E1603" t="s">
        <v>37</v>
      </c>
      <c r="F1603">
        <v>1987</v>
      </c>
      <c r="G1603">
        <v>5</v>
      </c>
      <c r="H1603">
        <v>72.709999999999994</v>
      </c>
      <c r="I1603" t="s">
        <v>42</v>
      </c>
      <c r="J1603" t="s">
        <v>47</v>
      </c>
      <c r="K1603">
        <v>9.43</v>
      </c>
      <c r="L1603">
        <v>16</v>
      </c>
      <c r="M1603">
        <f t="shared" ref="M1603:M1666" si="50">(L1603*H1603)-(1-(K1603/100))</f>
        <v>1162.4542999999999</v>
      </c>
      <c r="N1603">
        <f t="shared" ref="N1603:N1666" si="51">AVERAGE(G1603:G6602)</f>
        <v>3.0205942924389526</v>
      </c>
    </row>
    <row r="1604" spans="1:14" x14ac:dyDescent="0.3">
      <c r="A1604" t="s">
        <v>13</v>
      </c>
      <c r="B1604" t="s">
        <v>16</v>
      </c>
      <c r="C1604" t="s">
        <v>19</v>
      </c>
      <c r="D1604" t="s">
        <v>33</v>
      </c>
      <c r="E1604" t="s">
        <v>39</v>
      </c>
      <c r="F1604">
        <v>2000</v>
      </c>
      <c r="G1604">
        <v>2</v>
      </c>
      <c r="H1604">
        <v>95.77</v>
      </c>
      <c r="I1604" t="s">
        <v>40</v>
      </c>
      <c r="J1604" t="s">
        <v>43</v>
      </c>
      <c r="K1604">
        <v>18.21</v>
      </c>
      <c r="L1604">
        <v>16</v>
      </c>
      <c r="M1604">
        <f t="shared" si="50"/>
        <v>1531.5020999999999</v>
      </c>
      <c r="N1604">
        <f t="shared" si="51"/>
        <v>3.0200117716303709</v>
      </c>
    </row>
    <row r="1605" spans="1:14" x14ac:dyDescent="0.3">
      <c r="A1605" t="s">
        <v>12</v>
      </c>
      <c r="B1605" t="s">
        <v>17</v>
      </c>
      <c r="C1605" t="s">
        <v>19</v>
      </c>
      <c r="D1605" t="s">
        <v>21</v>
      </c>
      <c r="E1605" t="s">
        <v>39</v>
      </c>
      <c r="F1605">
        <v>2014</v>
      </c>
      <c r="G1605">
        <v>3</v>
      </c>
      <c r="H1605">
        <v>97.66</v>
      </c>
      <c r="I1605" t="s">
        <v>41</v>
      </c>
      <c r="J1605" t="s">
        <v>45</v>
      </c>
      <c r="K1605">
        <v>23.21</v>
      </c>
      <c r="L1605">
        <v>6</v>
      </c>
      <c r="M1605">
        <f t="shared" si="50"/>
        <v>585.19209999999998</v>
      </c>
      <c r="N1605">
        <f t="shared" si="51"/>
        <v>3.0203120400353254</v>
      </c>
    </row>
    <row r="1606" spans="1:14" x14ac:dyDescent="0.3">
      <c r="A1606" t="s">
        <v>14</v>
      </c>
      <c r="B1606" t="s">
        <v>17</v>
      </c>
      <c r="C1606" t="s">
        <v>18</v>
      </c>
      <c r="D1606" t="s">
        <v>35</v>
      </c>
      <c r="E1606" t="s">
        <v>38</v>
      </c>
      <c r="F1606">
        <v>2016</v>
      </c>
      <c r="G1606">
        <v>3</v>
      </c>
      <c r="H1606">
        <v>246.05</v>
      </c>
      <c r="I1606" t="s">
        <v>42</v>
      </c>
      <c r="J1606" t="s">
        <v>45</v>
      </c>
      <c r="K1606">
        <v>27.95</v>
      </c>
      <c r="L1606">
        <v>14</v>
      </c>
      <c r="M1606">
        <f t="shared" si="50"/>
        <v>3443.9795000000004</v>
      </c>
      <c r="N1606">
        <f t="shared" si="51"/>
        <v>3.0203180212014136</v>
      </c>
    </row>
    <row r="1607" spans="1:14" x14ac:dyDescent="0.3">
      <c r="A1607" t="s">
        <v>13</v>
      </c>
      <c r="B1607" t="s">
        <v>17</v>
      </c>
      <c r="C1607" t="s">
        <v>18</v>
      </c>
      <c r="D1607" t="s">
        <v>22</v>
      </c>
      <c r="E1607" t="s">
        <v>38</v>
      </c>
      <c r="F1607">
        <v>1985</v>
      </c>
      <c r="G1607">
        <v>2</v>
      </c>
      <c r="H1607">
        <v>473.26</v>
      </c>
      <c r="I1607" t="s">
        <v>41</v>
      </c>
      <c r="J1607" t="s">
        <v>43</v>
      </c>
      <c r="K1607">
        <v>36.6</v>
      </c>
      <c r="L1607">
        <v>14</v>
      </c>
      <c r="M1607">
        <f t="shared" si="50"/>
        <v>6625.0059999999994</v>
      </c>
      <c r="N1607">
        <f t="shared" si="51"/>
        <v>3.0203240058910161</v>
      </c>
    </row>
    <row r="1608" spans="1:14" x14ac:dyDescent="0.3">
      <c r="A1608" t="s">
        <v>12</v>
      </c>
      <c r="B1608" t="s">
        <v>17</v>
      </c>
      <c r="C1608" t="s">
        <v>19</v>
      </c>
      <c r="D1608" t="s">
        <v>22</v>
      </c>
      <c r="E1608" t="s">
        <v>38</v>
      </c>
      <c r="F1608">
        <v>1993</v>
      </c>
      <c r="G1608">
        <v>4</v>
      </c>
      <c r="H1608">
        <v>91.47</v>
      </c>
      <c r="I1608" t="s">
        <v>42</v>
      </c>
      <c r="J1608" t="s">
        <v>43</v>
      </c>
      <c r="K1608">
        <v>11.1</v>
      </c>
      <c r="L1608">
        <v>10</v>
      </c>
      <c r="M1608">
        <f t="shared" si="50"/>
        <v>913.81100000000004</v>
      </c>
      <c r="N1608">
        <f t="shared" si="51"/>
        <v>3.0206246317030052</v>
      </c>
    </row>
    <row r="1609" spans="1:14" x14ac:dyDescent="0.3">
      <c r="A1609" t="s">
        <v>13</v>
      </c>
      <c r="B1609" t="s">
        <v>15</v>
      </c>
      <c r="C1609" t="s">
        <v>19</v>
      </c>
      <c r="D1609" t="s">
        <v>27</v>
      </c>
      <c r="E1609" t="s">
        <v>36</v>
      </c>
      <c r="F1609">
        <v>2000</v>
      </c>
      <c r="G1609">
        <v>2</v>
      </c>
      <c r="H1609">
        <v>48.57</v>
      </c>
      <c r="I1609" t="s">
        <v>42</v>
      </c>
      <c r="J1609" t="s">
        <v>47</v>
      </c>
      <c r="K1609">
        <v>45.89</v>
      </c>
      <c r="L1609">
        <v>15</v>
      </c>
      <c r="M1609">
        <f t="shared" si="50"/>
        <v>728.00889999999993</v>
      </c>
      <c r="N1609">
        <f t="shared" si="51"/>
        <v>3.0203359858532273</v>
      </c>
    </row>
    <row r="1610" spans="1:14" x14ac:dyDescent="0.3">
      <c r="A1610" t="s">
        <v>13</v>
      </c>
      <c r="B1610" t="s">
        <v>16</v>
      </c>
      <c r="C1610" t="s">
        <v>18</v>
      </c>
      <c r="D1610" t="s">
        <v>29</v>
      </c>
      <c r="E1610" t="s">
        <v>37</v>
      </c>
      <c r="F1610">
        <v>2019</v>
      </c>
      <c r="G1610">
        <v>2</v>
      </c>
      <c r="H1610">
        <v>451.37</v>
      </c>
      <c r="I1610" t="s">
        <v>41</v>
      </c>
      <c r="J1610" t="s">
        <v>44</v>
      </c>
      <c r="K1610">
        <v>42.02</v>
      </c>
      <c r="L1610">
        <v>13</v>
      </c>
      <c r="M1610">
        <f t="shared" si="50"/>
        <v>5867.2302</v>
      </c>
      <c r="N1610">
        <f t="shared" si="51"/>
        <v>3.0206367924528301</v>
      </c>
    </row>
    <row r="1611" spans="1:14" x14ac:dyDescent="0.3">
      <c r="A1611" t="s">
        <v>13</v>
      </c>
      <c r="B1611" t="s">
        <v>17</v>
      </c>
      <c r="C1611" t="s">
        <v>18</v>
      </c>
      <c r="D1611" t="s">
        <v>27</v>
      </c>
      <c r="E1611" t="s">
        <v>36</v>
      </c>
      <c r="F1611">
        <v>1989</v>
      </c>
      <c r="G1611">
        <v>5</v>
      </c>
      <c r="H1611">
        <v>244</v>
      </c>
      <c r="I1611" t="s">
        <v>42</v>
      </c>
      <c r="J1611" t="s">
        <v>47</v>
      </c>
      <c r="K1611">
        <v>13.64</v>
      </c>
      <c r="L1611">
        <v>2</v>
      </c>
      <c r="M1611">
        <f t="shared" si="50"/>
        <v>487.13639999999998</v>
      </c>
      <c r="N1611">
        <f t="shared" si="51"/>
        <v>3.020937776467119</v>
      </c>
    </row>
    <row r="1612" spans="1:14" x14ac:dyDescent="0.3">
      <c r="A1612" t="s">
        <v>12</v>
      </c>
      <c r="B1612" t="s">
        <v>17</v>
      </c>
      <c r="C1612" t="s">
        <v>19</v>
      </c>
      <c r="D1612" t="s">
        <v>34</v>
      </c>
      <c r="E1612" t="s">
        <v>38</v>
      </c>
      <c r="F1612">
        <v>2011</v>
      </c>
      <c r="G1612">
        <v>5</v>
      </c>
      <c r="H1612">
        <v>250.06</v>
      </c>
      <c r="I1612" t="s">
        <v>40</v>
      </c>
      <c r="J1612" t="s">
        <v>43</v>
      </c>
      <c r="K1612">
        <v>12.92</v>
      </c>
      <c r="L1612">
        <v>19</v>
      </c>
      <c r="M1612">
        <f t="shared" si="50"/>
        <v>4750.2692000000006</v>
      </c>
      <c r="N1612">
        <f t="shared" si="51"/>
        <v>3.0203539823008851</v>
      </c>
    </row>
    <row r="1613" spans="1:14" x14ac:dyDescent="0.3">
      <c r="A1613" t="s">
        <v>14</v>
      </c>
      <c r="B1613" t="s">
        <v>17</v>
      </c>
      <c r="C1613" t="s">
        <v>18</v>
      </c>
      <c r="D1613" t="s">
        <v>31</v>
      </c>
      <c r="E1613" t="s">
        <v>39</v>
      </c>
      <c r="F1613">
        <v>2005</v>
      </c>
      <c r="G1613">
        <v>4</v>
      </c>
      <c r="H1613">
        <v>456.72</v>
      </c>
      <c r="I1613" t="s">
        <v>41</v>
      </c>
      <c r="J1613" t="s">
        <v>44</v>
      </c>
      <c r="K1613">
        <v>16.559999999999999</v>
      </c>
      <c r="L1613">
        <v>16</v>
      </c>
      <c r="M1613">
        <f t="shared" si="50"/>
        <v>7306.6856000000007</v>
      </c>
      <c r="N1613">
        <f t="shared" si="51"/>
        <v>3.0197698436116847</v>
      </c>
    </row>
    <row r="1614" spans="1:14" x14ac:dyDescent="0.3">
      <c r="A1614" t="s">
        <v>14</v>
      </c>
      <c r="B1614" t="s">
        <v>15</v>
      </c>
      <c r="C1614" t="s">
        <v>19</v>
      </c>
      <c r="D1614" t="s">
        <v>28</v>
      </c>
      <c r="E1614" t="s">
        <v>38</v>
      </c>
      <c r="F1614">
        <v>2007</v>
      </c>
      <c r="G1614">
        <v>4</v>
      </c>
      <c r="H1614">
        <v>20.58</v>
      </c>
      <c r="I1614" t="s">
        <v>42</v>
      </c>
      <c r="J1614" t="s">
        <v>47</v>
      </c>
      <c r="K1614">
        <v>38.17</v>
      </c>
      <c r="L1614">
        <v>14</v>
      </c>
      <c r="M1614">
        <f t="shared" si="50"/>
        <v>287.50170000000003</v>
      </c>
      <c r="N1614">
        <f t="shared" si="51"/>
        <v>3.0194805194805197</v>
      </c>
    </row>
    <row r="1615" spans="1:14" x14ac:dyDescent="0.3">
      <c r="A1615" t="s">
        <v>14</v>
      </c>
      <c r="B1615" t="s">
        <v>17</v>
      </c>
      <c r="C1615" t="s">
        <v>19</v>
      </c>
      <c r="D1615" t="s">
        <v>23</v>
      </c>
      <c r="E1615" t="s">
        <v>36</v>
      </c>
      <c r="F1615">
        <v>2017</v>
      </c>
      <c r="G1615">
        <v>4</v>
      </c>
      <c r="H1615">
        <v>261.51</v>
      </c>
      <c r="I1615" t="s">
        <v>41</v>
      </c>
      <c r="J1615" t="s">
        <v>43</v>
      </c>
      <c r="K1615">
        <v>23.78</v>
      </c>
      <c r="L1615">
        <v>1</v>
      </c>
      <c r="M1615">
        <f t="shared" si="50"/>
        <v>260.74779999999998</v>
      </c>
      <c r="N1615">
        <f t="shared" si="51"/>
        <v>3.0191910245054618</v>
      </c>
    </row>
    <row r="1616" spans="1:14" x14ac:dyDescent="0.3">
      <c r="A1616" t="s">
        <v>12</v>
      </c>
      <c r="B1616" t="s">
        <v>16</v>
      </c>
      <c r="C1616" t="s">
        <v>18</v>
      </c>
      <c r="D1616" t="s">
        <v>33</v>
      </c>
      <c r="E1616" t="s">
        <v>37</v>
      </c>
      <c r="F1616">
        <v>2010</v>
      </c>
      <c r="G1616">
        <v>4</v>
      </c>
      <c r="H1616">
        <v>131.25</v>
      </c>
      <c r="I1616" t="s">
        <v>42</v>
      </c>
      <c r="J1616" t="s">
        <v>47</v>
      </c>
      <c r="K1616">
        <v>29.24</v>
      </c>
      <c r="L1616">
        <v>18</v>
      </c>
      <c r="M1616">
        <f t="shared" si="50"/>
        <v>2361.7923999999998</v>
      </c>
      <c r="N1616">
        <f t="shared" si="51"/>
        <v>3.0189013585351447</v>
      </c>
    </row>
    <row r="1617" spans="1:14" x14ac:dyDescent="0.3">
      <c r="A1617" t="s">
        <v>14</v>
      </c>
      <c r="B1617" t="s">
        <v>15</v>
      </c>
      <c r="C1617" t="s">
        <v>18</v>
      </c>
      <c r="D1617" t="s">
        <v>32</v>
      </c>
      <c r="E1617" t="s">
        <v>38</v>
      </c>
      <c r="F1617">
        <v>1991</v>
      </c>
      <c r="G1617">
        <v>1</v>
      </c>
      <c r="H1617">
        <v>361.2</v>
      </c>
      <c r="I1617" t="s">
        <v>40</v>
      </c>
      <c r="J1617" t="s">
        <v>45</v>
      </c>
      <c r="K1617">
        <v>35.22</v>
      </c>
      <c r="L1617">
        <v>9</v>
      </c>
      <c r="M1617">
        <f t="shared" si="50"/>
        <v>3250.1521999999995</v>
      </c>
      <c r="N1617">
        <f t="shared" si="51"/>
        <v>3.0186115214180207</v>
      </c>
    </row>
    <row r="1618" spans="1:14" x14ac:dyDescent="0.3">
      <c r="A1618" t="s">
        <v>12</v>
      </c>
      <c r="B1618" t="s">
        <v>15</v>
      </c>
      <c r="C1618" t="s">
        <v>18</v>
      </c>
      <c r="D1618" t="s">
        <v>33</v>
      </c>
      <c r="E1618" t="s">
        <v>38</v>
      </c>
      <c r="F1618">
        <v>1985</v>
      </c>
      <c r="G1618">
        <v>5</v>
      </c>
      <c r="H1618">
        <v>99.79</v>
      </c>
      <c r="I1618" t="s">
        <v>42</v>
      </c>
      <c r="J1618" t="s">
        <v>44</v>
      </c>
      <c r="K1618">
        <v>13.63</v>
      </c>
      <c r="L1618">
        <v>4</v>
      </c>
      <c r="M1618">
        <f t="shared" si="50"/>
        <v>398.29630000000003</v>
      </c>
      <c r="N1618">
        <f t="shared" si="51"/>
        <v>3.019208037825059</v>
      </c>
    </row>
    <row r="1619" spans="1:14" x14ac:dyDescent="0.3">
      <c r="A1619" t="s">
        <v>14</v>
      </c>
      <c r="B1619" t="s">
        <v>17</v>
      </c>
      <c r="C1619" t="s">
        <v>18</v>
      </c>
      <c r="D1619" t="s">
        <v>30</v>
      </c>
      <c r="E1619" t="s">
        <v>37</v>
      </c>
      <c r="F1619">
        <v>2003</v>
      </c>
      <c r="G1619">
        <v>5</v>
      </c>
      <c r="H1619">
        <v>372.73</v>
      </c>
      <c r="I1619" t="s">
        <v>42</v>
      </c>
      <c r="J1619" t="s">
        <v>45</v>
      </c>
      <c r="K1619">
        <v>42.78</v>
      </c>
      <c r="L1619">
        <v>16</v>
      </c>
      <c r="M1619">
        <f t="shared" si="50"/>
        <v>5963.1078000000007</v>
      </c>
      <c r="N1619">
        <f t="shared" si="51"/>
        <v>3.0186225243866391</v>
      </c>
    </row>
    <row r="1620" spans="1:14" x14ac:dyDescent="0.3">
      <c r="A1620" t="s">
        <v>14</v>
      </c>
      <c r="B1620" t="s">
        <v>15</v>
      </c>
      <c r="C1620" t="s">
        <v>19</v>
      </c>
      <c r="D1620" t="s">
        <v>22</v>
      </c>
      <c r="E1620" t="s">
        <v>36</v>
      </c>
      <c r="F1620">
        <v>2002</v>
      </c>
      <c r="G1620">
        <v>1</v>
      </c>
      <c r="H1620">
        <v>88.16</v>
      </c>
      <c r="I1620" t="s">
        <v>42</v>
      </c>
      <c r="J1620" t="s">
        <v>43</v>
      </c>
      <c r="K1620">
        <v>41.59</v>
      </c>
      <c r="L1620">
        <v>12</v>
      </c>
      <c r="M1620">
        <f t="shared" si="50"/>
        <v>1057.3359</v>
      </c>
      <c r="N1620">
        <f t="shared" si="51"/>
        <v>3.0180366646954466</v>
      </c>
    </row>
    <row r="1621" spans="1:14" x14ac:dyDescent="0.3">
      <c r="A1621" t="s">
        <v>13</v>
      </c>
      <c r="B1621" t="s">
        <v>15</v>
      </c>
      <c r="C1621" t="s">
        <v>18</v>
      </c>
      <c r="D1621" t="s">
        <v>23</v>
      </c>
      <c r="E1621" t="s">
        <v>39</v>
      </c>
      <c r="F1621">
        <v>1995</v>
      </c>
      <c r="G1621">
        <v>2</v>
      </c>
      <c r="H1621">
        <v>177.95</v>
      </c>
      <c r="I1621" t="s">
        <v>40</v>
      </c>
      <c r="J1621" t="s">
        <v>47</v>
      </c>
      <c r="K1621">
        <v>15.35</v>
      </c>
      <c r="L1621">
        <v>2</v>
      </c>
      <c r="M1621">
        <f t="shared" si="50"/>
        <v>355.05349999999999</v>
      </c>
      <c r="N1621">
        <f t="shared" si="51"/>
        <v>3.018633540372671</v>
      </c>
    </row>
    <row r="1622" spans="1:14" x14ac:dyDescent="0.3">
      <c r="A1622" t="s">
        <v>13</v>
      </c>
      <c r="B1622" t="s">
        <v>15</v>
      </c>
      <c r="C1622" t="s">
        <v>19</v>
      </c>
      <c r="D1622" t="s">
        <v>22</v>
      </c>
      <c r="E1622" t="s">
        <v>38</v>
      </c>
      <c r="F1622">
        <v>2001</v>
      </c>
      <c r="G1622">
        <v>3</v>
      </c>
      <c r="H1622">
        <v>161.96</v>
      </c>
      <c r="I1622" t="s">
        <v>41</v>
      </c>
      <c r="J1622" t="s">
        <v>47</v>
      </c>
      <c r="K1622">
        <v>42.52</v>
      </c>
      <c r="L1622">
        <v>3</v>
      </c>
      <c r="M1622">
        <f t="shared" si="50"/>
        <v>485.30520000000001</v>
      </c>
      <c r="N1622">
        <f t="shared" si="51"/>
        <v>3.0189349112426034</v>
      </c>
    </row>
    <row r="1623" spans="1:14" x14ac:dyDescent="0.3">
      <c r="A1623" t="s">
        <v>13</v>
      </c>
      <c r="B1623" t="s">
        <v>16</v>
      </c>
      <c r="C1623" t="s">
        <v>19</v>
      </c>
      <c r="D1623" t="s">
        <v>34</v>
      </c>
      <c r="E1623" t="s">
        <v>38</v>
      </c>
      <c r="F1623">
        <v>2014</v>
      </c>
      <c r="G1623">
        <v>2</v>
      </c>
      <c r="H1623">
        <v>396.52</v>
      </c>
      <c r="I1623" t="s">
        <v>42</v>
      </c>
      <c r="J1623" t="s">
        <v>45</v>
      </c>
      <c r="K1623">
        <v>0.38</v>
      </c>
      <c r="L1623">
        <v>5</v>
      </c>
      <c r="M1623">
        <f t="shared" si="50"/>
        <v>1981.6037999999999</v>
      </c>
      <c r="N1623">
        <f t="shared" si="51"/>
        <v>3.0189405149452502</v>
      </c>
    </row>
    <row r="1624" spans="1:14" x14ac:dyDescent="0.3">
      <c r="A1624" t="s">
        <v>14</v>
      </c>
      <c r="B1624" t="s">
        <v>16</v>
      </c>
      <c r="C1624" t="s">
        <v>19</v>
      </c>
      <c r="D1624" t="s">
        <v>35</v>
      </c>
      <c r="E1624" t="s">
        <v>39</v>
      </c>
      <c r="F1624">
        <v>1998</v>
      </c>
      <c r="G1624">
        <v>3</v>
      </c>
      <c r="H1624">
        <v>485.43</v>
      </c>
      <c r="I1624" t="s">
        <v>40</v>
      </c>
      <c r="J1624" t="s">
        <v>45</v>
      </c>
      <c r="K1624">
        <v>8.07</v>
      </c>
      <c r="L1624">
        <v>20</v>
      </c>
      <c r="M1624">
        <f t="shared" si="50"/>
        <v>9707.6807000000008</v>
      </c>
      <c r="N1624">
        <f t="shared" si="51"/>
        <v>3.0192421551213737</v>
      </c>
    </row>
    <row r="1625" spans="1:14" x14ac:dyDescent="0.3">
      <c r="A1625" t="s">
        <v>12</v>
      </c>
      <c r="B1625" t="s">
        <v>15</v>
      </c>
      <c r="C1625" t="s">
        <v>19</v>
      </c>
      <c r="D1625" t="s">
        <v>34</v>
      </c>
      <c r="E1625" t="s">
        <v>36</v>
      </c>
      <c r="F1625">
        <v>2021</v>
      </c>
      <c r="G1625">
        <v>2</v>
      </c>
      <c r="H1625">
        <v>465.38</v>
      </c>
      <c r="I1625" t="s">
        <v>42</v>
      </c>
      <c r="J1625" t="s">
        <v>47</v>
      </c>
      <c r="K1625">
        <v>35.479999999999997</v>
      </c>
      <c r="L1625">
        <v>15</v>
      </c>
      <c r="M1625">
        <f t="shared" si="50"/>
        <v>6980.0547999999999</v>
      </c>
      <c r="N1625">
        <f t="shared" si="51"/>
        <v>3.0192478531240745</v>
      </c>
    </row>
    <row r="1626" spans="1:14" x14ac:dyDescent="0.3">
      <c r="A1626" t="s">
        <v>12</v>
      </c>
      <c r="B1626" t="s">
        <v>16</v>
      </c>
      <c r="C1626" t="s">
        <v>19</v>
      </c>
      <c r="D1626" t="s">
        <v>25</v>
      </c>
      <c r="E1626" t="s">
        <v>36</v>
      </c>
      <c r="F1626">
        <v>2008</v>
      </c>
      <c r="G1626">
        <v>5</v>
      </c>
      <c r="H1626">
        <v>490.91</v>
      </c>
      <c r="I1626" t="s">
        <v>40</v>
      </c>
      <c r="J1626" t="s">
        <v>47</v>
      </c>
      <c r="K1626">
        <v>5.64</v>
      </c>
      <c r="L1626">
        <v>2</v>
      </c>
      <c r="M1626">
        <f t="shared" si="50"/>
        <v>980.8764000000001</v>
      </c>
      <c r="N1626">
        <f t="shared" si="51"/>
        <v>3.0195497630331753</v>
      </c>
    </row>
    <row r="1627" spans="1:14" x14ac:dyDescent="0.3">
      <c r="A1627" t="s">
        <v>13</v>
      </c>
      <c r="B1627" t="s">
        <v>17</v>
      </c>
      <c r="C1627" t="s">
        <v>18</v>
      </c>
      <c r="D1627" t="s">
        <v>35</v>
      </c>
      <c r="E1627" t="s">
        <v>39</v>
      </c>
      <c r="F1627">
        <v>2004</v>
      </c>
      <c r="G1627">
        <v>4</v>
      </c>
      <c r="H1627">
        <v>13.17</v>
      </c>
      <c r="I1627" t="s">
        <v>42</v>
      </c>
      <c r="J1627" t="s">
        <v>45</v>
      </c>
      <c r="K1627">
        <v>46.16</v>
      </c>
      <c r="L1627">
        <v>7</v>
      </c>
      <c r="M1627">
        <f t="shared" si="50"/>
        <v>91.651600000000002</v>
      </c>
      <c r="N1627">
        <f t="shared" si="51"/>
        <v>3.0189629629629628</v>
      </c>
    </row>
    <row r="1628" spans="1:14" x14ac:dyDescent="0.3">
      <c r="A1628" t="s">
        <v>12</v>
      </c>
      <c r="B1628" t="s">
        <v>15</v>
      </c>
      <c r="C1628" t="s">
        <v>18</v>
      </c>
      <c r="D1628" t="s">
        <v>35</v>
      </c>
      <c r="E1628" t="s">
        <v>36</v>
      </c>
      <c r="F1628">
        <v>1990</v>
      </c>
      <c r="G1628">
        <v>2</v>
      </c>
      <c r="H1628">
        <v>271.22000000000003</v>
      </c>
      <c r="I1628" t="s">
        <v>40</v>
      </c>
      <c r="J1628" t="s">
        <v>44</v>
      </c>
      <c r="K1628">
        <v>14.5</v>
      </c>
      <c r="L1628">
        <v>10</v>
      </c>
      <c r="M1628">
        <f t="shared" si="50"/>
        <v>2711.3450000000003</v>
      </c>
      <c r="N1628">
        <f t="shared" si="51"/>
        <v>3.0186721991701244</v>
      </c>
    </row>
    <row r="1629" spans="1:14" x14ac:dyDescent="0.3">
      <c r="A1629" t="s">
        <v>14</v>
      </c>
      <c r="B1629" t="s">
        <v>15</v>
      </c>
      <c r="C1629" t="s">
        <v>18</v>
      </c>
      <c r="D1629" t="s">
        <v>35</v>
      </c>
      <c r="E1629" t="s">
        <v>38</v>
      </c>
      <c r="F1629">
        <v>2016</v>
      </c>
      <c r="G1629">
        <v>5</v>
      </c>
      <c r="H1629">
        <v>315.19</v>
      </c>
      <c r="I1629" t="s">
        <v>41</v>
      </c>
      <c r="J1629" t="s">
        <v>45</v>
      </c>
      <c r="K1629">
        <v>19.68</v>
      </c>
      <c r="L1629">
        <v>2</v>
      </c>
      <c r="M1629">
        <f t="shared" si="50"/>
        <v>629.57680000000005</v>
      </c>
      <c r="N1629">
        <f t="shared" si="51"/>
        <v>3.0189742069374446</v>
      </c>
    </row>
    <row r="1630" spans="1:14" x14ac:dyDescent="0.3">
      <c r="A1630" t="s">
        <v>12</v>
      </c>
      <c r="B1630" t="s">
        <v>16</v>
      </c>
      <c r="C1630" t="s">
        <v>19</v>
      </c>
      <c r="D1630" t="s">
        <v>35</v>
      </c>
      <c r="E1630" t="s">
        <v>37</v>
      </c>
      <c r="F1630">
        <v>2017</v>
      </c>
      <c r="G1630">
        <v>4</v>
      </c>
      <c r="H1630">
        <v>124.74</v>
      </c>
      <c r="I1630" t="s">
        <v>41</v>
      </c>
      <c r="J1630" t="s">
        <v>45</v>
      </c>
      <c r="K1630">
        <v>31.71</v>
      </c>
      <c r="L1630">
        <v>2</v>
      </c>
      <c r="M1630">
        <f t="shared" si="50"/>
        <v>248.7971</v>
      </c>
      <c r="N1630">
        <f t="shared" si="51"/>
        <v>3.0183867141162515</v>
      </c>
    </row>
    <row r="1631" spans="1:14" x14ac:dyDescent="0.3">
      <c r="A1631" t="s">
        <v>14</v>
      </c>
      <c r="B1631" t="s">
        <v>16</v>
      </c>
      <c r="C1631" t="s">
        <v>18</v>
      </c>
      <c r="D1631" t="s">
        <v>28</v>
      </c>
      <c r="E1631" t="s">
        <v>36</v>
      </c>
      <c r="F1631">
        <v>1986</v>
      </c>
      <c r="G1631">
        <v>1</v>
      </c>
      <c r="H1631">
        <v>95.68</v>
      </c>
      <c r="I1631" t="s">
        <v>41</v>
      </c>
      <c r="J1631" t="s">
        <v>46</v>
      </c>
      <c r="K1631">
        <v>22.34</v>
      </c>
      <c r="L1631">
        <v>14</v>
      </c>
      <c r="M1631">
        <f t="shared" si="50"/>
        <v>1338.7434000000001</v>
      </c>
      <c r="N1631">
        <f t="shared" si="51"/>
        <v>3.0180955206170275</v>
      </c>
    </row>
    <row r="1632" spans="1:14" x14ac:dyDescent="0.3">
      <c r="A1632" t="s">
        <v>13</v>
      </c>
      <c r="B1632" t="s">
        <v>16</v>
      </c>
      <c r="C1632" t="s">
        <v>19</v>
      </c>
      <c r="D1632" t="s">
        <v>29</v>
      </c>
      <c r="E1632" t="s">
        <v>38</v>
      </c>
      <c r="F1632">
        <v>2006</v>
      </c>
      <c r="G1632">
        <v>2</v>
      </c>
      <c r="H1632">
        <v>166.55</v>
      </c>
      <c r="I1632" t="s">
        <v>41</v>
      </c>
      <c r="J1632" t="s">
        <v>46</v>
      </c>
      <c r="K1632">
        <v>1.95</v>
      </c>
      <c r="L1632">
        <v>6</v>
      </c>
      <c r="M1632">
        <f t="shared" si="50"/>
        <v>998.31950000000006</v>
      </c>
      <c r="N1632">
        <f t="shared" si="51"/>
        <v>3.0186943620178042</v>
      </c>
    </row>
    <row r="1633" spans="1:14" x14ac:dyDescent="0.3">
      <c r="A1633" t="s">
        <v>13</v>
      </c>
      <c r="B1633" t="s">
        <v>15</v>
      </c>
      <c r="C1633" t="s">
        <v>18</v>
      </c>
      <c r="D1633" t="s">
        <v>27</v>
      </c>
      <c r="E1633" t="s">
        <v>36</v>
      </c>
      <c r="F1633">
        <v>2017</v>
      </c>
      <c r="G1633">
        <v>4</v>
      </c>
      <c r="H1633">
        <v>82.57</v>
      </c>
      <c r="I1633" t="s">
        <v>42</v>
      </c>
      <c r="J1633" t="s">
        <v>43</v>
      </c>
      <c r="K1633">
        <v>24.25</v>
      </c>
      <c r="L1633">
        <v>4</v>
      </c>
      <c r="M1633">
        <f t="shared" si="50"/>
        <v>329.52249999999998</v>
      </c>
      <c r="N1633">
        <f t="shared" si="51"/>
        <v>3.018996734936183</v>
      </c>
    </row>
    <row r="1634" spans="1:14" x14ac:dyDescent="0.3">
      <c r="A1634" t="s">
        <v>13</v>
      </c>
      <c r="B1634" t="s">
        <v>15</v>
      </c>
      <c r="C1634" t="s">
        <v>18</v>
      </c>
      <c r="D1634" t="s">
        <v>23</v>
      </c>
      <c r="E1634" t="s">
        <v>38</v>
      </c>
      <c r="F1634">
        <v>1995</v>
      </c>
      <c r="G1634">
        <v>3</v>
      </c>
      <c r="H1634">
        <v>233.28</v>
      </c>
      <c r="I1634" t="s">
        <v>41</v>
      </c>
      <c r="J1634" t="s">
        <v>44</v>
      </c>
      <c r="K1634">
        <v>48.34</v>
      </c>
      <c r="L1634">
        <v>11</v>
      </c>
      <c r="M1634">
        <f t="shared" si="50"/>
        <v>2565.5634</v>
      </c>
      <c r="N1634">
        <f t="shared" si="51"/>
        <v>3.018705463182898</v>
      </c>
    </row>
    <row r="1635" spans="1:14" x14ac:dyDescent="0.3">
      <c r="A1635" t="s">
        <v>14</v>
      </c>
      <c r="B1635" t="s">
        <v>16</v>
      </c>
      <c r="C1635" t="s">
        <v>19</v>
      </c>
      <c r="D1635" t="s">
        <v>27</v>
      </c>
      <c r="E1635" t="s">
        <v>36</v>
      </c>
      <c r="F1635">
        <v>1994</v>
      </c>
      <c r="G1635">
        <v>2</v>
      </c>
      <c r="H1635">
        <v>249.41</v>
      </c>
      <c r="I1635" t="s">
        <v>41</v>
      </c>
      <c r="J1635" t="s">
        <v>43</v>
      </c>
      <c r="K1635">
        <v>8.8000000000000007</v>
      </c>
      <c r="L1635">
        <v>4</v>
      </c>
      <c r="M1635">
        <f t="shared" si="50"/>
        <v>996.72799999999995</v>
      </c>
      <c r="N1635">
        <f t="shared" si="51"/>
        <v>3.0187110187110187</v>
      </c>
    </row>
    <row r="1636" spans="1:14" x14ac:dyDescent="0.3">
      <c r="A1636" t="s">
        <v>14</v>
      </c>
      <c r="B1636" t="s">
        <v>17</v>
      </c>
      <c r="C1636" t="s">
        <v>19</v>
      </c>
      <c r="D1636" t="s">
        <v>25</v>
      </c>
      <c r="E1636" t="s">
        <v>37</v>
      </c>
      <c r="F1636">
        <v>1998</v>
      </c>
      <c r="G1636">
        <v>1</v>
      </c>
      <c r="H1636">
        <v>456.83</v>
      </c>
      <c r="I1636" t="s">
        <v>41</v>
      </c>
      <c r="J1636" t="s">
        <v>47</v>
      </c>
      <c r="K1636">
        <v>42.04</v>
      </c>
      <c r="L1636">
        <v>16</v>
      </c>
      <c r="M1636">
        <f t="shared" si="50"/>
        <v>7308.7003999999997</v>
      </c>
      <c r="N1636">
        <f t="shared" si="51"/>
        <v>3.0190136660724898</v>
      </c>
    </row>
    <row r="1637" spans="1:14" x14ac:dyDescent="0.3">
      <c r="A1637" t="s">
        <v>13</v>
      </c>
      <c r="B1637" t="s">
        <v>15</v>
      </c>
      <c r="C1637" t="s">
        <v>19</v>
      </c>
      <c r="D1637" t="s">
        <v>21</v>
      </c>
      <c r="E1637" t="s">
        <v>36</v>
      </c>
      <c r="F1637">
        <v>2005</v>
      </c>
      <c r="G1637">
        <v>5</v>
      </c>
      <c r="H1637">
        <v>247.56</v>
      </c>
      <c r="I1637" t="s">
        <v>40</v>
      </c>
      <c r="J1637" t="s">
        <v>47</v>
      </c>
      <c r="K1637">
        <v>10.87</v>
      </c>
      <c r="L1637">
        <v>5</v>
      </c>
      <c r="M1637">
        <f t="shared" si="50"/>
        <v>1236.9087</v>
      </c>
      <c r="N1637">
        <f t="shared" si="51"/>
        <v>3.0196136701337295</v>
      </c>
    </row>
    <row r="1638" spans="1:14" x14ac:dyDescent="0.3">
      <c r="A1638" t="s">
        <v>14</v>
      </c>
      <c r="B1638" t="s">
        <v>17</v>
      </c>
      <c r="C1638" t="s">
        <v>18</v>
      </c>
      <c r="D1638" t="s">
        <v>25</v>
      </c>
      <c r="E1638" t="s">
        <v>39</v>
      </c>
      <c r="F1638">
        <v>2011</v>
      </c>
      <c r="G1638">
        <v>5</v>
      </c>
      <c r="H1638">
        <v>145.61000000000001</v>
      </c>
      <c r="I1638" t="s">
        <v>41</v>
      </c>
      <c r="J1638" t="s">
        <v>47</v>
      </c>
      <c r="K1638">
        <v>34.65</v>
      </c>
      <c r="L1638">
        <v>3</v>
      </c>
      <c r="M1638">
        <f t="shared" si="50"/>
        <v>436.17650000000003</v>
      </c>
      <c r="N1638">
        <f t="shared" si="51"/>
        <v>3.0190249702734842</v>
      </c>
    </row>
    <row r="1639" spans="1:14" x14ac:dyDescent="0.3">
      <c r="A1639" t="s">
        <v>12</v>
      </c>
      <c r="B1639" t="s">
        <v>16</v>
      </c>
      <c r="C1639" t="s">
        <v>18</v>
      </c>
      <c r="D1639" t="s">
        <v>25</v>
      </c>
      <c r="E1639" t="s">
        <v>39</v>
      </c>
      <c r="F1639">
        <v>1992</v>
      </c>
      <c r="G1639">
        <v>3</v>
      </c>
      <c r="H1639">
        <v>394.62</v>
      </c>
      <c r="I1639" t="s">
        <v>42</v>
      </c>
      <c r="J1639" t="s">
        <v>43</v>
      </c>
      <c r="K1639">
        <v>8.5299999999999994</v>
      </c>
      <c r="L1639">
        <v>18</v>
      </c>
      <c r="M1639">
        <f t="shared" si="50"/>
        <v>7102.2452999999996</v>
      </c>
      <c r="N1639">
        <f t="shared" si="51"/>
        <v>3.0184359203092477</v>
      </c>
    </row>
    <row r="1640" spans="1:14" x14ac:dyDescent="0.3">
      <c r="A1640" t="s">
        <v>12</v>
      </c>
      <c r="B1640" t="s">
        <v>17</v>
      </c>
      <c r="C1640" t="s">
        <v>19</v>
      </c>
      <c r="D1640" t="s">
        <v>31</v>
      </c>
      <c r="E1640" t="s">
        <v>38</v>
      </c>
      <c r="F1640">
        <v>1994</v>
      </c>
      <c r="G1640">
        <v>4</v>
      </c>
      <c r="H1640">
        <v>31.12</v>
      </c>
      <c r="I1640" t="s">
        <v>40</v>
      </c>
      <c r="J1640" t="s">
        <v>46</v>
      </c>
      <c r="K1640">
        <v>18.68</v>
      </c>
      <c r="L1640">
        <v>18</v>
      </c>
      <c r="M1640">
        <f t="shared" si="50"/>
        <v>559.34679999999992</v>
      </c>
      <c r="N1640">
        <f t="shared" si="51"/>
        <v>3.0184414039262344</v>
      </c>
    </row>
    <row r="1641" spans="1:14" x14ac:dyDescent="0.3">
      <c r="A1641" t="s">
        <v>12</v>
      </c>
      <c r="B1641" t="s">
        <v>15</v>
      </c>
      <c r="C1641" t="s">
        <v>19</v>
      </c>
      <c r="D1641" t="s">
        <v>33</v>
      </c>
      <c r="E1641" t="s">
        <v>38</v>
      </c>
      <c r="F1641">
        <v>1994</v>
      </c>
      <c r="G1641">
        <v>1</v>
      </c>
      <c r="H1641">
        <v>331.01</v>
      </c>
      <c r="I1641" t="s">
        <v>42</v>
      </c>
      <c r="J1641" t="s">
        <v>44</v>
      </c>
      <c r="K1641">
        <v>41.04</v>
      </c>
      <c r="L1641">
        <v>5</v>
      </c>
      <c r="M1641">
        <f t="shared" si="50"/>
        <v>1654.4603999999999</v>
      </c>
      <c r="N1641">
        <f t="shared" si="51"/>
        <v>3.0181493603094318</v>
      </c>
    </row>
    <row r="1642" spans="1:14" x14ac:dyDescent="0.3">
      <c r="A1642" t="s">
        <v>12</v>
      </c>
      <c r="B1642" t="s">
        <v>16</v>
      </c>
      <c r="C1642" t="s">
        <v>19</v>
      </c>
      <c r="D1642" t="s">
        <v>24</v>
      </c>
      <c r="E1642" t="s">
        <v>38</v>
      </c>
      <c r="F1642">
        <v>1988</v>
      </c>
      <c r="G1642">
        <v>5</v>
      </c>
      <c r="H1642">
        <v>396.13</v>
      </c>
      <c r="I1642" t="s">
        <v>40</v>
      </c>
      <c r="J1642" t="s">
        <v>44</v>
      </c>
      <c r="K1642">
        <v>41.72</v>
      </c>
      <c r="L1642">
        <v>15</v>
      </c>
      <c r="M1642">
        <f t="shared" si="50"/>
        <v>5941.3671999999997</v>
      </c>
      <c r="N1642">
        <f t="shared" si="51"/>
        <v>3.0187499999999998</v>
      </c>
    </row>
    <row r="1643" spans="1:14" x14ac:dyDescent="0.3">
      <c r="A1643" t="s">
        <v>14</v>
      </c>
      <c r="B1643" t="s">
        <v>17</v>
      </c>
      <c r="C1643" t="s">
        <v>18</v>
      </c>
      <c r="D1643" t="s">
        <v>31</v>
      </c>
      <c r="E1643" t="s">
        <v>37</v>
      </c>
      <c r="F1643">
        <v>2014</v>
      </c>
      <c r="G1643">
        <v>1</v>
      </c>
      <c r="H1643">
        <v>136.97999999999999</v>
      </c>
      <c r="I1643" t="s">
        <v>41</v>
      </c>
      <c r="J1643" t="s">
        <v>45</v>
      </c>
      <c r="K1643">
        <v>9.7200000000000006</v>
      </c>
      <c r="L1643">
        <v>8</v>
      </c>
      <c r="M1643">
        <f t="shared" si="50"/>
        <v>1094.9371999999998</v>
      </c>
      <c r="N1643">
        <f t="shared" si="51"/>
        <v>3.0181601667162847</v>
      </c>
    </row>
    <row r="1644" spans="1:14" x14ac:dyDescent="0.3">
      <c r="A1644" t="s">
        <v>14</v>
      </c>
      <c r="B1644" t="s">
        <v>16</v>
      </c>
      <c r="C1644" t="s">
        <v>19</v>
      </c>
      <c r="D1644" t="s">
        <v>34</v>
      </c>
      <c r="E1644" t="s">
        <v>37</v>
      </c>
      <c r="F1644">
        <v>1994</v>
      </c>
      <c r="G1644">
        <v>3</v>
      </c>
      <c r="H1644">
        <v>420.94</v>
      </c>
      <c r="I1644" t="s">
        <v>40</v>
      </c>
      <c r="J1644" t="s">
        <v>44</v>
      </c>
      <c r="K1644">
        <v>31.85</v>
      </c>
      <c r="L1644">
        <v>8</v>
      </c>
      <c r="M1644">
        <f t="shared" si="50"/>
        <v>3366.8384999999998</v>
      </c>
      <c r="N1644">
        <f t="shared" si="51"/>
        <v>3.0187611673615247</v>
      </c>
    </row>
    <row r="1645" spans="1:14" x14ac:dyDescent="0.3">
      <c r="A1645" t="s">
        <v>13</v>
      </c>
      <c r="B1645" t="s">
        <v>16</v>
      </c>
      <c r="C1645" t="s">
        <v>19</v>
      </c>
      <c r="D1645" t="s">
        <v>21</v>
      </c>
      <c r="E1645" t="s">
        <v>37</v>
      </c>
      <c r="F1645">
        <v>2015</v>
      </c>
      <c r="G1645">
        <v>1</v>
      </c>
      <c r="H1645">
        <v>187.43</v>
      </c>
      <c r="I1645" t="s">
        <v>42</v>
      </c>
      <c r="J1645" t="s">
        <v>46</v>
      </c>
      <c r="K1645">
        <v>22.84</v>
      </c>
      <c r="L1645">
        <v>9</v>
      </c>
      <c r="M1645">
        <f t="shared" si="50"/>
        <v>1686.0984000000001</v>
      </c>
      <c r="N1645">
        <f t="shared" si="51"/>
        <v>3.0187667560321714</v>
      </c>
    </row>
    <row r="1646" spans="1:14" x14ac:dyDescent="0.3">
      <c r="A1646" t="s">
        <v>12</v>
      </c>
      <c r="B1646" t="s">
        <v>16</v>
      </c>
      <c r="C1646" t="s">
        <v>18</v>
      </c>
      <c r="D1646" t="s">
        <v>24</v>
      </c>
      <c r="E1646" t="s">
        <v>39</v>
      </c>
      <c r="F1646">
        <v>2010</v>
      </c>
      <c r="G1646">
        <v>4</v>
      </c>
      <c r="H1646">
        <v>308.41000000000003</v>
      </c>
      <c r="I1646" t="s">
        <v>42</v>
      </c>
      <c r="J1646" t="s">
        <v>44</v>
      </c>
      <c r="K1646">
        <v>43.27</v>
      </c>
      <c r="L1646">
        <v>15</v>
      </c>
      <c r="M1646">
        <f t="shared" si="50"/>
        <v>4625.5827000000008</v>
      </c>
      <c r="N1646">
        <f t="shared" si="51"/>
        <v>3.0193682955899881</v>
      </c>
    </row>
    <row r="1647" spans="1:14" x14ac:dyDescent="0.3">
      <c r="A1647" t="s">
        <v>14</v>
      </c>
      <c r="B1647" t="s">
        <v>17</v>
      </c>
      <c r="C1647" t="s">
        <v>19</v>
      </c>
      <c r="D1647" t="s">
        <v>24</v>
      </c>
      <c r="E1647" t="s">
        <v>39</v>
      </c>
      <c r="F1647">
        <v>1986</v>
      </c>
      <c r="G1647">
        <v>1</v>
      </c>
      <c r="H1647">
        <v>494.52</v>
      </c>
      <c r="I1647" t="s">
        <v>41</v>
      </c>
      <c r="J1647" t="s">
        <v>44</v>
      </c>
      <c r="K1647">
        <v>13.93</v>
      </c>
      <c r="L1647">
        <v>18</v>
      </c>
      <c r="M1647">
        <f t="shared" si="50"/>
        <v>8900.4993000000013</v>
      </c>
      <c r="N1647">
        <f t="shared" si="51"/>
        <v>3.019076005961252</v>
      </c>
    </row>
    <row r="1648" spans="1:14" x14ac:dyDescent="0.3">
      <c r="A1648" t="s">
        <v>13</v>
      </c>
      <c r="B1648" t="s">
        <v>17</v>
      </c>
      <c r="C1648" t="s">
        <v>18</v>
      </c>
      <c r="D1648" t="s">
        <v>30</v>
      </c>
      <c r="E1648" t="s">
        <v>39</v>
      </c>
      <c r="F1648">
        <v>2004</v>
      </c>
      <c r="G1648">
        <v>5</v>
      </c>
      <c r="H1648">
        <v>360.72</v>
      </c>
      <c r="I1648" t="s">
        <v>41</v>
      </c>
      <c r="J1648" t="s">
        <v>47</v>
      </c>
      <c r="K1648">
        <v>6.19</v>
      </c>
      <c r="L1648">
        <v>13</v>
      </c>
      <c r="M1648">
        <f t="shared" si="50"/>
        <v>4688.4219000000003</v>
      </c>
      <c r="N1648">
        <f t="shared" si="51"/>
        <v>3.0196779964221823</v>
      </c>
    </row>
    <row r="1649" spans="1:14" x14ac:dyDescent="0.3">
      <c r="A1649" t="s">
        <v>12</v>
      </c>
      <c r="B1649" t="s">
        <v>16</v>
      </c>
      <c r="C1649" t="s">
        <v>19</v>
      </c>
      <c r="D1649" t="s">
        <v>21</v>
      </c>
      <c r="E1649" t="s">
        <v>36</v>
      </c>
      <c r="F1649">
        <v>2005</v>
      </c>
      <c r="G1649">
        <v>3</v>
      </c>
      <c r="H1649">
        <v>437.32</v>
      </c>
      <c r="I1649" t="s">
        <v>41</v>
      </c>
      <c r="J1649" t="s">
        <v>43</v>
      </c>
      <c r="K1649">
        <v>41.88</v>
      </c>
      <c r="L1649">
        <v>7</v>
      </c>
      <c r="M1649">
        <f t="shared" si="50"/>
        <v>3060.6587999999997</v>
      </c>
      <c r="N1649">
        <f t="shared" si="51"/>
        <v>3.019087384431852</v>
      </c>
    </row>
    <row r="1650" spans="1:14" x14ac:dyDescent="0.3">
      <c r="A1650" t="s">
        <v>13</v>
      </c>
      <c r="B1650" t="s">
        <v>16</v>
      </c>
      <c r="C1650" t="s">
        <v>19</v>
      </c>
      <c r="D1650" t="s">
        <v>30</v>
      </c>
      <c r="E1650" t="s">
        <v>36</v>
      </c>
      <c r="F1650">
        <v>1996</v>
      </c>
      <c r="G1650">
        <v>2</v>
      </c>
      <c r="H1650">
        <v>469.65</v>
      </c>
      <c r="I1650" t="s">
        <v>40</v>
      </c>
      <c r="J1650" t="s">
        <v>47</v>
      </c>
      <c r="K1650">
        <v>47.33</v>
      </c>
      <c r="L1650">
        <v>19</v>
      </c>
      <c r="M1650">
        <f t="shared" si="50"/>
        <v>8922.8233</v>
      </c>
      <c r="N1650">
        <f t="shared" si="51"/>
        <v>3.0190930787589498</v>
      </c>
    </row>
    <row r="1651" spans="1:14" x14ac:dyDescent="0.3">
      <c r="A1651" t="s">
        <v>12</v>
      </c>
      <c r="B1651" t="s">
        <v>15</v>
      </c>
      <c r="C1651" t="s">
        <v>18</v>
      </c>
      <c r="D1651" t="s">
        <v>29</v>
      </c>
      <c r="E1651" t="s">
        <v>37</v>
      </c>
      <c r="F1651">
        <v>2000</v>
      </c>
      <c r="G1651">
        <v>3</v>
      </c>
      <c r="H1651">
        <v>180.69</v>
      </c>
      <c r="I1651" t="s">
        <v>41</v>
      </c>
      <c r="J1651" t="s">
        <v>45</v>
      </c>
      <c r="K1651">
        <v>12.42</v>
      </c>
      <c r="L1651">
        <v>15</v>
      </c>
      <c r="M1651">
        <f t="shared" si="50"/>
        <v>2709.4742000000001</v>
      </c>
      <c r="N1651">
        <f t="shared" si="51"/>
        <v>3.0193971948672038</v>
      </c>
    </row>
    <row r="1652" spans="1:14" x14ac:dyDescent="0.3">
      <c r="A1652" t="s">
        <v>13</v>
      </c>
      <c r="B1652" t="s">
        <v>16</v>
      </c>
      <c r="C1652" t="s">
        <v>19</v>
      </c>
      <c r="D1652" t="s">
        <v>29</v>
      </c>
      <c r="E1652" t="s">
        <v>39</v>
      </c>
      <c r="F1652">
        <v>2013</v>
      </c>
      <c r="G1652">
        <v>1</v>
      </c>
      <c r="H1652">
        <v>105.31</v>
      </c>
      <c r="I1652" t="s">
        <v>40</v>
      </c>
      <c r="J1652" t="s">
        <v>46</v>
      </c>
      <c r="K1652">
        <v>10.26</v>
      </c>
      <c r="L1652">
        <v>5</v>
      </c>
      <c r="M1652">
        <f t="shared" si="50"/>
        <v>525.65260000000001</v>
      </c>
      <c r="N1652">
        <f t="shared" si="51"/>
        <v>3.0194029850746267</v>
      </c>
    </row>
    <row r="1653" spans="1:14" x14ac:dyDescent="0.3">
      <c r="A1653" t="s">
        <v>14</v>
      </c>
      <c r="B1653" t="s">
        <v>16</v>
      </c>
      <c r="C1653" t="s">
        <v>19</v>
      </c>
      <c r="D1653" t="s">
        <v>29</v>
      </c>
      <c r="E1653" t="s">
        <v>37</v>
      </c>
      <c r="F1653">
        <v>2001</v>
      </c>
      <c r="G1653">
        <v>4</v>
      </c>
      <c r="H1653">
        <v>199.84</v>
      </c>
      <c r="I1653" t="s">
        <v>41</v>
      </c>
      <c r="J1653" t="s">
        <v>43</v>
      </c>
      <c r="K1653">
        <v>14.04</v>
      </c>
      <c r="L1653">
        <v>13</v>
      </c>
      <c r="M1653">
        <f t="shared" si="50"/>
        <v>2597.0604000000003</v>
      </c>
      <c r="N1653">
        <f t="shared" si="51"/>
        <v>3.0200059719319201</v>
      </c>
    </row>
    <row r="1654" spans="1:14" x14ac:dyDescent="0.3">
      <c r="A1654" t="s">
        <v>14</v>
      </c>
      <c r="B1654" t="s">
        <v>17</v>
      </c>
      <c r="C1654" t="s">
        <v>18</v>
      </c>
      <c r="D1654" t="s">
        <v>22</v>
      </c>
      <c r="E1654" t="s">
        <v>39</v>
      </c>
      <c r="F1654">
        <v>2020</v>
      </c>
      <c r="G1654">
        <v>5</v>
      </c>
      <c r="H1654">
        <v>420.65</v>
      </c>
      <c r="I1654" t="s">
        <v>40</v>
      </c>
      <c r="J1654" t="s">
        <v>46</v>
      </c>
      <c r="K1654">
        <v>24.8</v>
      </c>
      <c r="L1654">
        <v>17</v>
      </c>
      <c r="M1654">
        <f t="shared" si="50"/>
        <v>7150.2979999999989</v>
      </c>
      <c r="N1654">
        <f t="shared" si="51"/>
        <v>3.0197132616487457</v>
      </c>
    </row>
    <row r="1655" spans="1:14" x14ac:dyDescent="0.3">
      <c r="A1655" t="s">
        <v>12</v>
      </c>
      <c r="B1655" t="s">
        <v>15</v>
      </c>
      <c r="C1655" t="s">
        <v>19</v>
      </c>
      <c r="D1655" t="s">
        <v>34</v>
      </c>
      <c r="E1655" t="s">
        <v>36</v>
      </c>
      <c r="F1655">
        <v>1993</v>
      </c>
      <c r="G1655">
        <v>1</v>
      </c>
      <c r="H1655">
        <v>205.07</v>
      </c>
      <c r="I1655" t="s">
        <v>40</v>
      </c>
      <c r="J1655" t="s">
        <v>45</v>
      </c>
      <c r="K1655">
        <v>9.2200000000000006</v>
      </c>
      <c r="L1655">
        <v>1</v>
      </c>
      <c r="M1655">
        <f t="shared" si="50"/>
        <v>204.16219999999998</v>
      </c>
      <c r="N1655">
        <f t="shared" si="51"/>
        <v>3.01912160143412</v>
      </c>
    </row>
    <row r="1656" spans="1:14" x14ac:dyDescent="0.3">
      <c r="A1656" t="s">
        <v>12</v>
      </c>
      <c r="B1656" t="s">
        <v>15</v>
      </c>
      <c r="C1656" t="s">
        <v>19</v>
      </c>
      <c r="D1656" t="s">
        <v>21</v>
      </c>
      <c r="E1656" t="s">
        <v>36</v>
      </c>
      <c r="F1656">
        <v>1988</v>
      </c>
      <c r="G1656">
        <v>5</v>
      </c>
      <c r="H1656">
        <v>439.38</v>
      </c>
      <c r="I1656" t="s">
        <v>41</v>
      </c>
      <c r="J1656" t="s">
        <v>47</v>
      </c>
      <c r="K1656">
        <v>28.86</v>
      </c>
      <c r="L1656">
        <v>8</v>
      </c>
      <c r="M1656">
        <f t="shared" si="50"/>
        <v>3514.3285999999998</v>
      </c>
      <c r="N1656">
        <f t="shared" si="51"/>
        <v>3.0197250448296473</v>
      </c>
    </row>
    <row r="1657" spans="1:14" x14ac:dyDescent="0.3">
      <c r="A1657" t="s">
        <v>12</v>
      </c>
      <c r="B1657" t="s">
        <v>15</v>
      </c>
      <c r="C1657" t="s">
        <v>19</v>
      </c>
      <c r="D1657" t="s">
        <v>24</v>
      </c>
      <c r="E1657" t="s">
        <v>37</v>
      </c>
      <c r="F1657">
        <v>1992</v>
      </c>
      <c r="G1657">
        <v>4</v>
      </c>
      <c r="H1657">
        <v>401.27</v>
      </c>
      <c r="I1657" t="s">
        <v>41</v>
      </c>
      <c r="J1657" t="s">
        <v>47</v>
      </c>
      <c r="K1657">
        <v>20.76</v>
      </c>
      <c r="L1657">
        <v>5</v>
      </c>
      <c r="M1657">
        <f t="shared" si="50"/>
        <v>2005.5575999999999</v>
      </c>
      <c r="N1657">
        <f t="shared" si="51"/>
        <v>3.0191330343796712</v>
      </c>
    </row>
    <row r="1658" spans="1:14" x14ac:dyDescent="0.3">
      <c r="A1658" t="s">
        <v>12</v>
      </c>
      <c r="B1658" t="s">
        <v>16</v>
      </c>
      <c r="C1658" t="s">
        <v>18</v>
      </c>
      <c r="D1658" t="s">
        <v>32</v>
      </c>
      <c r="E1658" t="s">
        <v>36</v>
      </c>
      <c r="F1658">
        <v>2022</v>
      </c>
      <c r="G1658">
        <v>2</v>
      </c>
      <c r="H1658">
        <v>389.39</v>
      </c>
      <c r="I1658" t="s">
        <v>41</v>
      </c>
      <c r="J1658" t="s">
        <v>45</v>
      </c>
      <c r="K1658">
        <v>46.54</v>
      </c>
      <c r="L1658">
        <v>2</v>
      </c>
      <c r="M1658">
        <f t="shared" si="50"/>
        <v>778.24540000000002</v>
      </c>
      <c r="N1658">
        <f t="shared" si="51"/>
        <v>3.0188397129186604</v>
      </c>
    </row>
    <row r="1659" spans="1:14" x14ac:dyDescent="0.3">
      <c r="A1659" t="s">
        <v>14</v>
      </c>
      <c r="B1659" t="s">
        <v>17</v>
      </c>
      <c r="C1659" t="s">
        <v>19</v>
      </c>
      <c r="D1659" t="s">
        <v>31</v>
      </c>
      <c r="E1659" t="s">
        <v>38</v>
      </c>
      <c r="F1659">
        <v>2021</v>
      </c>
      <c r="G1659">
        <v>4</v>
      </c>
      <c r="H1659">
        <v>267.95</v>
      </c>
      <c r="I1659" t="s">
        <v>42</v>
      </c>
      <c r="J1659" t="s">
        <v>43</v>
      </c>
      <c r="K1659">
        <v>26.51</v>
      </c>
      <c r="L1659">
        <v>7</v>
      </c>
      <c r="M1659">
        <f t="shared" si="50"/>
        <v>1874.9150999999999</v>
      </c>
      <c r="N1659">
        <f t="shared" si="51"/>
        <v>3.0191444810050854</v>
      </c>
    </row>
    <row r="1660" spans="1:14" x14ac:dyDescent="0.3">
      <c r="A1660" t="s">
        <v>14</v>
      </c>
      <c r="B1660" t="s">
        <v>15</v>
      </c>
      <c r="C1660" t="s">
        <v>18</v>
      </c>
      <c r="D1660" t="s">
        <v>29</v>
      </c>
      <c r="E1660" t="s">
        <v>37</v>
      </c>
      <c r="F1660">
        <v>2011</v>
      </c>
      <c r="G1660">
        <v>2</v>
      </c>
      <c r="H1660">
        <v>342.1</v>
      </c>
      <c r="I1660" t="s">
        <v>40</v>
      </c>
      <c r="J1660" t="s">
        <v>46</v>
      </c>
      <c r="K1660">
        <v>33.340000000000003</v>
      </c>
      <c r="L1660">
        <v>5</v>
      </c>
      <c r="M1660">
        <f t="shared" si="50"/>
        <v>1709.8334</v>
      </c>
      <c r="N1660">
        <f t="shared" si="51"/>
        <v>3.0188509874326752</v>
      </c>
    </row>
    <row r="1661" spans="1:14" x14ac:dyDescent="0.3">
      <c r="A1661" t="s">
        <v>13</v>
      </c>
      <c r="B1661" t="s">
        <v>15</v>
      </c>
      <c r="C1661" t="s">
        <v>18</v>
      </c>
      <c r="D1661" t="s">
        <v>32</v>
      </c>
      <c r="E1661" t="s">
        <v>37</v>
      </c>
      <c r="F1661">
        <v>1986</v>
      </c>
      <c r="G1661">
        <v>4</v>
      </c>
      <c r="H1661">
        <v>279.35000000000002</v>
      </c>
      <c r="I1661" t="s">
        <v>40</v>
      </c>
      <c r="J1661" t="s">
        <v>44</v>
      </c>
      <c r="K1661">
        <v>22.45</v>
      </c>
      <c r="L1661">
        <v>5</v>
      </c>
      <c r="M1661">
        <f t="shared" si="50"/>
        <v>1395.9745</v>
      </c>
      <c r="N1661">
        <f t="shared" si="51"/>
        <v>3.0191559413349296</v>
      </c>
    </row>
    <row r="1662" spans="1:14" x14ac:dyDescent="0.3">
      <c r="A1662" t="s">
        <v>12</v>
      </c>
      <c r="B1662" t="s">
        <v>16</v>
      </c>
      <c r="C1662" t="s">
        <v>18</v>
      </c>
      <c r="D1662" t="s">
        <v>23</v>
      </c>
      <c r="E1662" t="s">
        <v>39</v>
      </c>
      <c r="F1662">
        <v>2008</v>
      </c>
      <c r="G1662">
        <v>2</v>
      </c>
      <c r="H1662">
        <v>164.98</v>
      </c>
      <c r="I1662" t="s">
        <v>42</v>
      </c>
      <c r="J1662" t="s">
        <v>44</v>
      </c>
      <c r="K1662">
        <v>14.35</v>
      </c>
      <c r="L1662">
        <v>14</v>
      </c>
      <c r="M1662">
        <f t="shared" si="50"/>
        <v>2308.8634999999999</v>
      </c>
      <c r="N1662">
        <f t="shared" si="51"/>
        <v>3.0188622754491017</v>
      </c>
    </row>
    <row r="1663" spans="1:14" x14ac:dyDescent="0.3">
      <c r="A1663" t="s">
        <v>12</v>
      </c>
      <c r="B1663" t="s">
        <v>15</v>
      </c>
      <c r="C1663" t="s">
        <v>19</v>
      </c>
      <c r="D1663" t="s">
        <v>33</v>
      </c>
      <c r="E1663" t="s">
        <v>39</v>
      </c>
      <c r="F1663">
        <v>2020</v>
      </c>
      <c r="G1663">
        <v>4</v>
      </c>
      <c r="H1663">
        <v>455.63</v>
      </c>
      <c r="I1663" t="s">
        <v>41</v>
      </c>
      <c r="J1663" t="s">
        <v>43</v>
      </c>
      <c r="K1663">
        <v>19.22</v>
      </c>
      <c r="L1663">
        <v>6</v>
      </c>
      <c r="M1663">
        <f t="shared" si="50"/>
        <v>2732.9721999999997</v>
      </c>
      <c r="N1663">
        <f t="shared" si="51"/>
        <v>3.0191674153938304</v>
      </c>
    </row>
    <row r="1664" spans="1:14" x14ac:dyDescent="0.3">
      <c r="A1664" t="s">
        <v>14</v>
      </c>
      <c r="B1664" t="s">
        <v>17</v>
      </c>
      <c r="C1664" t="s">
        <v>19</v>
      </c>
      <c r="D1664" t="s">
        <v>25</v>
      </c>
      <c r="E1664" t="s">
        <v>37</v>
      </c>
      <c r="F1664">
        <v>2009</v>
      </c>
      <c r="G1664">
        <v>5</v>
      </c>
      <c r="H1664">
        <v>264.2</v>
      </c>
      <c r="I1664" t="s">
        <v>40</v>
      </c>
      <c r="J1664" t="s">
        <v>43</v>
      </c>
      <c r="K1664">
        <v>9.94</v>
      </c>
      <c r="L1664">
        <v>15</v>
      </c>
      <c r="M1664">
        <f t="shared" si="50"/>
        <v>3962.0994000000001</v>
      </c>
      <c r="N1664">
        <f t="shared" si="51"/>
        <v>3.018873576992211</v>
      </c>
    </row>
    <row r="1665" spans="1:14" x14ac:dyDescent="0.3">
      <c r="A1665" t="s">
        <v>12</v>
      </c>
      <c r="B1665" t="s">
        <v>16</v>
      </c>
      <c r="C1665" t="s">
        <v>18</v>
      </c>
      <c r="D1665" t="s">
        <v>32</v>
      </c>
      <c r="E1665" t="s">
        <v>39</v>
      </c>
      <c r="F1665">
        <v>1993</v>
      </c>
      <c r="G1665">
        <v>4</v>
      </c>
      <c r="H1665">
        <v>418</v>
      </c>
      <c r="I1665" t="s">
        <v>40</v>
      </c>
      <c r="J1665" t="s">
        <v>44</v>
      </c>
      <c r="K1665">
        <v>12.01</v>
      </c>
      <c r="L1665">
        <v>8</v>
      </c>
      <c r="M1665">
        <f t="shared" si="50"/>
        <v>3343.1201000000001</v>
      </c>
      <c r="N1665">
        <f t="shared" si="51"/>
        <v>3.0182798921186693</v>
      </c>
    </row>
    <row r="1666" spans="1:14" x14ac:dyDescent="0.3">
      <c r="A1666" t="s">
        <v>12</v>
      </c>
      <c r="B1666" t="s">
        <v>15</v>
      </c>
      <c r="C1666" t="s">
        <v>19</v>
      </c>
      <c r="D1666" t="s">
        <v>29</v>
      </c>
      <c r="E1666" t="s">
        <v>36</v>
      </c>
      <c r="F1666">
        <v>1998</v>
      </c>
      <c r="G1666">
        <v>2</v>
      </c>
      <c r="H1666">
        <v>432.53</v>
      </c>
      <c r="I1666" t="s">
        <v>41</v>
      </c>
      <c r="J1666" t="s">
        <v>44</v>
      </c>
      <c r="K1666">
        <v>30.69</v>
      </c>
      <c r="L1666">
        <v>7</v>
      </c>
      <c r="M1666">
        <f t="shared" si="50"/>
        <v>3027.0169000000001</v>
      </c>
      <c r="N1666">
        <f t="shared" si="51"/>
        <v>3.0179856115107913</v>
      </c>
    </row>
    <row r="1667" spans="1:14" x14ac:dyDescent="0.3">
      <c r="A1667" t="s">
        <v>12</v>
      </c>
      <c r="B1667" t="s">
        <v>15</v>
      </c>
      <c r="C1667" t="s">
        <v>18</v>
      </c>
      <c r="D1667" t="s">
        <v>20</v>
      </c>
      <c r="E1667" t="s">
        <v>36</v>
      </c>
      <c r="F1667">
        <v>1999</v>
      </c>
      <c r="G1667">
        <v>1</v>
      </c>
      <c r="H1667">
        <v>291.39999999999998</v>
      </c>
      <c r="I1667" t="s">
        <v>42</v>
      </c>
      <c r="J1667" t="s">
        <v>46</v>
      </c>
      <c r="K1667">
        <v>32.83</v>
      </c>
      <c r="L1667">
        <v>13</v>
      </c>
      <c r="M1667">
        <f t="shared" ref="M1667:M1730" si="52">(L1667*H1667)-(1-(K1667/100))</f>
        <v>3787.5282999999999</v>
      </c>
      <c r="N1667">
        <f t="shared" ref="N1667:N1730" si="53">AVERAGE(G1667:G6666)</f>
        <v>3.0182908545727138</v>
      </c>
    </row>
    <row r="1668" spans="1:14" x14ac:dyDescent="0.3">
      <c r="A1668" t="s">
        <v>14</v>
      </c>
      <c r="B1668" t="s">
        <v>17</v>
      </c>
      <c r="C1668" t="s">
        <v>19</v>
      </c>
      <c r="D1668" t="s">
        <v>24</v>
      </c>
      <c r="E1668" t="s">
        <v>39</v>
      </c>
      <c r="F1668">
        <v>2005</v>
      </c>
      <c r="G1668">
        <v>4</v>
      </c>
      <c r="H1668">
        <v>483.53</v>
      </c>
      <c r="I1668" t="s">
        <v>40</v>
      </c>
      <c r="J1668" t="s">
        <v>44</v>
      </c>
      <c r="K1668">
        <v>21.08</v>
      </c>
      <c r="L1668">
        <v>20</v>
      </c>
      <c r="M1668">
        <f t="shared" si="52"/>
        <v>9669.8107999999993</v>
      </c>
      <c r="N1668">
        <f t="shared" si="53"/>
        <v>3.018896220755849</v>
      </c>
    </row>
    <row r="1669" spans="1:14" x14ac:dyDescent="0.3">
      <c r="A1669" t="s">
        <v>14</v>
      </c>
      <c r="B1669" t="s">
        <v>17</v>
      </c>
      <c r="C1669" t="s">
        <v>18</v>
      </c>
      <c r="D1669" t="s">
        <v>21</v>
      </c>
      <c r="E1669" t="s">
        <v>38</v>
      </c>
      <c r="F1669">
        <v>2006</v>
      </c>
      <c r="G1669">
        <v>4</v>
      </c>
      <c r="H1669">
        <v>154.44</v>
      </c>
      <c r="I1669" t="s">
        <v>42</v>
      </c>
      <c r="J1669" t="s">
        <v>44</v>
      </c>
      <c r="K1669">
        <v>30.09</v>
      </c>
      <c r="L1669">
        <v>18</v>
      </c>
      <c r="M1669">
        <f t="shared" si="52"/>
        <v>2779.2209000000003</v>
      </c>
      <c r="N1669">
        <f t="shared" si="53"/>
        <v>3.0186018601860187</v>
      </c>
    </row>
    <row r="1670" spans="1:14" x14ac:dyDescent="0.3">
      <c r="A1670" t="s">
        <v>12</v>
      </c>
      <c r="B1670" t="s">
        <v>16</v>
      </c>
      <c r="C1670" t="s">
        <v>19</v>
      </c>
      <c r="D1670" t="s">
        <v>33</v>
      </c>
      <c r="E1670" t="s">
        <v>39</v>
      </c>
      <c r="F1670">
        <v>2004</v>
      </c>
      <c r="G1670">
        <v>4</v>
      </c>
      <c r="H1670">
        <v>474.88</v>
      </c>
      <c r="I1670" t="s">
        <v>41</v>
      </c>
      <c r="J1670" t="s">
        <v>47</v>
      </c>
      <c r="K1670">
        <v>16.89</v>
      </c>
      <c r="L1670">
        <v>16</v>
      </c>
      <c r="M1670">
        <f t="shared" si="52"/>
        <v>7597.2488999999996</v>
      </c>
      <c r="N1670">
        <f t="shared" si="53"/>
        <v>3.0183073229291715</v>
      </c>
    </row>
    <row r="1671" spans="1:14" x14ac:dyDescent="0.3">
      <c r="A1671" t="s">
        <v>14</v>
      </c>
      <c r="B1671" t="s">
        <v>16</v>
      </c>
      <c r="C1671" t="s">
        <v>19</v>
      </c>
      <c r="D1671" t="s">
        <v>24</v>
      </c>
      <c r="E1671" t="s">
        <v>38</v>
      </c>
      <c r="F1671">
        <v>2001</v>
      </c>
      <c r="G1671">
        <v>1</v>
      </c>
      <c r="H1671">
        <v>329.01</v>
      </c>
      <c r="I1671" t="s">
        <v>42</v>
      </c>
      <c r="J1671" t="s">
        <v>44</v>
      </c>
      <c r="K1671">
        <v>11.52</v>
      </c>
      <c r="L1671">
        <v>17</v>
      </c>
      <c r="M1671">
        <f t="shared" si="52"/>
        <v>5592.2852000000003</v>
      </c>
      <c r="N1671">
        <f t="shared" si="53"/>
        <v>3.0180126088261785</v>
      </c>
    </row>
    <row r="1672" spans="1:14" x14ac:dyDescent="0.3">
      <c r="A1672" t="s">
        <v>12</v>
      </c>
      <c r="B1672" t="s">
        <v>17</v>
      </c>
      <c r="C1672" t="s">
        <v>19</v>
      </c>
      <c r="D1672" t="s">
        <v>27</v>
      </c>
      <c r="E1672" t="s">
        <v>39</v>
      </c>
      <c r="F1672">
        <v>2020</v>
      </c>
      <c r="G1672">
        <v>1</v>
      </c>
      <c r="H1672">
        <v>280.98</v>
      </c>
      <c r="I1672" t="s">
        <v>40</v>
      </c>
      <c r="J1672" t="s">
        <v>46</v>
      </c>
      <c r="K1672">
        <v>13.31</v>
      </c>
      <c r="L1672">
        <v>17</v>
      </c>
      <c r="M1672">
        <f t="shared" si="52"/>
        <v>4775.7930999999999</v>
      </c>
      <c r="N1672">
        <f t="shared" si="53"/>
        <v>3.0186186186186186</v>
      </c>
    </row>
    <row r="1673" spans="1:14" x14ac:dyDescent="0.3">
      <c r="A1673" t="s">
        <v>13</v>
      </c>
      <c r="B1673" t="s">
        <v>17</v>
      </c>
      <c r="C1673" t="s">
        <v>19</v>
      </c>
      <c r="D1673" t="s">
        <v>35</v>
      </c>
      <c r="E1673" t="s">
        <v>36</v>
      </c>
      <c r="F1673">
        <v>1986</v>
      </c>
      <c r="G1673">
        <v>2</v>
      </c>
      <c r="H1673">
        <v>51.94</v>
      </c>
      <c r="I1673" t="s">
        <v>40</v>
      </c>
      <c r="J1673" t="s">
        <v>44</v>
      </c>
      <c r="K1673">
        <v>25.34</v>
      </c>
      <c r="L1673">
        <v>7</v>
      </c>
      <c r="M1673">
        <f t="shared" si="52"/>
        <v>362.83339999999998</v>
      </c>
      <c r="N1673">
        <f t="shared" si="53"/>
        <v>3.0192249924902375</v>
      </c>
    </row>
    <row r="1674" spans="1:14" x14ac:dyDescent="0.3">
      <c r="A1674" t="s">
        <v>13</v>
      </c>
      <c r="B1674" t="s">
        <v>17</v>
      </c>
      <c r="C1674" t="s">
        <v>18</v>
      </c>
      <c r="D1674" t="s">
        <v>20</v>
      </c>
      <c r="E1674" t="s">
        <v>38</v>
      </c>
      <c r="F1674">
        <v>2004</v>
      </c>
      <c r="G1674">
        <v>4</v>
      </c>
      <c r="H1674">
        <v>57.36</v>
      </c>
      <c r="I1674" t="s">
        <v>40</v>
      </c>
      <c r="J1674" t="s">
        <v>47</v>
      </c>
      <c r="K1674">
        <v>41.7</v>
      </c>
      <c r="L1674">
        <v>16</v>
      </c>
      <c r="M1674">
        <f t="shared" si="52"/>
        <v>917.17700000000002</v>
      </c>
      <c r="N1674">
        <f t="shared" si="53"/>
        <v>3.01953125</v>
      </c>
    </row>
    <row r="1675" spans="1:14" x14ac:dyDescent="0.3">
      <c r="A1675" t="s">
        <v>13</v>
      </c>
      <c r="B1675" t="s">
        <v>17</v>
      </c>
      <c r="C1675" t="s">
        <v>18</v>
      </c>
      <c r="D1675" t="s">
        <v>28</v>
      </c>
      <c r="E1675" t="s">
        <v>37</v>
      </c>
      <c r="F1675">
        <v>1997</v>
      </c>
      <c r="G1675">
        <v>3</v>
      </c>
      <c r="H1675">
        <v>487.41</v>
      </c>
      <c r="I1675" t="s">
        <v>41</v>
      </c>
      <c r="J1675" t="s">
        <v>44</v>
      </c>
      <c r="K1675">
        <v>16.66</v>
      </c>
      <c r="L1675">
        <v>8</v>
      </c>
      <c r="M1675">
        <f t="shared" si="52"/>
        <v>3898.4466000000002</v>
      </c>
      <c r="N1675">
        <f t="shared" si="53"/>
        <v>3.0192365494439435</v>
      </c>
    </row>
    <row r="1676" spans="1:14" x14ac:dyDescent="0.3">
      <c r="A1676" t="s">
        <v>14</v>
      </c>
      <c r="B1676" t="s">
        <v>15</v>
      </c>
      <c r="C1676" t="s">
        <v>19</v>
      </c>
      <c r="D1676" t="s">
        <v>34</v>
      </c>
      <c r="E1676" t="s">
        <v>38</v>
      </c>
      <c r="F1676">
        <v>1997</v>
      </c>
      <c r="G1676">
        <v>3</v>
      </c>
      <c r="H1676">
        <v>332.83</v>
      </c>
      <c r="I1676" t="s">
        <v>40</v>
      </c>
      <c r="J1676" t="s">
        <v>43</v>
      </c>
      <c r="K1676">
        <v>16.3</v>
      </c>
      <c r="L1676">
        <v>19</v>
      </c>
      <c r="M1676">
        <f t="shared" si="52"/>
        <v>6322.9329999999991</v>
      </c>
      <c r="N1676">
        <f t="shared" si="53"/>
        <v>3.0192423331328921</v>
      </c>
    </row>
    <row r="1677" spans="1:14" x14ac:dyDescent="0.3">
      <c r="A1677" t="s">
        <v>12</v>
      </c>
      <c r="B1677" t="s">
        <v>15</v>
      </c>
      <c r="C1677" t="s">
        <v>19</v>
      </c>
      <c r="D1677" t="s">
        <v>26</v>
      </c>
      <c r="E1677" t="s">
        <v>39</v>
      </c>
      <c r="F1677">
        <v>2018</v>
      </c>
      <c r="G1677">
        <v>4</v>
      </c>
      <c r="H1677">
        <v>30.9</v>
      </c>
      <c r="I1677" t="s">
        <v>42</v>
      </c>
      <c r="J1677" t="s">
        <v>47</v>
      </c>
      <c r="K1677">
        <v>40.53</v>
      </c>
      <c r="L1677">
        <v>17</v>
      </c>
      <c r="M1677">
        <f t="shared" si="52"/>
        <v>524.70529999999997</v>
      </c>
      <c r="N1677">
        <f t="shared" si="53"/>
        <v>3.0192481203007517</v>
      </c>
    </row>
    <row r="1678" spans="1:14" x14ac:dyDescent="0.3">
      <c r="A1678" t="s">
        <v>14</v>
      </c>
      <c r="B1678" t="s">
        <v>16</v>
      </c>
      <c r="C1678" t="s">
        <v>18</v>
      </c>
      <c r="D1678" t="s">
        <v>33</v>
      </c>
      <c r="E1678" t="s">
        <v>39</v>
      </c>
      <c r="F1678">
        <v>2003</v>
      </c>
      <c r="G1678">
        <v>2</v>
      </c>
      <c r="H1678">
        <v>79.819999999999993</v>
      </c>
      <c r="I1678" t="s">
        <v>41</v>
      </c>
      <c r="J1678" t="s">
        <v>47</v>
      </c>
      <c r="K1678">
        <v>47.64</v>
      </c>
      <c r="L1678">
        <v>15</v>
      </c>
      <c r="M1678">
        <f t="shared" si="52"/>
        <v>1196.7764</v>
      </c>
      <c r="N1678">
        <f t="shared" si="53"/>
        <v>3.0189530685920576</v>
      </c>
    </row>
    <row r="1679" spans="1:14" x14ac:dyDescent="0.3">
      <c r="A1679" t="s">
        <v>14</v>
      </c>
      <c r="B1679" t="s">
        <v>16</v>
      </c>
      <c r="C1679" t="s">
        <v>19</v>
      </c>
      <c r="D1679" t="s">
        <v>30</v>
      </c>
      <c r="E1679" t="s">
        <v>38</v>
      </c>
      <c r="F1679">
        <v>2008</v>
      </c>
      <c r="G1679">
        <v>3</v>
      </c>
      <c r="H1679">
        <v>83.94</v>
      </c>
      <c r="I1679" t="s">
        <v>42</v>
      </c>
      <c r="J1679" t="s">
        <v>45</v>
      </c>
      <c r="K1679">
        <v>7.31</v>
      </c>
      <c r="L1679">
        <v>14</v>
      </c>
      <c r="M1679">
        <f t="shared" si="52"/>
        <v>1174.2330999999999</v>
      </c>
      <c r="N1679">
        <f t="shared" si="53"/>
        <v>3.0192597050857657</v>
      </c>
    </row>
    <row r="1680" spans="1:14" x14ac:dyDescent="0.3">
      <c r="A1680" t="s">
        <v>13</v>
      </c>
      <c r="B1680" t="s">
        <v>15</v>
      </c>
      <c r="C1680" t="s">
        <v>19</v>
      </c>
      <c r="D1680" t="s">
        <v>21</v>
      </c>
      <c r="E1680" t="s">
        <v>36</v>
      </c>
      <c r="F1680">
        <v>2021</v>
      </c>
      <c r="G1680">
        <v>1</v>
      </c>
      <c r="H1680">
        <v>56.9</v>
      </c>
      <c r="I1680" t="s">
        <v>41</v>
      </c>
      <c r="J1680" t="s">
        <v>45</v>
      </c>
      <c r="K1680">
        <v>43.44</v>
      </c>
      <c r="L1680">
        <v>5</v>
      </c>
      <c r="M1680">
        <f t="shared" si="52"/>
        <v>283.93439999999998</v>
      </c>
      <c r="N1680">
        <f t="shared" si="53"/>
        <v>3.0192655027092115</v>
      </c>
    </row>
    <row r="1681" spans="1:14" x14ac:dyDescent="0.3">
      <c r="A1681" t="s">
        <v>14</v>
      </c>
      <c r="B1681" t="s">
        <v>15</v>
      </c>
      <c r="C1681" t="s">
        <v>19</v>
      </c>
      <c r="D1681" t="s">
        <v>33</v>
      </c>
      <c r="E1681" t="s">
        <v>38</v>
      </c>
      <c r="F1681">
        <v>2007</v>
      </c>
      <c r="G1681">
        <v>4</v>
      </c>
      <c r="H1681">
        <v>341.26</v>
      </c>
      <c r="I1681" t="s">
        <v>42</v>
      </c>
      <c r="J1681" t="s">
        <v>46</v>
      </c>
      <c r="K1681">
        <v>13.88</v>
      </c>
      <c r="L1681">
        <v>7</v>
      </c>
      <c r="M1681">
        <f t="shared" si="52"/>
        <v>2387.9587999999999</v>
      </c>
      <c r="N1681">
        <f t="shared" si="53"/>
        <v>3.0198735320686541</v>
      </c>
    </row>
    <row r="1682" spans="1:14" x14ac:dyDescent="0.3">
      <c r="A1682" t="s">
        <v>14</v>
      </c>
      <c r="B1682" t="s">
        <v>15</v>
      </c>
      <c r="C1682" t="s">
        <v>18</v>
      </c>
      <c r="D1682" t="s">
        <v>20</v>
      </c>
      <c r="E1682" t="s">
        <v>37</v>
      </c>
      <c r="F1682">
        <v>2020</v>
      </c>
      <c r="G1682">
        <v>4</v>
      </c>
      <c r="H1682">
        <v>372.44</v>
      </c>
      <c r="I1682" t="s">
        <v>41</v>
      </c>
      <c r="J1682" t="s">
        <v>47</v>
      </c>
      <c r="K1682">
        <v>18.93</v>
      </c>
      <c r="L1682">
        <v>12</v>
      </c>
      <c r="M1682">
        <f t="shared" si="52"/>
        <v>4468.4692999999997</v>
      </c>
      <c r="N1682">
        <f t="shared" si="53"/>
        <v>3.0195783132530121</v>
      </c>
    </row>
    <row r="1683" spans="1:14" x14ac:dyDescent="0.3">
      <c r="A1683" t="s">
        <v>12</v>
      </c>
      <c r="B1683" t="s">
        <v>16</v>
      </c>
      <c r="C1683" t="s">
        <v>19</v>
      </c>
      <c r="D1683" t="s">
        <v>32</v>
      </c>
      <c r="E1683" t="s">
        <v>38</v>
      </c>
      <c r="F1683">
        <v>1988</v>
      </c>
      <c r="G1683">
        <v>4</v>
      </c>
      <c r="H1683">
        <v>201.84</v>
      </c>
      <c r="I1683" t="s">
        <v>40</v>
      </c>
      <c r="J1683" t="s">
        <v>45</v>
      </c>
      <c r="K1683">
        <v>46.29</v>
      </c>
      <c r="L1683">
        <v>9</v>
      </c>
      <c r="M1683">
        <f t="shared" si="52"/>
        <v>1816.0228999999999</v>
      </c>
      <c r="N1683">
        <f t="shared" si="53"/>
        <v>3.019282916541127</v>
      </c>
    </row>
    <row r="1684" spans="1:14" x14ac:dyDescent="0.3">
      <c r="A1684" t="s">
        <v>14</v>
      </c>
      <c r="B1684" t="s">
        <v>17</v>
      </c>
      <c r="C1684" t="s">
        <v>19</v>
      </c>
      <c r="D1684" t="s">
        <v>28</v>
      </c>
      <c r="E1684" t="s">
        <v>38</v>
      </c>
      <c r="F1684">
        <v>2017</v>
      </c>
      <c r="G1684">
        <v>5</v>
      </c>
      <c r="H1684">
        <v>335.23</v>
      </c>
      <c r="I1684" t="s">
        <v>42</v>
      </c>
      <c r="J1684" t="s">
        <v>44</v>
      </c>
      <c r="K1684">
        <v>18.489999999999998</v>
      </c>
      <c r="L1684">
        <v>14</v>
      </c>
      <c r="M1684">
        <f t="shared" si="52"/>
        <v>4692.4049000000005</v>
      </c>
      <c r="N1684">
        <f t="shared" si="53"/>
        <v>3.018987341772152</v>
      </c>
    </row>
    <row r="1685" spans="1:14" x14ac:dyDescent="0.3">
      <c r="A1685" t="s">
        <v>13</v>
      </c>
      <c r="B1685" t="s">
        <v>15</v>
      </c>
      <c r="C1685" t="s">
        <v>19</v>
      </c>
      <c r="D1685" t="s">
        <v>32</v>
      </c>
      <c r="E1685" t="s">
        <v>36</v>
      </c>
      <c r="F1685">
        <v>2001</v>
      </c>
      <c r="G1685">
        <v>4</v>
      </c>
      <c r="H1685">
        <v>303.43</v>
      </c>
      <c r="I1685" t="s">
        <v>41</v>
      </c>
      <c r="J1685" t="s">
        <v>44</v>
      </c>
      <c r="K1685">
        <v>37.92</v>
      </c>
      <c r="L1685">
        <v>11</v>
      </c>
      <c r="M1685">
        <f t="shared" si="52"/>
        <v>3337.1091999999999</v>
      </c>
      <c r="N1685">
        <f t="shared" si="53"/>
        <v>3.0183901115465783</v>
      </c>
    </row>
    <row r="1686" spans="1:14" x14ac:dyDescent="0.3">
      <c r="A1686" t="s">
        <v>13</v>
      </c>
      <c r="B1686" t="s">
        <v>15</v>
      </c>
      <c r="C1686" t="s">
        <v>18</v>
      </c>
      <c r="D1686" t="s">
        <v>25</v>
      </c>
      <c r="E1686" t="s">
        <v>36</v>
      </c>
      <c r="F1686">
        <v>2011</v>
      </c>
      <c r="G1686">
        <v>4</v>
      </c>
      <c r="H1686">
        <v>132.29</v>
      </c>
      <c r="I1686" t="s">
        <v>40</v>
      </c>
      <c r="J1686" t="s">
        <v>43</v>
      </c>
      <c r="K1686">
        <v>45.99</v>
      </c>
      <c r="L1686">
        <v>13</v>
      </c>
      <c r="M1686">
        <f t="shared" si="52"/>
        <v>1719.2299</v>
      </c>
      <c r="N1686">
        <f t="shared" si="53"/>
        <v>3.0180940892641739</v>
      </c>
    </row>
    <row r="1687" spans="1:14" x14ac:dyDescent="0.3">
      <c r="A1687" t="s">
        <v>12</v>
      </c>
      <c r="B1687" t="s">
        <v>15</v>
      </c>
      <c r="C1687" t="s">
        <v>19</v>
      </c>
      <c r="D1687" t="s">
        <v>34</v>
      </c>
      <c r="E1687" t="s">
        <v>37</v>
      </c>
      <c r="F1687">
        <v>2007</v>
      </c>
      <c r="G1687">
        <v>5</v>
      </c>
      <c r="H1687">
        <v>148.6</v>
      </c>
      <c r="I1687" t="s">
        <v>42</v>
      </c>
      <c r="J1687" t="s">
        <v>44</v>
      </c>
      <c r="K1687">
        <v>3.48</v>
      </c>
      <c r="L1687">
        <v>1</v>
      </c>
      <c r="M1687">
        <f t="shared" si="52"/>
        <v>147.63479999999998</v>
      </c>
      <c r="N1687">
        <f t="shared" si="53"/>
        <v>3.0177978883861236</v>
      </c>
    </row>
    <row r="1688" spans="1:14" x14ac:dyDescent="0.3">
      <c r="A1688" t="s">
        <v>12</v>
      </c>
      <c r="B1688" t="s">
        <v>16</v>
      </c>
      <c r="C1688" t="s">
        <v>18</v>
      </c>
      <c r="D1688" t="s">
        <v>31</v>
      </c>
      <c r="E1688" t="s">
        <v>37</v>
      </c>
      <c r="F1688">
        <v>2018</v>
      </c>
      <c r="G1688">
        <v>3</v>
      </c>
      <c r="H1688">
        <v>278.62</v>
      </c>
      <c r="I1688" t="s">
        <v>41</v>
      </c>
      <c r="J1688" t="s">
        <v>44</v>
      </c>
      <c r="K1688">
        <v>49.66</v>
      </c>
      <c r="L1688">
        <v>16</v>
      </c>
      <c r="M1688">
        <f t="shared" si="52"/>
        <v>4457.4166000000005</v>
      </c>
      <c r="N1688">
        <f t="shared" si="53"/>
        <v>3.0171997585998791</v>
      </c>
    </row>
    <row r="1689" spans="1:14" x14ac:dyDescent="0.3">
      <c r="A1689" t="s">
        <v>14</v>
      </c>
      <c r="B1689" t="s">
        <v>17</v>
      </c>
      <c r="C1689" t="s">
        <v>18</v>
      </c>
      <c r="D1689" t="s">
        <v>27</v>
      </c>
      <c r="E1689" t="s">
        <v>37</v>
      </c>
      <c r="F1689">
        <v>1996</v>
      </c>
      <c r="G1689">
        <v>3</v>
      </c>
      <c r="H1689">
        <v>498.6</v>
      </c>
      <c r="I1689" t="s">
        <v>42</v>
      </c>
      <c r="J1689" t="s">
        <v>43</v>
      </c>
      <c r="K1689">
        <v>7.82</v>
      </c>
      <c r="L1689">
        <v>18</v>
      </c>
      <c r="M1689">
        <f t="shared" si="52"/>
        <v>8973.878200000001</v>
      </c>
      <c r="N1689">
        <f t="shared" si="53"/>
        <v>3.0172049501961968</v>
      </c>
    </row>
    <row r="1690" spans="1:14" x14ac:dyDescent="0.3">
      <c r="A1690" t="s">
        <v>12</v>
      </c>
      <c r="B1690" t="s">
        <v>16</v>
      </c>
      <c r="C1690" t="s">
        <v>19</v>
      </c>
      <c r="D1690" t="s">
        <v>25</v>
      </c>
      <c r="E1690" t="s">
        <v>38</v>
      </c>
      <c r="F1690">
        <v>1989</v>
      </c>
      <c r="G1690">
        <v>3</v>
      </c>
      <c r="H1690">
        <v>45.21</v>
      </c>
      <c r="I1690" t="s">
        <v>41</v>
      </c>
      <c r="J1690" t="s">
        <v>46</v>
      </c>
      <c r="K1690">
        <v>46</v>
      </c>
      <c r="L1690">
        <v>8</v>
      </c>
      <c r="M1690">
        <f t="shared" si="52"/>
        <v>361.14</v>
      </c>
      <c r="N1690">
        <f t="shared" si="53"/>
        <v>3.0172101449275361</v>
      </c>
    </row>
    <row r="1691" spans="1:14" x14ac:dyDescent="0.3">
      <c r="A1691" t="s">
        <v>13</v>
      </c>
      <c r="B1691" t="s">
        <v>17</v>
      </c>
      <c r="C1691" t="s">
        <v>19</v>
      </c>
      <c r="D1691" t="s">
        <v>20</v>
      </c>
      <c r="E1691" t="s">
        <v>38</v>
      </c>
      <c r="F1691">
        <v>2018</v>
      </c>
      <c r="G1691">
        <v>5</v>
      </c>
      <c r="H1691">
        <v>325.75</v>
      </c>
      <c r="I1691" t="s">
        <v>41</v>
      </c>
      <c r="J1691" t="s">
        <v>44</v>
      </c>
      <c r="K1691">
        <v>36.090000000000003</v>
      </c>
      <c r="L1691">
        <v>14</v>
      </c>
      <c r="M1691">
        <f t="shared" si="52"/>
        <v>4559.8608999999997</v>
      </c>
      <c r="N1691">
        <f t="shared" si="53"/>
        <v>3.0172153427967383</v>
      </c>
    </row>
    <row r="1692" spans="1:14" x14ac:dyDescent="0.3">
      <c r="A1692" t="s">
        <v>13</v>
      </c>
      <c r="B1692" t="s">
        <v>15</v>
      </c>
      <c r="C1692" t="s">
        <v>19</v>
      </c>
      <c r="D1692" t="s">
        <v>25</v>
      </c>
      <c r="E1692" t="s">
        <v>38</v>
      </c>
      <c r="F1692">
        <v>1997</v>
      </c>
      <c r="G1692">
        <v>3</v>
      </c>
      <c r="H1692">
        <v>389.41</v>
      </c>
      <c r="I1692" t="s">
        <v>42</v>
      </c>
      <c r="J1692" t="s">
        <v>43</v>
      </c>
      <c r="K1692">
        <v>2.77</v>
      </c>
      <c r="L1692">
        <v>4</v>
      </c>
      <c r="M1692">
        <f t="shared" si="52"/>
        <v>1556.6677000000002</v>
      </c>
      <c r="N1692">
        <f t="shared" si="53"/>
        <v>3.0166163141993958</v>
      </c>
    </row>
    <row r="1693" spans="1:14" x14ac:dyDescent="0.3">
      <c r="A1693" t="s">
        <v>12</v>
      </c>
      <c r="B1693" t="s">
        <v>17</v>
      </c>
      <c r="C1693" t="s">
        <v>18</v>
      </c>
      <c r="D1693" t="s">
        <v>23</v>
      </c>
      <c r="E1693" t="s">
        <v>37</v>
      </c>
      <c r="F1693">
        <v>2003</v>
      </c>
      <c r="G1693">
        <v>5</v>
      </c>
      <c r="H1693">
        <v>372.93</v>
      </c>
      <c r="I1693" t="s">
        <v>40</v>
      </c>
      <c r="J1693" t="s">
        <v>44</v>
      </c>
      <c r="K1693">
        <v>26.75</v>
      </c>
      <c r="L1693">
        <v>1</v>
      </c>
      <c r="M1693">
        <f t="shared" si="52"/>
        <v>372.19749999999999</v>
      </c>
      <c r="N1693">
        <f t="shared" si="53"/>
        <v>3.0166213357509823</v>
      </c>
    </row>
    <row r="1694" spans="1:14" x14ac:dyDescent="0.3">
      <c r="A1694" t="s">
        <v>14</v>
      </c>
      <c r="B1694" t="s">
        <v>16</v>
      </c>
      <c r="C1694" t="s">
        <v>18</v>
      </c>
      <c r="D1694" t="s">
        <v>22</v>
      </c>
      <c r="E1694" t="s">
        <v>39</v>
      </c>
      <c r="F1694">
        <v>1989</v>
      </c>
      <c r="G1694">
        <v>2</v>
      </c>
      <c r="H1694">
        <v>175.34</v>
      </c>
      <c r="I1694" t="s">
        <v>42</v>
      </c>
      <c r="J1694" t="s">
        <v>46</v>
      </c>
      <c r="K1694">
        <v>17.2</v>
      </c>
      <c r="L1694">
        <v>13</v>
      </c>
      <c r="M1694">
        <f t="shared" si="52"/>
        <v>2278.5920000000001</v>
      </c>
      <c r="N1694">
        <f t="shared" si="53"/>
        <v>3.0160217654171704</v>
      </c>
    </row>
    <row r="1695" spans="1:14" x14ac:dyDescent="0.3">
      <c r="A1695" t="s">
        <v>12</v>
      </c>
      <c r="B1695" t="s">
        <v>16</v>
      </c>
      <c r="C1695" t="s">
        <v>19</v>
      </c>
      <c r="D1695" t="s">
        <v>32</v>
      </c>
      <c r="E1695" t="s">
        <v>37</v>
      </c>
      <c r="F1695">
        <v>2008</v>
      </c>
      <c r="G1695">
        <v>4</v>
      </c>
      <c r="H1695">
        <v>374.45</v>
      </c>
      <c r="I1695" t="s">
        <v>42</v>
      </c>
      <c r="J1695" t="s">
        <v>44</v>
      </c>
      <c r="K1695">
        <v>1.34</v>
      </c>
      <c r="L1695">
        <v>4</v>
      </c>
      <c r="M1695">
        <f t="shared" si="52"/>
        <v>1496.8134</v>
      </c>
      <c r="N1695">
        <f t="shared" si="53"/>
        <v>3.0163289990928335</v>
      </c>
    </row>
    <row r="1696" spans="1:14" x14ac:dyDescent="0.3">
      <c r="A1696" t="s">
        <v>14</v>
      </c>
      <c r="B1696" t="s">
        <v>15</v>
      </c>
      <c r="C1696" t="s">
        <v>19</v>
      </c>
      <c r="D1696" t="s">
        <v>26</v>
      </c>
      <c r="E1696" t="s">
        <v>36</v>
      </c>
      <c r="F1696">
        <v>1995</v>
      </c>
      <c r="G1696">
        <v>2</v>
      </c>
      <c r="H1696">
        <v>143.63999999999999</v>
      </c>
      <c r="I1696" t="s">
        <v>42</v>
      </c>
      <c r="J1696" t="s">
        <v>44</v>
      </c>
      <c r="K1696">
        <v>33.21</v>
      </c>
      <c r="L1696">
        <v>19</v>
      </c>
      <c r="M1696">
        <f t="shared" si="52"/>
        <v>2728.4920999999999</v>
      </c>
      <c r="N1696">
        <f t="shared" si="53"/>
        <v>3.0160314579552328</v>
      </c>
    </row>
    <row r="1697" spans="1:14" x14ac:dyDescent="0.3">
      <c r="A1697" t="s">
        <v>13</v>
      </c>
      <c r="B1697" t="s">
        <v>15</v>
      </c>
      <c r="C1697" t="s">
        <v>19</v>
      </c>
      <c r="D1697" t="s">
        <v>22</v>
      </c>
      <c r="E1697" t="s">
        <v>39</v>
      </c>
      <c r="F1697">
        <v>1986</v>
      </c>
      <c r="G1697">
        <v>4</v>
      </c>
      <c r="H1697">
        <v>279.57</v>
      </c>
      <c r="I1697" t="s">
        <v>41</v>
      </c>
      <c r="J1697" t="s">
        <v>46</v>
      </c>
      <c r="K1697">
        <v>10.27</v>
      </c>
      <c r="L1697">
        <v>6</v>
      </c>
      <c r="M1697">
        <f t="shared" si="52"/>
        <v>1676.5227</v>
      </c>
      <c r="N1697">
        <f t="shared" si="53"/>
        <v>3.0163388804841151</v>
      </c>
    </row>
    <row r="1698" spans="1:14" x14ac:dyDescent="0.3">
      <c r="A1698" t="s">
        <v>12</v>
      </c>
      <c r="B1698" t="s">
        <v>16</v>
      </c>
      <c r="C1698" t="s">
        <v>18</v>
      </c>
      <c r="D1698" t="s">
        <v>22</v>
      </c>
      <c r="E1698" t="s">
        <v>36</v>
      </c>
      <c r="F1698">
        <v>2013</v>
      </c>
      <c r="G1698">
        <v>4</v>
      </c>
      <c r="H1698">
        <v>310.94</v>
      </c>
      <c r="I1698" t="s">
        <v>42</v>
      </c>
      <c r="J1698" t="s">
        <v>47</v>
      </c>
      <c r="K1698">
        <v>46.94</v>
      </c>
      <c r="L1698">
        <v>20</v>
      </c>
      <c r="M1698">
        <f t="shared" si="52"/>
        <v>6218.2694000000001</v>
      </c>
      <c r="N1698">
        <f t="shared" si="53"/>
        <v>3.0160411622276029</v>
      </c>
    </row>
    <row r="1699" spans="1:14" x14ac:dyDescent="0.3">
      <c r="A1699" t="s">
        <v>13</v>
      </c>
      <c r="B1699" t="s">
        <v>17</v>
      </c>
      <c r="C1699" t="s">
        <v>19</v>
      </c>
      <c r="D1699" t="s">
        <v>27</v>
      </c>
      <c r="E1699" t="s">
        <v>37</v>
      </c>
      <c r="F1699">
        <v>2010</v>
      </c>
      <c r="G1699">
        <v>1</v>
      </c>
      <c r="H1699">
        <v>227.38</v>
      </c>
      <c r="I1699" t="s">
        <v>40</v>
      </c>
      <c r="J1699" t="s">
        <v>45</v>
      </c>
      <c r="K1699">
        <v>16.98</v>
      </c>
      <c r="L1699">
        <v>3</v>
      </c>
      <c r="M1699">
        <f t="shared" si="52"/>
        <v>681.3098</v>
      </c>
      <c r="N1699">
        <f t="shared" si="53"/>
        <v>3.0157432636996671</v>
      </c>
    </row>
    <row r="1700" spans="1:14" x14ac:dyDescent="0.3">
      <c r="A1700" t="s">
        <v>13</v>
      </c>
      <c r="B1700" t="s">
        <v>17</v>
      </c>
      <c r="C1700" t="s">
        <v>19</v>
      </c>
      <c r="D1700" t="s">
        <v>30</v>
      </c>
      <c r="E1700" t="s">
        <v>38</v>
      </c>
      <c r="F1700">
        <v>1987</v>
      </c>
      <c r="G1700">
        <v>3</v>
      </c>
      <c r="H1700">
        <v>182.52</v>
      </c>
      <c r="I1700" t="s">
        <v>40</v>
      </c>
      <c r="J1700" t="s">
        <v>43</v>
      </c>
      <c r="K1700">
        <v>45.98</v>
      </c>
      <c r="L1700">
        <v>15</v>
      </c>
      <c r="M1700">
        <f t="shared" si="52"/>
        <v>2737.2598000000003</v>
      </c>
      <c r="N1700">
        <f t="shared" si="53"/>
        <v>3.0163537250151422</v>
      </c>
    </row>
    <row r="1701" spans="1:14" x14ac:dyDescent="0.3">
      <c r="A1701" t="s">
        <v>12</v>
      </c>
      <c r="B1701" t="s">
        <v>16</v>
      </c>
      <c r="C1701" t="s">
        <v>18</v>
      </c>
      <c r="D1701" t="s">
        <v>31</v>
      </c>
      <c r="E1701" t="s">
        <v>38</v>
      </c>
      <c r="F1701">
        <v>2006</v>
      </c>
      <c r="G1701">
        <v>5</v>
      </c>
      <c r="H1701">
        <v>372.65</v>
      </c>
      <c r="I1701" t="s">
        <v>40</v>
      </c>
      <c r="J1701" t="s">
        <v>45</v>
      </c>
      <c r="K1701">
        <v>38.89</v>
      </c>
      <c r="L1701">
        <v>9</v>
      </c>
      <c r="M1701">
        <f t="shared" si="52"/>
        <v>3353.2388999999998</v>
      </c>
      <c r="N1701">
        <f t="shared" si="53"/>
        <v>3.0163586791881247</v>
      </c>
    </row>
    <row r="1702" spans="1:14" x14ac:dyDescent="0.3">
      <c r="A1702" t="s">
        <v>13</v>
      </c>
      <c r="B1702" t="s">
        <v>17</v>
      </c>
      <c r="C1702" t="s">
        <v>18</v>
      </c>
      <c r="D1702" t="s">
        <v>29</v>
      </c>
      <c r="E1702" t="s">
        <v>39</v>
      </c>
      <c r="F1702">
        <v>1990</v>
      </c>
      <c r="G1702">
        <v>1</v>
      </c>
      <c r="H1702">
        <v>343.3</v>
      </c>
      <c r="I1702" t="s">
        <v>42</v>
      </c>
      <c r="J1702" t="s">
        <v>47</v>
      </c>
      <c r="K1702">
        <v>27.4</v>
      </c>
      <c r="L1702">
        <v>7</v>
      </c>
      <c r="M1702">
        <f t="shared" si="52"/>
        <v>2402.3739999999998</v>
      </c>
      <c r="N1702">
        <f t="shared" si="53"/>
        <v>3.0157575757575756</v>
      </c>
    </row>
    <row r="1703" spans="1:14" x14ac:dyDescent="0.3">
      <c r="A1703" t="s">
        <v>13</v>
      </c>
      <c r="B1703" t="s">
        <v>17</v>
      </c>
      <c r="C1703" t="s">
        <v>19</v>
      </c>
      <c r="D1703" t="s">
        <v>28</v>
      </c>
      <c r="E1703" t="s">
        <v>37</v>
      </c>
      <c r="F1703">
        <v>2022</v>
      </c>
      <c r="G1703">
        <v>4</v>
      </c>
      <c r="H1703">
        <v>222.97</v>
      </c>
      <c r="I1703" t="s">
        <v>40</v>
      </c>
      <c r="J1703" t="s">
        <v>47</v>
      </c>
      <c r="K1703">
        <v>1.82</v>
      </c>
      <c r="L1703">
        <v>17</v>
      </c>
      <c r="M1703">
        <f t="shared" si="52"/>
        <v>3789.5081999999998</v>
      </c>
      <c r="N1703">
        <f t="shared" si="53"/>
        <v>3.0163685965444076</v>
      </c>
    </row>
    <row r="1704" spans="1:14" x14ac:dyDescent="0.3">
      <c r="A1704" t="s">
        <v>12</v>
      </c>
      <c r="B1704" t="s">
        <v>16</v>
      </c>
      <c r="C1704" t="s">
        <v>18</v>
      </c>
      <c r="D1704" t="s">
        <v>21</v>
      </c>
      <c r="E1704" t="s">
        <v>38</v>
      </c>
      <c r="F1704">
        <v>1993</v>
      </c>
      <c r="G1704">
        <v>1</v>
      </c>
      <c r="H1704">
        <v>75.8</v>
      </c>
      <c r="I1704" t="s">
        <v>42</v>
      </c>
      <c r="J1704" t="s">
        <v>47</v>
      </c>
      <c r="K1704">
        <v>4.3899999999999997</v>
      </c>
      <c r="L1704">
        <v>19</v>
      </c>
      <c r="M1704">
        <f t="shared" si="52"/>
        <v>1439.2438999999999</v>
      </c>
      <c r="N1704">
        <f t="shared" si="53"/>
        <v>3.0160703456640388</v>
      </c>
    </row>
    <row r="1705" spans="1:14" x14ac:dyDescent="0.3">
      <c r="A1705" t="s">
        <v>12</v>
      </c>
      <c r="B1705" t="s">
        <v>15</v>
      </c>
      <c r="C1705" t="s">
        <v>19</v>
      </c>
      <c r="D1705" t="s">
        <v>34</v>
      </c>
      <c r="E1705" t="s">
        <v>38</v>
      </c>
      <c r="F1705">
        <v>1989</v>
      </c>
      <c r="G1705">
        <v>5</v>
      </c>
      <c r="H1705">
        <v>374.39</v>
      </c>
      <c r="I1705" t="s">
        <v>41</v>
      </c>
      <c r="J1705" t="s">
        <v>43</v>
      </c>
      <c r="K1705">
        <v>14.24</v>
      </c>
      <c r="L1705">
        <v>8</v>
      </c>
      <c r="M1705">
        <f t="shared" si="52"/>
        <v>2994.2624000000001</v>
      </c>
      <c r="N1705">
        <f t="shared" si="53"/>
        <v>3.0166818319684561</v>
      </c>
    </row>
    <row r="1706" spans="1:14" x14ac:dyDescent="0.3">
      <c r="A1706" t="s">
        <v>13</v>
      </c>
      <c r="B1706" t="s">
        <v>16</v>
      </c>
      <c r="C1706" t="s">
        <v>18</v>
      </c>
      <c r="D1706" t="s">
        <v>25</v>
      </c>
      <c r="E1706" t="s">
        <v>36</v>
      </c>
      <c r="F1706">
        <v>1995</v>
      </c>
      <c r="G1706">
        <v>4</v>
      </c>
      <c r="H1706">
        <v>327.79</v>
      </c>
      <c r="I1706" t="s">
        <v>42</v>
      </c>
      <c r="J1706" t="s">
        <v>45</v>
      </c>
      <c r="K1706">
        <v>14.38</v>
      </c>
      <c r="L1706">
        <v>16</v>
      </c>
      <c r="M1706">
        <f t="shared" si="52"/>
        <v>5243.7838000000002</v>
      </c>
      <c r="N1706">
        <f t="shared" si="53"/>
        <v>3.0160800970873787</v>
      </c>
    </row>
    <row r="1707" spans="1:14" x14ac:dyDescent="0.3">
      <c r="A1707" t="s">
        <v>14</v>
      </c>
      <c r="B1707" t="s">
        <v>15</v>
      </c>
      <c r="C1707" t="s">
        <v>18</v>
      </c>
      <c r="D1707" t="s">
        <v>34</v>
      </c>
      <c r="E1707" t="s">
        <v>37</v>
      </c>
      <c r="F1707">
        <v>1987</v>
      </c>
      <c r="G1707">
        <v>2</v>
      </c>
      <c r="H1707">
        <v>248.3</v>
      </c>
      <c r="I1707" t="s">
        <v>40</v>
      </c>
      <c r="J1707" t="s">
        <v>47</v>
      </c>
      <c r="K1707">
        <v>21.94</v>
      </c>
      <c r="L1707">
        <v>1</v>
      </c>
      <c r="M1707">
        <f t="shared" si="52"/>
        <v>247.51940000000002</v>
      </c>
      <c r="N1707">
        <f t="shared" si="53"/>
        <v>3.0157814871016693</v>
      </c>
    </row>
    <row r="1708" spans="1:14" x14ac:dyDescent="0.3">
      <c r="A1708" t="s">
        <v>12</v>
      </c>
      <c r="B1708" t="s">
        <v>17</v>
      </c>
      <c r="C1708" t="s">
        <v>18</v>
      </c>
      <c r="D1708" t="s">
        <v>34</v>
      </c>
      <c r="E1708" t="s">
        <v>38</v>
      </c>
      <c r="F1708">
        <v>2013</v>
      </c>
      <c r="G1708">
        <v>3</v>
      </c>
      <c r="H1708">
        <v>155.72999999999999</v>
      </c>
      <c r="I1708" t="s">
        <v>41</v>
      </c>
      <c r="J1708" t="s">
        <v>46</v>
      </c>
      <c r="K1708">
        <v>34.08</v>
      </c>
      <c r="L1708">
        <v>8</v>
      </c>
      <c r="M1708">
        <f t="shared" si="52"/>
        <v>1245.1807999999999</v>
      </c>
      <c r="N1708">
        <f t="shared" si="53"/>
        <v>3.0160898603521553</v>
      </c>
    </row>
    <row r="1709" spans="1:14" x14ac:dyDescent="0.3">
      <c r="A1709" t="s">
        <v>14</v>
      </c>
      <c r="B1709" t="s">
        <v>15</v>
      </c>
      <c r="C1709" t="s">
        <v>19</v>
      </c>
      <c r="D1709" t="s">
        <v>32</v>
      </c>
      <c r="E1709" t="s">
        <v>37</v>
      </c>
      <c r="F1709">
        <v>1987</v>
      </c>
      <c r="G1709">
        <v>5</v>
      </c>
      <c r="H1709">
        <v>127.3</v>
      </c>
      <c r="I1709" t="s">
        <v>40</v>
      </c>
      <c r="J1709" t="s">
        <v>47</v>
      </c>
      <c r="K1709">
        <v>43.5</v>
      </c>
      <c r="L1709">
        <v>20</v>
      </c>
      <c r="M1709">
        <f t="shared" si="52"/>
        <v>2545.4349999999999</v>
      </c>
      <c r="N1709">
        <f t="shared" si="53"/>
        <v>3.0160947464318251</v>
      </c>
    </row>
    <row r="1710" spans="1:14" x14ac:dyDescent="0.3">
      <c r="A1710" t="s">
        <v>14</v>
      </c>
      <c r="B1710" t="s">
        <v>15</v>
      </c>
      <c r="C1710" t="s">
        <v>18</v>
      </c>
      <c r="D1710" t="s">
        <v>26</v>
      </c>
      <c r="E1710" t="s">
        <v>37</v>
      </c>
      <c r="F1710">
        <v>1993</v>
      </c>
      <c r="G1710">
        <v>3</v>
      </c>
      <c r="H1710">
        <v>212.97</v>
      </c>
      <c r="I1710" t="s">
        <v>41</v>
      </c>
      <c r="J1710" t="s">
        <v>43</v>
      </c>
      <c r="K1710">
        <v>47</v>
      </c>
      <c r="L1710">
        <v>1</v>
      </c>
      <c r="M1710">
        <f t="shared" si="52"/>
        <v>212.44</v>
      </c>
      <c r="N1710">
        <f t="shared" si="53"/>
        <v>3.0154921020656138</v>
      </c>
    </row>
    <row r="1711" spans="1:14" x14ac:dyDescent="0.3">
      <c r="A1711" t="s">
        <v>14</v>
      </c>
      <c r="B1711" t="s">
        <v>16</v>
      </c>
      <c r="C1711" t="s">
        <v>19</v>
      </c>
      <c r="D1711" t="s">
        <v>31</v>
      </c>
      <c r="E1711" t="s">
        <v>36</v>
      </c>
      <c r="F1711">
        <v>2009</v>
      </c>
      <c r="G1711">
        <v>4</v>
      </c>
      <c r="H1711">
        <v>61.76</v>
      </c>
      <c r="I1711" t="s">
        <v>40</v>
      </c>
      <c r="J1711" t="s">
        <v>44</v>
      </c>
      <c r="K1711">
        <v>8.69</v>
      </c>
      <c r="L1711">
        <v>9</v>
      </c>
      <c r="M1711">
        <f t="shared" si="52"/>
        <v>554.92690000000005</v>
      </c>
      <c r="N1711">
        <f t="shared" si="53"/>
        <v>3.0154968094804011</v>
      </c>
    </row>
    <row r="1712" spans="1:14" x14ac:dyDescent="0.3">
      <c r="A1712" t="s">
        <v>13</v>
      </c>
      <c r="B1712" t="s">
        <v>17</v>
      </c>
      <c r="C1712" t="s">
        <v>19</v>
      </c>
      <c r="D1712" t="s">
        <v>22</v>
      </c>
      <c r="E1712" t="s">
        <v>39</v>
      </c>
      <c r="F1712">
        <v>1988</v>
      </c>
      <c r="G1712">
        <v>4</v>
      </c>
      <c r="H1712">
        <v>359.66</v>
      </c>
      <c r="I1712" t="s">
        <v>42</v>
      </c>
      <c r="J1712" t="s">
        <v>43</v>
      </c>
      <c r="K1712">
        <v>38.950000000000003</v>
      </c>
      <c r="L1712">
        <v>2</v>
      </c>
      <c r="M1712">
        <f t="shared" si="52"/>
        <v>718.70950000000005</v>
      </c>
      <c r="N1712">
        <f t="shared" si="53"/>
        <v>3.0151975683890577</v>
      </c>
    </row>
    <row r="1713" spans="1:14" x14ac:dyDescent="0.3">
      <c r="A1713" t="s">
        <v>13</v>
      </c>
      <c r="B1713" t="s">
        <v>16</v>
      </c>
      <c r="C1713" t="s">
        <v>18</v>
      </c>
      <c r="D1713" t="s">
        <v>28</v>
      </c>
      <c r="E1713" t="s">
        <v>36</v>
      </c>
      <c r="F1713">
        <v>2011</v>
      </c>
      <c r="G1713">
        <v>4</v>
      </c>
      <c r="H1713">
        <v>311.11</v>
      </c>
      <c r="I1713" t="s">
        <v>41</v>
      </c>
      <c r="J1713" t="s">
        <v>45</v>
      </c>
      <c r="K1713">
        <v>10.94</v>
      </c>
      <c r="L1713">
        <v>7</v>
      </c>
      <c r="M1713">
        <f t="shared" si="52"/>
        <v>2176.8793999999998</v>
      </c>
      <c r="N1713">
        <f t="shared" si="53"/>
        <v>3.014898145332928</v>
      </c>
    </row>
    <row r="1714" spans="1:14" x14ac:dyDescent="0.3">
      <c r="A1714" t="s">
        <v>12</v>
      </c>
      <c r="B1714" t="s">
        <v>16</v>
      </c>
      <c r="C1714" t="s">
        <v>18</v>
      </c>
      <c r="D1714" t="s">
        <v>28</v>
      </c>
      <c r="E1714" t="s">
        <v>38</v>
      </c>
      <c r="F1714">
        <v>2020</v>
      </c>
      <c r="G1714">
        <v>4</v>
      </c>
      <c r="H1714">
        <v>59.28</v>
      </c>
      <c r="I1714" t="s">
        <v>40</v>
      </c>
      <c r="J1714" t="s">
        <v>47</v>
      </c>
      <c r="K1714">
        <v>0.55000000000000004</v>
      </c>
      <c r="L1714">
        <v>5</v>
      </c>
      <c r="M1714">
        <f t="shared" si="52"/>
        <v>295.40549999999996</v>
      </c>
      <c r="N1714">
        <f t="shared" si="53"/>
        <v>3.0145985401459856</v>
      </c>
    </row>
    <row r="1715" spans="1:14" x14ac:dyDescent="0.3">
      <c r="A1715" t="s">
        <v>13</v>
      </c>
      <c r="B1715" t="s">
        <v>16</v>
      </c>
      <c r="C1715" t="s">
        <v>19</v>
      </c>
      <c r="D1715" t="s">
        <v>31</v>
      </c>
      <c r="E1715" t="s">
        <v>38</v>
      </c>
      <c r="F1715">
        <v>1986</v>
      </c>
      <c r="G1715">
        <v>4</v>
      </c>
      <c r="H1715">
        <v>188.22</v>
      </c>
      <c r="I1715" t="s">
        <v>42</v>
      </c>
      <c r="J1715" t="s">
        <v>46</v>
      </c>
      <c r="K1715">
        <v>34.65</v>
      </c>
      <c r="L1715">
        <v>14</v>
      </c>
      <c r="M1715">
        <f t="shared" si="52"/>
        <v>2634.4265</v>
      </c>
      <c r="N1715">
        <f t="shared" si="53"/>
        <v>3.0142987526620018</v>
      </c>
    </row>
    <row r="1716" spans="1:14" x14ac:dyDescent="0.3">
      <c r="A1716" t="s">
        <v>12</v>
      </c>
      <c r="B1716" t="s">
        <v>17</v>
      </c>
      <c r="C1716" t="s">
        <v>19</v>
      </c>
      <c r="D1716" t="s">
        <v>33</v>
      </c>
      <c r="E1716" t="s">
        <v>39</v>
      </c>
      <c r="F1716">
        <v>2002</v>
      </c>
      <c r="G1716">
        <v>2</v>
      </c>
      <c r="H1716">
        <v>282.83999999999997</v>
      </c>
      <c r="I1716" t="s">
        <v>42</v>
      </c>
      <c r="J1716" t="s">
        <v>46</v>
      </c>
      <c r="K1716">
        <v>42.18</v>
      </c>
      <c r="L1716">
        <v>6</v>
      </c>
      <c r="M1716">
        <f t="shared" si="52"/>
        <v>1696.4618</v>
      </c>
      <c r="N1716">
        <f t="shared" si="53"/>
        <v>3.0139987827145465</v>
      </c>
    </row>
    <row r="1717" spans="1:14" x14ac:dyDescent="0.3">
      <c r="A1717" t="s">
        <v>12</v>
      </c>
      <c r="B1717" t="s">
        <v>15</v>
      </c>
      <c r="C1717" t="s">
        <v>19</v>
      </c>
      <c r="D1717" t="s">
        <v>28</v>
      </c>
      <c r="E1717" t="s">
        <v>37</v>
      </c>
      <c r="F1717">
        <v>1996</v>
      </c>
      <c r="G1717">
        <v>1</v>
      </c>
      <c r="H1717">
        <v>243.16</v>
      </c>
      <c r="I1717" t="s">
        <v>41</v>
      </c>
      <c r="J1717" t="s">
        <v>44</v>
      </c>
      <c r="K1717">
        <v>18.600000000000001</v>
      </c>
      <c r="L1717">
        <v>19</v>
      </c>
      <c r="M1717">
        <f t="shared" si="52"/>
        <v>4619.2259999999997</v>
      </c>
      <c r="N1717">
        <f t="shared" si="53"/>
        <v>3.0143074581430747</v>
      </c>
    </row>
    <row r="1718" spans="1:14" x14ac:dyDescent="0.3">
      <c r="A1718" t="s">
        <v>14</v>
      </c>
      <c r="B1718" t="s">
        <v>16</v>
      </c>
      <c r="C1718" t="s">
        <v>18</v>
      </c>
      <c r="D1718" t="s">
        <v>35</v>
      </c>
      <c r="E1718" t="s">
        <v>39</v>
      </c>
      <c r="F1718">
        <v>1989</v>
      </c>
      <c r="G1718">
        <v>3</v>
      </c>
      <c r="H1718">
        <v>109.43</v>
      </c>
      <c r="I1718" t="s">
        <v>40</v>
      </c>
      <c r="J1718" t="s">
        <v>46</v>
      </c>
      <c r="K1718">
        <v>37.200000000000003</v>
      </c>
      <c r="L1718">
        <v>15</v>
      </c>
      <c r="M1718">
        <f t="shared" si="52"/>
        <v>1640.8220000000001</v>
      </c>
      <c r="N1718">
        <f t="shared" si="53"/>
        <v>3.0149208282582216</v>
      </c>
    </row>
    <row r="1719" spans="1:14" x14ac:dyDescent="0.3">
      <c r="A1719" t="s">
        <v>13</v>
      </c>
      <c r="B1719" t="s">
        <v>17</v>
      </c>
      <c r="C1719" t="s">
        <v>18</v>
      </c>
      <c r="D1719" t="s">
        <v>34</v>
      </c>
      <c r="E1719" t="s">
        <v>39</v>
      </c>
      <c r="F1719">
        <v>1999</v>
      </c>
      <c r="G1719">
        <v>2</v>
      </c>
      <c r="H1719">
        <v>43.66</v>
      </c>
      <c r="I1719" t="s">
        <v>41</v>
      </c>
      <c r="J1719" t="s">
        <v>47</v>
      </c>
      <c r="K1719">
        <v>18.68</v>
      </c>
      <c r="L1719">
        <v>10</v>
      </c>
      <c r="M1719">
        <f t="shared" si="52"/>
        <v>435.78679999999997</v>
      </c>
      <c r="N1719">
        <f t="shared" si="53"/>
        <v>3.0149253731343282</v>
      </c>
    </row>
    <row r="1720" spans="1:14" x14ac:dyDescent="0.3">
      <c r="A1720" t="s">
        <v>12</v>
      </c>
      <c r="B1720" t="s">
        <v>16</v>
      </c>
      <c r="C1720" t="s">
        <v>18</v>
      </c>
      <c r="D1720" t="s">
        <v>28</v>
      </c>
      <c r="E1720" t="s">
        <v>37</v>
      </c>
      <c r="F1720">
        <v>1993</v>
      </c>
      <c r="G1720">
        <v>2</v>
      </c>
      <c r="H1720">
        <v>240.65</v>
      </c>
      <c r="I1720" t="s">
        <v>42</v>
      </c>
      <c r="J1720" t="s">
        <v>45</v>
      </c>
      <c r="K1720">
        <v>2.71</v>
      </c>
      <c r="L1720">
        <v>7</v>
      </c>
      <c r="M1720">
        <f t="shared" si="52"/>
        <v>1683.5771</v>
      </c>
      <c r="N1720">
        <f t="shared" si="53"/>
        <v>3.0152346130408287</v>
      </c>
    </row>
    <row r="1721" spans="1:14" x14ac:dyDescent="0.3">
      <c r="A1721" t="s">
        <v>13</v>
      </c>
      <c r="B1721" t="s">
        <v>16</v>
      </c>
      <c r="C1721" t="s">
        <v>19</v>
      </c>
      <c r="D1721" t="s">
        <v>30</v>
      </c>
      <c r="E1721" t="s">
        <v>38</v>
      </c>
      <c r="F1721">
        <v>1993</v>
      </c>
      <c r="G1721">
        <v>5</v>
      </c>
      <c r="H1721">
        <v>230.04</v>
      </c>
      <c r="I1721" t="s">
        <v>42</v>
      </c>
      <c r="J1721" t="s">
        <v>43</v>
      </c>
      <c r="K1721">
        <v>47.22</v>
      </c>
      <c r="L1721">
        <v>19</v>
      </c>
      <c r="M1721">
        <f t="shared" si="52"/>
        <v>4370.2322000000004</v>
      </c>
      <c r="N1721">
        <f t="shared" si="53"/>
        <v>3.0155440414507773</v>
      </c>
    </row>
    <row r="1722" spans="1:14" x14ac:dyDescent="0.3">
      <c r="A1722" t="s">
        <v>14</v>
      </c>
      <c r="B1722" t="s">
        <v>15</v>
      </c>
      <c r="C1722" t="s">
        <v>18</v>
      </c>
      <c r="D1722" t="s">
        <v>31</v>
      </c>
      <c r="E1722" t="s">
        <v>39</v>
      </c>
      <c r="F1722">
        <v>1988</v>
      </c>
      <c r="G1722">
        <v>1</v>
      </c>
      <c r="H1722">
        <v>401.32</v>
      </c>
      <c r="I1722" t="s">
        <v>41</v>
      </c>
      <c r="J1722" t="s">
        <v>46</v>
      </c>
      <c r="K1722">
        <v>13.23</v>
      </c>
      <c r="L1722">
        <v>5</v>
      </c>
      <c r="M1722">
        <f t="shared" si="52"/>
        <v>2005.7322999999999</v>
      </c>
      <c r="N1722">
        <f t="shared" si="53"/>
        <v>3.0149390243902441</v>
      </c>
    </row>
    <row r="1723" spans="1:14" x14ac:dyDescent="0.3">
      <c r="A1723" t="s">
        <v>12</v>
      </c>
      <c r="B1723" t="s">
        <v>17</v>
      </c>
      <c r="C1723" t="s">
        <v>18</v>
      </c>
      <c r="D1723" t="s">
        <v>34</v>
      </c>
      <c r="E1723" t="s">
        <v>36</v>
      </c>
      <c r="F1723">
        <v>1986</v>
      </c>
      <c r="G1723">
        <v>4</v>
      </c>
      <c r="H1723">
        <v>392.84</v>
      </c>
      <c r="I1723" t="s">
        <v>42</v>
      </c>
      <c r="J1723" t="s">
        <v>43</v>
      </c>
      <c r="K1723">
        <v>36.56</v>
      </c>
      <c r="L1723">
        <v>5</v>
      </c>
      <c r="M1723">
        <f t="shared" si="52"/>
        <v>1963.5655999999999</v>
      </c>
      <c r="N1723">
        <f t="shared" si="53"/>
        <v>3.0155535224153707</v>
      </c>
    </row>
    <row r="1724" spans="1:14" x14ac:dyDescent="0.3">
      <c r="A1724" t="s">
        <v>12</v>
      </c>
      <c r="B1724" t="s">
        <v>17</v>
      </c>
      <c r="C1724" t="s">
        <v>18</v>
      </c>
      <c r="D1724" t="s">
        <v>25</v>
      </c>
      <c r="E1724" t="s">
        <v>36</v>
      </c>
      <c r="F1724">
        <v>2021</v>
      </c>
      <c r="G1724">
        <v>2</v>
      </c>
      <c r="H1724">
        <v>34.35</v>
      </c>
      <c r="I1724" t="s">
        <v>40</v>
      </c>
      <c r="J1724" t="s">
        <v>44</v>
      </c>
      <c r="K1724">
        <v>39.130000000000003</v>
      </c>
      <c r="L1724">
        <v>11</v>
      </c>
      <c r="M1724">
        <f t="shared" si="52"/>
        <v>377.24130000000002</v>
      </c>
      <c r="N1724">
        <f t="shared" si="53"/>
        <v>3.0152532031726662</v>
      </c>
    </row>
    <row r="1725" spans="1:14" x14ac:dyDescent="0.3">
      <c r="A1725" t="s">
        <v>13</v>
      </c>
      <c r="B1725" t="s">
        <v>17</v>
      </c>
      <c r="C1725" t="s">
        <v>19</v>
      </c>
      <c r="D1725" t="s">
        <v>27</v>
      </c>
      <c r="E1725" t="s">
        <v>38</v>
      </c>
      <c r="F1725">
        <v>2002</v>
      </c>
      <c r="G1725">
        <v>4</v>
      </c>
      <c r="H1725">
        <v>236.25</v>
      </c>
      <c r="I1725" t="s">
        <v>41</v>
      </c>
      <c r="J1725" t="s">
        <v>46</v>
      </c>
      <c r="K1725">
        <v>5.74</v>
      </c>
      <c r="L1725">
        <v>17</v>
      </c>
      <c r="M1725">
        <f t="shared" si="52"/>
        <v>4015.3074000000001</v>
      </c>
      <c r="N1725">
        <f t="shared" si="53"/>
        <v>3.0155630149527006</v>
      </c>
    </row>
    <row r="1726" spans="1:14" x14ac:dyDescent="0.3">
      <c r="A1726" t="s">
        <v>14</v>
      </c>
      <c r="B1726" t="s">
        <v>17</v>
      </c>
      <c r="C1726" t="s">
        <v>18</v>
      </c>
      <c r="D1726" t="s">
        <v>34</v>
      </c>
      <c r="E1726" t="s">
        <v>38</v>
      </c>
      <c r="F1726">
        <v>1992</v>
      </c>
      <c r="G1726">
        <v>3</v>
      </c>
      <c r="H1726">
        <v>293.27999999999997</v>
      </c>
      <c r="I1726" t="s">
        <v>41</v>
      </c>
      <c r="J1726" t="s">
        <v>43</v>
      </c>
      <c r="K1726">
        <v>4.83</v>
      </c>
      <c r="L1726">
        <v>8</v>
      </c>
      <c r="M1726">
        <f t="shared" si="52"/>
        <v>2345.2882999999997</v>
      </c>
      <c r="N1726">
        <f t="shared" si="53"/>
        <v>3.0152625152625152</v>
      </c>
    </row>
    <row r="1727" spans="1:14" x14ac:dyDescent="0.3">
      <c r="A1727" t="s">
        <v>13</v>
      </c>
      <c r="B1727" t="s">
        <v>15</v>
      </c>
      <c r="C1727" t="s">
        <v>19</v>
      </c>
      <c r="D1727" t="s">
        <v>34</v>
      </c>
      <c r="E1727" t="s">
        <v>38</v>
      </c>
      <c r="F1727">
        <v>2016</v>
      </c>
      <c r="G1727">
        <v>4</v>
      </c>
      <c r="H1727">
        <v>170.3</v>
      </c>
      <c r="I1727" t="s">
        <v>42</v>
      </c>
      <c r="J1727" t="s">
        <v>47</v>
      </c>
      <c r="K1727">
        <v>42.96</v>
      </c>
      <c r="L1727">
        <v>3</v>
      </c>
      <c r="M1727">
        <f t="shared" si="52"/>
        <v>510.32960000000003</v>
      </c>
      <c r="N1727">
        <f t="shared" si="53"/>
        <v>3.0152671755725189</v>
      </c>
    </row>
    <row r="1728" spans="1:14" x14ac:dyDescent="0.3">
      <c r="A1728" t="s">
        <v>12</v>
      </c>
      <c r="B1728" t="s">
        <v>17</v>
      </c>
      <c r="C1728" t="s">
        <v>18</v>
      </c>
      <c r="D1728" t="s">
        <v>24</v>
      </c>
      <c r="E1728" t="s">
        <v>38</v>
      </c>
      <c r="F1728">
        <v>1999</v>
      </c>
      <c r="G1728">
        <v>4</v>
      </c>
      <c r="H1728">
        <v>268.39999999999998</v>
      </c>
      <c r="I1728" t="s">
        <v>41</v>
      </c>
      <c r="J1728" t="s">
        <v>45</v>
      </c>
      <c r="K1728">
        <v>16.93</v>
      </c>
      <c r="L1728">
        <v>18</v>
      </c>
      <c r="M1728">
        <f t="shared" si="52"/>
        <v>4830.3692999999994</v>
      </c>
      <c r="N1728">
        <f t="shared" si="53"/>
        <v>3.0149664019547955</v>
      </c>
    </row>
    <row r="1729" spans="1:14" x14ac:dyDescent="0.3">
      <c r="A1729" t="s">
        <v>13</v>
      </c>
      <c r="B1729" t="s">
        <v>17</v>
      </c>
      <c r="C1729" t="s">
        <v>19</v>
      </c>
      <c r="D1729" t="s">
        <v>24</v>
      </c>
      <c r="E1729" t="s">
        <v>36</v>
      </c>
      <c r="F1729">
        <v>2006</v>
      </c>
      <c r="G1729">
        <v>4</v>
      </c>
      <c r="H1729">
        <v>432.03</v>
      </c>
      <c r="I1729" t="s">
        <v>40</v>
      </c>
      <c r="J1729" t="s">
        <v>44</v>
      </c>
      <c r="K1729">
        <v>34.56</v>
      </c>
      <c r="L1729">
        <v>10</v>
      </c>
      <c r="M1729">
        <f t="shared" si="52"/>
        <v>4319.6455999999989</v>
      </c>
      <c r="N1729">
        <f t="shared" si="53"/>
        <v>3.0146654445462877</v>
      </c>
    </row>
    <row r="1730" spans="1:14" x14ac:dyDescent="0.3">
      <c r="A1730" t="s">
        <v>14</v>
      </c>
      <c r="B1730" t="s">
        <v>16</v>
      </c>
      <c r="C1730" t="s">
        <v>19</v>
      </c>
      <c r="D1730" t="s">
        <v>21</v>
      </c>
      <c r="E1730" t="s">
        <v>39</v>
      </c>
      <c r="F1730">
        <v>2017</v>
      </c>
      <c r="G1730">
        <v>1</v>
      </c>
      <c r="H1730">
        <v>173.71</v>
      </c>
      <c r="I1730" t="s">
        <v>40</v>
      </c>
      <c r="J1730" t="s">
        <v>43</v>
      </c>
      <c r="K1730">
        <v>2.12</v>
      </c>
      <c r="L1730">
        <v>6</v>
      </c>
      <c r="M1730">
        <f t="shared" si="52"/>
        <v>1041.2811999999999</v>
      </c>
      <c r="N1730">
        <f t="shared" si="53"/>
        <v>3.0143643031784841</v>
      </c>
    </row>
    <row r="1731" spans="1:14" x14ac:dyDescent="0.3">
      <c r="A1731" t="s">
        <v>13</v>
      </c>
      <c r="B1731" t="s">
        <v>16</v>
      </c>
      <c r="C1731" t="s">
        <v>18</v>
      </c>
      <c r="D1731" t="s">
        <v>22</v>
      </c>
      <c r="E1731" t="s">
        <v>39</v>
      </c>
      <c r="F1731">
        <v>1986</v>
      </c>
      <c r="G1731">
        <v>1</v>
      </c>
      <c r="H1731">
        <v>116.61</v>
      </c>
      <c r="I1731" t="s">
        <v>40</v>
      </c>
      <c r="J1731" t="s">
        <v>47</v>
      </c>
      <c r="K1731">
        <v>23.53</v>
      </c>
      <c r="L1731">
        <v>20</v>
      </c>
      <c r="M1731">
        <f t="shared" ref="M1731:M1794" si="54">(L1731*H1731)-(1-(K1731/100))</f>
        <v>2331.4352999999996</v>
      </c>
      <c r="N1731">
        <f t="shared" ref="N1731:N1794" si="55">AVERAGE(G1731:G6730)</f>
        <v>3.0149801284011004</v>
      </c>
    </row>
    <row r="1732" spans="1:14" x14ac:dyDescent="0.3">
      <c r="A1732" t="s">
        <v>12</v>
      </c>
      <c r="B1732" t="s">
        <v>16</v>
      </c>
      <c r="C1732" t="s">
        <v>18</v>
      </c>
      <c r="D1732" t="s">
        <v>29</v>
      </c>
      <c r="E1732" t="s">
        <v>37</v>
      </c>
      <c r="F1732">
        <v>2013</v>
      </c>
      <c r="G1732">
        <v>2</v>
      </c>
      <c r="H1732">
        <v>149.76</v>
      </c>
      <c r="I1732" t="s">
        <v>40</v>
      </c>
      <c r="J1732" t="s">
        <v>44</v>
      </c>
      <c r="K1732">
        <v>2.2999999999999998</v>
      </c>
      <c r="L1732">
        <v>6</v>
      </c>
      <c r="M1732">
        <f t="shared" si="54"/>
        <v>897.58299999999997</v>
      </c>
      <c r="N1732">
        <f t="shared" si="55"/>
        <v>3.0155963302752293</v>
      </c>
    </row>
    <row r="1733" spans="1:14" x14ac:dyDescent="0.3">
      <c r="A1733" t="s">
        <v>13</v>
      </c>
      <c r="B1733" t="s">
        <v>16</v>
      </c>
      <c r="C1733" t="s">
        <v>19</v>
      </c>
      <c r="D1733" t="s">
        <v>27</v>
      </c>
      <c r="E1733" t="s">
        <v>39</v>
      </c>
      <c r="F1733">
        <v>1987</v>
      </c>
      <c r="G1733">
        <v>5</v>
      </c>
      <c r="H1733">
        <v>95.47</v>
      </c>
      <c r="I1733" t="s">
        <v>40</v>
      </c>
      <c r="J1733" t="s">
        <v>46</v>
      </c>
      <c r="K1733">
        <v>37.619999999999997</v>
      </c>
      <c r="L1733">
        <v>2</v>
      </c>
      <c r="M1733">
        <f t="shared" si="54"/>
        <v>190.31620000000001</v>
      </c>
      <c r="N1733">
        <f t="shared" si="55"/>
        <v>3.0159070052003671</v>
      </c>
    </row>
    <row r="1734" spans="1:14" x14ac:dyDescent="0.3">
      <c r="A1734" t="s">
        <v>14</v>
      </c>
      <c r="B1734" t="s">
        <v>16</v>
      </c>
      <c r="C1734" t="s">
        <v>18</v>
      </c>
      <c r="D1734" t="s">
        <v>22</v>
      </c>
      <c r="E1734" t="s">
        <v>37</v>
      </c>
      <c r="F1734">
        <v>1989</v>
      </c>
      <c r="G1734">
        <v>1</v>
      </c>
      <c r="H1734">
        <v>214.69</v>
      </c>
      <c r="I1734" t="s">
        <v>42</v>
      </c>
      <c r="J1734" t="s">
        <v>44</v>
      </c>
      <c r="K1734">
        <v>18.45</v>
      </c>
      <c r="L1734">
        <v>20</v>
      </c>
      <c r="M1734">
        <f t="shared" si="54"/>
        <v>4292.9845000000005</v>
      </c>
      <c r="N1734">
        <f t="shared" si="55"/>
        <v>3.0152998776009792</v>
      </c>
    </row>
    <row r="1735" spans="1:14" x14ac:dyDescent="0.3">
      <c r="A1735" t="s">
        <v>12</v>
      </c>
      <c r="B1735" t="s">
        <v>16</v>
      </c>
      <c r="C1735" t="s">
        <v>19</v>
      </c>
      <c r="D1735" t="s">
        <v>23</v>
      </c>
      <c r="E1735" t="s">
        <v>38</v>
      </c>
      <c r="F1735">
        <v>1997</v>
      </c>
      <c r="G1735">
        <v>1</v>
      </c>
      <c r="H1735">
        <v>159.91999999999999</v>
      </c>
      <c r="I1735" t="s">
        <v>41</v>
      </c>
      <c r="J1735" t="s">
        <v>44</v>
      </c>
      <c r="K1735">
        <v>3.32</v>
      </c>
      <c r="L1735">
        <v>17</v>
      </c>
      <c r="M1735">
        <f t="shared" si="54"/>
        <v>2717.6731999999997</v>
      </c>
      <c r="N1735">
        <f t="shared" si="55"/>
        <v>3.0159167431894707</v>
      </c>
    </row>
    <row r="1736" spans="1:14" x14ac:dyDescent="0.3">
      <c r="A1736" t="s">
        <v>13</v>
      </c>
      <c r="B1736" t="s">
        <v>17</v>
      </c>
      <c r="C1736" t="s">
        <v>19</v>
      </c>
      <c r="D1736" t="s">
        <v>25</v>
      </c>
      <c r="E1736" t="s">
        <v>38</v>
      </c>
      <c r="F1736">
        <v>2017</v>
      </c>
      <c r="G1736">
        <v>2</v>
      </c>
      <c r="H1736">
        <v>78.8</v>
      </c>
      <c r="I1736" t="s">
        <v>41</v>
      </c>
      <c r="J1736" t="s">
        <v>47</v>
      </c>
      <c r="K1736">
        <v>16.23</v>
      </c>
      <c r="L1736">
        <v>11</v>
      </c>
      <c r="M1736">
        <f t="shared" si="54"/>
        <v>865.96229999999991</v>
      </c>
      <c r="N1736">
        <f t="shared" si="55"/>
        <v>3.0165339865278629</v>
      </c>
    </row>
    <row r="1737" spans="1:14" x14ac:dyDescent="0.3">
      <c r="A1737" t="s">
        <v>13</v>
      </c>
      <c r="B1737" t="s">
        <v>16</v>
      </c>
      <c r="C1737" t="s">
        <v>19</v>
      </c>
      <c r="D1737" t="s">
        <v>28</v>
      </c>
      <c r="E1737" t="s">
        <v>39</v>
      </c>
      <c r="F1737">
        <v>2019</v>
      </c>
      <c r="G1737">
        <v>4</v>
      </c>
      <c r="H1737">
        <v>353.05</v>
      </c>
      <c r="I1737" t="s">
        <v>41</v>
      </c>
      <c r="J1737" t="s">
        <v>44</v>
      </c>
      <c r="K1737">
        <v>43.45</v>
      </c>
      <c r="L1737">
        <v>13</v>
      </c>
      <c r="M1737">
        <f t="shared" si="54"/>
        <v>4589.0845000000008</v>
      </c>
      <c r="N1737">
        <f t="shared" si="55"/>
        <v>3.0168453292496173</v>
      </c>
    </row>
    <row r="1738" spans="1:14" x14ac:dyDescent="0.3">
      <c r="A1738" t="s">
        <v>13</v>
      </c>
      <c r="B1738" t="s">
        <v>15</v>
      </c>
      <c r="C1738" t="s">
        <v>19</v>
      </c>
      <c r="D1738" t="s">
        <v>31</v>
      </c>
      <c r="E1738" t="s">
        <v>38</v>
      </c>
      <c r="F1738">
        <v>2020</v>
      </c>
      <c r="G1738">
        <v>4</v>
      </c>
      <c r="H1738">
        <v>405.97</v>
      </c>
      <c r="I1738" t="s">
        <v>41</v>
      </c>
      <c r="J1738" t="s">
        <v>44</v>
      </c>
      <c r="K1738">
        <v>3.03</v>
      </c>
      <c r="L1738">
        <v>3</v>
      </c>
      <c r="M1738">
        <f t="shared" si="54"/>
        <v>1216.9403</v>
      </c>
      <c r="N1738">
        <f t="shared" si="55"/>
        <v>3.0165441176470589</v>
      </c>
    </row>
    <row r="1739" spans="1:14" x14ac:dyDescent="0.3">
      <c r="A1739" t="s">
        <v>14</v>
      </c>
      <c r="B1739" t="s">
        <v>17</v>
      </c>
      <c r="C1739" t="s">
        <v>18</v>
      </c>
      <c r="D1739" t="s">
        <v>22</v>
      </c>
      <c r="E1739" t="s">
        <v>37</v>
      </c>
      <c r="F1739">
        <v>2008</v>
      </c>
      <c r="G1739">
        <v>5</v>
      </c>
      <c r="H1739">
        <v>257.35000000000002</v>
      </c>
      <c r="I1739" t="s">
        <v>41</v>
      </c>
      <c r="J1739" t="s">
        <v>44</v>
      </c>
      <c r="K1739">
        <v>28.37</v>
      </c>
      <c r="L1739">
        <v>15</v>
      </c>
      <c r="M1739">
        <f t="shared" si="54"/>
        <v>3859.5337000000004</v>
      </c>
      <c r="N1739">
        <f t="shared" si="55"/>
        <v>3.0162427214220044</v>
      </c>
    </row>
    <row r="1740" spans="1:14" x14ac:dyDescent="0.3">
      <c r="A1740" t="s">
        <v>12</v>
      </c>
      <c r="B1740" t="s">
        <v>15</v>
      </c>
      <c r="C1740" t="s">
        <v>19</v>
      </c>
      <c r="D1740" t="s">
        <v>20</v>
      </c>
      <c r="E1740" t="s">
        <v>38</v>
      </c>
      <c r="F1740">
        <v>2011</v>
      </c>
      <c r="G1740">
        <v>4</v>
      </c>
      <c r="H1740">
        <v>269.10000000000002</v>
      </c>
      <c r="I1740" t="s">
        <v>40</v>
      </c>
      <c r="J1740" t="s">
        <v>46</v>
      </c>
      <c r="K1740">
        <v>14.98</v>
      </c>
      <c r="L1740">
        <v>3</v>
      </c>
      <c r="M1740">
        <f t="shared" si="54"/>
        <v>806.4498000000001</v>
      </c>
      <c r="N1740">
        <f t="shared" si="55"/>
        <v>3.0156345800122626</v>
      </c>
    </row>
    <row r="1741" spans="1:14" x14ac:dyDescent="0.3">
      <c r="A1741" t="s">
        <v>13</v>
      </c>
      <c r="B1741" t="s">
        <v>16</v>
      </c>
      <c r="C1741" t="s">
        <v>19</v>
      </c>
      <c r="D1741" t="s">
        <v>27</v>
      </c>
      <c r="E1741" t="s">
        <v>39</v>
      </c>
      <c r="F1741">
        <v>1990</v>
      </c>
      <c r="G1741">
        <v>2</v>
      </c>
      <c r="H1741">
        <v>308.52999999999997</v>
      </c>
      <c r="I1741" t="s">
        <v>42</v>
      </c>
      <c r="J1741" t="s">
        <v>43</v>
      </c>
      <c r="K1741">
        <v>18.07</v>
      </c>
      <c r="L1741">
        <v>4</v>
      </c>
      <c r="M1741">
        <f t="shared" si="54"/>
        <v>1233.3006999999998</v>
      </c>
      <c r="N1741">
        <f t="shared" si="55"/>
        <v>3.0153327200245323</v>
      </c>
    </row>
    <row r="1742" spans="1:14" x14ac:dyDescent="0.3">
      <c r="A1742" t="s">
        <v>14</v>
      </c>
      <c r="B1742" t="s">
        <v>15</v>
      </c>
      <c r="C1742" t="s">
        <v>18</v>
      </c>
      <c r="D1742" t="s">
        <v>35</v>
      </c>
      <c r="E1742" t="s">
        <v>39</v>
      </c>
      <c r="F1742">
        <v>2011</v>
      </c>
      <c r="G1742">
        <v>1</v>
      </c>
      <c r="H1742">
        <v>291.36</v>
      </c>
      <c r="I1742" t="s">
        <v>40</v>
      </c>
      <c r="J1742" t="s">
        <v>43</v>
      </c>
      <c r="K1742">
        <v>40.659999999999997</v>
      </c>
      <c r="L1742">
        <v>5</v>
      </c>
      <c r="M1742">
        <f t="shared" si="54"/>
        <v>1456.2066000000002</v>
      </c>
      <c r="N1742">
        <f t="shared" si="55"/>
        <v>3.0156441717791411</v>
      </c>
    </row>
    <row r="1743" spans="1:14" x14ac:dyDescent="0.3">
      <c r="A1743" t="s">
        <v>14</v>
      </c>
      <c r="B1743" t="s">
        <v>15</v>
      </c>
      <c r="C1743" t="s">
        <v>19</v>
      </c>
      <c r="D1743" t="s">
        <v>28</v>
      </c>
      <c r="E1743" t="s">
        <v>38</v>
      </c>
      <c r="F1743">
        <v>2000</v>
      </c>
      <c r="G1743">
        <v>4</v>
      </c>
      <c r="H1743">
        <v>25.18</v>
      </c>
      <c r="I1743" t="s">
        <v>40</v>
      </c>
      <c r="J1743" t="s">
        <v>46</v>
      </c>
      <c r="K1743">
        <v>32.78</v>
      </c>
      <c r="L1743">
        <v>15</v>
      </c>
      <c r="M1743">
        <f t="shared" si="54"/>
        <v>377.02780000000001</v>
      </c>
      <c r="N1743">
        <f t="shared" si="55"/>
        <v>3.0162626572568274</v>
      </c>
    </row>
    <row r="1744" spans="1:14" x14ac:dyDescent="0.3">
      <c r="A1744" t="s">
        <v>14</v>
      </c>
      <c r="B1744" t="s">
        <v>17</v>
      </c>
      <c r="C1744" t="s">
        <v>18</v>
      </c>
      <c r="D1744" t="s">
        <v>35</v>
      </c>
      <c r="E1744" t="s">
        <v>39</v>
      </c>
      <c r="F1744">
        <v>1994</v>
      </c>
      <c r="G1744">
        <v>2</v>
      </c>
      <c r="H1744">
        <v>174.43</v>
      </c>
      <c r="I1744" t="s">
        <v>40</v>
      </c>
      <c r="J1744" t="s">
        <v>44</v>
      </c>
      <c r="K1744">
        <v>48.25</v>
      </c>
      <c r="L1744">
        <v>15</v>
      </c>
      <c r="M1744">
        <f t="shared" si="54"/>
        <v>2615.9325000000003</v>
      </c>
      <c r="N1744">
        <f t="shared" si="55"/>
        <v>3.015960712093309</v>
      </c>
    </row>
    <row r="1745" spans="1:14" x14ac:dyDescent="0.3">
      <c r="A1745" t="s">
        <v>13</v>
      </c>
      <c r="B1745" t="s">
        <v>16</v>
      </c>
      <c r="C1745" t="s">
        <v>18</v>
      </c>
      <c r="D1745" t="s">
        <v>30</v>
      </c>
      <c r="E1745" t="s">
        <v>38</v>
      </c>
      <c r="F1745">
        <v>2020</v>
      </c>
      <c r="G1745">
        <v>2</v>
      </c>
      <c r="H1745">
        <v>337.64</v>
      </c>
      <c r="I1745" t="s">
        <v>42</v>
      </c>
      <c r="J1745" t="s">
        <v>45</v>
      </c>
      <c r="K1745">
        <v>37.119999999999997</v>
      </c>
      <c r="L1745">
        <v>4</v>
      </c>
      <c r="M1745">
        <f t="shared" si="54"/>
        <v>1349.9312</v>
      </c>
      <c r="N1745">
        <f t="shared" si="55"/>
        <v>3.0162726435369973</v>
      </c>
    </row>
    <row r="1746" spans="1:14" x14ac:dyDescent="0.3">
      <c r="A1746" t="s">
        <v>14</v>
      </c>
      <c r="B1746" t="s">
        <v>16</v>
      </c>
      <c r="C1746" t="s">
        <v>19</v>
      </c>
      <c r="D1746" t="s">
        <v>29</v>
      </c>
      <c r="E1746" t="s">
        <v>36</v>
      </c>
      <c r="F1746">
        <v>2013</v>
      </c>
      <c r="G1746">
        <v>2</v>
      </c>
      <c r="H1746">
        <v>495.49</v>
      </c>
      <c r="I1746" t="s">
        <v>40</v>
      </c>
      <c r="J1746" t="s">
        <v>46</v>
      </c>
      <c r="K1746">
        <v>39.1</v>
      </c>
      <c r="L1746">
        <v>2</v>
      </c>
      <c r="M1746">
        <f t="shared" si="54"/>
        <v>990.37099999999998</v>
      </c>
      <c r="N1746">
        <f t="shared" si="55"/>
        <v>3.0165847665847667</v>
      </c>
    </row>
    <row r="1747" spans="1:14" x14ac:dyDescent="0.3">
      <c r="A1747" t="s">
        <v>12</v>
      </c>
      <c r="B1747" t="s">
        <v>15</v>
      </c>
      <c r="C1747" t="s">
        <v>18</v>
      </c>
      <c r="D1747" t="s">
        <v>23</v>
      </c>
      <c r="E1747" t="s">
        <v>36</v>
      </c>
      <c r="F1747">
        <v>1985</v>
      </c>
      <c r="G1747">
        <v>3</v>
      </c>
      <c r="H1747">
        <v>122.14</v>
      </c>
      <c r="I1747" t="s">
        <v>41</v>
      </c>
      <c r="J1747" t="s">
        <v>43</v>
      </c>
      <c r="K1747">
        <v>3.5</v>
      </c>
      <c r="L1747">
        <v>19</v>
      </c>
      <c r="M1747">
        <f t="shared" si="54"/>
        <v>2319.6949999999997</v>
      </c>
      <c r="N1747">
        <f t="shared" si="55"/>
        <v>3.0168970814132106</v>
      </c>
    </row>
    <row r="1748" spans="1:14" x14ac:dyDescent="0.3">
      <c r="A1748" t="s">
        <v>12</v>
      </c>
      <c r="B1748" t="s">
        <v>15</v>
      </c>
      <c r="C1748" t="s">
        <v>18</v>
      </c>
      <c r="D1748" t="s">
        <v>22</v>
      </c>
      <c r="E1748" t="s">
        <v>37</v>
      </c>
      <c r="F1748">
        <v>1996</v>
      </c>
      <c r="G1748">
        <v>1</v>
      </c>
      <c r="H1748">
        <v>65.510000000000005</v>
      </c>
      <c r="I1748" t="s">
        <v>40</v>
      </c>
      <c r="J1748" t="s">
        <v>47</v>
      </c>
      <c r="K1748">
        <v>18.670000000000002</v>
      </c>
      <c r="L1748">
        <v>3</v>
      </c>
      <c r="M1748">
        <f t="shared" si="54"/>
        <v>195.71670000000003</v>
      </c>
      <c r="N1748">
        <f t="shared" si="55"/>
        <v>3.0169022741241549</v>
      </c>
    </row>
    <row r="1749" spans="1:14" x14ac:dyDescent="0.3">
      <c r="A1749" t="s">
        <v>14</v>
      </c>
      <c r="B1749" t="s">
        <v>16</v>
      </c>
      <c r="C1749" t="s">
        <v>18</v>
      </c>
      <c r="D1749" t="s">
        <v>35</v>
      </c>
      <c r="E1749" t="s">
        <v>39</v>
      </c>
      <c r="F1749">
        <v>2011</v>
      </c>
      <c r="G1749">
        <v>2</v>
      </c>
      <c r="H1749">
        <v>348.72</v>
      </c>
      <c r="I1749" t="s">
        <v>40</v>
      </c>
      <c r="J1749" t="s">
        <v>44</v>
      </c>
      <c r="K1749">
        <v>23.06</v>
      </c>
      <c r="L1749">
        <v>18</v>
      </c>
      <c r="M1749">
        <f t="shared" si="54"/>
        <v>6276.1906000000008</v>
      </c>
      <c r="N1749">
        <f t="shared" si="55"/>
        <v>3.0175222871195819</v>
      </c>
    </row>
    <row r="1750" spans="1:14" x14ac:dyDescent="0.3">
      <c r="A1750" t="s">
        <v>14</v>
      </c>
      <c r="B1750" t="s">
        <v>15</v>
      </c>
      <c r="C1750" t="s">
        <v>19</v>
      </c>
      <c r="D1750" t="s">
        <v>30</v>
      </c>
      <c r="E1750" t="s">
        <v>39</v>
      </c>
      <c r="F1750">
        <v>2022</v>
      </c>
      <c r="G1750">
        <v>2</v>
      </c>
      <c r="H1750">
        <v>285.72000000000003</v>
      </c>
      <c r="I1750" t="s">
        <v>41</v>
      </c>
      <c r="J1750" t="s">
        <v>43</v>
      </c>
      <c r="K1750">
        <v>18.239999999999998</v>
      </c>
      <c r="L1750">
        <v>5</v>
      </c>
      <c r="M1750">
        <f t="shared" si="54"/>
        <v>1427.7824000000001</v>
      </c>
      <c r="N1750">
        <f t="shared" si="55"/>
        <v>3.0178351783517834</v>
      </c>
    </row>
    <row r="1751" spans="1:14" x14ac:dyDescent="0.3">
      <c r="A1751" t="s">
        <v>14</v>
      </c>
      <c r="B1751" t="s">
        <v>15</v>
      </c>
      <c r="C1751" t="s">
        <v>19</v>
      </c>
      <c r="D1751" t="s">
        <v>25</v>
      </c>
      <c r="E1751" t="s">
        <v>37</v>
      </c>
      <c r="F1751">
        <v>2019</v>
      </c>
      <c r="G1751">
        <v>2</v>
      </c>
      <c r="H1751">
        <v>204.08</v>
      </c>
      <c r="I1751" t="s">
        <v>40</v>
      </c>
      <c r="J1751" t="s">
        <v>44</v>
      </c>
      <c r="K1751">
        <v>5.22</v>
      </c>
      <c r="L1751">
        <v>16</v>
      </c>
      <c r="M1751">
        <f t="shared" si="54"/>
        <v>3264.3322000000003</v>
      </c>
      <c r="N1751">
        <f t="shared" si="55"/>
        <v>3.0181482620732081</v>
      </c>
    </row>
    <row r="1752" spans="1:14" x14ac:dyDescent="0.3">
      <c r="A1752" t="s">
        <v>13</v>
      </c>
      <c r="B1752" t="s">
        <v>16</v>
      </c>
      <c r="C1752" t="s">
        <v>19</v>
      </c>
      <c r="D1752" t="s">
        <v>28</v>
      </c>
      <c r="E1752" t="s">
        <v>38</v>
      </c>
      <c r="F1752">
        <v>2008</v>
      </c>
      <c r="G1752">
        <v>1</v>
      </c>
      <c r="H1752">
        <v>461.75</v>
      </c>
      <c r="I1752" t="s">
        <v>41</v>
      </c>
      <c r="J1752" t="s">
        <v>44</v>
      </c>
      <c r="K1752">
        <v>36.97</v>
      </c>
      <c r="L1752">
        <v>18</v>
      </c>
      <c r="M1752">
        <f t="shared" si="54"/>
        <v>8310.8696999999993</v>
      </c>
      <c r="N1752">
        <f t="shared" si="55"/>
        <v>3.0184615384615383</v>
      </c>
    </row>
    <row r="1753" spans="1:14" x14ac:dyDescent="0.3">
      <c r="A1753" t="s">
        <v>14</v>
      </c>
      <c r="B1753" t="s">
        <v>15</v>
      </c>
      <c r="C1753" t="s">
        <v>19</v>
      </c>
      <c r="D1753" t="s">
        <v>29</v>
      </c>
      <c r="E1753" t="s">
        <v>36</v>
      </c>
      <c r="F1753">
        <v>1985</v>
      </c>
      <c r="G1753">
        <v>2</v>
      </c>
      <c r="H1753">
        <v>384.98</v>
      </c>
      <c r="I1753" t="s">
        <v>40</v>
      </c>
      <c r="J1753" t="s">
        <v>44</v>
      </c>
      <c r="K1753">
        <v>28.93</v>
      </c>
      <c r="L1753">
        <v>11</v>
      </c>
      <c r="M1753">
        <f t="shared" si="54"/>
        <v>4234.069300000001</v>
      </c>
      <c r="N1753">
        <f t="shared" si="55"/>
        <v>3.0190827947060632</v>
      </c>
    </row>
    <row r="1754" spans="1:14" x14ac:dyDescent="0.3">
      <c r="A1754" t="s">
        <v>14</v>
      </c>
      <c r="B1754" t="s">
        <v>17</v>
      </c>
      <c r="C1754" t="s">
        <v>19</v>
      </c>
      <c r="D1754" t="s">
        <v>34</v>
      </c>
      <c r="E1754" t="s">
        <v>37</v>
      </c>
      <c r="F1754">
        <v>2021</v>
      </c>
      <c r="G1754">
        <v>5</v>
      </c>
      <c r="H1754">
        <v>446.3</v>
      </c>
      <c r="I1754" t="s">
        <v>42</v>
      </c>
      <c r="J1754" t="s">
        <v>47</v>
      </c>
      <c r="K1754">
        <v>18.809999999999999</v>
      </c>
      <c r="L1754">
        <v>15</v>
      </c>
      <c r="M1754">
        <f t="shared" si="54"/>
        <v>6693.6881000000003</v>
      </c>
      <c r="N1754">
        <f t="shared" si="55"/>
        <v>3.0193965517241379</v>
      </c>
    </row>
    <row r="1755" spans="1:14" x14ac:dyDescent="0.3">
      <c r="A1755" t="s">
        <v>12</v>
      </c>
      <c r="B1755" t="s">
        <v>16</v>
      </c>
      <c r="C1755" t="s">
        <v>19</v>
      </c>
      <c r="D1755" t="s">
        <v>20</v>
      </c>
      <c r="E1755" t="s">
        <v>38</v>
      </c>
      <c r="F1755">
        <v>2015</v>
      </c>
      <c r="G1755">
        <v>1</v>
      </c>
      <c r="H1755">
        <v>207.08</v>
      </c>
      <c r="I1755" t="s">
        <v>42</v>
      </c>
      <c r="J1755" t="s">
        <v>46</v>
      </c>
      <c r="K1755">
        <v>43.93</v>
      </c>
      <c r="L1755">
        <v>19</v>
      </c>
      <c r="M1755">
        <f t="shared" si="54"/>
        <v>3933.9593000000004</v>
      </c>
      <c r="N1755">
        <f t="shared" si="55"/>
        <v>3.0187865722205114</v>
      </c>
    </row>
    <row r="1756" spans="1:14" x14ac:dyDescent="0.3">
      <c r="A1756" t="s">
        <v>13</v>
      </c>
      <c r="B1756" t="s">
        <v>15</v>
      </c>
      <c r="C1756" t="s">
        <v>18</v>
      </c>
      <c r="D1756" t="s">
        <v>32</v>
      </c>
      <c r="E1756" t="s">
        <v>36</v>
      </c>
      <c r="F1756">
        <v>2019</v>
      </c>
      <c r="G1756">
        <v>5</v>
      </c>
      <c r="H1756">
        <v>398.26</v>
      </c>
      <c r="I1756" t="s">
        <v>40</v>
      </c>
      <c r="J1756" t="s">
        <v>44</v>
      </c>
      <c r="K1756">
        <v>18.010000000000002</v>
      </c>
      <c r="L1756">
        <v>18</v>
      </c>
      <c r="M1756">
        <f t="shared" si="54"/>
        <v>7167.8600999999999</v>
      </c>
      <c r="N1756">
        <f t="shared" si="55"/>
        <v>3.0194085027726434</v>
      </c>
    </row>
    <row r="1757" spans="1:14" x14ac:dyDescent="0.3">
      <c r="A1757" t="s">
        <v>12</v>
      </c>
      <c r="B1757" t="s">
        <v>15</v>
      </c>
      <c r="C1757" t="s">
        <v>18</v>
      </c>
      <c r="D1757" t="s">
        <v>21</v>
      </c>
      <c r="E1757" t="s">
        <v>39</v>
      </c>
      <c r="F1757">
        <v>2005</v>
      </c>
      <c r="G1757">
        <v>3</v>
      </c>
      <c r="H1757">
        <v>194.66</v>
      </c>
      <c r="I1757" t="s">
        <v>41</v>
      </c>
      <c r="J1757" t="s">
        <v>47</v>
      </c>
      <c r="K1757">
        <v>39.200000000000003</v>
      </c>
      <c r="L1757">
        <v>15</v>
      </c>
      <c r="M1757">
        <f t="shared" si="54"/>
        <v>2919.2919999999999</v>
      </c>
      <c r="N1757">
        <f t="shared" si="55"/>
        <v>3.0187981510015409</v>
      </c>
    </row>
    <row r="1758" spans="1:14" x14ac:dyDescent="0.3">
      <c r="A1758" t="s">
        <v>13</v>
      </c>
      <c r="B1758" t="s">
        <v>15</v>
      </c>
      <c r="C1758" t="s">
        <v>19</v>
      </c>
      <c r="D1758" t="s">
        <v>21</v>
      </c>
      <c r="E1758" t="s">
        <v>38</v>
      </c>
      <c r="F1758">
        <v>2021</v>
      </c>
      <c r="G1758">
        <v>4</v>
      </c>
      <c r="H1758">
        <v>419.28</v>
      </c>
      <c r="I1758" t="s">
        <v>41</v>
      </c>
      <c r="J1758" t="s">
        <v>46</v>
      </c>
      <c r="K1758">
        <v>49.87</v>
      </c>
      <c r="L1758">
        <v>5</v>
      </c>
      <c r="M1758">
        <f t="shared" si="54"/>
        <v>2095.8986999999997</v>
      </c>
      <c r="N1758">
        <f t="shared" si="55"/>
        <v>3.0188039457459928</v>
      </c>
    </row>
    <row r="1759" spans="1:14" x14ac:dyDescent="0.3">
      <c r="A1759" t="s">
        <v>14</v>
      </c>
      <c r="B1759" t="s">
        <v>16</v>
      </c>
      <c r="C1759" t="s">
        <v>19</v>
      </c>
      <c r="D1759" t="s">
        <v>22</v>
      </c>
      <c r="E1759" t="s">
        <v>38</v>
      </c>
      <c r="F1759">
        <v>2019</v>
      </c>
      <c r="G1759">
        <v>4</v>
      </c>
      <c r="H1759">
        <v>389.65</v>
      </c>
      <c r="I1759" t="s">
        <v>42</v>
      </c>
      <c r="J1759" t="s">
        <v>47</v>
      </c>
      <c r="K1759">
        <v>16.32</v>
      </c>
      <c r="L1759">
        <v>1</v>
      </c>
      <c r="M1759">
        <f t="shared" si="54"/>
        <v>388.81319999999999</v>
      </c>
      <c r="N1759">
        <f t="shared" si="55"/>
        <v>3.0185013876040703</v>
      </c>
    </row>
    <row r="1760" spans="1:14" x14ac:dyDescent="0.3">
      <c r="A1760" t="s">
        <v>13</v>
      </c>
      <c r="B1760" t="s">
        <v>16</v>
      </c>
      <c r="C1760" t="s">
        <v>19</v>
      </c>
      <c r="D1760" t="s">
        <v>21</v>
      </c>
      <c r="E1760" t="s">
        <v>36</v>
      </c>
      <c r="F1760">
        <v>2016</v>
      </c>
      <c r="G1760">
        <v>5</v>
      </c>
      <c r="H1760">
        <v>245.01</v>
      </c>
      <c r="I1760" t="s">
        <v>42</v>
      </c>
      <c r="J1760" t="s">
        <v>43</v>
      </c>
      <c r="K1760">
        <v>46.23</v>
      </c>
      <c r="L1760">
        <v>8</v>
      </c>
      <c r="M1760">
        <f t="shared" si="54"/>
        <v>1959.5422999999998</v>
      </c>
      <c r="N1760">
        <f t="shared" si="55"/>
        <v>3.0181986428130783</v>
      </c>
    </row>
    <row r="1761" spans="1:14" x14ac:dyDescent="0.3">
      <c r="A1761" t="s">
        <v>12</v>
      </c>
      <c r="B1761" t="s">
        <v>16</v>
      </c>
      <c r="C1761" t="s">
        <v>19</v>
      </c>
      <c r="D1761" t="s">
        <v>23</v>
      </c>
      <c r="E1761" t="s">
        <v>36</v>
      </c>
      <c r="F1761">
        <v>1992</v>
      </c>
      <c r="G1761">
        <v>1</v>
      </c>
      <c r="H1761">
        <v>447.67</v>
      </c>
      <c r="I1761" t="s">
        <v>40</v>
      </c>
      <c r="J1761" t="s">
        <v>45</v>
      </c>
      <c r="K1761">
        <v>15.46</v>
      </c>
      <c r="L1761">
        <v>14</v>
      </c>
      <c r="M1761">
        <f t="shared" si="54"/>
        <v>6266.5346</v>
      </c>
      <c r="N1761">
        <f t="shared" si="55"/>
        <v>3.0175871644554149</v>
      </c>
    </row>
    <row r="1762" spans="1:14" x14ac:dyDescent="0.3">
      <c r="A1762" t="s">
        <v>12</v>
      </c>
      <c r="B1762" t="s">
        <v>17</v>
      </c>
      <c r="C1762" t="s">
        <v>18</v>
      </c>
      <c r="D1762" t="s">
        <v>28</v>
      </c>
      <c r="E1762" t="s">
        <v>38</v>
      </c>
      <c r="F1762">
        <v>2021</v>
      </c>
      <c r="G1762">
        <v>4</v>
      </c>
      <c r="H1762">
        <v>194.83</v>
      </c>
      <c r="I1762" t="s">
        <v>41</v>
      </c>
      <c r="J1762" t="s">
        <v>44</v>
      </c>
      <c r="K1762">
        <v>45.22</v>
      </c>
      <c r="L1762">
        <v>4</v>
      </c>
      <c r="M1762">
        <f t="shared" si="54"/>
        <v>778.7722</v>
      </c>
      <c r="N1762">
        <f t="shared" si="55"/>
        <v>3.0182098765432097</v>
      </c>
    </row>
    <row r="1763" spans="1:14" x14ac:dyDescent="0.3">
      <c r="A1763" t="s">
        <v>14</v>
      </c>
      <c r="B1763" t="s">
        <v>15</v>
      </c>
      <c r="C1763" t="s">
        <v>19</v>
      </c>
      <c r="D1763" t="s">
        <v>25</v>
      </c>
      <c r="E1763" t="s">
        <v>38</v>
      </c>
      <c r="F1763">
        <v>2019</v>
      </c>
      <c r="G1763">
        <v>5</v>
      </c>
      <c r="H1763">
        <v>449.02</v>
      </c>
      <c r="I1763" t="s">
        <v>40</v>
      </c>
      <c r="J1763" t="s">
        <v>44</v>
      </c>
      <c r="K1763">
        <v>15.74</v>
      </c>
      <c r="L1763">
        <v>20</v>
      </c>
      <c r="M1763">
        <f t="shared" si="54"/>
        <v>8979.5573999999997</v>
      </c>
      <c r="N1763">
        <f t="shared" si="55"/>
        <v>3.0179067613460946</v>
      </c>
    </row>
    <row r="1764" spans="1:14" x14ac:dyDescent="0.3">
      <c r="A1764" t="s">
        <v>13</v>
      </c>
      <c r="B1764" t="s">
        <v>15</v>
      </c>
      <c r="C1764" t="s">
        <v>19</v>
      </c>
      <c r="D1764" t="s">
        <v>32</v>
      </c>
      <c r="E1764" t="s">
        <v>39</v>
      </c>
      <c r="F1764">
        <v>1992</v>
      </c>
      <c r="G1764">
        <v>1</v>
      </c>
      <c r="H1764">
        <v>294.08999999999997</v>
      </c>
      <c r="I1764" t="s">
        <v>42</v>
      </c>
      <c r="J1764" t="s">
        <v>43</v>
      </c>
      <c r="K1764">
        <v>37.6</v>
      </c>
      <c r="L1764">
        <v>2</v>
      </c>
      <c r="M1764">
        <f t="shared" si="54"/>
        <v>587.55599999999993</v>
      </c>
      <c r="N1764">
        <f t="shared" si="55"/>
        <v>3.0172946263125384</v>
      </c>
    </row>
    <row r="1765" spans="1:14" x14ac:dyDescent="0.3">
      <c r="A1765" t="s">
        <v>14</v>
      </c>
      <c r="B1765" t="s">
        <v>16</v>
      </c>
      <c r="C1765" t="s">
        <v>18</v>
      </c>
      <c r="D1765" t="s">
        <v>27</v>
      </c>
      <c r="E1765" t="s">
        <v>37</v>
      </c>
      <c r="F1765">
        <v>2008</v>
      </c>
      <c r="G1765">
        <v>5</v>
      </c>
      <c r="H1765">
        <v>107.69</v>
      </c>
      <c r="I1765" t="s">
        <v>41</v>
      </c>
      <c r="J1765" t="s">
        <v>45</v>
      </c>
      <c r="K1765">
        <v>7.73</v>
      </c>
      <c r="L1765">
        <v>14</v>
      </c>
      <c r="M1765">
        <f t="shared" si="54"/>
        <v>1506.7372999999998</v>
      </c>
      <c r="N1765">
        <f t="shared" si="55"/>
        <v>3.0179178251467409</v>
      </c>
    </row>
    <row r="1766" spans="1:14" x14ac:dyDescent="0.3">
      <c r="A1766" t="s">
        <v>14</v>
      </c>
      <c r="B1766" t="s">
        <v>15</v>
      </c>
      <c r="C1766" t="s">
        <v>19</v>
      </c>
      <c r="D1766" t="s">
        <v>31</v>
      </c>
      <c r="E1766" t="s">
        <v>37</v>
      </c>
      <c r="F1766">
        <v>1985</v>
      </c>
      <c r="G1766">
        <v>5</v>
      </c>
      <c r="H1766">
        <v>13.46</v>
      </c>
      <c r="I1766" t="s">
        <v>40</v>
      </c>
      <c r="J1766" t="s">
        <v>45</v>
      </c>
      <c r="K1766">
        <v>28.44</v>
      </c>
      <c r="L1766">
        <v>4</v>
      </c>
      <c r="M1766">
        <f t="shared" si="54"/>
        <v>53.124400000000001</v>
      </c>
      <c r="N1766">
        <f t="shared" si="55"/>
        <v>3.0173053152039553</v>
      </c>
    </row>
    <row r="1767" spans="1:14" x14ac:dyDescent="0.3">
      <c r="A1767" t="s">
        <v>12</v>
      </c>
      <c r="B1767" t="s">
        <v>17</v>
      </c>
      <c r="C1767" t="s">
        <v>18</v>
      </c>
      <c r="D1767" t="s">
        <v>20</v>
      </c>
      <c r="E1767" t="s">
        <v>39</v>
      </c>
      <c r="F1767">
        <v>1988</v>
      </c>
      <c r="G1767">
        <v>3</v>
      </c>
      <c r="H1767">
        <v>10.97</v>
      </c>
      <c r="I1767" t="s">
        <v>41</v>
      </c>
      <c r="J1767" t="s">
        <v>45</v>
      </c>
      <c r="K1767">
        <v>34.57</v>
      </c>
      <c r="L1767">
        <v>17</v>
      </c>
      <c r="M1767">
        <f t="shared" si="54"/>
        <v>185.8357</v>
      </c>
      <c r="N1767">
        <f t="shared" si="55"/>
        <v>3.016692426584235</v>
      </c>
    </row>
    <row r="1768" spans="1:14" x14ac:dyDescent="0.3">
      <c r="A1768" t="s">
        <v>14</v>
      </c>
      <c r="B1768" t="s">
        <v>17</v>
      </c>
      <c r="C1768" t="s">
        <v>19</v>
      </c>
      <c r="D1768" t="s">
        <v>35</v>
      </c>
      <c r="E1768" t="s">
        <v>36</v>
      </c>
      <c r="F1768">
        <v>2018</v>
      </c>
      <c r="G1768">
        <v>1</v>
      </c>
      <c r="H1768">
        <v>207.82</v>
      </c>
      <c r="I1768" t="s">
        <v>40</v>
      </c>
      <c r="J1768" t="s">
        <v>46</v>
      </c>
      <c r="K1768">
        <v>13.67</v>
      </c>
      <c r="L1768">
        <v>17</v>
      </c>
      <c r="M1768">
        <f t="shared" si="54"/>
        <v>3532.0767000000001</v>
      </c>
      <c r="N1768">
        <f t="shared" si="55"/>
        <v>3.0166975881261595</v>
      </c>
    </row>
    <row r="1769" spans="1:14" x14ac:dyDescent="0.3">
      <c r="A1769" t="s">
        <v>13</v>
      </c>
      <c r="B1769" t="s">
        <v>16</v>
      </c>
      <c r="C1769" t="s">
        <v>18</v>
      </c>
      <c r="D1769" t="s">
        <v>26</v>
      </c>
      <c r="E1769" t="s">
        <v>39</v>
      </c>
      <c r="F1769">
        <v>1991</v>
      </c>
      <c r="G1769">
        <v>4</v>
      </c>
      <c r="H1769">
        <v>470.73</v>
      </c>
      <c r="I1769" t="s">
        <v>40</v>
      </c>
      <c r="J1769" t="s">
        <v>44</v>
      </c>
      <c r="K1769">
        <v>38.869999999999997</v>
      </c>
      <c r="L1769">
        <v>4</v>
      </c>
      <c r="M1769">
        <f t="shared" si="54"/>
        <v>1882.3087</v>
      </c>
      <c r="N1769">
        <f t="shared" si="55"/>
        <v>3.0173213733374573</v>
      </c>
    </row>
    <row r="1770" spans="1:14" x14ac:dyDescent="0.3">
      <c r="A1770" t="s">
        <v>13</v>
      </c>
      <c r="B1770" t="s">
        <v>17</v>
      </c>
      <c r="C1770" t="s">
        <v>18</v>
      </c>
      <c r="D1770" t="s">
        <v>22</v>
      </c>
      <c r="E1770" t="s">
        <v>38</v>
      </c>
      <c r="F1770">
        <v>1990</v>
      </c>
      <c r="G1770">
        <v>4</v>
      </c>
      <c r="H1770">
        <v>295.93</v>
      </c>
      <c r="I1770" t="s">
        <v>40</v>
      </c>
      <c r="J1770" t="s">
        <v>46</v>
      </c>
      <c r="K1770">
        <v>3.84</v>
      </c>
      <c r="L1770">
        <v>14</v>
      </c>
      <c r="M1770">
        <f t="shared" si="54"/>
        <v>4142.0584000000008</v>
      </c>
      <c r="N1770">
        <f t="shared" si="55"/>
        <v>3.0170173267326734</v>
      </c>
    </row>
    <row r="1771" spans="1:14" x14ac:dyDescent="0.3">
      <c r="A1771" t="s">
        <v>13</v>
      </c>
      <c r="B1771" t="s">
        <v>17</v>
      </c>
      <c r="C1771" t="s">
        <v>19</v>
      </c>
      <c r="D1771" t="s">
        <v>22</v>
      </c>
      <c r="E1771" t="s">
        <v>37</v>
      </c>
      <c r="F1771">
        <v>2005</v>
      </c>
      <c r="G1771">
        <v>4</v>
      </c>
      <c r="H1771">
        <v>312.67</v>
      </c>
      <c r="I1771" t="s">
        <v>41</v>
      </c>
      <c r="J1771" t="s">
        <v>45</v>
      </c>
      <c r="K1771">
        <v>19.68</v>
      </c>
      <c r="L1771">
        <v>17</v>
      </c>
      <c r="M1771">
        <f t="shared" si="54"/>
        <v>5314.5868</v>
      </c>
      <c r="N1771">
        <f t="shared" si="55"/>
        <v>3.0167130919220058</v>
      </c>
    </row>
    <row r="1772" spans="1:14" x14ac:dyDescent="0.3">
      <c r="A1772" t="s">
        <v>13</v>
      </c>
      <c r="B1772" t="s">
        <v>16</v>
      </c>
      <c r="C1772" t="s">
        <v>19</v>
      </c>
      <c r="D1772" t="s">
        <v>32</v>
      </c>
      <c r="E1772" t="s">
        <v>37</v>
      </c>
      <c r="F1772">
        <v>1991</v>
      </c>
      <c r="G1772">
        <v>1</v>
      </c>
      <c r="H1772">
        <v>13.2</v>
      </c>
      <c r="I1772" t="s">
        <v>40</v>
      </c>
      <c r="J1772" t="s">
        <v>45</v>
      </c>
      <c r="K1772">
        <v>4.17</v>
      </c>
      <c r="L1772">
        <v>15</v>
      </c>
      <c r="M1772">
        <f t="shared" si="54"/>
        <v>197.04169999999999</v>
      </c>
      <c r="N1772">
        <f t="shared" si="55"/>
        <v>3.0164086687306502</v>
      </c>
    </row>
    <row r="1773" spans="1:14" x14ac:dyDescent="0.3">
      <c r="A1773" t="s">
        <v>12</v>
      </c>
      <c r="B1773" t="s">
        <v>15</v>
      </c>
      <c r="C1773" t="s">
        <v>18</v>
      </c>
      <c r="D1773" t="s">
        <v>26</v>
      </c>
      <c r="E1773" t="s">
        <v>38</v>
      </c>
      <c r="F1773">
        <v>2002</v>
      </c>
      <c r="G1773">
        <v>2</v>
      </c>
      <c r="H1773">
        <v>85.02</v>
      </c>
      <c r="I1773" t="s">
        <v>41</v>
      </c>
      <c r="J1773" t="s">
        <v>45</v>
      </c>
      <c r="K1773">
        <v>18.91</v>
      </c>
      <c r="L1773">
        <v>20</v>
      </c>
      <c r="M1773">
        <f t="shared" si="54"/>
        <v>1699.5890999999999</v>
      </c>
      <c r="N1773">
        <f t="shared" si="55"/>
        <v>3.0170331371941779</v>
      </c>
    </row>
    <row r="1774" spans="1:14" x14ac:dyDescent="0.3">
      <c r="A1774" t="s">
        <v>13</v>
      </c>
      <c r="B1774" t="s">
        <v>17</v>
      </c>
      <c r="C1774" t="s">
        <v>18</v>
      </c>
      <c r="D1774" t="s">
        <v>32</v>
      </c>
      <c r="E1774" t="s">
        <v>38</v>
      </c>
      <c r="F1774">
        <v>2005</v>
      </c>
      <c r="G1774">
        <v>4</v>
      </c>
      <c r="H1774">
        <v>167.86</v>
      </c>
      <c r="I1774" t="s">
        <v>40</v>
      </c>
      <c r="J1774" t="s">
        <v>46</v>
      </c>
      <c r="K1774">
        <v>4.66</v>
      </c>
      <c r="L1774">
        <v>14</v>
      </c>
      <c r="M1774">
        <f t="shared" si="54"/>
        <v>2349.0866000000001</v>
      </c>
      <c r="N1774">
        <f t="shared" si="55"/>
        <v>3.0173482032218093</v>
      </c>
    </row>
    <row r="1775" spans="1:14" x14ac:dyDescent="0.3">
      <c r="A1775" t="s">
        <v>14</v>
      </c>
      <c r="B1775" t="s">
        <v>15</v>
      </c>
      <c r="C1775" t="s">
        <v>19</v>
      </c>
      <c r="D1775" t="s">
        <v>27</v>
      </c>
      <c r="E1775" t="s">
        <v>37</v>
      </c>
      <c r="F1775">
        <v>2005</v>
      </c>
      <c r="G1775">
        <v>5</v>
      </c>
      <c r="H1775">
        <v>424.55</v>
      </c>
      <c r="I1775" t="s">
        <v>41</v>
      </c>
      <c r="J1775" t="s">
        <v>47</v>
      </c>
      <c r="K1775">
        <v>38.380000000000003</v>
      </c>
      <c r="L1775">
        <v>11</v>
      </c>
      <c r="M1775">
        <f t="shared" si="54"/>
        <v>4669.4337999999998</v>
      </c>
      <c r="N1775">
        <f t="shared" si="55"/>
        <v>3.0170436938332816</v>
      </c>
    </row>
    <row r="1776" spans="1:14" x14ac:dyDescent="0.3">
      <c r="A1776" t="s">
        <v>13</v>
      </c>
      <c r="B1776" t="s">
        <v>15</v>
      </c>
      <c r="C1776" t="s">
        <v>18</v>
      </c>
      <c r="D1776" t="s">
        <v>35</v>
      </c>
      <c r="E1776" t="s">
        <v>38</v>
      </c>
      <c r="F1776">
        <v>1990</v>
      </c>
      <c r="G1776">
        <v>2</v>
      </c>
      <c r="H1776">
        <v>388.2</v>
      </c>
      <c r="I1776" t="s">
        <v>40</v>
      </c>
      <c r="J1776" t="s">
        <v>46</v>
      </c>
      <c r="K1776">
        <v>48.07</v>
      </c>
      <c r="L1776">
        <v>17</v>
      </c>
      <c r="M1776">
        <f t="shared" si="54"/>
        <v>6598.8806999999997</v>
      </c>
      <c r="N1776">
        <f t="shared" si="55"/>
        <v>3.0164290142591446</v>
      </c>
    </row>
    <row r="1777" spans="1:14" x14ac:dyDescent="0.3">
      <c r="A1777" t="s">
        <v>14</v>
      </c>
      <c r="B1777" t="s">
        <v>17</v>
      </c>
      <c r="C1777" t="s">
        <v>18</v>
      </c>
      <c r="D1777" t="s">
        <v>31</v>
      </c>
      <c r="E1777" t="s">
        <v>39</v>
      </c>
      <c r="F1777">
        <v>2021</v>
      </c>
      <c r="G1777">
        <v>2</v>
      </c>
      <c r="H1777">
        <v>29.57</v>
      </c>
      <c r="I1777" t="s">
        <v>40</v>
      </c>
      <c r="J1777" t="s">
        <v>47</v>
      </c>
      <c r="K1777">
        <v>37.93</v>
      </c>
      <c r="L1777">
        <v>20</v>
      </c>
      <c r="M1777">
        <f t="shared" si="54"/>
        <v>590.77929999999992</v>
      </c>
      <c r="N1777">
        <f t="shared" si="55"/>
        <v>3.0167441860465116</v>
      </c>
    </row>
    <row r="1778" spans="1:14" x14ac:dyDescent="0.3">
      <c r="A1778" t="s">
        <v>14</v>
      </c>
      <c r="B1778" t="s">
        <v>15</v>
      </c>
      <c r="C1778" t="s">
        <v>18</v>
      </c>
      <c r="D1778" t="s">
        <v>26</v>
      </c>
      <c r="E1778" t="s">
        <v>36</v>
      </c>
      <c r="F1778">
        <v>2006</v>
      </c>
      <c r="G1778">
        <v>5</v>
      </c>
      <c r="H1778">
        <v>222.07</v>
      </c>
      <c r="I1778" t="s">
        <v>41</v>
      </c>
      <c r="J1778" t="s">
        <v>46</v>
      </c>
      <c r="K1778">
        <v>45.3</v>
      </c>
      <c r="L1778">
        <v>9</v>
      </c>
      <c r="M1778">
        <f t="shared" si="54"/>
        <v>1998.0829999999999</v>
      </c>
      <c r="N1778">
        <f t="shared" si="55"/>
        <v>3.0170595533498759</v>
      </c>
    </row>
    <row r="1779" spans="1:14" x14ac:dyDescent="0.3">
      <c r="A1779" t="s">
        <v>14</v>
      </c>
      <c r="B1779" t="s">
        <v>17</v>
      </c>
      <c r="C1779" t="s">
        <v>19</v>
      </c>
      <c r="D1779" t="s">
        <v>25</v>
      </c>
      <c r="E1779" t="s">
        <v>36</v>
      </c>
      <c r="F1779">
        <v>2010</v>
      </c>
      <c r="G1779">
        <v>5</v>
      </c>
      <c r="H1779">
        <v>328.26</v>
      </c>
      <c r="I1779" t="s">
        <v>41</v>
      </c>
      <c r="J1779" t="s">
        <v>43</v>
      </c>
      <c r="K1779">
        <v>4.42</v>
      </c>
      <c r="L1779">
        <v>9</v>
      </c>
      <c r="M1779">
        <f t="shared" si="54"/>
        <v>2953.3842</v>
      </c>
      <c r="N1779">
        <f t="shared" si="55"/>
        <v>3.0164443065466955</v>
      </c>
    </row>
    <row r="1780" spans="1:14" x14ac:dyDescent="0.3">
      <c r="A1780" t="s">
        <v>14</v>
      </c>
      <c r="B1780" t="s">
        <v>17</v>
      </c>
      <c r="C1780" t="s">
        <v>18</v>
      </c>
      <c r="D1780" t="s">
        <v>21</v>
      </c>
      <c r="E1780" t="s">
        <v>36</v>
      </c>
      <c r="F1780">
        <v>1996</v>
      </c>
      <c r="G1780">
        <v>2</v>
      </c>
      <c r="H1780">
        <v>56.42</v>
      </c>
      <c r="I1780" t="s">
        <v>40</v>
      </c>
      <c r="J1780" t="s">
        <v>44</v>
      </c>
      <c r="K1780">
        <v>26.73</v>
      </c>
      <c r="L1780">
        <v>4</v>
      </c>
      <c r="M1780">
        <f t="shared" si="54"/>
        <v>224.94730000000001</v>
      </c>
      <c r="N1780">
        <f t="shared" si="55"/>
        <v>3.0158286778398509</v>
      </c>
    </row>
    <row r="1781" spans="1:14" x14ac:dyDescent="0.3">
      <c r="A1781" t="s">
        <v>12</v>
      </c>
      <c r="B1781" t="s">
        <v>16</v>
      </c>
      <c r="C1781" t="s">
        <v>19</v>
      </c>
      <c r="D1781" t="s">
        <v>35</v>
      </c>
      <c r="E1781" t="s">
        <v>38</v>
      </c>
      <c r="F1781">
        <v>2013</v>
      </c>
      <c r="G1781">
        <v>1</v>
      </c>
      <c r="H1781">
        <v>325.81</v>
      </c>
      <c r="I1781" t="s">
        <v>42</v>
      </c>
      <c r="J1781" t="s">
        <v>46</v>
      </c>
      <c r="K1781">
        <v>26.88</v>
      </c>
      <c r="L1781">
        <v>8</v>
      </c>
      <c r="M1781">
        <f t="shared" si="54"/>
        <v>2605.7487999999998</v>
      </c>
      <c r="N1781">
        <f t="shared" si="55"/>
        <v>3.0161440546414156</v>
      </c>
    </row>
    <row r="1782" spans="1:14" x14ac:dyDescent="0.3">
      <c r="A1782" t="s">
        <v>14</v>
      </c>
      <c r="B1782" t="s">
        <v>16</v>
      </c>
      <c r="C1782" t="s">
        <v>19</v>
      </c>
      <c r="D1782" t="s">
        <v>30</v>
      </c>
      <c r="E1782" t="s">
        <v>38</v>
      </c>
      <c r="F1782">
        <v>2017</v>
      </c>
      <c r="G1782">
        <v>1</v>
      </c>
      <c r="H1782">
        <v>357</v>
      </c>
      <c r="I1782" t="s">
        <v>42</v>
      </c>
      <c r="J1782" t="s">
        <v>44</v>
      </c>
      <c r="K1782">
        <v>42.74</v>
      </c>
      <c r="L1782">
        <v>15</v>
      </c>
      <c r="M1782">
        <f t="shared" si="54"/>
        <v>5354.4273999999996</v>
      </c>
      <c r="N1782">
        <f t="shared" si="55"/>
        <v>3.0167701863354037</v>
      </c>
    </row>
    <row r="1783" spans="1:14" x14ac:dyDescent="0.3">
      <c r="A1783" t="s">
        <v>12</v>
      </c>
      <c r="B1783" t="s">
        <v>15</v>
      </c>
      <c r="C1783" t="s">
        <v>18</v>
      </c>
      <c r="D1783" t="s">
        <v>33</v>
      </c>
      <c r="E1783" t="s">
        <v>38</v>
      </c>
      <c r="F1783">
        <v>2009</v>
      </c>
      <c r="G1783">
        <v>4</v>
      </c>
      <c r="H1783">
        <v>183.88</v>
      </c>
      <c r="I1783" t="s">
        <v>42</v>
      </c>
      <c r="J1783" t="s">
        <v>43</v>
      </c>
      <c r="K1783">
        <v>27.42</v>
      </c>
      <c r="L1783">
        <v>11</v>
      </c>
      <c r="M1783">
        <f t="shared" si="54"/>
        <v>2021.9541999999999</v>
      </c>
      <c r="N1783">
        <f t="shared" si="55"/>
        <v>3.0173967070518795</v>
      </c>
    </row>
    <row r="1784" spans="1:14" x14ac:dyDescent="0.3">
      <c r="A1784" t="s">
        <v>12</v>
      </c>
      <c r="B1784" t="s">
        <v>17</v>
      </c>
      <c r="C1784" t="s">
        <v>19</v>
      </c>
      <c r="D1784" t="s">
        <v>34</v>
      </c>
      <c r="E1784" t="s">
        <v>36</v>
      </c>
      <c r="F1784">
        <v>2018</v>
      </c>
      <c r="G1784">
        <v>2</v>
      </c>
      <c r="H1784">
        <v>172.1</v>
      </c>
      <c r="I1784" t="s">
        <v>41</v>
      </c>
      <c r="J1784" t="s">
        <v>46</v>
      </c>
      <c r="K1784">
        <v>41.37</v>
      </c>
      <c r="L1784">
        <v>2</v>
      </c>
      <c r="M1784">
        <f t="shared" si="54"/>
        <v>343.61369999999999</v>
      </c>
      <c r="N1784">
        <f t="shared" si="55"/>
        <v>3.017091361093847</v>
      </c>
    </row>
    <row r="1785" spans="1:14" x14ac:dyDescent="0.3">
      <c r="A1785" t="s">
        <v>12</v>
      </c>
      <c r="B1785" t="s">
        <v>17</v>
      </c>
      <c r="C1785" t="s">
        <v>19</v>
      </c>
      <c r="D1785" t="s">
        <v>26</v>
      </c>
      <c r="E1785" t="s">
        <v>37</v>
      </c>
      <c r="F1785">
        <v>2009</v>
      </c>
      <c r="G1785">
        <v>1</v>
      </c>
      <c r="H1785">
        <v>359.06</v>
      </c>
      <c r="I1785" t="s">
        <v>40</v>
      </c>
      <c r="J1785" t="s">
        <v>46</v>
      </c>
      <c r="K1785">
        <v>38.4</v>
      </c>
      <c r="L1785">
        <v>8</v>
      </c>
      <c r="M1785">
        <f t="shared" si="54"/>
        <v>2871.864</v>
      </c>
      <c r="N1785">
        <f t="shared" si="55"/>
        <v>3.0174075225365247</v>
      </c>
    </row>
    <row r="1786" spans="1:14" x14ac:dyDescent="0.3">
      <c r="A1786" t="s">
        <v>14</v>
      </c>
      <c r="B1786" t="s">
        <v>16</v>
      </c>
      <c r="C1786" t="s">
        <v>19</v>
      </c>
      <c r="D1786" t="s">
        <v>23</v>
      </c>
      <c r="E1786" t="s">
        <v>37</v>
      </c>
      <c r="F1786">
        <v>2022</v>
      </c>
      <c r="G1786">
        <v>2</v>
      </c>
      <c r="H1786">
        <v>168.08</v>
      </c>
      <c r="I1786" t="s">
        <v>40</v>
      </c>
      <c r="J1786" t="s">
        <v>43</v>
      </c>
      <c r="K1786">
        <v>25.15</v>
      </c>
      <c r="L1786">
        <v>6</v>
      </c>
      <c r="M1786">
        <f t="shared" si="54"/>
        <v>1007.7315</v>
      </c>
      <c r="N1786">
        <f t="shared" si="55"/>
        <v>3.0180348258706466</v>
      </c>
    </row>
    <row r="1787" spans="1:14" x14ac:dyDescent="0.3">
      <c r="A1787" t="s">
        <v>14</v>
      </c>
      <c r="B1787" t="s">
        <v>16</v>
      </c>
      <c r="C1787" t="s">
        <v>19</v>
      </c>
      <c r="D1787" t="s">
        <v>24</v>
      </c>
      <c r="E1787" t="s">
        <v>36</v>
      </c>
      <c r="F1787">
        <v>2000</v>
      </c>
      <c r="G1787">
        <v>3</v>
      </c>
      <c r="H1787">
        <v>180.54</v>
      </c>
      <c r="I1787" t="s">
        <v>42</v>
      </c>
      <c r="J1787" t="s">
        <v>45</v>
      </c>
      <c r="K1787">
        <v>42.6</v>
      </c>
      <c r="L1787">
        <v>17</v>
      </c>
      <c r="M1787">
        <f t="shared" si="54"/>
        <v>3068.6059999999998</v>
      </c>
      <c r="N1787">
        <f t="shared" si="55"/>
        <v>3.0183514774494555</v>
      </c>
    </row>
    <row r="1788" spans="1:14" x14ac:dyDescent="0.3">
      <c r="A1788" t="s">
        <v>12</v>
      </c>
      <c r="B1788" t="s">
        <v>17</v>
      </c>
      <c r="C1788" t="s">
        <v>19</v>
      </c>
      <c r="D1788" t="s">
        <v>25</v>
      </c>
      <c r="E1788" t="s">
        <v>39</v>
      </c>
      <c r="F1788">
        <v>2021</v>
      </c>
      <c r="G1788">
        <v>4</v>
      </c>
      <c r="H1788">
        <v>440.59</v>
      </c>
      <c r="I1788" t="s">
        <v>40</v>
      </c>
      <c r="J1788" t="s">
        <v>45</v>
      </c>
      <c r="K1788">
        <v>46.88</v>
      </c>
      <c r="L1788">
        <v>2</v>
      </c>
      <c r="M1788">
        <f t="shared" si="54"/>
        <v>880.64879999999994</v>
      </c>
      <c r="N1788">
        <f t="shared" si="55"/>
        <v>3.0183571873055381</v>
      </c>
    </row>
    <row r="1789" spans="1:14" x14ac:dyDescent="0.3">
      <c r="A1789" t="s">
        <v>12</v>
      </c>
      <c r="B1789" t="s">
        <v>15</v>
      </c>
      <c r="C1789" t="s">
        <v>18</v>
      </c>
      <c r="D1789" t="s">
        <v>35</v>
      </c>
      <c r="E1789" t="s">
        <v>38</v>
      </c>
      <c r="F1789">
        <v>1991</v>
      </c>
      <c r="G1789">
        <v>3</v>
      </c>
      <c r="H1789">
        <v>340.52</v>
      </c>
      <c r="I1789" t="s">
        <v>41</v>
      </c>
      <c r="J1789" t="s">
        <v>45</v>
      </c>
      <c r="K1789">
        <v>4.71</v>
      </c>
      <c r="L1789">
        <v>10</v>
      </c>
      <c r="M1789">
        <f t="shared" si="54"/>
        <v>3404.2470999999996</v>
      </c>
      <c r="N1789">
        <f t="shared" si="55"/>
        <v>3.0180516651104887</v>
      </c>
    </row>
    <row r="1790" spans="1:14" x14ac:dyDescent="0.3">
      <c r="A1790" t="s">
        <v>14</v>
      </c>
      <c r="B1790" t="s">
        <v>15</v>
      </c>
      <c r="C1790" t="s">
        <v>18</v>
      </c>
      <c r="D1790" t="s">
        <v>30</v>
      </c>
      <c r="E1790" t="s">
        <v>38</v>
      </c>
      <c r="F1790">
        <v>2002</v>
      </c>
      <c r="G1790">
        <v>2</v>
      </c>
      <c r="H1790">
        <v>491.02</v>
      </c>
      <c r="I1790" t="s">
        <v>40</v>
      </c>
      <c r="J1790" t="s">
        <v>46</v>
      </c>
      <c r="K1790">
        <v>49.66</v>
      </c>
      <c r="L1790">
        <v>8</v>
      </c>
      <c r="M1790">
        <f t="shared" si="54"/>
        <v>3927.6565999999998</v>
      </c>
      <c r="N1790">
        <f t="shared" si="55"/>
        <v>3.0180572851805727</v>
      </c>
    </row>
    <row r="1791" spans="1:14" x14ac:dyDescent="0.3">
      <c r="A1791" t="s">
        <v>14</v>
      </c>
      <c r="B1791" t="s">
        <v>16</v>
      </c>
      <c r="C1791" t="s">
        <v>18</v>
      </c>
      <c r="D1791" t="s">
        <v>34</v>
      </c>
      <c r="E1791" t="s">
        <v>37</v>
      </c>
      <c r="F1791">
        <v>2013</v>
      </c>
      <c r="G1791">
        <v>1</v>
      </c>
      <c r="H1791">
        <v>76.44</v>
      </c>
      <c r="I1791" t="s">
        <v>41</v>
      </c>
      <c r="J1791" t="s">
        <v>47</v>
      </c>
      <c r="K1791">
        <v>24.36</v>
      </c>
      <c r="L1791">
        <v>19</v>
      </c>
      <c r="M1791">
        <f t="shared" si="54"/>
        <v>1451.6035999999999</v>
      </c>
      <c r="N1791">
        <f t="shared" si="55"/>
        <v>3.0183743382123951</v>
      </c>
    </row>
    <row r="1792" spans="1:14" x14ac:dyDescent="0.3">
      <c r="A1792" t="s">
        <v>14</v>
      </c>
      <c r="B1792" t="s">
        <v>17</v>
      </c>
      <c r="C1792" t="s">
        <v>19</v>
      </c>
      <c r="D1792" t="s">
        <v>29</v>
      </c>
      <c r="E1792" t="s">
        <v>39</v>
      </c>
      <c r="F1792">
        <v>2018</v>
      </c>
      <c r="G1792">
        <v>2</v>
      </c>
      <c r="H1792">
        <v>55.17</v>
      </c>
      <c r="I1792" t="s">
        <v>42</v>
      </c>
      <c r="J1792" t="s">
        <v>44</v>
      </c>
      <c r="K1792">
        <v>44.04</v>
      </c>
      <c r="L1792">
        <v>15</v>
      </c>
      <c r="M1792">
        <f t="shared" si="54"/>
        <v>826.99040000000002</v>
      </c>
      <c r="N1792">
        <f t="shared" si="55"/>
        <v>3.0190031152647974</v>
      </c>
    </row>
    <row r="1793" spans="1:14" x14ac:dyDescent="0.3">
      <c r="A1793" t="s">
        <v>14</v>
      </c>
      <c r="B1793" t="s">
        <v>17</v>
      </c>
      <c r="C1793" t="s">
        <v>18</v>
      </c>
      <c r="D1793" t="s">
        <v>31</v>
      </c>
      <c r="E1793" t="s">
        <v>38</v>
      </c>
      <c r="F1793">
        <v>1987</v>
      </c>
      <c r="G1793">
        <v>3</v>
      </c>
      <c r="H1793">
        <v>405.16</v>
      </c>
      <c r="I1793" t="s">
        <v>42</v>
      </c>
      <c r="J1793" t="s">
        <v>47</v>
      </c>
      <c r="K1793">
        <v>17.75</v>
      </c>
      <c r="L1793">
        <v>20</v>
      </c>
      <c r="M1793">
        <f t="shared" si="54"/>
        <v>8102.3775000000005</v>
      </c>
      <c r="N1793">
        <f t="shared" si="55"/>
        <v>3.0193206606419447</v>
      </c>
    </row>
    <row r="1794" spans="1:14" x14ac:dyDescent="0.3">
      <c r="A1794" t="s">
        <v>12</v>
      </c>
      <c r="B1794" t="s">
        <v>16</v>
      </c>
      <c r="C1794" t="s">
        <v>19</v>
      </c>
      <c r="D1794" t="s">
        <v>35</v>
      </c>
      <c r="E1794" t="s">
        <v>38</v>
      </c>
      <c r="F1794">
        <v>2012</v>
      </c>
      <c r="G1794">
        <v>3</v>
      </c>
      <c r="H1794">
        <v>432.84</v>
      </c>
      <c r="I1794" t="s">
        <v>42</v>
      </c>
      <c r="J1794" t="s">
        <v>45</v>
      </c>
      <c r="K1794">
        <v>31.16</v>
      </c>
      <c r="L1794">
        <v>4</v>
      </c>
      <c r="M1794">
        <f t="shared" si="54"/>
        <v>1730.6715999999999</v>
      </c>
      <c r="N1794">
        <f t="shared" si="55"/>
        <v>3.0193266832917707</v>
      </c>
    </row>
    <row r="1795" spans="1:14" x14ac:dyDescent="0.3">
      <c r="A1795" t="s">
        <v>12</v>
      </c>
      <c r="B1795" t="s">
        <v>16</v>
      </c>
      <c r="C1795" t="s">
        <v>19</v>
      </c>
      <c r="D1795" t="s">
        <v>27</v>
      </c>
      <c r="E1795" t="s">
        <v>39</v>
      </c>
      <c r="F1795">
        <v>2021</v>
      </c>
      <c r="G1795">
        <v>5</v>
      </c>
      <c r="H1795">
        <v>113.77</v>
      </c>
      <c r="I1795" t="s">
        <v>41</v>
      </c>
      <c r="J1795" t="s">
        <v>44</v>
      </c>
      <c r="K1795">
        <v>30.72</v>
      </c>
      <c r="L1795">
        <v>6</v>
      </c>
      <c r="M1795">
        <f t="shared" ref="M1795:M1858" si="56">(L1795*H1795)-(1-(K1795/100))</f>
        <v>681.92719999999997</v>
      </c>
      <c r="N1795">
        <f t="shared" ref="N1795:N1858" si="57">AVERAGE(G1795:G6794)</f>
        <v>3.0193327096975366</v>
      </c>
    </row>
    <row r="1796" spans="1:14" x14ac:dyDescent="0.3">
      <c r="A1796" t="s">
        <v>12</v>
      </c>
      <c r="B1796" t="s">
        <v>16</v>
      </c>
      <c r="C1796" t="s">
        <v>18</v>
      </c>
      <c r="D1796" t="s">
        <v>22</v>
      </c>
      <c r="E1796" t="s">
        <v>36</v>
      </c>
      <c r="F1796">
        <v>1986</v>
      </c>
      <c r="G1796">
        <v>2</v>
      </c>
      <c r="H1796">
        <v>133.01</v>
      </c>
      <c r="I1796" t="s">
        <v>40</v>
      </c>
      <c r="J1796" t="s">
        <v>43</v>
      </c>
      <c r="K1796">
        <v>40.6</v>
      </c>
      <c r="L1796">
        <v>16</v>
      </c>
      <c r="M1796">
        <f t="shared" si="56"/>
        <v>2127.5659999999998</v>
      </c>
      <c r="N1796">
        <f t="shared" si="57"/>
        <v>3.0187149095446038</v>
      </c>
    </row>
    <row r="1797" spans="1:14" x14ac:dyDescent="0.3">
      <c r="A1797" t="s">
        <v>14</v>
      </c>
      <c r="B1797" t="s">
        <v>17</v>
      </c>
      <c r="C1797" t="s">
        <v>18</v>
      </c>
      <c r="D1797" t="s">
        <v>28</v>
      </c>
      <c r="E1797" t="s">
        <v>37</v>
      </c>
      <c r="F1797">
        <v>1987</v>
      </c>
      <c r="G1797">
        <v>3</v>
      </c>
      <c r="H1797">
        <v>499.68</v>
      </c>
      <c r="I1797" t="s">
        <v>40</v>
      </c>
      <c r="J1797" t="s">
        <v>44</v>
      </c>
      <c r="K1797">
        <v>25.44</v>
      </c>
      <c r="L1797">
        <v>9</v>
      </c>
      <c r="M1797">
        <f t="shared" si="56"/>
        <v>4496.3743999999997</v>
      </c>
      <c r="N1797">
        <f t="shared" si="57"/>
        <v>3.0190327613104526</v>
      </c>
    </row>
    <row r="1798" spans="1:14" x14ac:dyDescent="0.3">
      <c r="A1798" t="s">
        <v>12</v>
      </c>
      <c r="B1798" t="s">
        <v>17</v>
      </c>
      <c r="C1798" t="s">
        <v>19</v>
      </c>
      <c r="D1798" t="s">
        <v>25</v>
      </c>
      <c r="E1798" t="s">
        <v>39</v>
      </c>
      <c r="F1798">
        <v>2015</v>
      </c>
      <c r="G1798">
        <v>2</v>
      </c>
      <c r="H1798">
        <v>102.88</v>
      </c>
      <c r="I1798" t="s">
        <v>41</v>
      </c>
      <c r="J1798" t="s">
        <v>47</v>
      </c>
      <c r="K1798">
        <v>19.14</v>
      </c>
      <c r="L1798">
        <v>17</v>
      </c>
      <c r="M1798">
        <f t="shared" si="56"/>
        <v>1748.1514</v>
      </c>
      <c r="N1798">
        <f t="shared" si="57"/>
        <v>3.0190387016229714</v>
      </c>
    </row>
    <row r="1799" spans="1:14" x14ac:dyDescent="0.3">
      <c r="A1799" t="s">
        <v>13</v>
      </c>
      <c r="B1799" t="s">
        <v>15</v>
      </c>
      <c r="C1799" t="s">
        <v>18</v>
      </c>
      <c r="D1799" t="s">
        <v>29</v>
      </c>
      <c r="E1799" t="s">
        <v>36</v>
      </c>
      <c r="F1799">
        <v>1990</v>
      </c>
      <c r="G1799">
        <v>2</v>
      </c>
      <c r="H1799">
        <v>306.26</v>
      </c>
      <c r="I1799" t="s">
        <v>40</v>
      </c>
      <c r="J1799" t="s">
        <v>43</v>
      </c>
      <c r="K1799">
        <v>19.23</v>
      </c>
      <c r="L1799">
        <v>2</v>
      </c>
      <c r="M1799">
        <f t="shared" si="56"/>
        <v>611.71230000000003</v>
      </c>
      <c r="N1799">
        <f t="shared" si="57"/>
        <v>3.0193568529503589</v>
      </c>
    </row>
    <row r="1800" spans="1:14" x14ac:dyDescent="0.3">
      <c r="A1800" t="s">
        <v>14</v>
      </c>
      <c r="B1800" t="s">
        <v>17</v>
      </c>
      <c r="C1800" t="s">
        <v>19</v>
      </c>
      <c r="D1800" t="s">
        <v>31</v>
      </c>
      <c r="E1800" t="s">
        <v>38</v>
      </c>
      <c r="F1800">
        <v>2000</v>
      </c>
      <c r="G1800">
        <v>3</v>
      </c>
      <c r="H1800">
        <v>164.05</v>
      </c>
      <c r="I1800" t="s">
        <v>41</v>
      </c>
      <c r="J1800" t="s">
        <v>46</v>
      </c>
      <c r="K1800">
        <v>41.62</v>
      </c>
      <c r="L1800">
        <v>19</v>
      </c>
      <c r="M1800">
        <f t="shared" si="56"/>
        <v>3116.3662000000004</v>
      </c>
      <c r="N1800">
        <f t="shared" si="57"/>
        <v>3.0196752029981262</v>
      </c>
    </row>
    <row r="1801" spans="1:14" x14ac:dyDescent="0.3">
      <c r="A1801" t="s">
        <v>14</v>
      </c>
      <c r="B1801" t="s">
        <v>16</v>
      </c>
      <c r="C1801" t="s">
        <v>19</v>
      </c>
      <c r="D1801" t="s">
        <v>30</v>
      </c>
      <c r="E1801" t="s">
        <v>39</v>
      </c>
      <c r="F1801">
        <v>1985</v>
      </c>
      <c r="G1801">
        <v>2</v>
      </c>
      <c r="H1801">
        <v>364.49</v>
      </c>
      <c r="I1801" t="s">
        <v>42</v>
      </c>
      <c r="J1801" t="s">
        <v>43</v>
      </c>
      <c r="K1801">
        <v>15.13</v>
      </c>
      <c r="L1801">
        <v>5</v>
      </c>
      <c r="M1801">
        <f t="shared" si="56"/>
        <v>1821.6013</v>
      </c>
      <c r="N1801">
        <f t="shared" si="57"/>
        <v>3.0196813495782568</v>
      </c>
    </row>
    <row r="1802" spans="1:14" x14ac:dyDescent="0.3">
      <c r="A1802" t="s">
        <v>13</v>
      </c>
      <c r="B1802" t="s">
        <v>17</v>
      </c>
      <c r="C1802" t="s">
        <v>19</v>
      </c>
      <c r="D1802" t="s">
        <v>29</v>
      </c>
      <c r="E1802" t="s">
        <v>36</v>
      </c>
      <c r="F1802">
        <v>2016</v>
      </c>
      <c r="G1802">
        <v>3</v>
      </c>
      <c r="H1802">
        <v>252.06</v>
      </c>
      <c r="I1802" t="s">
        <v>41</v>
      </c>
      <c r="J1802" t="s">
        <v>46</v>
      </c>
      <c r="K1802">
        <v>9.24</v>
      </c>
      <c r="L1802">
        <v>16</v>
      </c>
      <c r="M1802">
        <f t="shared" si="56"/>
        <v>4032.0524</v>
      </c>
      <c r="N1802">
        <f t="shared" si="57"/>
        <v>3.02</v>
      </c>
    </row>
    <row r="1803" spans="1:14" x14ac:dyDescent="0.3">
      <c r="A1803" t="s">
        <v>12</v>
      </c>
      <c r="B1803" t="s">
        <v>17</v>
      </c>
      <c r="C1803" t="s">
        <v>19</v>
      </c>
      <c r="D1803" t="s">
        <v>23</v>
      </c>
      <c r="E1803" t="s">
        <v>36</v>
      </c>
      <c r="F1803">
        <v>1993</v>
      </c>
      <c r="G1803">
        <v>5</v>
      </c>
      <c r="H1803">
        <v>341.62</v>
      </c>
      <c r="I1803" t="s">
        <v>42</v>
      </c>
      <c r="J1803" t="s">
        <v>46</v>
      </c>
      <c r="K1803">
        <v>33.950000000000003</v>
      </c>
      <c r="L1803">
        <v>13</v>
      </c>
      <c r="M1803">
        <f t="shared" si="56"/>
        <v>4440.3995000000004</v>
      </c>
      <c r="N1803">
        <f t="shared" si="57"/>
        <v>3.0200062519537356</v>
      </c>
    </row>
    <row r="1804" spans="1:14" x14ac:dyDescent="0.3">
      <c r="A1804" t="s">
        <v>12</v>
      </c>
      <c r="B1804" t="s">
        <v>17</v>
      </c>
      <c r="C1804" t="s">
        <v>18</v>
      </c>
      <c r="D1804" t="s">
        <v>33</v>
      </c>
      <c r="E1804" t="s">
        <v>36</v>
      </c>
      <c r="F1804">
        <v>2005</v>
      </c>
      <c r="G1804">
        <v>5</v>
      </c>
      <c r="H1804">
        <v>270.02999999999997</v>
      </c>
      <c r="I1804" t="s">
        <v>42</v>
      </c>
      <c r="J1804" t="s">
        <v>47</v>
      </c>
      <c r="K1804">
        <v>16.47</v>
      </c>
      <c r="L1804">
        <v>13</v>
      </c>
      <c r="M1804">
        <f t="shared" si="56"/>
        <v>3509.5546999999992</v>
      </c>
      <c r="N1804">
        <f t="shared" si="57"/>
        <v>3.0193871169480926</v>
      </c>
    </row>
    <row r="1805" spans="1:14" x14ac:dyDescent="0.3">
      <c r="A1805" t="s">
        <v>13</v>
      </c>
      <c r="B1805" t="s">
        <v>17</v>
      </c>
      <c r="C1805" t="s">
        <v>19</v>
      </c>
      <c r="D1805" t="s">
        <v>30</v>
      </c>
      <c r="E1805" t="s">
        <v>38</v>
      </c>
      <c r="F1805">
        <v>1993</v>
      </c>
      <c r="G1805">
        <v>1</v>
      </c>
      <c r="H1805">
        <v>289.49</v>
      </c>
      <c r="I1805" t="s">
        <v>40</v>
      </c>
      <c r="J1805" t="s">
        <v>46</v>
      </c>
      <c r="K1805">
        <v>11.69</v>
      </c>
      <c r="L1805">
        <v>1</v>
      </c>
      <c r="M1805">
        <f t="shared" si="56"/>
        <v>288.6069</v>
      </c>
      <c r="N1805">
        <f t="shared" si="57"/>
        <v>3.0187675946199564</v>
      </c>
    </row>
    <row r="1806" spans="1:14" x14ac:dyDescent="0.3">
      <c r="A1806" t="s">
        <v>13</v>
      </c>
      <c r="B1806" t="s">
        <v>15</v>
      </c>
      <c r="C1806" t="s">
        <v>19</v>
      </c>
      <c r="D1806" t="s">
        <v>21</v>
      </c>
      <c r="E1806" t="s">
        <v>39</v>
      </c>
      <c r="F1806">
        <v>1999</v>
      </c>
      <c r="G1806">
        <v>3</v>
      </c>
      <c r="H1806">
        <v>231.44</v>
      </c>
      <c r="I1806" t="s">
        <v>41</v>
      </c>
      <c r="J1806" t="s">
        <v>44</v>
      </c>
      <c r="K1806">
        <v>12.78</v>
      </c>
      <c r="L1806">
        <v>4</v>
      </c>
      <c r="M1806">
        <f t="shared" si="56"/>
        <v>924.88779999999997</v>
      </c>
      <c r="N1806">
        <f t="shared" si="57"/>
        <v>3.0193992490613266</v>
      </c>
    </row>
    <row r="1807" spans="1:14" x14ac:dyDescent="0.3">
      <c r="A1807" t="s">
        <v>14</v>
      </c>
      <c r="B1807" t="s">
        <v>17</v>
      </c>
      <c r="C1807" t="s">
        <v>18</v>
      </c>
      <c r="D1807" t="s">
        <v>34</v>
      </c>
      <c r="E1807" t="s">
        <v>36</v>
      </c>
      <c r="F1807">
        <v>2002</v>
      </c>
      <c r="G1807">
        <v>4</v>
      </c>
      <c r="H1807">
        <v>238.53</v>
      </c>
      <c r="I1807" t="s">
        <v>40</v>
      </c>
      <c r="J1807" t="s">
        <v>43</v>
      </c>
      <c r="K1807">
        <v>26.14</v>
      </c>
      <c r="L1807">
        <v>14</v>
      </c>
      <c r="M1807">
        <f t="shared" si="56"/>
        <v>3338.6813999999999</v>
      </c>
      <c r="N1807">
        <f t="shared" si="57"/>
        <v>3.0194053208137714</v>
      </c>
    </row>
    <row r="1808" spans="1:14" x14ac:dyDescent="0.3">
      <c r="A1808" t="s">
        <v>13</v>
      </c>
      <c r="B1808" t="s">
        <v>16</v>
      </c>
      <c r="C1808" t="s">
        <v>19</v>
      </c>
      <c r="D1808" t="s">
        <v>23</v>
      </c>
      <c r="E1808" t="s">
        <v>38</v>
      </c>
      <c r="F1808">
        <v>1986</v>
      </c>
      <c r="G1808">
        <v>4</v>
      </c>
      <c r="H1808">
        <v>17.7</v>
      </c>
      <c r="I1808" t="s">
        <v>42</v>
      </c>
      <c r="J1808" t="s">
        <v>44</v>
      </c>
      <c r="K1808">
        <v>13.54</v>
      </c>
      <c r="L1808">
        <v>19</v>
      </c>
      <c r="M1808">
        <f t="shared" si="56"/>
        <v>335.43540000000002</v>
      </c>
      <c r="N1808">
        <f t="shared" si="57"/>
        <v>3.0190983093299937</v>
      </c>
    </row>
    <row r="1809" spans="1:14" x14ac:dyDescent="0.3">
      <c r="A1809" t="s">
        <v>13</v>
      </c>
      <c r="B1809" t="s">
        <v>15</v>
      </c>
      <c r="C1809" t="s">
        <v>18</v>
      </c>
      <c r="D1809" t="s">
        <v>24</v>
      </c>
      <c r="E1809" t="s">
        <v>38</v>
      </c>
      <c r="F1809">
        <v>2016</v>
      </c>
      <c r="G1809">
        <v>4</v>
      </c>
      <c r="H1809">
        <v>349.33</v>
      </c>
      <c r="I1809" t="s">
        <v>40</v>
      </c>
      <c r="J1809" t="s">
        <v>44</v>
      </c>
      <c r="K1809">
        <v>41.99</v>
      </c>
      <c r="L1809">
        <v>8</v>
      </c>
      <c r="M1809">
        <f t="shared" si="56"/>
        <v>2794.0598999999997</v>
      </c>
      <c r="N1809">
        <f t="shared" si="57"/>
        <v>3.018791105543376</v>
      </c>
    </row>
    <row r="1810" spans="1:14" x14ac:dyDescent="0.3">
      <c r="A1810" t="s">
        <v>13</v>
      </c>
      <c r="B1810" t="s">
        <v>17</v>
      </c>
      <c r="C1810" t="s">
        <v>19</v>
      </c>
      <c r="D1810" t="s">
        <v>21</v>
      </c>
      <c r="E1810" t="s">
        <v>37</v>
      </c>
      <c r="F1810">
        <v>2020</v>
      </c>
      <c r="G1810">
        <v>5</v>
      </c>
      <c r="H1810">
        <v>179.8</v>
      </c>
      <c r="I1810" t="s">
        <v>42</v>
      </c>
      <c r="J1810" t="s">
        <v>45</v>
      </c>
      <c r="K1810">
        <v>2.41</v>
      </c>
      <c r="L1810">
        <v>3</v>
      </c>
      <c r="M1810">
        <f t="shared" si="56"/>
        <v>538.42410000000007</v>
      </c>
      <c r="N1810">
        <f t="shared" si="57"/>
        <v>3.0184837092731831</v>
      </c>
    </row>
    <row r="1811" spans="1:14" x14ac:dyDescent="0.3">
      <c r="A1811" t="s">
        <v>14</v>
      </c>
      <c r="B1811" t="s">
        <v>17</v>
      </c>
      <c r="C1811" t="s">
        <v>19</v>
      </c>
      <c r="D1811" t="s">
        <v>31</v>
      </c>
      <c r="E1811" t="s">
        <v>36</v>
      </c>
      <c r="F1811">
        <v>2014</v>
      </c>
      <c r="G1811">
        <v>5</v>
      </c>
      <c r="H1811">
        <v>480.37</v>
      </c>
      <c r="I1811" t="s">
        <v>40</v>
      </c>
      <c r="J1811" t="s">
        <v>46</v>
      </c>
      <c r="K1811">
        <v>2.86</v>
      </c>
      <c r="L1811">
        <v>19</v>
      </c>
      <c r="M1811">
        <f t="shared" si="56"/>
        <v>9126.0586000000003</v>
      </c>
      <c r="N1811">
        <f t="shared" si="57"/>
        <v>3.0178627389533061</v>
      </c>
    </row>
    <row r="1812" spans="1:14" x14ac:dyDescent="0.3">
      <c r="A1812" t="s">
        <v>14</v>
      </c>
      <c r="B1812" t="s">
        <v>15</v>
      </c>
      <c r="C1812" t="s">
        <v>19</v>
      </c>
      <c r="D1812" t="s">
        <v>30</v>
      </c>
      <c r="E1812" t="s">
        <v>39</v>
      </c>
      <c r="F1812">
        <v>1998</v>
      </c>
      <c r="G1812">
        <v>5</v>
      </c>
      <c r="H1812">
        <v>51.72</v>
      </c>
      <c r="I1812" t="s">
        <v>40</v>
      </c>
      <c r="J1812" t="s">
        <v>45</v>
      </c>
      <c r="K1812">
        <v>39.1</v>
      </c>
      <c r="L1812">
        <v>2</v>
      </c>
      <c r="M1812">
        <f t="shared" si="56"/>
        <v>102.831</v>
      </c>
      <c r="N1812">
        <f t="shared" si="57"/>
        <v>3.0172413793103448</v>
      </c>
    </row>
    <row r="1813" spans="1:14" x14ac:dyDescent="0.3">
      <c r="A1813" t="s">
        <v>13</v>
      </c>
      <c r="B1813" t="s">
        <v>15</v>
      </c>
      <c r="C1813" t="s">
        <v>18</v>
      </c>
      <c r="D1813" t="s">
        <v>20</v>
      </c>
      <c r="E1813" t="s">
        <v>37</v>
      </c>
      <c r="F1813">
        <v>1989</v>
      </c>
      <c r="G1813">
        <v>5</v>
      </c>
      <c r="H1813">
        <v>294.27</v>
      </c>
      <c r="I1813" t="s">
        <v>40</v>
      </c>
      <c r="J1813" t="s">
        <v>43</v>
      </c>
      <c r="K1813">
        <v>6.88</v>
      </c>
      <c r="L1813">
        <v>5</v>
      </c>
      <c r="M1813">
        <f t="shared" si="56"/>
        <v>1470.4187999999999</v>
      </c>
      <c r="N1813">
        <f t="shared" si="57"/>
        <v>3.0166196299780497</v>
      </c>
    </row>
    <row r="1814" spans="1:14" x14ac:dyDescent="0.3">
      <c r="A1814" t="s">
        <v>14</v>
      </c>
      <c r="B1814" t="s">
        <v>15</v>
      </c>
      <c r="C1814" t="s">
        <v>18</v>
      </c>
      <c r="D1814" t="s">
        <v>25</v>
      </c>
      <c r="E1814" t="s">
        <v>39</v>
      </c>
      <c r="F1814">
        <v>2002</v>
      </c>
      <c r="G1814">
        <v>3</v>
      </c>
      <c r="H1814">
        <v>40.82</v>
      </c>
      <c r="I1814" t="s">
        <v>40</v>
      </c>
      <c r="J1814" t="s">
        <v>46</v>
      </c>
      <c r="K1814">
        <v>19.32</v>
      </c>
      <c r="L1814">
        <v>18</v>
      </c>
      <c r="M1814">
        <f t="shared" si="56"/>
        <v>733.95320000000004</v>
      </c>
      <c r="N1814">
        <f t="shared" si="57"/>
        <v>3.0159974905897116</v>
      </c>
    </row>
    <row r="1815" spans="1:14" x14ac:dyDescent="0.3">
      <c r="A1815" t="s">
        <v>12</v>
      </c>
      <c r="B1815" t="s">
        <v>16</v>
      </c>
      <c r="C1815" t="s">
        <v>18</v>
      </c>
      <c r="D1815" t="s">
        <v>30</v>
      </c>
      <c r="E1815" t="s">
        <v>39</v>
      </c>
      <c r="F1815">
        <v>2010</v>
      </c>
      <c r="G1815">
        <v>3</v>
      </c>
      <c r="H1815">
        <v>468.6</v>
      </c>
      <c r="I1815" t="s">
        <v>40</v>
      </c>
      <c r="J1815" t="s">
        <v>45</v>
      </c>
      <c r="K1815">
        <v>46.64</v>
      </c>
      <c r="L1815">
        <v>11</v>
      </c>
      <c r="M1815">
        <f t="shared" si="56"/>
        <v>5154.0664000000006</v>
      </c>
      <c r="N1815">
        <f t="shared" si="57"/>
        <v>3.0160025101976782</v>
      </c>
    </row>
    <row r="1816" spans="1:14" x14ac:dyDescent="0.3">
      <c r="A1816" t="s">
        <v>13</v>
      </c>
      <c r="B1816" t="s">
        <v>15</v>
      </c>
      <c r="C1816" t="s">
        <v>19</v>
      </c>
      <c r="D1816" t="s">
        <v>20</v>
      </c>
      <c r="E1816" t="s">
        <v>37</v>
      </c>
      <c r="F1816">
        <v>1999</v>
      </c>
      <c r="G1816">
        <v>5</v>
      </c>
      <c r="H1816">
        <v>168.88</v>
      </c>
      <c r="I1816" t="s">
        <v>40</v>
      </c>
      <c r="J1816" t="s">
        <v>43</v>
      </c>
      <c r="K1816">
        <v>39.14</v>
      </c>
      <c r="L1816">
        <v>13</v>
      </c>
      <c r="M1816">
        <f t="shared" si="56"/>
        <v>2194.8314</v>
      </c>
      <c r="N1816">
        <f t="shared" si="57"/>
        <v>3.0160075329566856</v>
      </c>
    </row>
    <row r="1817" spans="1:14" x14ac:dyDescent="0.3">
      <c r="A1817" t="s">
        <v>14</v>
      </c>
      <c r="B1817" t="s">
        <v>17</v>
      </c>
      <c r="C1817" t="s">
        <v>18</v>
      </c>
      <c r="D1817" t="s">
        <v>33</v>
      </c>
      <c r="E1817" t="s">
        <v>39</v>
      </c>
      <c r="F1817">
        <v>2013</v>
      </c>
      <c r="G1817">
        <v>1</v>
      </c>
      <c r="H1817">
        <v>317.94</v>
      </c>
      <c r="I1817" t="s">
        <v>41</v>
      </c>
      <c r="J1817" t="s">
        <v>43</v>
      </c>
      <c r="K1817">
        <v>36.49</v>
      </c>
      <c r="L1817">
        <v>13</v>
      </c>
      <c r="M1817">
        <f t="shared" si="56"/>
        <v>4132.5848999999998</v>
      </c>
      <c r="N1817">
        <f t="shared" si="57"/>
        <v>3.0153846153846153</v>
      </c>
    </row>
    <row r="1818" spans="1:14" x14ac:dyDescent="0.3">
      <c r="A1818" t="s">
        <v>13</v>
      </c>
      <c r="B1818" t="s">
        <v>17</v>
      </c>
      <c r="C1818" t="s">
        <v>19</v>
      </c>
      <c r="D1818" t="s">
        <v>25</v>
      </c>
      <c r="E1818" t="s">
        <v>37</v>
      </c>
      <c r="F1818">
        <v>1990</v>
      </c>
      <c r="G1818">
        <v>5</v>
      </c>
      <c r="H1818">
        <v>75.13</v>
      </c>
      <c r="I1818" t="s">
        <v>41</v>
      </c>
      <c r="J1818" t="s">
        <v>44</v>
      </c>
      <c r="K1818">
        <v>47.58</v>
      </c>
      <c r="L1818">
        <v>13</v>
      </c>
      <c r="M1818">
        <f t="shared" si="56"/>
        <v>976.16579999999999</v>
      </c>
      <c r="N1818">
        <f t="shared" si="57"/>
        <v>3.0160175879396984</v>
      </c>
    </row>
    <row r="1819" spans="1:14" x14ac:dyDescent="0.3">
      <c r="A1819" t="s">
        <v>14</v>
      </c>
      <c r="B1819" t="s">
        <v>15</v>
      </c>
      <c r="C1819" t="s">
        <v>19</v>
      </c>
      <c r="D1819" t="s">
        <v>35</v>
      </c>
      <c r="E1819" t="s">
        <v>36</v>
      </c>
      <c r="F1819">
        <v>1995</v>
      </c>
      <c r="G1819">
        <v>5</v>
      </c>
      <c r="H1819">
        <v>429.5</v>
      </c>
      <c r="I1819" t="s">
        <v>40</v>
      </c>
      <c r="J1819" t="s">
        <v>44</v>
      </c>
      <c r="K1819">
        <v>48.72</v>
      </c>
      <c r="L1819">
        <v>11</v>
      </c>
      <c r="M1819">
        <f t="shared" si="56"/>
        <v>4723.9871999999996</v>
      </c>
      <c r="N1819">
        <f t="shared" si="57"/>
        <v>3.0153942821237827</v>
      </c>
    </row>
    <row r="1820" spans="1:14" x14ac:dyDescent="0.3">
      <c r="A1820" t="s">
        <v>13</v>
      </c>
      <c r="B1820" t="s">
        <v>16</v>
      </c>
      <c r="C1820" t="s">
        <v>18</v>
      </c>
      <c r="D1820" t="s">
        <v>23</v>
      </c>
      <c r="E1820" t="s">
        <v>36</v>
      </c>
      <c r="F1820">
        <v>1994</v>
      </c>
      <c r="G1820">
        <v>3</v>
      </c>
      <c r="H1820">
        <v>469.74</v>
      </c>
      <c r="I1820" t="s">
        <v>42</v>
      </c>
      <c r="J1820" t="s">
        <v>44</v>
      </c>
      <c r="K1820">
        <v>10.67</v>
      </c>
      <c r="L1820">
        <v>10</v>
      </c>
      <c r="M1820">
        <f t="shared" si="56"/>
        <v>4696.5066999999999</v>
      </c>
      <c r="N1820">
        <f t="shared" si="57"/>
        <v>3.0147705845380264</v>
      </c>
    </row>
    <row r="1821" spans="1:14" x14ac:dyDescent="0.3">
      <c r="A1821" t="s">
        <v>12</v>
      </c>
      <c r="B1821" t="s">
        <v>17</v>
      </c>
      <c r="C1821" t="s">
        <v>18</v>
      </c>
      <c r="D1821" t="s">
        <v>31</v>
      </c>
      <c r="E1821" t="s">
        <v>36</v>
      </c>
      <c r="F1821">
        <v>2010</v>
      </c>
      <c r="G1821">
        <v>1</v>
      </c>
      <c r="H1821">
        <v>223.22</v>
      </c>
      <c r="I1821" t="s">
        <v>41</v>
      </c>
      <c r="J1821" t="s">
        <v>43</v>
      </c>
      <c r="K1821">
        <v>45.89</v>
      </c>
      <c r="L1821">
        <v>8</v>
      </c>
      <c r="M1821">
        <f t="shared" si="56"/>
        <v>1785.2189000000001</v>
      </c>
      <c r="N1821">
        <f t="shared" si="57"/>
        <v>3.0147752279157496</v>
      </c>
    </row>
    <row r="1822" spans="1:14" x14ac:dyDescent="0.3">
      <c r="A1822" t="s">
        <v>14</v>
      </c>
      <c r="B1822" t="s">
        <v>15</v>
      </c>
      <c r="C1822" t="s">
        <v>19</v>
      </c>
      <c r="D1822" t="s">
        <v>35</v>
      </c>
      <c r="E1822" t="s">
        <v>37</v>
      </c>
      <c r="F1822">
        <v>1991</v>
      </c>
      <c r="G1822">
        <v>1</v>
      </c>
      <c r="H1822">
        <v>204.23</v>
      </c>
      <c r="I1822" t="s">
        <v>41</v>
      </c>
      <c r="J1822" t="s">
        <v>46</v>
      </c>
      <c r="K1822">
        <v>4.4400000000000004</v>
      </c>
      <c r="L1822">
        <v>3</v>
      </c>
      <c r="M1822">
        <f t="shared" si="56"/>
        <v>611.73439999999994</v>
      </c>
      <c r="N1822">
        <f t="shared" si="57"/>
        <v>3.0154088050314467</v>
      </c>
    </row>
    <row r="1823" spans="1:14" x14ac:dyDescent="0.3">
      <c r="A1823" t="s">
        <v>14</v>
      </c>
      <c r="B1823" t="s">
        <v>16</v>
      </c>
      <c r="C1823" t="s">
        <v>19</v>
      </c>
      <c r="D1823" t="s">
        <v>34</v>
      </c>
      <c r="E1823" t="s">
        <v>39</v>
      </c>
      <c r="F1823">
        <v>2015</v>
      </c>
      <c r="G1823">
        <v>2</v>
      </c>
      <c r="H1823">
        <v>459.1</v>
      </c>
      <c r="I1823" t="s">
        <v>40</v>
      </c>
      <c r="J1823" t="s">
        <v>44</v>
      </c>
      <c r="K1823">
        <v>17.28</v>
      </c>
      <c r="L1823">
        <v>13</v>
      </c>
      <c r="M1823">
        <f t="shared" si="56"/>
        <v>5967.4728000000005</v>
      </c>
      <c r="N1823">
        <f t="shared" si="57"/>
        <v>3.0160427807486632</v>
      </c>
    </row>
    <row r="1824" spans="1:14" x14ac:dyDescent="0.3">
      <c r="A1824" t="s">
        <v>12</v>
      </c>
      <c r="B1824" t="s">
        <v>17</v>
      </c>
      <c r="C1824" t="s">
        <v>18</v>
      </c>
      <c r="D1824" t="s">
        <v>32</v>
      </c>
      <c r="E1824" t="s">
        <v>37</v>
      </c>
      <c r="F1824">
        <v>2016</v>
      </c>
      <c r="G1824">
        <v>5</v>
      </c>
      <c r="H1824">
        <v>300.11</v>
      </c>
      <c r="I1824" t="s">
        <v>41</v>
      </c>
      <c r="J1824" t="s">
        <v>44</v>
      </c>
      <c r="K1824">
        <v>8.8699999999999992</v>
      </c>
      <c r="L1824">
        <v>10</v>
      </c>
      <c r="M1824">
        <f t="shared" si="56"/>
        <v>3000.1887000000002</v>
      </c>
      <c r="N1824">
        <f t="shared" si="57"/>
        <v>3.0163624921334171</v>
      </c>
    </row>
    <row r="1825" spans="1:14" x14ac:dyDescent="0.3">
      <c r="A1825" t="s">
        <v>13</v>
      </c>
      <c r="B1825" t="s">
        <v>15</v>
      </c>
      <c r="C1825" t="s">
        <v>18</v>
      </c>
      <c r="D1825" t="s">
        <v>30</v>
      </c>
      <c r="E1825" t="s">
        <v>38</v>
      </c>
      <c r="F1825">
        <v>2005</v>
      </c>
      <c r="G1825">
        <v>1</v>
      </c>
      <c r="H1825">
        <v>463.09</v>
      </c>
      <c r="I1825" t="s">
        <v>42</v>
      </c>
      <c r="J1825" t="s">
        <v>43</v>
      </c>
      <c r="K1825">
        <v>1.1000000000000001</v>
      </c>
      <c r="L1825">
        <v>2</v>
      </c>
      <c r="M1825">
        <f t="shared" si="56"/>
        <v>925.19099999999992</v>
      </c>
      <c r="N1825">
        <f t="shared" si="57"/>
        <v>3.0157381177211207</v>
      </c>
    </row>
    <row r="1826" spans="1:14" x14ac:dyDescent="0.3">
      <c r="A1826" t="s">
        <v>12</v>
      </c>
      <c r="B1826" t="s">
        <v>16</v>
      </c>
      <c r="C1826" t="s">
        <v>19</v>
      </c>
      <c r="D1826" t="s">
        <v>33</v>
      </c>
      <c r="E1826" t="s">
        <v>39</v>
      </c>
      <c r="F1826">
        <v>2010</v>
      </c>
      <c r="G1826">
        <v>3</v>
      </c>
      <c r="H1826">
        <v>31.91</v>
      </c>
      <c r="I1826" t="s">
        <v>42</v>
      </c>
      <c r="J1826" t="s">
        <v>45</v>
      </c>
      <c r="K1826">
        <v>36.68</v>
      </c>
      <c r="L1826">
        <v>15</v>
      </c>
      <c r="M1826">
        <f t="shared" si="56"/>
        <v>478.01679999999999</v>
      </c>
      <c r="N1826">
        <f t="shared" si="57"/>
        <v>3.0163727959697733</v>
      </c>
    </row>
    <row r="1827" spans="1:14" x14ac:dyDescent="0.3">
      <c r="A1827" t="s">
        <v>12</v>
      </c>
      <c r="B1827" t="s">
        <v>15</v>
      </c>
      <c r="C1827" t="s">
        <v>18</v>
      </c>
      <c r="D1827" t="s">
        <v>21</v>
      </c>
      <c r="E1827" t="s">
        <v>36</v>
      </c>
      <c r="F1827">
        <v>1991</v>
      </c>
      <c r="G1827">
        <v>3</v>
      </c>
      <c r="H1827">
        <v>439.88</v>
      </c>
      <c r="I1827" t="s">
        <v>40</v>
      </c>
      <c r="J1827" t="s">
        <v>45</v>
      </c>
      <c r="K1827">
        <v>16.45</v>
      </c>
      <c r="L1827">
        <v>5</v>
      </c>
      <c r="M1827">
        <f t="shared" si="56"/>
        <v>2198.5645</v>
      </c>
      <c r="N1827">
        <f t="shared" si="57"/>
        <v>3.0163779527559056</v>
      </c>
    </row>
    <row r="1828" spans="1:14" x14ac:dyDescent="0.3">
      <c r="A1828" t="s">
        <v>12</v>
      </c>
      <c r="B1828" t="s">
        <v>15</v>
      </c>
      <c r="C1828" t="s">
        <v>19</v>
      </c>
      <c r="D1828" t="s">
        <v>26</v>
      </c>
      <c r="E1828" t="s">
        <v>37</v>
      </c>
      <c r="F1828">
        <v>2017</v>
      </c>
      <c r="G1828">
        <v>3</v>
      </c>
      <c r="H1828">
        <v>439.2</v>
      </c>
      <c r="I1828" t="s">
        <v>41</v>
      </c>
      <c r="J1828" t="s">
        <v>43</v>
      </c>
      <c r="K1828">
        <v>30.48</v>
      </c>
      <c r="L1828">
        <v>17</v>
      </c>
      <c r="M1828">
        <f t="shared" si="56"/>
        <v>7465.7047999999995</v>
      </c>
      <c r="N1828">
        <f t="shared" si="57"/>
        <v>3.0163831127914302</v>
      </c>
    </row>
    <row r="1829" spans="1:14" x14ac:dyDescent="0.3">
      <c r="A1829" t="s">
        <v>14</v>
      </c>
      <c r="B1829" t="s">
        <v>15</v>
      </c>
      <c r="C1829" t="s">
        <v>19</v>
      </c>
      <c r="D1829" t="s">
        <v>33</v>
      </c>
      <c r="E1829" t="s">
        <v>37</v>
      </c>
      <c r="F1829">
        <v>2018</v>
      </c>
      <c r="G1829">
        <v>1</v>
      </c>
      <c r="H1829">
        <v>401.67</v>
      </c>
      <c r="I1829" t="s">
        <v>41</v>
      </c>
      <c r="J1829" t="s">
        <v>47</v>
      </c>
      <c r="K1829">
        <v>1.34</v>
      </c>
      <c r="L1829">
        <v>1</v>
      </c>
      <c r="M1829">
        <f t="shared" si="56"/>
        <v>400.68340000000001</v>
      </c>
      <c r="N1829">
        <f t="shared" si="57"/>
        <v>3.0163882760794203</v>
      </c>
    </row>
    <row r="1830" spans="1:14" x14ac:dyDescent="0.3">
      <c r="A1830" t="s">
        <v>14</v>
      </c>
      <c r="B1830" t="s">
        <v>17</v>
      </c>
      <c r="C1830" t="s">
        <v>18</v>
      </c>
      <c r="D1830" t="s">
        <v>22</v>
      </c>
      <c r="E1830" t="s">
        <v>37</v>
      </c>
      <c r="F1830">
        <v>2000</v>
      </c>
      <c r="G1830">
        <v>4</v>
      </c>
      <c r="H1830">
        <v>351.26</v>
      </c>
      <c r="I1830" t="s">
        <v>40</v>
      </c>
      <c r="J1830" t="s">
        <v>47</v>
      </c>
      <c r="K1830">
        <v>17.37</v>
      </c>
      <c r="L1830">
        <v>15</v>
      </c>
      <c r="M1830">
        <f t="shared" si="56"/>
        <v>5268.0736999999999</v>
      </c>
      <c r="N1830">
        <f t="shared" si="57"/>
        <v>3.0170239596469104</v>
      </c>
    </row>
    <row r="1831" spans="1:14" x14ac:dyDescent="0.3">
      <c r="A1831" t="s">
        <v>14</v>
      </c>
      <c r="B1831" t="s">
        <v>16</v>
      </c>
      <c r="C1831" t="s">
        <v>18</v>
      </c>
      <c r="D1831" t="s">
        <v>34</v>
      </c>
      <c r="E1831" t="s">
        <v>38</v>
      </c>
      <c r="F1831">
        <v>2012</v>
      </c>
      <c r="G1831">
        <v>5</v>
      </c>
      <c r="H1831">
        <v>148.94</v>
      </c>
      <c r="I1831" t="s">
        <v>42</v>
      </c>
      <c r="J1831" t="s">
        <v>45</v>
      </c>
      <c r="K1831">
        <v>32.869999999999997</v>
      </c>
      <c r="L1831">
        <v>5</v>
      </c>
      <c r="M1831">
        <f t="shared" si="56"/>
        <v>744.02870000000007</v>
      </c>
      <c r="N1831">
        <f t="shared" si="57"/>
        <v>3.0167139703563546</v>
      </c>
    </row>
    <row r="1832" spans="1:14" x14ac:dyDescent="0.3">
      <c r="A1832" t="s">
        <v>13</v>
      </c>
      <c r="B1832" t="s">
        <v>16</v>
      </c>
      <c r="C1832" t="s">
        <v>18</v>
      </c>
      <c r="D1832" t="s">
        <v>25</v>
      </c>
      <c r="E1832" t="s">
        <v>37</v>
      </c>
      <c r="F1832">
        <v>2003</v>
      </c>
      <c r="G1832">
        <v>5</v>
      </c>
      <c r="H1832">
        <v>280.85000000000002</v>
      </c>
      <c r="I1832" t="s">
        <v>42</v>
      </c>
      <c r="J1832" t="s">
        <v>46</v>
      </c>
      <c r="K1832">
        <v>36.72</v>
      </c>
      <c r="L1832">
        <v>16</v>
      </c>
      <c r="M1832">
        <f t="shared" si="56"/>
        <v>4492.9672</v>
      </c>
      <c r="N1832">
        <f t="shared" si="57"/>
        <v>3.0160883280757096</v>
      </c>
    </row>
    <row r="1833" spans="1:14" x14ac:dyDescent="0.3">
      <c r="A1833" t="s">
        <v>12</v>
      </c>
      <c r="B1833" t="s">
        <v>15</v>
      </c>
      <c r="C1833" t="s">
        <v>18</v>
      </c>
      <c r="D1833" t="s">
        <v>34</v>
      </c>
      <c r="E1833" t="s">
        <v>37</v>
      </c>
      <c r="F1833">
        <v>2011</v>
      </c>
      <c r="G1833">
        <v>2</v>
      </c>
      <c r="H1833">
        <v>359.31</v>
      </c>
      <c r="I1833" t="s">
        <v>40</v>
      </c>
      <c r="J1833" t="s">
        <v>47</v>
      </c>
      <c r="K1833">
        <v>12.35</v>
      </c>
      <c r="L1833">
        <v>5</v>
      </c>
      <c r="M1833">
        <f t="shared" si="56"/>
        <v>1795.6734999999999</v>
      </c>
      <c r="N1833">
        <f t="shared" si="57"/>
        <v>3.0154622909435154</v>
      </c>
    </row>
    <row r="1834" spans="1:14" x14ac:dyDescent="0.3">
      <c r="A1834" t="s">
        <v>14</v>
      </c>
      <c r="B1834" t="s">
        <v>16</v>
      </c>
      <c r="C1834" t="s">
        <v>19</v>
      </c>
      <c r="D1834" t="s">
        <v>20</v>
      </c>
      <c r="E1834" t="s">
        <v>39</v>
      </c>
      <c r="F1834">
        <v>1996</v>
      </c>
      <c r="G1834">
        <v>2</v>
      </c>
      <c r="H1834">
        <v>105.22</v>
      </c>
      <c r="I1834" t="s">
        <v>42</v>
      </c>
      <c r="J1834" t="s">
        <v>47</v>
      </c>
      <c r="K1834">
        <v>15.24</v>
      </c>
      <c r="L1834">
        <v>11</v>
      </c>
      <c r="M1834">
        <f t="shared" si="56"/>
        <v>1156.5724</v>
      </c>
      <c r="N1834">
        <f t="shared" si="57"/>
        <v>3.0157828282828283</v>
      </c>
    </row>
    <row r="1835" spans="1:14" x14ac:dyDescent="0.3">
      <c r="A1835" t="s">
        <v>14</v>
      </c>
      <c r="B1835" t="s">
        <v>16</v>
      </c>
      <c r="C1835" t="s">
        <v>19</v>
      </c>
      <c r="D1835" t="s">
        <v>34</v>
      </c>
      <c r="E1835" t="s">
        <v>37</v>
      </c>
      <c r="F1835">
        <v>1987</v>
      </c>
      <c r="G1835">
        <v>3</v>
      </c>
      <c r="H1835">
        <v>180.17</v>
      </c>
      <c r="I1835" t="s">
        <v>41</v>
      </c>
      <c r="J1835" t="s">
        <v>43</v>
      </c>
      <c r="K1835">
        <v>18.670000000000002</v>
      </c>
      <c r="L1835">
        <v>11</v>
      </c>
      <c r="M1835">
        <f t="shared" si="56"/>
        <v>1981.0566999999999</v>
      </c>
      <c r="N1835">
        <f t="shared" si="57"/>
        <v>3.0161035680454691</v>
      </c>
    </row>
    <row r="1836" spans="1:14" x14ac:dyDescent="0.3">
      <c r="A1836" t="s">
        <v>14</v>
      </c>
      <c r="B1836" t="s">
        <v>17</v>
      </c>
      <c r="C1836" t="s">
        <v>18</v>
      </c>
      <c r="D1836" t="s">
        <v>35</v>
      </c>
      <c r="E1836" t="s">
        <v>36</v>
      </c>
      <c r="F1836">
        <v>1988</v>
      </c>
      <c r="G1836">
        <v>5</v>
      </c>
      <c r="H1836">
        <v>147.82</v>
      </c>
      <c r="I1836" t="s">
        <v>40</v>
      </c>
      <c r="J1836" t="s">
        <v>43</v>
      </c>
      <c r="K1836">
        <v>33.619999999999997</v>
      </c>
      <c r="L1836">
        <v>7</v>
      </c>
      <c r="M1836">
        <f t="shared" si="56"/>
        <v>1034.0762</v>
      </c>
      <c r="N1836">
        <f t="shared" si="57"/>
        <v>3.0161086544535691</v>
      </c>
    </row>
    <row r="1837" spans="1:14" x14ac:dyDescent="0.3">
      <c r="A1837" t="s">
        <v>12</v>
      </c>
      <c r="B1837" t="s">
        <v>16</v>
      </c>
      <c r="C1837" t="s">
        <v>18</v>
      </c>
      <c r="D1837" t="s">
        <v>25</v>
      </c>
      <c r="E1837" t="s">
        <v>39</v>
      </c>
      <c r="F1837">
        <v>1996</v>
      </c>
      <c r="G1837">
        <v>2</v>
      </c>
      <c r="H1837">
        <v>272.86</v>
      </c>
      <c r="I1837" t="s">
        <v>41</v>
      </c>
      <c r="J1837" t="s">
        <v>43</v>
      </c>
      <c r="K1837">
        <v>6.92</v>
      </c>
      <c r="L1837">
        <v>15</v>
      </c>
      <c r="M1837">
        <f t="shared" si="56"/>
        <v>4091.9692</v>
      </c>
      <c r="N1837">
        <f t="shared" si="57"/>
        <v>3.0154818325434438</v>
      </c>
    </row>
    <row r="1838" spans="1:14" x14ac:dyDescent="0.3">
      <c r="A1838" t="s">
        <v>14</v>
      </c>
      <c r="B1838" t="s">
        <v>17</v>
      </c>
      <c r="C1838" t="s">
        <v>19</v>
      </c>
      <c r="D1838" t="s">
        <v>22</v>
      </c>
      <c r="E1838" t="s">
        <v>36</v>
      </c>
      <c r="F1838">
        <v>2012</v>
      </c>
      <c r="G1838">
        <v>5</v>
      </c>
      <c r="H1838">
        <v>73.55</v>
      </c>
      <c r="I1838" t="s">
        <v>40</v>
      </c>
      <c r="J1838" t="s">
        <v>43</v>
      </c>
      <c r="K1838">
        <v>26.9</v>
      </c>
      <c r="L1838">
        <v>9</v>
      </c>
      <c r="M1838">
        <f t="shared" si="56"/>
        <v>661.21899999999994</v>
      </c>
      <c r="N1838">
        <f t="shared" si="57"/>
        <v>3.0158027812895067</v>
      </c>
    </row>
    <row r="1839" spans="1:14" x14ac:dyDescent="0.3">
      <c r="A1839" t="s">
        <v>12</v>
      </c>
      <c r="B1839" t="s">
        <v>17</v>
      </c>
      <c r="C1839" t="s">
        <v>19</v>
      </c>
      <c r="D1839" t="s">
        <v>29</v>
      </c>
      <c r="E1839" t="s">
        <v>39</v>
      </c>
      <c r="F1839">
        <v>1999</v>
      </c>
      <c r="G1839">
        <v>1</v>
      </c>
      <c r="H1839">
        <v>39.880000000000003</v>
      </c>
      <c r="I1839" t="s">
        <v>42</v>
      </c>
      <c r="J1839" t="s">
        <v>46</v>
      </c>
      <c r="K1839">
        <v>25.26</v>
      </c>
      <c r="L1839">
        <v>8</v>
      </c>
      <c r="M1839">
        <f t="shared" si="56"/>
        <v>318.29259999999999</v>
      </c>
      <c r="N1839">
        <f t="shared" si="57"/>
        <v>3.0151754663294339</v>
      </c>
    </row>
    <row r="1840" spans="1:14" x14ac:dyDescent="0.3">
      <c r="A1840" t="s">
        <v>12</v>
      </c>
      <c r="B1840" t="s">
        <v>16</v>
      </c>
      <c r="C1840" t="s">
        <v>18</v>
      </c>
      <c r="D1840" t="s">
        <v>32</v>
      </c>
      <c r="E1840" t="s">
        <v>38</v>
      </c>
      <c r="F1840">
        <v>1994</v>
      </c>
      <c r="G1840">
        <v>5</v>
      </c>
      <c r="H1840">
        <v>454.06</v>
      </c>
      <c r="I1840" t="s">
        <v>42</v>
      </c>
      <c r="J1840" t="s">
        <v>44</v>
      </c>
      <c r="K1840">
        <v>38.590000000000003</v>
      </c>
      <c r="L1840">
        <v>15</v>
      </c>
      <c r="M1840">
        <f t="shared" si="56"/>
        <v>6810.2858999999999</v>
      </c>
      <c r="N1840">
        <f t="shared" si="57"/>
        <v>3.0158127767235925</v>
      </c>
    </row>
    <row r="1841" spans="1:14" x14ac:dyDescent="0.3">
      <c r="A1841" t="s">
        <v>12</v>
      </c>
      <c r="B1841" t="s">
        <v>16</v>
      </c>
      <c r="C1841" t="s">
        <v>18</v>
      </c>
      <c r="D1841" t="s">
        <v>27</v>
      </c>
      <c r="E1841" t="s">
        <v>39</v>
      </c>
      <c r="F1841">
        <v>2012</v>
      </c>
      <c r="G1841">
        <v>3</v>
      </c>
      <c r="H1841">
        <v>155.15</v>
      </c>
      <c r="I1841" t="s">
        <v>42</v>
      </c>
      <c r="J1841" t="s">
        <v>47</v>
      </c>
      <c r="K1841">
        <v>44.1</v>
      </c>
      <c r="L1841">
        <v>1</v>
      </c>
      <c r="M1841">
        <f t="shared" si="56"/>
        <v>154.59100000000001</v>
      </c>
      <c r="N1841">
        <f t="shared" si="57"/>
        <v>3.0151850680164505</v>
      </c>
    </row>
    <row r="1842" spans="1:14" x14ac:dyDescent="0.3">
      <c r="A1842" t="s">
        <v>12</v>
      </c>
      <c r="B1842" t="s">
        <v>15</v>
      </c>
      <c r="C1842" t="s">
        <v>18</v>
      </c>
      <c r="D1842" t="s">
        <v>26</v>
      </c>
      <c r="E1842" t="s">
        <v>39</v>
      </c>
      <c r="F1842">
        <v>1986</v>
      </c>
      <c r="G1842">
        <v>1</v>
      </c>
      <c r="H1842">
        <v>306.66000000000003</v>
      </c>
      <c r="I1842" t="s">
        <v>41</v>
      </c>
      <c r="J1842" t="s">
        <v>46</v>
      </c>
      <c r="K1842">
        <v>24.23</v>
      </c>
      <c r="L1842">
        <v>10</v>
      </c>
      <c r="M1842">
        <f t="shared" si="56"/>
        <v>3065.8423000000003</v>
      </c>
      <c r="N1842">
        <f t="shared" si="57"/>
        <v>3.0151898734177216</v>
      </c>
    </row>
    <row r="1843" spans="1:14" x14ac:dyDescent="0.3">
      <c r="A1843" t="s">
        <v>12</v>
      </c>
      <c r="B1843" t="s">
        <v>15</v>
      </c>
      <c r="C1843" t="s">
        <v>18</v>
      </c>
      <c r="D1843" t="s">
        <v>26</v>
      </c>
      <c r="E1843" t="s">
        <v>36</v>
      </c>
      <c r="F1843">
        <v>1990</v>
      </c>
      <c r="G1843">
        <v>5</v>
      </c>
      <c r="H1843">
        <v>283.38</v>
      </c>
      <c r="I1843" t="s">
        <v>42</v>
      </c>
      <c r="J1843" t="s">
        <v>43</v>
      </c>
      <c r="K1843">
        <v>14.93</v>
      </c>
      <c r="L1843">
        <v>10</v>
      </c>
      <c r="M1843">
        <f t="shared" si="56"/>
        <v>2832.9493000000002</v>
      </c>
      <c r="N1843">
        <f t="shared" si="57"/>
        <v>3.0158277936055713</v>
      </c>
    </row>
    <row r="1844" spans="1:14" x14ac:dyDescent="0.3">
      <c r="A1844" t="s">
        <v>13</v>
      </c>
      <c r="B1844" t="s">
        <v>17</v>
      </c>
      <c r="C1844" t="s">
        <v>18</v>
      </c>
      <c r="D1844" t="s">
        <v>31</v>
      </c>
      <c r="E1844" t="s">
        <v>39</v>
      </c>
      <c r="F1844">
        <v>1987</v>
      </c>
      <c r="G1844">
        <v>1</v>
      </c>
      <c r="H1844">
        <v>69.25</v>
      </c>
      <c r="I1844" t="s">
        <v>41</v>
      </c>
      <c r="J1844" t="s">
        <v>46</v>
      </c>
      <c r="K1844">
        <v>37.979999999999997</v>
      </c>
      <c r="L1844">
        <v>1</v>
      </c>
      <c r="M1844">
        <f t="shared" si="56"/>
        <v>68.629800000000003</v>
      </c>
      <c r="N1844">
        <f t="shared" si="57"/>
        <v>3.0151994933502215</v>
      </c>
    </row>
    <row r="1845" spans="1:14" x14ac:dyDescent="0.3">
      <c r="A1845" t="s">
        <v>12</v>
      </c>
      <c r="B1845" t="s">
        <v>17</v>
      </c>
      <c r="C1845" t="s">
        <v>18</v>
      </c>
      <c r="D1845" t="s">
        <v>22</v>
      </c>
      <c r="E1845" t="s">
        <v>39</v>
      </c>
      <c r="F1845">
        <v>2009</v>
      </c>
      <c r="G1845">
        <v>4</v>
      </c>
      <c r="H1845">
        <v>141.32</v>
      </c>
      <c r="I1845" t="s">
        <v>42</v>
      </c>
      <c r="J1845" t="s">
        <v>43</v>
      </c>
      <c r="K1845">
        <v>35.39</v>
      </c>
      <c r="L1845">
        <v>19</v>
      </c>
      <c r="M1845">
        <f t="shared" si="56"/>
        <v>2684.4339</v>
      </c>
      <c r="N1845">
        <f t="shared" si="57"/>
        <v>3.0158378207158694</v>
      </c>
    </row>
    <row r="1846" spans="1:14" x14ac:dyDescent="0.3">
      <c r="A1846" t="s">
        <v>14</v>
      </c>
      <c r="B1846" t="s">
        <v>16</v>
      </c>
      <c r="C1846" t="s">
        <v>19</v>
      </c>
      <c r="D1846" t="s">
        <v>30</v>
      </c>
      <c r="E1846" t="s">
        <v>37</v>
      </c>
      <c r="F1846">
        <v>2002</v>
      </c>
      <c r="G1846">
        <v>5</v>
      </c>
      <c r="H1846">
        <v>99.73</v>
      </c>
      <c r="I1846" t="s">
        <v>42</v>
      </c>
      <c r="J1846" t="s">
        <v>47</v>
      </c>
      <c r="K1846">
        <v>40.409999999999997</v>
      </c>
      <c r="L1846">
        <v>2</v>
      </c>
      <c r="M1846">
        <f t="shared" si="56"/>
        <v>198.86410000000001</v>
      </c>
      <c r="N1846">
        <f t="shared" si="57"/>
        <v>3.0155259822560203</v>
      </c>
    </row>
    <row r="1847" spans="1:14" x14ac:dyDescent="0.3">
      <c r="A1847" t="s">
        <v>13</v>
      </c>
      <c r="B1847" t="s">
        <v>16</v>
      </c>
      <c r="C1847" t="s">
        <v>19</v>
      </c>
      <c r="D1847" t="s">
        <v>21</v>
      </c>
      <c r="E1847" t="s">
        <v>37</v>
      </c>
      <c r="F1847">
        <v>1986</v>
      </c>
      <c r="G1847">
        <v>3</v>
      </c>
      <c r="H1847">
        <v>128.01</v>
      </c>
      <c r="I1847" t="s">
        <v>40</v>
      </c>
      <c r="J1847" t="s">
        <v>47</v>
      </c>
      <c r="K1847">
        <v>33.869999999999997</v>
      </c>
      <c r="L1847">
        <v>15</v>
      </c>
      <c r="M1847">
        <f t="shared" si="56"/>
        <v>1919.4886999999999</v>
      </c>
      <c r="N1847">
        <f t="shared" si="57"/>
        <v>3.0148969889064978</v>
      </c>
    </row>
    <row r="1848" spans="1:14" x14ac:dyDescent="0.3">
      <c r="A1848" t="s">
        <v>12</v>
      </c>
      <c r="B1848" t="s">
        <v>17</v>
      </c>
      <c r="C1848" t="s">
        <v>18</v>
      </c>
      <c r="D1848" t="s">
        <v>34</v>
      </c>
      <c r="E1848" t="s">
        <v>36</v>
      </c>
      <c r="F1848">
        <v>2010</v>
      </c>
      <c r="G1848">
        <v>5</v>
      </c>
      <c r="H1848">
        <v>97.11</v>
      </c>
      <c r="I1848" t="s">
        <v>41</v>
      </c>
      <c r="J1848" t="s">
        <v>44</v>
      </c>
      <c r="K1848">
        <v>7.5</v>
      </c>
      <c r="L1848">
        <v>13</v>
      </c>
      <c r="M1848">
        <f t="shared" si="56"/>
        <v>1261.5050000000001</v>
      </c>
      <c r="N1848">
        <f t="shared" si="57"/>
        <v>3.0149017121116044</v>
      </c>
    </row>
    <row r="1849" spans="1:14" x14ac:dyDescent="0.3">
      <c r="A1849" t="s">
        <v>12</v>
      </c>
      <c r="B1849" t="s">
        <v>15</v>
      </c>
      <c r="C1849" t="s">
        <v>19</v>
      </c>
      <c r="D1849" t="s">
        <v>33</v>
      </c>
      <c r="E1849" t="s">
        <v>37</v>
      </c>
      <c r="F1849">
        <v>1995</v>
      </c>
      <c r="G1849">
        <v>3</v>
      </c>
      <c r="H1849">
        <v>151.19999999999999</v>
      </c>
      <c r="I1849" t="s">
        <v>42</v>
      </c>
      <c r="J1849" t="s">
        <v>46</v>
      </c>
      <c r="K1849">
        <v>26.23</v>
      </c>
      <c r="L1849">
        <v>14</v>
      </c>
      <c r="M1849">
        <f t="shared" si="56"/>
        <v>2116.0622999999996</v>
      </c>
      <c r="N1849">
        <f t="shared" si="57"/>
        <v>3.0142721217887725</v>
      </c>
    </row>
    <row r="1850" spans="1:14" x14ac:dyDescent="0.3">
      <c r="A1850" t="s">
        <v>13</v>
      </c>
      <c r="B1850" t="s">
        <v>15</v>
      </c>
      <c r="C1850" t="s">
        <v>18</v>
      </c>
      <c r="D1850" t="s">
        <v>21</v>
      </c>
      <c r="E1850" t="s">
        <v>37</v>
      </c>
      <c r="F1850">
        <v>2021</v>
      </c>
      <c r="G1850">
        <v>4</v>
      </c>
      <c r="H1850">
        <v>74.47</v>
      </c>
      <c r="I1850" t="s">
        <v>41</v>
      </c>
      <c r="J1850" t="s">
        <v>44</v>
      </c>
      <c r="K1850">
        <v>36.51</v>
      </c>
      <c r="L1850">
        <v>17</v>
      </c>
      <c r="M1850">
        <f t="shared" si="56"/>
        <v>1265.3551</v>
      </c>
      <c r="N1850">
        <f t="shared" si="57"/>
        <v>3.014276649746193</v>
      </c>
    </row>
    <row r="1851" spans="1:14" x14ac:dyDescent="0.3">
      <c r="A1851" t="s">
        <v>14</v>
      </c>
      <c r="B1851" t="s">
        <v>16</v>
      </c>
      <c r="C1851" t="s">
        <v>19</v>
      </c>
      <c r="D1851" t="s">
        <v>29</v>
      </c>
      <c r="E1851" t="s">
        <v>36</v>
      </c>
      <c r="F1851">
        <v>2012</v>
      </c>
      <c r="G1851">
        <v>5</v>
      </c>
      <c r="H1851">
        <v>403.66</v>
      </c>
      <c r="I1851" t="s">
        <v>40</v>
      </c>
      <c r="J1851" t="s">
        <v>47</v>
      </c>
      <c r="K1851">
        <v>14.01</v>
      </c>
      <c r="L1851">
        <v>14</v>
      </c>
      <c r="M1851">
        <f t="shared" si="56"/>
        <v>5650.3801000000003</v>
      </c>
      <c r="N1851">
        <f t="shared" si="57"/>
        <v>3.0139638210092032</v>
      </c>
    </row>
    <row r="1852" spans="1:14" x14ac:dyDescent="0.3">
      <c r="A1852" t="s">
        <v>14</v>
      </c>
      <c r="B1852" t="s">
        <v>17</v>
      </c>
      <c r="C1852" t="s">
        <v>18</v>
      </c>
      <c r="D1852" t="s">
        <v>26</v>
      </c>
      <c r="E1852" t="s">
        <v>37</v>
      </c>
      <c r="F1852">
        <v>1989</v>
      </c>
      <c r="G1852">
        <v>2</v>
      </c>
      <c r="H1852">
        <v>291.66000000000003</v>
      </c>
      <c r="I1852" t="s">
        <v>42</v>
      </c>
      <c r="J1852" t="s">
        <v>45</v>
      </c>
      <c r="K1852">
        <v>8.66</v>
      </c>
      <c r="L1852">
        <v>7</v>
      </c>
      <c r="M1852">
        <f t="shared" si="56"/>
        <v>2040.7066000000002</v>
      </c>
      <c r="N1852">
        <f t="shared" si="57"/>
        <v>3.0133333333333332</v>
      </c>
    </row>
    <row r="1853" spans="1:14" x14ac:dyDescent="0.3">
      <c r="A1853" t="s">
        <v>14</v>
      </c>
      <c r="B1853" t="s">
        <v>17</v>
      </c>
      <c r="C1853" t="s">
        <v>18</v>
      </c>
      <c r="D1853" t="s">
        <v>34</v>
      </c>
      <c r="E1853" t="s">
        <v>39</v>
      </c>
      <c r="F1853">
        <v>2012</v>
      </c>
      <c r="G1853">
        <v>1</v>
      </c>
      <c r="H1853">
        <v>275.83</v>
      </c>
      <c r="I1853" t="s">
        <v>41</v>
      </c>
      <c r="J1853" t="s">
        <v>46</v>
      </c>
      <c r="K1853">
        <v>31.25</v>
      </c>
      <c r="L1853">
        <v>10</v>
      </c>
      <c r="M1853">
        <f t="shared" si="56"/>
        <v>2757.6124999999997</v>
      </c>
      <c r="N1853">
        <f t="shared" si="57"/>
        <v>3.0136551286122577</v>
      </c>
    </row>
    <row r="1854" spans="1:14" x14ac:dyDescent="0.3">
      <c r="A1854" t="s">
        <v>13</v>
      </c>
      <c r="B1854" t="s">
        <v>17</v>
      </c>
      <c r="C1854" t="s">
        <v>19</v>
      </c>
      <c r="D1854" t="s">
        <v>28</v>
      </c>
      <c r="E1854" t="s">
        <v>36</v>
      </c>
      <c r="F1854">
        <v>2003</v>
      </c>
      <c r="G1854">
        <v>1</v>
      </c>
      <c r="H1854">
        <v>312.20999999999998</v>
      </c>
      <c r="I1854" t="s">
        <v>42</v>
      </c>
      <c r="J1854" t="s">
        <v>47</v>
      </c>
      <c r="K1854">
        <v>7.3</v>
      </c>
      <c r="L1854">
        <v>13</v>
      </c>
      <c r="M1854">
        <f t="shared" si="56"/>
        <v>4057.8029999999994</v>
      </c>
      <c r="N1854">
        <f t="shared" si="57"/>
        <v>3.014294790343075</v>
      </c>
    </row>
    <row r="1855" spans="1:14" x14ac:dyDescent="0.3">
      <c r="A1855" t="s">
        <v>12</v>
      </c>
      <c r="B1855" t="s">
        <v>15</v>
      </c>
      <c r="C1855" t="s">
        <v>18</v>
      </c>
      <c r="D1855" t="s">
        <v>30</v>
      </c>
      <c r="E1855" t="s">
        <v>39</v>
      </c>
      <c r="F1855">
        <v>1999</v>
      </c>
      <c r="G1855">
        <v>4</v>
      </c>
      <c r="H1855">
        <v>46.98</v>
      </c>
      <c r="I1855" t="s">
        <v>41</v>
      </c>
      <c r="J1855" t="s">
        <v>44</v>
      </c>
      <c r="K1855">
        <v>44.7</v>
      </c>
      <c r="L1855">
        <v>20</v>
      </c>
      <c r="M1855">
        <f t="shared" si="56"/>
        <v>939.04699999999991</v>
      </c>
      <c r="N1855">
        <f t="shared" si="57"/>
        <v>3.0149348585954878</v>
      </c>
    </row>
    <row r="1856" spans="1:14" x14ac:dyDescent="0.3">
      <c r="A1856" t="s">
        <v>14</v>
      </c>
      <c r="B1856" t="s">
        <v>17</v>
      </c>
      <c r="C1856" t="s">
        <v>18</v>
      </c>
      <c r="D1856" t="s">
        <v>28</v>
      </c>
      <c r="E1856" t="s">
        <v>37</v>
      </c>
      <c r="F1856">
        <v>1990</v>
      </c>
      <c r="G1856">
        <v>2</v>
      </c>
      <c r="H1856">
        <v>43.58</v>
      </c>
      <c r="I1856" t="s">
        <v>42</v>
      </c>
      <c r="J1856" t="s">
        <v>46</v>
      </c>
      <c r="K1856">
        <v>37.72</v>
      </c>
      <c r="L1856">
        <v>1</v>
      </c>
      <c r="M1856">
        <f t="shared" si="56"/>
        <v>42.9572</v>
      </c>
      <c r="N1856">
        <f t="shared" si="57"/>
        <v>3.014621741894469</v>
      </c>
    </row>
    <row r="1857" spans="1:14" x14ac:dyDescent="0.3">
      <c r="A1857" t="s">
        <v>14</v>
      </c>
      <c r="B1857" t="s">
        <v>17</v>
      </c>
      <c r="C1857" t="s">
        <v>19</v>
      </c>
      <c r="D1857" t="s">
        <v>22</v>
      </c>
      <c r="E1857" t="s">
        <v>39</v>
      </c>
      <c r="F1857">
        <v>1999</v>
      </c>
      <c r="G1857">
        <v>5</v>
      </c>
      <c r="H1857">
        <v>471.5</v>
      </c>
      <c r="I1857" t="s">
        <v>40</v>
      </c>
      <c r="J1857" t="s">
        <v>45</v>
      </c>
      <c r="K1857">
        <v>45.65</v>
      </c>
      <c r="L1857">
        <v>11</v>
      </c>
      <c r="M1857">
        <f t="shared" si="56"/>
        <v>5185.9565000000002</v>
      </c>
      <c r="N1857">
        <f t="shared" si="57"/>
        <v>3.0149443561208269</v>
      </c>
    </row>
    <row r="1858" spans="1:14" x14ac:dyDescent="0.3">
      <c r="A1858" t="s">
        <v>12</v>
      </c>
      <c r="B1858" t="s">
        <v>17</v>
      </c>
      <c r="C1858" t="s">
        <v>19</v>
      </c>
      <c r="D1858" t="s">
        <v>24</v>
      </c>
      <c r="E1858" t="s">
        <v>38</v>
      </c>
      <c r="F1858">
        <v>2013</v>
      </c>
      <c r="G1858">
        <v>5</v>
      </c>
      <c r="H1858">
        <v>132.4</v>
      </c>
      <c r="I1858" t="s">
        <v>42</v>
      </c>
      <c r="J1858" t="s">
        <v>43</v>
      </c>
      <c r="K1858">
        <v>1.28</v>
      </c>
      <c r="L1858">
        <v>14</v>
      </c>
      <c r="M1858">
        <f t="shared" si="56"/>
        <v>1852.6128000000001</v>
      </c>
      <c r="N1858">
        <f t="shared" si="57"/>
        <v>3.0143129770992365</v>
      </c>
    </row>
    <row r="1859" spans="1:14" x14ac:dyDescent="0.3">
      <c r="A1859" t="s">
        <v>13</v>
      </c>
      <c r="B1859" t="s">
        <v>16</v>
      </c>
      <c r="C1859" t="s">
        <v>18</v>
      </c>
      <c r="D1859" t="s">
        <v>32</v>
      </c>
      <c r="E1859" t="s">
        <v>37</v>
      </c>
      <c r="F1859">
        <v>2004</v>
      </c>
      <c r="G1859">
        <v>2</v>
      </c>
      <c r="H1859">
        <v>433.94</v>
      </c>
      <c r="I1859" t="s">
        <v>42</v>
      </c>
      <c r="J1859" t="s">
        <v>43</v>
      </c>
      <c r="K1859">
        <v>30.6</v>
      </c>
      <c r="L1859">
        <v>10</v>
      </c>
      <c r="M1859">
        <f t="shared" ref="M1859:M1922" si="58">(L1859*H1859)-(1-(K1859/100))</f>
        <v>4338.7059999999992</v>
      </c>
      <c r="N1859">
        <f t="shared" ref="N1859:N1922" si="59">AVERAGE(G1859:G6858)</f>
        <v>3.0136811963092587</v>
      </c>
    </row>
    <row r="1860" spans="1:14" x14ac:dyDescent="0.3">
      <c r="A1860" t="s">
        <v>12</v>
      </c>
      <c r="B1860" t="s">
        <v>17</v>
      </c>
      <c r="C1860" t="s">
        <v>19</v>
      </c>
      <c r="D1860" t="s">
        <v>31</v>
      </c>
      <c r="E1860" t="s">
        <v>36</v>
      </c>
      <c r="F1860">
        <v>2004</v>
      </c>
      <c r="G1860">
        <v>4</v>
      </c>
      <c r="H1860">
        <v>396.12</v>
      </c>
      <c r="I1860" t="s">
        <v>40</v>
      </c>
      <c r="J1860" t="s">
        <v>45</v>
      </c>
      <c r="K1860">
        <v>20.05</v>
      </c>
      <c r="L1860">
        <v>6</v>
      </c>
      <c r="M1860">
        <f t="shared" si="58"/>
        <v>2375.9205000000002</v>
      </c>
      <c r="N1860">
        <f t="shared" si="59"/>
        <v>3.0140038192234244</v>
      </c>
    </row>
    <row r="1861" spans="1:14" x14ac:dyDescent="0.3">
      <c r="A1861" t="s">
        <v>12</v>
      </c>
      <c r="B1861" t="s">
        <v>17</v>
      </c>
      <c r="C1861" t="s">
        <v>18</v>
      </c>
      <c r="D1861" t="s">
        <v>23</v>
      </c>
      <c r="E1861" t="s">
        <v>36</v>
      </c>
      <c r="F1861">
        <v>1999</v>
      </c>
      <c r="G1861">
        <v>1</v>
      </c>
      <c r="H1861">
        <v>253.63</v>
      </c>
      <c r="I1861" t="s">
        <v>42</v>
      </c>
      <c r="J1861" t="s">
        <v>46</v>
      </c>
      <c r="K1861">
        <v>21.79</v>
      </c>
      <c r="L1861">
        <v>18</v>
      </c>
      <c r="M1861">
        <f t="shared" si="58"/>
        <v>4564.5578999999998</v>
      </c>
      <c r="N1861">
        <f t="shared" si="59"/>
        <v>3.0136899076727155</v>
      </c>
    </row>
    <row r="1862" spans="1:14" x14ac:dyDescent="0.3">
      <c r="A1862" t="s">
        <v>14</v>
      </c>
      <c r="B1862" t="s">
        <v>16</v>
      </c>
      <c r="C1862" t="s">
        <v>19</v>
      </c>
      <c r="D1862" t="s">
        <v>31</v>
      </c>
      <c r="E1862" t="s">
        <v>36</v>
      </c>
      <c r="F1862">
        <v>1992</v>
      </c>
      <c r="G1862">
        <v>4</v>
      </c>
      <c r="H1862">
        <v>358</v>
      </c>
      <c r="I1862" t="s">
        <v>40</v>
      </c>
      <c r="J1862" t="s">
        <v>43</v>
      </c>
      <c r="K1862">
        <v>25.01</v>
      </c>
      <c r="L1862">
        <v>3</v>
      </c>
      <c r="M1862">
        <f t="shared" si="58"/>
        <v>1073.2501</v>
      </c>
      <c r="N1862">
        <f t="shared" si="59"/>
        <v>3.0143312101910826</v>
      </c>
    </row>
    <row r="1863" spans="1:14" x14ac:dyDescent="0.3">
      <c r="A1863" t="s">
        <v>13</v>
      </c>
      <c r="B1863" t="s">
        <v>17</v>
      </c>
      <c r="C1863" t="s">
        <v>18</v>
      </c>
      <c r="D1863" t="s">
        <v>26</v>
      </c>
      <c r="E1863" t="s">
        <v>37</v>
      </c>
      <c r="F1863">
        <v>2013</v>
      </c>
      <c r="G1863">
        <v>5</v>
      </c>
      <c r="H1863">
        <v>86.4</v>
      </c>
      <c r="I1863" t="s">
        <v>40</v>
      </c>
      <c r="J1863" t="s">
        <v>46</v>
      </c>
      <c r="K1863">
        <v>19.11</v>
      </c>
      <c r="L1863">
        <v>6</v>
      </c>
      <c r="M1863">
        <f t="shared" si="58"/>
        <v>517.5911000000001</v>
      </c>
      <c r="N1863">
        <f t="shared" si="59"/>
        <v>3.0140172029308698</v>
      </c>
    </row>
    <row r="1864" spans="1:14" x14ac:dyDescent="0.3">
      <c r="A1864" t="s">
        <v>13</v>
      </c>
      <c r="B1864" t="s">
        <v>16</v>
      </c>
      <c r="C1864" t="s">
        <v>19</v>
      </c>
      <c r="D1864" t="s">
        <v>20</v>
      </c>
      <c r="E1864" t="s">
        <v>38</v>
      </c>
      <c r="F1864">
        <v>2010</v>
      </c>
      <c r="G1864">
        <v>5</v>
      </c>
      <c r="H1864">
        <v>457.65</v>
      </c>
      <c r="I1864" t="s">
        <v>41</v>
      </c>
      <c r="J1864" t="s">
        <v>43</v>
      </c>
      <c r="K1864">
        <v>2.4</v>
      </c>
      <c r="L1864">
        <v>20</v>
      </c>
      <c r="M1864">
        <f t="shared" si="58"/>
        <v>9152.0239999999994</v>
      </c>
      <c r="N1864">
        <f t="shared" si="59"/>
        <v>3.0133843212237093</v>
      </c>
    </row>
    <row r="1865" spans="1:14" x14ac:dyDescent="0.3">
      <c r="A1865" t="s">
        <v>14</v>
      </c>
      <c r="B1865" t="s">
        <v>17</v>
      </c>
      <c r="C1865" t="s">
        <v>18</v>
      </c>
      <c r="D1865" t="s">
        <v>29</v>
      </c>
      <c r="E1865" t="s">
        <v>39</v>
      </c>
      <c r="F1865">
        <v>2007</v>
      </c>
      <c r="G1865">
        <v>5</v>
      </c>
      <c r="H1865">
        <v>98.28</v>
      </c>
      <c r="I1865" t="s">
        <v>42</v>
      </c>
      <c r="J1865" t="s">
        <v>47</v>
      </c>
      <c r="K1865">
        <v>8.32</v>
      </c>
      <c r="L1865">
        <v>1</v>
      </c>
      <c r="M1865">
        <f t="shared" si="58"/>
        <v>97.363200000000006</v>
      </c>
      <c r="N1865">
        <f t="shared" si="59"/>
        <v>3.0127510360216769</v>
      </c>
    </row>
    <row r="1866" spans="1:14" x14ac:dyDescent="0.3">
      <c r="A1866" t="s">
        <v>12</v>
      </c>
      <c r="B1866" t="s">
        <v>17</v>
      </c>
      <c r="C1866" t="s">
        <v>19</v>
      </c>
      <c r="D1866" t="s">
        <v>20</v>
      </c>
      <c r="E1866" t="s">
        <v>37</v>
      </c>
      <c r="F1866">
        <v>2004</v>
      </c>
      <c r="G1866">
        <v>1</v>
      </c>
      <c r="H1866">
        <v>448.46</v>
      </c>
      <c r="I1866" t="s">
        <v>40</v>
      </c>
      <c r="J1866" t="s">
        <v>44</v>
      </c>
      <c r="K1866">
        <v>3</v>
      </c>
      <c r="L1866">
        <v>14</v>
      </c>
      <c r="M1866">
        <f t="shared" si="58"/>
        <v>6277.4699999999993</v>
      </c>
      <c r="N1866">
        <f t="shared" si="59"/>
        <v>3.0121173469387754</v>
      </c>
    </row>
    <row r="1867" spans="1:14" x14ac:dyDescent="0.3">
      <c r="A1867" t="s">
        <v>12</v>
      </c>
      <c r="B1867" t="s">
        <v>16</v>
      </c>
      <c r="C1867" t="s">
        <v>19</v>
      </c>
      <c r="D1867" t="s">
        <v>29</v>
      </c>
      <c r="E1867" t="s">
        <v>36</v>
      </c>
      <c r="F1867">
        <v>2016</v>
      </c>
      <c r="G1867">
        <v>5</v>
      </c>
      <c r="H1867">
        <v>18.93</v>
      </c>
      <c r="I1867" t="s">
        <v>41</v>
      </c>
      <c r="J1867" t="s">
        <v>43</v>
      </c>
      <c r="K1867">
        <v>47.81</v>
      </c>
      <c r="L1867">
        <v>6</v>
      </c>
      <c r="M1867">
        <f t="shared" si="58"/>
        <v>113.0581</v>
      </c>
      <c r="N1867">
        <f t="shared" si="59"/>
        <v>3.0127591706539074</v>
      </c>
    </row>
    <row r="1868" spans="1:14" x14ac:dyDescent="0.3">
      <c r="A1868" t="s">
        <v>13</v>
      </c>
      <c r="B1868" t="s">
        <v>15</v>
      </c>
      <c r="C1868" t="s">
        <v>19</v>
      </c>
      <c r="D1868" t="s">
        <v>28</v>
      </c>
      <c r="E1868" t="s">
        <v>38</v>
      </c>
      <c r="F1868">
        <v>2018</v>
      </c>
      <c r="G1868">
        <v>3</v>
      </c>
      <c r="H1868">
        <v>384.36</v>
      </c>
      <c r="I1868" t="s">
        <v>42</v>
      </c>
      <c r="J1868" t="s">
        <v>43</v>
      </c>
      <c r="K1868">
        <v>40.380000000000003</v>
      </c>
      <c r="L1868">
        <v>5</v>
      </c>
      <c r="M1868">
        <f t="shared" si="58"/>
        <v>1921.2038000000002</v>
      </c>
      <c r="N1868">
        <f t="shared" si="59"/>
        <v>3.0121250797702617</v>
      </c>
    </row>
    <row r="1869" spans="1:14" x14ac:dyDescent="0.3">
      <c r="A1869" t="s">
        <v>13</v>
      </c>
      <c r="B1869" t="s">
        <v>17</v>
      </c>
      <c r="C1869" t="s">
        <v>18</v>
      </c>
      <c r="D1869" t="s">
        <v>27</v>
      </c>
      <c r="E1869" t="s">
        <v>37</v>
      </c>
      <c r="F1869">
        <v>2014</v>
      </c>
      <c r="G1869">
        <v>5</v>
      </c>
      <c r="H1869">
        <v>104.02</v>
      </c>
      <c r="I1869" t="s">
        <v>41</v>
      </c>
      <c r="J1869" t="s">
        <v>47</v>
      </c>
      <c r="K1869">
        <v>16.37</v>
      </c>
      <c r="L1869">
        <v>3</v>
      </c>
      <c r="M1869">
        <f t="shared" si="58"/>
        <v>311.22370000000001</v>
      </c>
      <c r="N1869">
        <f t="shared" si="59"/>
        <v>3.0121289498882859</v>
      </c>
    </row>
    <row r="1870" spans="1:14" x14ac:dyDescent="0.3">
      <c r="A1870" t="s">
        <v>13</v>
      </c>
      <c r="B1870" t="s">
        <v>16</v>
      </c>
      <c r="C1870" t="s">
        <v>19</v>
      </c>
      <c r="D1870" t="s">
        <v>33</v>
      </c>
      <c r="E1870" t="s">
        <v>38</v>
      </c>
      <c r="F1870">
        <v>1998</v>
      </c>
      <c r="G1870">
        <v>5</v>
      </c>
      <c r="H1870">
        <v>395.11</v>
      </c>
      <c r="I1870" t="s">
        <v>41</v>
      </c>
      <c r="J1870" t="s">
        <v>45</v>
      </c>
      <c r="K1870">
        <v>38.47</v>
      </c>
      <c r="L1870">
        <v>17</v>
      </c>
      <c r="M1870">
        <f t="shared" si="58"/>
        <v>6716.2546999999995</v>
      </c>
      <c r="N1870">
        <f t="shared" si="59"/>
        <v>3.0114942528735633</v>
      </c>
    </row>
    <row r="1871" spans="1:14" x14ac:dyDescent="0.3">
      <c r="A1871" t="s">
        <v>13</v>
      </c>
      <c r="B1871" t="s">
        <v>16</v>
      </c>
      <c r="C1871" t="s">
        <v>19</v>
      </c>
      <c r="D1871" t="s">
        <v>33</v>
      </c>
      <c r="E1871" t="s">
        <v>37</v>
      </c>
      <c r="F1871">
        <v>1999</v>
      </c>
      <c r="G1871">
        <v>1</v>
      </c>
      <c r="H1871">
        <v>419.14</v>
      </c>
      <c r="I1871" t="s">
        <v>40</v>
      </c>
      <c r="J1871" t="s">
        <v>46</v>
      </c>
      <c r="K1871">
        <v>2.4</v>
      </c>
      <c r="L1871">
        <v>1</v>
      </c>
      <c r="M1871">
        <f t="shared" si="58"/>
        <v>418.16399999999999</v>
      </c>
      <c r="N1871">
        <f t="shared" si="59"/>
        <v>3.0108591504311724</v>
      </c>
    </row>
    <row r="1872" spans="1:14" x14ac:dyDescent="0.3">
      <c r="A1872" t="s">
        <v>13</v>
      </c>
      <c r="B1872" t="s">
        <v>15</v>
      </c>
      <c r="C1872" t="s">
        <v>19</v>
      </c>
      <c r="D1872" t="s">
        <v>23</v>
      </c>
      <c r="E1872" t="s">
        <v>36</v>
      </c>
      <c r="F1872">
        <v>1987</v>
      </c>
      <c r="G1872">
        <v>4</v>
      </c>
      <c r="H1872">
        <v>376.45</v>
      </c>
      <c r="I1872" t="s">
        <v>42</v>
      </c>
      <c r="J1872" t="s">
        <v>44</v>
      </c>
      <c r="K1872">
        <v>29.8</v>
      </c>
      <c r="L1872">
        <v>10</v>
      </c>
      <c r="M1872">
        <f t="shared" si="58"/>
        <v>3763.7979999999998</v>
      </c>
      <c r="N1872">
        <f t="shared" si="59"/>
        <v>3.0115015974440893</v>
      </c>
    </row>
    <row r="1873" spans="1:14" x14ac:dyDescent="0.3">
      <c r="A1873" t="s">
        <v>13</v>
      </c>
      <c r="B1873" t="s">
        <v>17</v>
      </c>
      <c r="C1873" t="s">
        <v>18</v>
      </c>
      <c r="D1873" t="s">
        <v>30</v>
      </c>
      <c r="E1873" t="s">
        <v>38</v>
      </c>
      <c r="F1873">
        <v>2020</v>
      </c>
      <c r="G1873">
        <v>3</v>
      </c>
      <c r="H1873">
        <v>299.25</v>
      </c>
      <c r="I1873" t="s">
        <v>41</v>
      </c>
      <c r="J1873" t="s">
        <v>43</v>
      </c>
      <c r="K1873">
        <v>22.94</v>
      </c>
      <c r="L1873">
        <v>20</v>
      </c>
      <c r="M1873">
        <f t="shared" si="58"/>
        <v>5984.2294000000002</v>
      </c>
      <c r="N1873">
        <f t="shared" si="59"/>
        <v>3.0111856823266221</v>
      </c>
    </row>
    <row r="1874" spans="1:14" x14ac:dyDescent="0.3">
      <c r="A1874" t="s">
        <v>12</v>
      </c>
      <c r="B1874" t="s">
        <v>16</v>
      </c>
      <c r="C1874" t="s">
        <v>19</v>
      </c>
      <c r="D1874" t="s">
        <v>26</v>
      </c>
      <c r="E1874" t="s">
        <v>39</v>
      </c>
      <c r="F1874">
        <v>2011</v>
      </c>
      <c r="G1874">
        <v>5</v>
      </c>
      <c r="H1874">
        <v>132.56</v>
      </c>
      <c r="I1874" t="s">
        <v>42</v>
      </c>
      <c r="J1874" t="s">
        <v>44</v>
      </c>
      <c r="K1874">
        <v>11.42</v>
      </c>
      <c r="L1874">
        <v>2</v>
      </c>
      <c r="M1874">
        <f t="shared" si="58"/>
        <v>264.23419999999999</v>
      </c>
      <c r="N1874">
        <f t="shared" si="59"/>
        <v>3.0111892583120206</v>
      </c>
    </row>
    <row r="1875" spans="1:14" x14ac:dyDescent="0.3">
      <c r="A1875" t="s">
        <v>14</v>
      </c>
      <c r="B1875" t="s">
        <v>17</v>
      </c>
      <c r="C1875" t="s">
        <v>18</v>
      </c>
      <c r="D1875" t="s">
        <v>30</v>
      </c>
      <c r="E1875" t="s">
        <v>37</v>
      </c>
      <c r="F1875">
        <v>1985</v>
      </c>
      <c r="G1875">
        <v>2</v>
      </c>
      <c r="H1875">
        <v>323.98</v>
      </c>
      <c r="I1875" t="s">
        <v>42</v>
      </c>
      <c r="J1875" t="s">
        <v>45</v>
      </c>
      <c r="K1875">
        <v>27.91</v>
      </c>
      <c r="L1875">
        <v>7</v>
      </c>
      <c r="M1875">
        <f t="shared" si="58"/>
        <v>2267.1391000000003</v>
      </c>
      <c r="N1875">
        <f t="shared" si="59"/>
        <v>3.0105532459226096</v>
      </c>
    </row>
    <row r="1876" spans="1:14" x14ac:dyDescent="0.3">
      <c r="A1876" t="s">
        <v>12</v>
      </c>
      <c r="B1876" t="s">
        <v>16</v>
      </c>
      <c r="C1876" t="s">
        <v>18</v>
      </c>
      <c r="D1876" t="s">
        <v>21</v>
      </c>
      <c r="E1876" t="s">
        <v>36</v>
      </c>
      <c r="F1876">
        <v>2007</v>
      </c>
      <c r="G1876">
        <v>1</v>
      </c>
      <c r="H1876">
        <v>192.28</v>
      </c>
      <c r="I1876" t="s">
        <v>41</v>
      </c>
      <c r="J1876" t="s">
        <v>46</v>
      </c>
      <c r="K1876">
        <v>36.75</v>
      </c>
      <c r="L1876">
        <v>4</v>
      </c>
      <c r="M1876">
        <f t="shared" si="58"/>
        <v>768.48749999999995</v>
      </c>
      <c r="N1876">
        <f t="shared" si="59"/>
        <v>3.0108765195137557</v>
      </c>
    </row>
    <row r="1877" spans="1:14" x14ac:dyDescent="0.3">
      <c r="A1877" t="s">
        <v>13</v>
      </c>
      <c r="B1877" t="s">
        <v>16</v>
      </c>
      <c r="C1877" t="s">
        <v>19</v>
      </c>
      <c r="D1877" t="s">
        <v>26</v>
      </c>
      <c r="E1877" t="s">
        <v>37</v>
      </c>
      <c r="F1877">
        <v>2013</v>
      </c>
      <c r="G1877">
        <v>2</v>
      </c>
      <c r="H1877">
        <v>81.27</v>
      </c>
      <c r="I1877" t="s">
        <v>42</v>
      </c>
      <c r="J1877" t="s">
        <v>44</v>
      </c>
      <c r="K1877">
        <v>38.340000000000003</v>
      </c>
      <c r="L1877">
        <v>19</v>
      </c>
      <c r="M1877">
        <f t="shared" si="58"/>
        <v>1543.5133999999998</v>
      </c>
      <c r="N1877">
        <f t="shared" si="59"/>
        <v>3.01152</v>
      </c>
    </row>
    <row r="1878" spans="1:14" x14ac:dyDescent="0.3">
      <c r="A1878" t="s">
        <v>13</v>
      </c>
      <c r="B1878" t="s">
        <v>15</v>
      </c>
      <c r="C1878" t="s">
        <v>18</v>
      </c>
      <c r="D1878" t="s">
        <v>28</v>
      </c>
      <c r="E1878" t="s">
        <v>39</v>
      </c>
      <c r="F1878">
        <v>2020</v>
      </c>
      <c r="G1878">
        <v>3</v>
      </c>
      <c r="H1878">
        <v>28.62</v>
      </c>
      <c r="I1878" t="s">
        <v>40</v>
      </c>
      <c r="J1878" t="s">
        <v>43</v>
      </c>
      <c r="K1878">
        <v>28.03</v>
      </c>
      <c r="L1878">
        <v>6</v>
      </c>
      <c r="M1878">
        <f t="shared" si="58"/>
        <v>171.00030000000001</v>
      </c>
      <c r="N1878">
        <f t="shared" si="59"/>
        <v>3.0118437900128039</v>
      </c>
    </row>
    <row r="1879" spans="1:14" x14ac:dyDescent="0.3">
      <c r="A1879" t="s">
        <v>14</v>
      </c>
      <c r="B1879" t="s">
        <v>17</v>
      </c>
      <c r="C1879" t="s">
        <v>19</v>
      </c>
      <c r="D1879" t="s">
        <v>33</v>
      </c>
      <c r="E1879" t="s">
        <v>38</v>
      </c>
      <c r="F1879">
        <v>2004</v>
      </c>
      <c r="G1879">
        <v>5</v>
      </c>
      <c r="H1879">
        <v>97.13</v>
      </c>
      <c r="I1879" t="s">
        <v>41</v>
      </c>
      <c r="J1879" t="s">
        <v>44</v>
      </c>
      <c r="K1879">
        <v>41.92</v>
      </c>
      <c r="L1879">
        <v>11</v>
      </c>
      <c r="M1879">
        <f t="shared" si="58"/>
        <v>1067.8491999999999</v>
      </c>
      <c r="N1879">
        <f t="shared" si="59"/>
        <v>3.01184758245277</v>
      </c>
    </row>
    <row r="1880" spans="1:14" x14ac:dyDescent="0.3">
      <c r="A1880" t="s">
        <v>13</v>
      </c>
      <c r="B1880" t="s">
        <v>15</v>
      </c>
      <c r="C1880" t="s">
        <v>18</v>
      </c>
      <c r="D1880" t="s">
        <v>20</v>
      </c>
      <c r="E1880" t="s">
        <v>36</v>
      </c>
      <c r="F1880">
        <v>2006</v>
      </c>
      <c r="G1880">
        <v>2</v>
      </c>
      <c r="H1880">
        <v>276.20999999999998</v>
      </c>
      <c r="I1880" t="s">
        <v>42</v>
      </c>
      <c r="J1880" t="s">
        <v>47</v>
      </c>
      <c r="K1880">
        <v>9.75</v>
      </c>
      <c r="L1880">
        <v>18</v>
      </c>
      <c r="M1880">
        <f t="shared" si="58"/>
        <v>4970.8774999999996</v>
      </c>
      <c r="N1880">
        <f t="shared" si="59"/>
        <v>3.0112107623318387</v>
      </c>
    </row>
    <row r="1881" spans="1:14" x14ac:dyDescent="0.3">
      <c r="A1881" t="s">
        <v>13</v>
      </c>
      <c r="B1881" t="s">
        <v>16</v>
      </c>
      <c r="C1881" t="s">
        <v>19</v>
      </c>
      <c r="D1881" t="s">
        <v>23</v>
      </c>
      <c r="E1881" t="s">
        <v>36</v>
      </c>
      <c r="F1881">
        <v>1989</v>
      </c>
      <c r="G1881">
        <v>3</v>
      </c>
      <c r="H1881">
        <v>23.81</v>
      </c>
      <c r="I1881" t="s">
        <v>42</v>
      </c>
      <c r="J1881" t="s">
        <v>43</v>
      </c>
      <c r="K1881">
        <v>17.920000000000002</v>
      </c>
      <c r="L1881">
        <v>9</v>
      </c>
      <c r="M1881">
        <f t="shared" si="58"/>
        <v>213.4692</v>
      </c>
      <c r="N1881">
        <f t="shared" si="59"/>
        <v>3.0115347644985579</v>
      </c>
    </row>
    <row r="1882" spans="1:14" x14ac:dyDescent="0.3">
      <c r="A1882" t="s">
        <v>13</v>
      </c>
      <c r="B1882" t="s">
        <v>16</v>
      </c>
      <c r="C1882" t="s">
        <v>18</v>
      </c>
      <c r="D1882" t="s">
        <v>26</v>
      </c>
      <c r="E1882" t="s">
        <v>37</v>
      </c>
      <c r="F1882">
        <v>2002</v>
      </c>
      <c r="G1882">
        <v>1</v>
      </c>
      <c r="H1882">
        <v>399.78</v>
      </c>
      <c r="I1882" t="s">
        <v>41</v>
      </c>
      <c r="J1882" t="s">
        <v>43</v>
      </c>
      <c r="K1882">
        <v>42.35</v>
      </c>
      <c r="L1882">
        <v>5</v>
      </c>
      <c r="M1882">
        <f t="shared" si="58"/>
        <v>1998.3235</v>
      </c>
      <c r="N1882">
        <f t="shared" si="59"/>
        <v>3.0115384615384615</v>
      </c>
    </row>
    <row r="1883" spans="1:14" x14ac:dyDescent="0.3">
      <c r="A1883" t="s">
        <v>12</v>
      </c>
      <c r="B1883" t="s">
        <v>16</v>
      </c>
      <c r="C1883" t="s">
        <v>19</v>
      </c>
      <c r="D1883" t="s">
        <v>32</v>
      </c>
      <c r="E1883" t="s">
        <v>37</v>
      </c>
      <c r="F1883">
        <v>2010</v>
      </c>
      <c r="G1883">
        <v>2</v>
      </c>
      <c r="H1883">
        <v>258.49</v>
      </c>
      <c r="I1883" t="s">
        <v>42</v>
      </c>
      <c r="J1883" t="s">
        <v>43</v>
      </c>
      <c r="K1883">
        <v>3.7</v>
      </c>
      <c r="L1883">
        <v>12</v>
      </c>
      <c r="M1883">
        <f t="shared" si="58"/>
        <v>3100.9169999999999</v>
      </c>
      <c r="N1883">
        <f t="shared" si="59"/>
        <v>3.0121833921128567</v>
      </c>
    </row>
    <row r="1884" spans="1:14" x14ac:dyDescent="0.3">
      <c r="A1884" t="s">
        <v>12</v>
      </c>
      <c r="B1884" t="s">
        <v>16</v>
      </c>
      <c r="C1884" t="s">
        <v>18</v>
      </c>
      <c r="D1884" t="s">
        <v>23</v>
      </c>
      <c r="E1884" t="s">
        <v>37</v>
      </c>
      <c r="F1884">
        <v>2000</v>
      </c>
      <c r="G1884">
        <v>1</v>
      </c>
      <c r="H1884">
        <v>11.06</v>
      </c>
      <c r="I1884" t="s">
        <v>41</v>
      </c>
      <c r="J1884" t="s">
        <v>45</v>
      </c>
      <c r="K1884">
        <v>13.2</v>
      </c>
      <c r="L1884">
        <v>1</v>
      </c>
      <c r="M1884">
        <f t="shared" si="58"/>
        <v>10.192</v>
      </c>
      <c r="N1884">
        <f t="shared" si="59"/>
        <v>3.012508017960231</v>
      </c>
    </row>
    <row r="1885" spans="1:14" x14ac:dyDescent="0.3">
      <c r="A1885" t="s">
        <v>13</v>
      </c>
      <c r="B1885" t="s">
        <v>17</v>
      </c>
      <c r="C1885" t="s">
        <v>19</v>
      </c>
      <c r="D1885" t="s">
        <v>22</v>
      </c>
      <c r="E1885" t="s">
        <v>39</v>
      </c>
      <c r="F1885">
        <v>2009</v>
      </c>
      <c r="G1885">
        <v>4</v>
      </c>
      <c r="H1885">
        <v>337.69</v>
      </c>
      <c r="I1885" t="s">
        <v>40</v>
      </c>
      <c r="J1885" t="s">
        <v>46</v>
      </c>
      <c r="K1885">
        <v>46.54</v>
      </c>
      <c r="L1885">
        <v>8</v>
      </c>
      <c r="M1885">
        <f t="shared" si="58"/>
        <v>2700.9854</v>
      </c>
      <c r="N1885">
        <f t="shared" si="59"/>
        <v>3.0131536734039139</v>
      </c>
    </row>
    <row r="1886" spans="1:14" x14ac:dyDescent="0.3">
      <c r="A1886" t="s">
        <v>13</v>
      </c>
      <c r="B1886" t="s">
        <v>15</v>
      </c>
      <c r="C1886" t="s">
        <v>18</v>
      </c>
      <c r="D1886" t="s">
        <v>20</v>
      </c>
      <c r="E1886" t="s">
        <v>37</v>
      </c>
      <c r="F1886">
        <v>1994</v>
      </c>
      <c r="G1886">
        <v>2</v>
      </c>
      <c r="H1886">
        <v>120.33</v>
      </c>
      <c r="I1886" t="s">
        <v>40</v>
      </c>
      <c r="J1886" t="s">
        <v>45</v>
      </c>
      <c r="K1886">
        <v>16.329999999999998</v>
      </c>
      <c r="L1886">
        <v>14</v>
      </c>
      <c r="M1886">
        <f t="shared" si="58"/>
        <v>1683.7832999999998</v>
      </c>
      <c r="N1886">
        <f t="shared" si="59"/>
        <v>3.012836970474968</v>
      </c>
    </row>
    <row r="1887" spans="1:14" x14ac:dyDescent="0.3">
      <c r="A1887" t="s">
        <v>12</v>
      </c>
      <c r="B1887" t="s">
        <v>16</v>
      </c>
      <c r="C1887" t="s">
        <v>19</v>
      </c>
      <c r="D1887" t="s">
        <v>30</v>
      </c>
      <c r="E1887" t="s">
        <v>39</v>
      </c>
      <c r="F1887">
        <v>1993</v>
      </c>
      <c r="G1887">
        <v>4</v>
      </c>
      <c r="H1887">
        <v>30.15</v>
      </c>
      <c r="I1887" t="s">
        <v>40</v>
      </c>
      <c r="J1887" t="s">
        <v>45</v>
      </c>
      <c r="K1887">
        <v>34.67</v>
      </c>
      <c r="L1887">
        <v>14</v>
      </c>
      <c r="M1887">
        <f t="shared" si="58"/>
        <v>421.44669999999996</v>
      </c>
      <c r="N1887">
        <f t="shared" si="59"/>
        <v>3.0131621187800963</v>
      </c>
    </row>
    <row r="1888" spans="1:14" x14ac:dyDescent="0.3">
      <c r="A1888" t="s">
        <v>12</v>
      </c>
      <c r="B1888" t="s">
        <v>16</v>
      </c>
      <c r="C1888" t="s">
        <v>19</v>
      </c>
      <c r="D1888" t="s">
        <v>32</v>
      </c>
      <c r="E1888" t="s">
        <v>38</v>
      </c>
      <c r="F1888">
        <v>2009</v>
      </c>
      <c r="G1888">
        <v>3</v>
      </c>
      <c r="H1888">
        <v>87.16</v>
      </c>
      <c r="I1888" t="s">
        <v>40</v>
      </c>
      <c r="J1888" t="s">
        <v>46</v>
      </c>
      <c r="K1888">
        <v>42.83</v>
      </c>
      <c r="L1888">
        <v>17</v>
      </c>
      <c r="M1888">
        <f t="shared" si="58"/>
        <v>1481.1483000000001</v>
      </c>
      <c r="N1888">
        <f t="shared" si="59"/>
        <v>3.0128452151573537</v>
      </c>
    </row>
    <row r="1889" spans="1:14" x14ac:dyDescent="0.3">
      <c r="A1889" t="s">
        <v>12</v>
      </c>
      <c r="B1889" t="s">
        <v>16</v>
      </c>
      <c r="C1889" t="s">
        <v>19</v>
      </c>
      <c r="D1889" t="s">
        <v>26</v>
      </c>
      <c r="E1889" t="s">
        <v>36</v>
      </c>
      <c r="F1889">
        <v>1985</v>
      </c>
      <c r="G1889">
        <v>2</v>
      </c>
      <c r="H1889">
        <v>490.92</v>
      </c>
      <c r="I1889" t="s">
        <v>42</v>
      </c>
      <c r="J1889" t="s">
        <v>47</v>
      </c>
      <c r="K1889">
        <v>42.16</v>
      </c>
      <c r="L1889">
        <v>19</v>
      </c>
      <c r="M1889">
        <f t="shared" si="58"/>
        <v>9326.9015999999992</v>
      </c>
      <c r="N1889">
        <f t="shared" si="59"/>
        <v>3.0128493414712496</v>
      </c>
    </row>
    <row r="1890" spans="1:14" x14ac:dyDescent="0.3">
      <c r="A1890" t="s">
        <v>13</v>
      </c>
      <c r="B1890" t="s">
        <v>16</v>
      </c>
      <c r="C1890" t="s">
        <v>18</v>
      </c>
      <c r="D1890" t="s">
        <v>33</v>
      </c>
      <c r="E1890" t="s">
        <v>37</v>
      </c>
      <c r="F1890">
        <v>1986</v>
      </c>
      <c r="G1890">
        <v>4</v>
      </c>
      <c r="H1890">
        <v>135.83000000000001</v>
      </c>
      <c r="I1890" t="s">
        <v>42</v>
      </c>
      <c r="J1890" t="s">
        <v>45</v>
      </c>
      <c r="K1890">
        <v>46.97</v>
      </c>
      <c r="L1890">
        <v>14</v>
      </c>
      <c r="M1890">
        <f t="shared" si="58"/>
        <v>1901.0897000000002</v>
      </c>
      <c r="N1890">
        <f t="shared" si="59"/>
        <v>3.0131748071979434</v>
      </c>
    </row>
    <row r="1891" spans="1:14" x14ac:dyDescent="0.3">
      <c r="A1891" t="s">
        <v>13</v>
      </c>
      <c r="B1891" t="s">
        <v>15</v>
      </c>
      <c r="C1891" t="s">
        <v>19</v>
      </c>
      <c r="D1891" t="s">
        <v>35</v>
      </c>
      <c r="E1891" t="s">
        <v>37</v>
      </c>
      <c r="F1891">
        <v>2013</v>
      </c>
      <c r="G1891">
        <v>4</v>
      </c>
      <c r="H1891">
        <v>144.38</v>
      </c>
      <c r="I1891" t="s">
        <v>40</v>
      </c>
      <c r="J1891" t="s">
        <v>45</v>
      </c>
      <c r="K1891">
        <v>49.43</v>
      </c>
      <c r="L1891">
        <v>11</v>
      </c>
      <c r="M1891">
        <f t="shared" si="58"/>
        <v>1587.6742999999999</v>
      </c>
      <c r="N1891">
        <f t="shared" si="59"/>
        <v>3.0128576020572164</v>
      </c>
    </row>
    <row r="1892" spans="1:14" x14ac:dyDescent="0.3">
      <c r="A1892" t="s">
        <v>13</v>
      </c>
      <c r="B1892" t="s">
        <v>17</v>
      </c>
      <c r="C1892" t="s">
        <v>18</v>
      </c>
      <c r="D1892" t="s">
        <v>24</v>
      </c>
      <c r="E1892" t="s">
        <v>38</v>
      </c>
      <c r="F1892">
        <v>1989</v>
      </c>
      <c r="G1892">
        <v>3</v>
      </c>
      <c r="H1892">
        <v>205.62</v>
      </c>
      <c r="I1892" t="s">
        <v>42</v>
      </c>
      <c r="J1892" t="s">
        <v>44</v>
      </c>
      <c r="K1892">
        <v>5.52</v>
      </c>
      <c r="L1892">
        <v>15</v>
      </c>
      <c r="M1892">
        <f t="shared" si="58"/>
        <v>3083.3552</v>
      </c>
      <c r="N1892">
        <f t="shared" si="59"/>
        <v>3.0125401929260449</v>
      </c>
    </row>
    <row r="1893" spans="1:14" x14ac:dyDescent="0.3">
      <c r="A1893" t="s">
        <v>13</v>
      </c>
      <c r="B1893" t="s">
        <v>17</v>
      </c>
      <c r="C1893" t="s">
        <v>19</v>
      </c>
      <c r="D1893" t="s">
        <v>22</v>
      </c>
      <c r="E1893" t="s">
        <v>37</v>
      </c>
      <c r="F1893">
        <v>1994</v>
      </c>
      <c r="G1893">
        <v>5</v>
      </c>
      <c r="H1893">
        <v>347.32</v>
      </c>
      <c r="I1893" t="s">
        <v>41</v>
      </c>
      <c r="J1893" t="s">
        <v>45</v>
      </c>
      <c r="K1893">
        <v>23.22</v>
      </c>
      <c r="L1893">
        <v>2</v>
      </c>
      <c r="M1893">
        <f t="shared" si="58"/>
        <v>693.87220000000002</v>
      </c>
      <c r="N1893">
        <f t="shared" si="59"/>
        <v>3.0125442264393696</v>
      </c>
    </row>
    <row r="1894" spans="1:14" x14ac:dyDescent="0.3">
      <c r="A1894" t="s">
        <v>14</v>
      </c>
      <c r="B1894" t="s">
        <v>17</v>
      </c>
      <c r="C1894" t="s">
        <v>18</v>
      </c>
      <c r="D1894" t="s">
        <v>23</v>
      </c>
      <c r="E1894" t="s">
        <v>37</v>
      </c>
      <c r="F1894">
        <v>2017</v>
      </c>
      <c r="G1894">
        <v>4</v>
      </c>
      <c r="H1894">
        <v>291.62</v>
      </c>
      <c r="I1894" t="s">
        <v>41</v>
      </c>
      <c r="J1894" t="s">
        <v>43</v>
      </c>
      <c r="K1894">
        <v>13.41</v>
      </c>
      <c r="L1894">
        <v>19</v>
      </c>
      <c r="M1894">
        <f t="shared" si="58"/>
        <v>5539.9141</v>
      </c>
      <c r="N1894">
        <f t="shared" si="59"/>
        <v>3.0119047619047619</v>
      </c>
    </row>
    <row r="1895" spans="1:14" x14ac:dyDescent="0.3">
      <c r="A1895" t="s">
        <v>14</v>
      </c>
      <c r="B1895" t="s">
        <v>15</v>
      </c>
      <c r="C1895" t="s">
        <v>18</v>
      </c>
      <c r="D1895" t="s">
        <v>24</v>
      </c>
      <c r="E1895" t="s">
        <v>38</v>
      </c>
      <c r="F1895">
        <v>2022</v>
      </c>
      <c r="G1895">
        <v>1</v>
      </c>
      <c r="H1895">
        <v>11.45</v>
      </c>
      <c r="I1895" t="s">
        <v>41</v>
      </c>
      <c r="J1895" t="s">
        <v>44</v>
      </c>
      <c r="K1895">
        <v>6.2</v>
      </c>
      <c r="L1895">
        <v>2</v>
      </c>
      <c r="M1895">
        <f t="shared" si="58"/>
        <v>21.962</v>
      </c>
      <c r="N1895">
        <f t="shared" si="59"/>
        <v>3.0115867396202125</v>
      </c>
    </row>
    <row r="1896" spans="1:14" x14ac:dyDescent="0.3">
      <c r="A1896" t="s">
        <v>13</v>
      </c>
      <c r="B1896" t="s">
        <v>16</v>
      </c>
      <c r="C1896" t="s">
        <v>19</v>
      </c>
      <c r="D1896" t="s">
        <v>24</v>
      </c>
      <c r="E1896" t="s">
        <v>37</v>
      </c>
      <c r="F1896">
        <v>1992</v>
      </c>
      <c r="G1896">
        <v>1</v>
      </c>
      <c r="H1896">
        <v>436.4</v>
      </c>
      <c r="I1896" t="s">
        <v>40</v>
      </c>
      <c r="J1896" t="s">
        <v>43</v>
      </c>
      <c r="K1896">
        <v>40.98</v>
      </c>
      <c r="L1896">
        <v>11</v>
      </c>
      <c r="M1896">
        <f t="shared" si="58"/>
        <v>4799.8098</v>
      </c>
      <c r="N1896">
        <f t="shared" si="59"/>
        <v>3.0122343850611721</v>
      </c>
    </row>
    <row r="1897" spans="1:14" x14ac:dyDescent="0.3">
      <c r="A1897" t="s">
        <v>13</v>
      </c>
      <c r="B1897" t="s">
        <v>16</v>
      </c>
      <c r="C1897" t="s">
        <v>18</v>
      </c>
      <c r="D1897" t="s">
        <v>35</v>
      </c>
      <c r="E1897" t="s">
        <v>38</v>
      </c>
      <c r="F1897">
        <v>2002</v>
      </c>
      <c r="G1897">
        <v>5</v>
      </c>
      <c r="H1897">
        <v>296.52</v>
      </c>
      <c r="I1897" t="s">
        <v>41</v>
      </c>
      <c r="J1897" t="s">
        <v>45</v>
      </c>
      <c r="K1897">
        <v>4.87</v>
      </c>
      <c r="L1897">
        <v>17</v>
      </c>
      <c r="M1897">
        <f t="shared" si="58"/>
        <v>5039.8887000000004</v>
      </c>
      <c r="N1897">
        <f t="shared" si="59"/>
        <v>3.0128824476650564</v>
      </c>
    </row>
    <row r="1898" spans="1:14" x14ac:dyDescent="0.3">
      <c r="A1898" t="s">
        <v>14</v>
      </c>
      <c r="B1898" t="s">
        <v>17</v>
      </c>
      <c r="C1898" t="s">
        <v>19</v>
      </c>
      <c r="D1898" t="s">
        <v>26</v>
      </c>
      <c r="E1898" t="s">
        <v>37</v>
      </c>
      <c r="F1898">
        <v>2002</v>
      </c>
      <c r="G1898">
        <v>1</v>
      </c>
      <c r="H1898">
        <v>222.91</v>
      </c>
      <c r="I1898" t="s">
        <v>41</v>
      </c>
      <c r="J1898" t="s">
        <v>44</v>
      </c>
      <c r="K1898">
        <v>46.63</v>
      </c>
      <c r="L1898">
        <v>8</v>
      </c>
      <c r="M1898">
        <f t="shared" si="58"/>
        <v>1782.7463</v>
      </c>
      <c r="N1898">
        <f t="shared" si="59"/>
        <v>3.0122422680412373</v>
      </c>
    </row>
    <row r="1899" spans="1:14" x14ac:dyDescent="0.3">
      <c r="A1899" t="s">
        <v>13</v>
      </c>
      <c r="B1899" t="s">
        <v>17</v>
      </c>
      <c r="C1899" t="s">
        <v>19</v>
      </c>
      <c r="D1899" t="s">
        <v>35</v>
      </c>
      <c r="E1899" t="s">
        <v>39</v>
      </c>
      <c r="F1899">
        <v>1998</v>
      </c>
      <c r="G1899">
        <v>1</v>
      </c>
      <c r="H1899">
        <v>11.63</v>
      </c>
      <c r="I1899" t="s">
        <v>42</v>
      </c>
      <c r="J1899" t="s">
        <v>45</v>
      </c>
      <c r="K1899">
        <v>22.4</v>
      </c>
      <c r="L1899">
        <v>11</v>
      </c>
      <c r="M1899">
        <f t="shared" si="58"/>
        <v>127.15400000000001</v>
      </c>
      <c r="N1899">
        <f t="shared" si="59"/>
        <v>3.012890750886239</v>
      </c>
    </row>
    <row r="1900" spans="1:14" x14ac:dyDescent="0.3">
      <c r="A1900" t="s">
        <v>14</v>
      </c>
      <c r="B1900" t="s">
        <v>16</v>
      </c>
      <c r="C1900" t="s">
        <v>19</v>
      </c>
      <c r="D1900" t="s">
        <v>33</v>
      </c>
      <c r="E1900" t="s">
        <v>38</v>
      </c>
      <c r="F1900">
        <v>2010</v>
      </c>
      <c r="G1900">
        <v>1</v>
      </c>
      <c r="H1900">
        <v>14.23</v>
      </c>
      <c r="I1900" t="s">
        <v>42</v>
      </c>
      <c r="J1900" t="s">
        <v>43</v>
      </c>
      <c r="K1900">
        <v>41.26</v>
      </c>
      <c r="L1900">
        <v>6</v>
      </c>
      <c r="M1900">
        <f t="shared" si="58"/>
        <v>84.792599999999993</v>
      </c>
      <c r="N1900">
        <f t="shared" si="59"/>
        <v>3.0135396518375241</v>
      </c>
    </row>
    <row r="1901" spans="1:14" x14ac:dyDescent="0.3">
      <c r="A1901" t="s">
        <v>13</v>
      </c>
      <c r="B1901" t="s">
        <v>16</v>
      </c>
      <c r="C1901" t="s">
        <v>19</v>
      </c>
      <c r="D1901" t="s">
        <v>22</v>
      </c>
      <c r="E1901" t="s">
        <v>36</v>
      </c>
      <c r="F1901">
        <v>2012</v>
      </c>
      <c r="G1901">
        <v>5</v>
      </c>
      <c r="H1901">
        <v>226.94</v>
      </c>
      <c r="I1901" t="s">
        <v>42</v>
      </c>
      <c r="J1901" t="s">
        <v>44</v>
      </c>
      <c r="K1901">
        <v>0.97</v>
      </c>
      <c r="L1901">
        <v>3</v>
      </c>
      <c r="M1901">
        <f t="shared" si="58"/>
        <v>679.82969999999989</v>
      </c>
      <c r="N1901">
        <f t="shared" si="59"/>
        <v>3.0141889712995806</v>
      </c>
    </row>
    <row r="1902" spans="1:14" x14ac:dyDescent="0.3">
      <c r="A1902" t="s">
        <v>14</v>
      </c>
      <c r="B1902" t="s">
        <v>17</v>
      </c>
      <c r="C1902" t="s">
        <v>18</v>
      </c>
      <c r="D1902" t="s">
        <v>29</v>
      </c>
      <c r="E1902" t="s">
        <v>37</v>
      </c>
      <c r="F1902">
        <v>1988</v>
      </c>
      <c r="G1902">
        <v>4</v>
      </c>
      <c r="H1902">
        <v>338.26</v>
      </c>
      <c r="I1902" t="s">
        <v>40</v>
      </c>
      <c r="J1902" t="s">
        <v>46</v>
      </c>
      <c r="K1902">
        <v>45.6</v>
      </c>
      <c r="L1902">
        <v>14</v>
      </c>
      <c r="M1902">
        <f t="shared" si="58"/>
        <v>4735.0959999999995</v>
      </c>
      <c r="N1902">
        <f t="shared" si="59"/>
        <v>3.0135483870967743</v>
      </c>
    </row>
    <row r="1903" spans="1:14" x14ac:dyDescent="0.3">
      <c r="A1903" t="s">
        <v>14</v>
      </c>
      <c r="B1903" t="s">
        <v>16</v>
      </c>
      <c r="C1903" t="s">
        <v>18</v>
      </c>
      <c r="D1903" t="s">
        <v>24</v>
      </c>
      <c r="E1903" t="s">
        <v>37</v>
      </c>
      <c r="F1903">
        <v>2012</v>
      </c>
      <c r="G1903">
        <v>1</v>
      </c>
      <c r="H1903">
        <v>65.709999999999994</v>
      </c>
      <c r="I1903" t="s">
        <v>42</v>
      </c>
      <c r="J1903" t="s">
        <v>47</v>
      </c>
      <c r="K1903">
        <v>34.5</v>
      </c>
      <c r="L1903">
        <v>4</v>
      </c>
      <c r="M1903">
        <f t="shared" si="58"/>
        <v>262.185</v>
      </c>
      <c r="N1903">
        <f t="shared" si="59"/>
        <v>3.0132300742174896</v>
      </c>
    </row>
    <row r="1904" spans="1:14" x14ac:dyDescent="0.3">
      <c r="A1904" t="s">
        <v>12</v>
      </c>
      <c r="B1904" t="s">
        <v>16</v>
      </c>
      <c r="C1904" t="s">
        <v>18</v>
      </c>
      <c r="D1904" t="s">
        <v>33</v>
      </c>
      <c r="E1904" t="s">
        <v>38</v>
      </c>
      <c r="F1904">
        <v>1989</v>
      </c>
      <c r="G1904">
        <v>5</v>
      </c>
      <c r="H1904">
        <v>68.900000000000006</v>
      </c>
      <c r="I1904" t="s">
        <v>42</v>
      </c>
      <c r="J1904" t="s">
        <v>47</v>
      </c>
      <c r="K1904">
        <v>43.44</v>
      </c>
      <c r="L1904">
        <v>12</v>
      </c>
      <c r="M1904">
        <f t="shared" si="58"/>
        <v>826.23440000000005</v>
      </c>
      <c r="N1904">
        <f t="shared" si="59"/>
        <v>3.0138799225306649</v>
      </c>
    </row>
    <row r="1905" spans="1:14" x14ac:dyDescent="0.3">
      <c r="A1905" t="s">
        <v>13</v>
      </c>
      <c r="B1905" t="s">
        <v>15</v>
      </c>
      <c r="C1905" t="s">
        <v>18</v>
      </c>
      <c r="D1905" t="s">
        <v>33</v>
      </c>
      <c r="E1905" t="s">
        <v>39</v>
      </c>
      <c r="F1905">
        <v>1994</v>
      </c>
      <c r="G1905">
        <v>2</v>
      </c>
      <c r="H1905">
        <v>477.23</v>
      </c>
      <c r="I1905" t="s">
        <v>40</v>
      </c>
      <c r="J1905" t="s">
        <v>43</v>
      </c>
      <c r="K1905">
        <v>49.86</v>
      </c>
      <c r="L1905">
        <v>14</v>
      </c>
      <c r="M1905">
        <f t="shared" si="58"/>
        <v>6680.7186000000002</v>
      </c>
      <c r="N1905">
        <f t="shared" si="59"/>
        <v>3.0132386180174362</v>
      </c>
    </row>
    <row r="1906" spans="1:14" x14ac:dyDescent="0.3">
      <c r="A1906" t="s">
        <v>12</v>
      </c>
      <c r="B1906" t="s">
        <v>15</v>
      </c>
      <c r="C1906" t="s">
        <v>18</v>
      </c>
      <c r="D1906" t="s">
        <v>34</v>
      </c>
      <c r="E1906" t="s">
        <v>39</v>
      </c>
      <c r="F1906">
        <v>2012</v>
      </c>
      <c r="G1906">
        <v>1</v>
      </c>
      <c r="H1906">
        <v>136.44999999999999</v>
      </c>
      <c r="I1906" t="s">
        <v>40</v>
      </c>
      <c r="J1906" t="s">
        <v>46</v>
      </c>
      <c r="K1906">
        <v>20.64</v>
      </c>
      <c r="L1906">
        <v>8</v>
      </c>
      <c r="M1906">
        <f t="shared" si="58"/>
        <v>1090.8063999999999</v>
      </c>
      <c r="N1906">
        <f t="shared" si="59"/>
        <v>3.0135658914728682</v>
      </c>
    </row>
    <row r="1907" spans="1:14" x14ac:dyDescent="0.3">
      <c r="A1907" t="s">
        <v>14</v>
      </c>
      <c r="B1907" t="s">
        <v>16</v>
      </c>
      <c r="C1907" t="s">
        <v>19</v>
      </c>
      <c r="D1907" t="s">
        <v>31</v>
      </c>
      <c r="E1907" t="s">
        <v>39</v>
      </c>
      <c r="F1907">
        <v>2003</v>
      </c>
      <c r="G1907">
        <v>3</v>
      </c>
      <c r="H1907">
        <v>356.96</v>
      </c>
      <c r="I1907" t="s">
        <v>42</v>
      </c>
      <c r="J1907" t="s">
        <v>44</v>
      </c>
      <c r="K1907">
        <v>4.37</v>
      </c>
      <c r="L1907">
        <v>6</v>
      </c>
      <c r="M1907">
        <f t="shared" si="58"/>
        <v>2140.8036999999999</v>
      </c>
      <c r="N1907">
        <f t="shared" si="59"/>
        <v>3.01421647819063</v>
      </c>
    </row>
    <row r="1908" spans="1:14" x14ac:dyDescent="0.3">
      <c r="A1908" t="s">
        <v>12</v>
      </c>
      <c r="B1908" t="s">
        <v>16</v>
      </c>
      <c r="C1908" t="s">
        <v>18</v>
      </c>
      <c r="D1908" t="s">
        <v>21</v>
      </c>
      <c r="E1908" t="s">
        <v>39</v>
      </c>
      <c r="F1908">
        <v>2012</v>
      </c>
      <c r="G1908">
        <v>4</v>
      </c>
      <c r="H1908">
        <v>153.97999999999999</v>
      </c>
      <c r="I1908" t="s">
        <v>41</v>
      </c>
      <c r="J1908" t="s">
        <v>45</v>
      </c>
      <c r="K1908">
        <v>31.04</v>
      </c>
      <c r="L1908">
        <v>9</v>
      </c>
      <c r="M1908">
        <f t="shared" si="58"/>
        <v>1385.1304</v>
      </c>
      <c r="N1908">
        <f t="shared" si="59"/>
        <v>3.0142210730446024</v>
      </c>
    </row>
    <row r="1909" spans="1:14" x14ac:dyDescent="0.3">
      <c r="A1909" t="s">
        <v>13</v>
      </c>
      <c r="B1909" t="s">
        <v>15</v>
      </c>
      <c r="C1909" t="s">
        <v>18</v>
      </c>
      <c r="D1909" t="s">
        <v>24</v>
      </c>
      <c r="E1909" t="s">
        <v>36</v>
      </c>
      <c r="F1909">
        <v>2000</v>
      </c>
      <c r="G1909">
        <v>2</v>
      </c>
      <c r="H1909">
        <v>298.61</v>
      </c>
      <c r="I1909" t="s">
        <v>41</v>
      </c>
      <c r="J1909" t="s">
        <v>47</v>
      </c>
      <c r="K1909">
        <v>19.11</v>
      </c>
      <c r="L1909">
        <v>8</v>
      </c>
      <c r="M1909">
        <f t="shared" si="58"/>
        <v>2388.0711000000001</v>
      </c>
      <c r="N1909">
        <f t="shared" si="59"/>
        <v>3.0139023601681214</v>
      </c>
    </row>
    <row r="1910" spans="1:14" x14ac:dyDescent="0.3">
      <c r="A1910" t="s">
        <v>12</v>
      </c>
      <c r="B1910" t="s">
        <v>16</v>
      </c>
      <c r="C1910" t="s">
        <v>19</v>
      </c>
      <c r="D1910" t="s">
        <v>33</v>
      </c>
      <c r="E1910" t="s">
        <v>39</v>
      </c>
      <c r="F1910">
        <v>1995</v>
      </c>
      <c r="G1910">
        <v>5</v>
      </c>
      <c r="H1910">
        <v>415.9</v>
      </c>
      <c r="I1910" t="s">
        <v>42</v>
      </c>
      <c r="J1910" t="s">
        <v>45</v>
      </c>
      <c r="K1910">
        <v>31.16</v>
      </c>
      <c r="L1910">
        <v>13</v>
      </c>
      <c r="M1910">
        <f t="shared" si="58"/>
        <v>5406.0115999999998</v>
      </c>
      <c r="N1910">
        <f t="shared" si="59"/>
        <v>3.014230271668823</v>
      </c>
    </row>
    <row r="1911" spans="1:14" x14ac:dyDescent="0.3">
      <c r="A1911" t="s">
        <v>14</v>
      </c>
      <c r="B1911" t="s">
        <v>17</v>
      </c>
      <c r="C1911" t="s">
        <v>18</v>
      </c>
      <c r="D1911" t="s">
        <v>21</v>
      </c>
      <c r="E1911" t="s">
        <v>36</v>
      </c>
      <c r="F1911">
        <v>1994</v>
      </c>
      <c r="G1911">
        <v>1</v>
      </c>
      <c r="H1911">
        <v>409.91</v>
      </c>
      <c r="I1911" t="s">
        <v>40</v>
      </c>
      <c r="J1911" t="s">
        <v>45</v>
      </c>
      <c r="K1911">
        <v>46.51</v>
      </c>
      <c r="L1911">
        <v>17</v>
      </c>
      <c r="M1911">
        <f t="shared" si="58"/>
        <v>6967.9351000000006</v>
      </c>
      <c r="N1911">
        <f t="shared" si="59"/>
        <v>3.0135878356518928</v>
      </c>
    </row>
    <row r="1912" spans="1:14" x14ac:dyDescent="0.3">
      <c r="A1912" t="s">
        <v>13</v>
      </c>
      <c r="B1912" t="s">
        <v>15</v>
      </c>
      <c r="C1912" t="s">
        <v>18</v>
      </c>
      <c r="D1912" t="s">
        <v>21</v>
      </c>
      <c r="E1912" t="s">
        <v>38</v>
      </c>
      <c r="F1912">
        <v>1992</v>
      </c>
      <c r="G1912">
        <v>1</v>
      </c>
      <c r="H1912">
        <v>94.32</v>
      </c>
      <c r="I1912" t="s">
        <v>42</v>
      </c>
      <c r="J1912" t="s">
        <v>47</v>
      </c>
      <c r="K1912">
        <v>0.27</v>
      </c>
      <c r="L1912">
        <v>11</v>
      </c>
      <c r="M1912">
        <f t="shared" si="58"/>
        <v>1036.5227</v>
      </c>
      <c r="N1912">
        <f t="shared" si="59"/>
        <v>3.0142394822006473</v>
      </c>
    </row>
    <row r="1913" spans="1:14" x14ac:dyDescent="0.3">
      <c r="A1913" t="s">
        <v>14</v>
      </c>
      <c r="B1913" t="s">
        <v>17</v>
      </c>
      <c r="C1913" t="s">
        <v>18</v>
      </c>
      <c r="D1913" t="s">
        <v>26</v>
      </c>
      <c r="E1913" t="s">
        <v>39</v>
      </c>
      <c r="F1913">
        <v>2018</v>
      </c>
      <c r="G1913">
        <v>5</v>
      </c>
      <c r="H1913">
        <v>75.73</v>
      </c>
      <c r="I1913" t="s">
        <v>42</v>
      </c>
      <c r="J1913" t="s">
        <v>45</v>
      </c>
      <c r="K1913">
        <v>11.23</v>
      </c>
      <c r="L1913">
        <v>17</v>
      </c>
      <c r="M1913">
        <f t="shared" si="58"/>
        <v>1286.5223000000001</v>
      </c>
      <c r="N1913">
        <f t="shared" si="59"/>
        <v>3.0148915506636453</v>
      </c>
    </row>
    <row r="1914" spans="1:14" x14ac:dyDescent="0.3">
      <c r="A1914" t="s">
        <v>14</v>
      </c>
      <c r="B1914" t="s">
        <v>17</v>
      </c>
      <c r="C1914" t="s">
        <v>18</v>
      </c>
      <c r="D1914" t="s">
        <v>31</v>
      </c>
      <c r="E1914" t="s">
        <v>38</v>
      </c>
      <c r="F1914">
        <v>2003</v>
      </c>
      <c r="G1914">
        <v>3</v>
      </c>
      <c r="H1914">
        <v>370.66</v>
      </c>
      <c r="I1914" t="s">
        <v>40</v>
      </c>
      <c r="J1914" t="s">
        <v>44</v>
      </c>
      <c r="K1914">
        <v>18.010000000000002</v>
      </c>
      <c r="L1914">
        <v>19</v>
      </c>
      <c r="M1914">
        <f t="shared" si="58"/>
        <v>7041.7201000000005</v>
      </c>
      <c r="N1914">
        <f t="shared" si="59"/>
        <v>3.0142487046632125</v>
      </c>
    </row>
    <row r="1915" spans="1:14" x14ac:dyDescent="0.3">
      <c r="A1915" t="s">
        <v>14</v>
      </c>
      <c r="B1915" t="s">
        <v>15</v>
      </c>
      <c r="C1915" t="s">
        <v>19</v>
      </c>
      <c r="D1915" t="s">
        <v>29</v>
      </c>
      <c r="E1915" t="s">
        <v>39</v>
      </c>
      <c r="F1915">
        <v>2022</v>
      </c>
      <c r="G1915">
        <v>4</v>
      </c>
      <c r="H1915">
        <v>321.56</v>
      </c>
      <c r="I1915" t="s">
        <v>40</v>
      </c>
      <c r="J1915" t="s">
        <v>46</v>
      </c>
      <c r="K1915">
        <v>22.05</v>
      </c>
      <c r="L1915">
        <v>11</v>
      </c>
      <c r="M1915">
        <f t="shared" si="58"/>
        <v>3536.3804999999998</v>
      </c>
      <c r="N1915">
        <f t="shared" si="59"/>
        <v>3.0142533203757695</v>
      </c>
    </row>
    <row r="1916" spans="1:14" x14ac:dyDescent="0.3">
      <c r="A1916" t="s">
        <v>14</v>
      </c>
      <c r="B1916" t="s">
        <v>16</v>
      </c>
      <c r="C1916" t="s">
        <v>19</v>
      </c>
      <c r="D1916" t="s">
        <v>31</v>
      </c>
      <c r="E1916" t="s">
        <v>36</v>
      </c>
      <c r="F1916">
        <v>1989</v>
      </c>
      <c r="G1916">
        <v>1</v>
      </c>
      <c r="H1916">
        <v>37.619999999999997</v>
      </c>
      <c r="I1916" t="s">
        <v>42</v>
      </c>
      <c r="J1916" t="s">
        <v>45</v>
      </c>
      <c r="K1916">
        <v>21.5</v>
      </c>
      <c r="L1916">
        <v>8</v>
      </c>
      <c r="M1916">
        <f t="shared" si="58"/>
        <v>300.17499999999995</v>
      </c>
      <c r="N1916">
        <f t="shared" si="59"/>
        <v>3.0139338950097212</v>
      </c>
    </row>
    <row r="1917" spans="1:14" x14ac:dyDescent="0.3">
      <c r="A1917" t="s">
        <v>14</v>
      </c>
      <c r="B1917" t="s">
        <v>16</v>
      </c>
      <c r="C1917" t="s">
        <v>18</v>
      </c>
      <c r="D1917" t="s">
        <v>25</v>
      </c>
      <c r="E1917" t="s">
        <v>38</v>
      </c>
      <c r="F1917">
        <v>2018</v>
      </c>
      <c r="G1917">
        <v>5</v>
      </c>
      <c r="H1917">
        <v>214.86</v>
      </c>
      <c r="I1917" t="s">
        <v>40</v>
      </c>
      <c r="J1917" t="s">
        <v>45</v>
      </c>
      <c r="K1917">
        <v>46.58</v>
      </c>
      <c r="L1917">
        <v>1</v>
      </c>
      <c r="M1917">
        <f t="shared" si="58"/>
        <v>214.32580000000002</v>
      </c>
      <c r="N1917">
        <f t="shared" si="59"/>
        <v>3.0145867098865478</v>
      </c>
    </row>
    <row r="1918" spans="1:14" x14ac:dyDescent="0.3">
      <c r="A1918" t="s">
        <v>14</v>
      </c>
      <c r="B1918" t="s">
        <v>15</v>
      </c>
      <c r="C1918" t="s">
        <v>18</v>
      </c>
      <c r="D1918" t="s">
        <v>32</v>
      </c>
      <c r="E1918" t="s">
        <v>39</v>
      </c>
      <c r="F1918">
        <v>2017</v>
      </c>
      <c r="G1918">
        <v>3</v>
      </c>
      <c r="H1918">
        <v>227.09</v>
      </c>
      <c r="I1918" t="s">
        <v>41</v>
      </c>
      <c r="J1918" t="s">
        <v>43</v>
      </c>
      <c r="K1918">
        <v>31.93</v>
      </c>
      <c r="L1918">
        <v>18</v>
      </c>
      <c r="M1918">
        <f t="shared" si="58"/>
        <v>4086.9393</v>
      </c>
      <c r="N1918">
        <f t="shared" si="59"/>
        <v>3.0139429312581063</v>
      </c>
    </row>
    <row r="1919" spans="1:14" x14ac:dyDescent="0.3">
      <c r="A1919" t="s">
        <v>13</v>
      </c>
      <c r="B1919" t="s">
        <v>17</v>
      </c>
      <c r="C1919" t="s">
        <v>19</v>
      </c>
      <c r="D1919" t="s">
        <v>29</v>
      </c>
      <c r="E1919" t="s">
        <v>39</v>
      </c>
      <c r="F1919">
        <v>1994</v>
      </c>
      <c r="G1919">
        <v>4</v>
      </c>
      <c r="H1919">
        <v>132.46</v>
      </c>
      <c r="I1919" t="s">
        <v>42</v>
      </c>
      <c r="J1919" t="s">
        <v>43</v>
      </c>
      <c r="K1919">
        <v>0.93</v>
      </c>
      <c r="L1919">
        <v>5</v>
      </c>
      <c r="M1919">
        <f t="shared" si="58"/>
        <v>661.30930000000012</v>
      </c>
      <c r="N1919">
        <f t="shared" si="59"/>
        <v>3.0139474537787869</v>
      </c>
    </row>
    <row r="1920" spans="1:14" x14ac:dyDescent="0.3">
      <c r="A1920" t="s">
        <v>14</v>
      </c>
      <c r="B1920" t="s">
        <v>17</v>
      </c>
      <c r="C1920" t="s">
        <v>19</v>
      </c>
      <c r="D1920" t="s">
        <v>35</v>
      </c>
      <c r="E1920" t="s">
        <v>38</v>
      </c>
      <c r="F1920">
        <v>2017</v>
      </c>
      <c r="G1920">
        <v>1</v>
      </c>
      <c r="H1920">
        <v>335.49</v>
      </c>
      <c r="I1920" t="s">
        <v>42</v>
      </c>
      <c r="J1920" t="s">
        <v>45</v>
      </c>
      <c r="K1920">
        <v>22.79</v>
      </c>
      <c r="L1920">
        <v>9</v>
      </c>
      <c r="M1920">
        <f t="shared" si="58"/>
        <v>3018.6378999999997</v>
      </c>
      <c r="N1920">
        <f t="shared" si="59"/>
        <v>3.0136275146009086</v>
      </c>
    </row>
    <row r="1921" spans="1:14" x14ac:dyDescent="0.3">
      <c r="A1921" t="s">
        <v>12</v>
      </c>
      <c r="B1921" t="s">
        <v>15</v>
      </c>
      <c r="C1921" t="s">
        <v>18</v>
      </c>
      <c r="D1921" t="s">
        <v>22</v>
      </c>
      <c r="E1921" t="s">
        <v>38</v>
      </c>
      <c r="F1921">
        <v>1986</v>
      </c>
      <c r="G1921">
        <v>4</v>
      </c>
      <c r="H1921">
        <v>22.26</v>
      </c>
      <c r="I1921" t="s">
        <v>41</v>
      </c>
      <c r="J1921" t="s">
        <v>46</v>
      </c>
      <c r="K1921">
        <v>45.16</v>
      </c>
      <c r="L1921">
        <v>5</v>
      </c>
      <c r="M1921">
        <f t="shared" si="58"/>
        <v>110.75160000000001</v>
      </c>
      <c r="N1921">
        <f t="shared" si="59"/>
        <v>3.0142810775722166</v>
      </c>
    </row>
    <row r="1922" spans="1:14" x14ac:dyDescent="0.3">
      <c r="A1922" t="s">
        <v>14</v>
      </c>
      <c r="B1922" t="s">
        <v>15</v>
      </c>
      <c r="C1922" t="s">
        <v>18</v>
      </c>
      <c r="D1922" t="s">
        <v>28</v>
      </c>
      <c r="E1922" t="s">
        <v>36</v>
      </c>
      <c r="F1922">
        <v>2015</v>
      </c>
      <c r="G1922">
        <v>2</v>
      </c>
      <c r="H1922">
        <v>169.8</v>
      </c>
      <c r="I1922" t="s">
        <v>41</v>
      </c>
      <c r="J1922" t="s">
        <v>43</v>
      </c>
      <c r="K1922">
        <v>34.31</v>
      </c>
      <c r="L1922">
        <v>17</v>
      </c>
      <c r="M1922">
        <f t="shared" si="58"/>
        <v>2885.9431000000004</v>
      </c>
      <c r="N1922">
        <f t="shared" si="59"/>
        <v>3.013961038961039</v>
      </c>
    </row>
    <row r="1923" spans="1:14" x14ac:dyDescent="0.3">
      <c r="A1923" t="s">
        <v>13</v>
      </c>
      <c r="B1923" t="s">
        <v>16</v>
      </c>
      <c r="C1923" t="s">
        <v>18</v>
      </c>
      <c r="D1923" t="s">
        <v>26</v>
      </c>
      <c r="E1923" t="s">
        <v>36</v>
      </c>
      <c r="F1923">
        <v>2014</v>
      </c>
      <c r="G1923">
        <v>5</v>
      </c>
      <c r="H1923">
        <v>117.98</v>
      </c>
      <c r="I1923" t="s">
        <v>40</v>
      </c>
      <c r="J1923" t="s">
        <v>43</v>
      </c>
      <c r="K1923">
        <v>31.55</v>
      </c>
      <c r="L1923">
        <v>15</v>
      </c>
      <c r="M1923">
        <f t="shared" ref="M1923:M1986" si="60">(L1923*H1923)-(1-(K1923/100))</f>
        <v>1769.0155</v>
      </c>
      <c r="N1923">
        <f t="shared" ref="N1923:N1986" si="61">AVERAGE(G1923:G6922)</f>
        <v>3.0142903540110426</v>
      </c>
    </row>
    <row r="1924" spans="1:14" x14ac:dyDescent="0.3">
      <c r="A1924" t="s">
        <v>12</v>
      </c>
      <c r="B1924" t="s">
        <v>17</v>
      </c>
      <c r="C1924" t="s">
        <v>18</v>
      </c>
      <c r="D1924" t="s">
        <v>29</v>
      </c>
      <c r="E1924" t="s">
        <v>38</v>
      </c>
      <c r="F1924">
        <v>2022</v>
      </c>
      <c r="G1924">
        <v>5</v>
      </c>
      <c r="H1924">
        <v>38.01</v>
      </c>
      <c r="I1924" t="s">
        <v>41</v>
      </c>
      <c r="J1924" t="s">
        <v>47</v>
      </c>
      <c r="K1924">
        <v>33.71</v>
      </c>
      <c r="L1924">
        <v>15</v>
      </c>
      <c r="M1924">
        <f t="shared" si="60"/>
        <v>569.48709999999994</v>
      </c>
      <c r="N1924">
        <f t="shared" si="61"/>
        <v>3.0136452241715399</v>
      </c>
    </row>
    <row r="1925" spans="1:14" x14ac:dyDescent="0.3">
      <c r="A1925" t="s">
        <v>12</v>
      </c>
      <c r="B1925" t="s">
        <v>16</v>
      </c>
      <c r="C1925" t="s">
        <v>18</v>
      </c>
      <c r="D1925" t="s">
        <v>23</v>
      </c>
      <c r="E1925" t="s">
        <v>37</v>
      </c>
      <c r="F1925">
        <v>2004</v>
      </c>
      <c r="G1925">
        <v>1</v>
      </c>
      <c r="H1925">
        <v>495.22</v>
      </c>
      <c r="I1925" t="s">
        <v>41</v>
      </c>
      <c r="J1925" t="s">
        <v>47</v>
      </c>
      <c r="K1925">
        <v>2.79</v>
      </c>
      <c r="L1925">
        <v>1</v>
      </c>
      <c r="M1925">
        <f t="shared" si="60"/>
        <v>494.24790000000002</v>
      </c>
      <c r="N1925">
        <f t="shared" si="61"/>
        <v>3.0129996750081247</v>
      </c>
    </row>
    <row r="1926" spans="1:14" x14ac:dyDescent="0.3">
      <c r="A1926" t="s">
        <v>12</v>
      </c>
      <c r="B1926" t="s">
        <v>15</v>
      </c>
      <c r="C1926" t="s">
        <v>18</v>
      </c>
      <c r="D1926" t="s">
        <v>24</v>
      </c>
      <c r="E1926" t="s">
        <v>37</v>
      </c>
      <c r="F1926">
        <v>1989</v>
      </c>
      <c r="G1926">
        <v>5</v>
      </c>
      <c r="H1926">
        <v>82.12</v>
      </c>
      <c r="I1926" t="s">
        <v>41</v>
      </c>
      <c r="J1926" t="s">
        <v>45</v>
      </c>
      <c r="K1926">
        <v>39.549999999999997</v>
      </c>
      <c r="L1926">
        <v>3</v>
      </c>
      <c r="M1926">
        <f t="shared" si="60"/>
        <v>245.75550000000001</v>
      </c>
      <c r="N1926">
        <f t="shared" si="61"/>
        <v>3.0136540962288687</v>
      </c>
    </row>
    <row r="1927" spans="1:14" x14ac:dyDescent="0.3">
      <c r="A1927" t="s">
        <v>14</v>
      </c>
      <c r="B1927" t="s">
        <v>16</v>
      </c>
      <c r="C1927" t="s">
        <v>19</v>
      </c>
      <c r="D1927" t="s">
        <v>25</v>
      </c>
      <c r="E1927" t="s">
        <v>39</v>
      </c>
      <c r="F1927">
        <v>1985</v>
      </c>
      <c r="G1927">
        <v>4</v>
      </c>
      <c r="H1927">
        <v>31.89</v>
      </c>
      <c r="I1927" t="s">
        <v>40</v>
      </c>
      <c r="J1927" t="s">
        <v>46</v>
      </c>
      <c r="K1927">
        <v>35.25</v>
      </c>
      <c r="L1927">
        <v>19</v>
      </c>
      <c r="M1927">
        <f t="shared" si="60"/>
        <v>605.26249999999993</v>
      </c>
      <c r="N1927">
        <f t="shared" si="61"/>
        <v>3.013008130081301</v>
      </c>
    </row>
    <row r="1928" spans="1:14" x14ac:dyDescent="0.3">
      <c r="A1928" t="s">
        <v>14</v>
      </c>
      <c r="B1928" t="s">
        <v>17</v>
      </c>
      <c r="C1928" t="s">
        <v>19</v>
      </c>
      <c r="D1928" t="s">
        <v>23</v>
      </c>
      <c r="E1928" t="s">
        <v>39</v>
      </c>
      <c r="F1928">
        <v>2018</v>
      </c>
      <c r="G1928">
        <v>3</v>
      </c>
      <c r="H1928">
        <v>24.27</v>
      </c>
      <c r="I1928" t="s">
        <v>42</v>
      </c>
      <c r="J1928" t="s">
        <v>46</v>
      </c>
      <c r="K1928">
        <v>28.79</v>
      </c>
      <c r="L1928">
        <v>8</v>
      </c>
      <c r="M1928">
        <f t="shared" si="60"/>
        <v>193.4479</v>
      </c>
      <c r="N1928">
        <f t="shared" si="61"/>
        <v>3.0126870527000649</v>
      </c>
    </row>
    <row r="1929" spans="1:14" x14ac:dyDescent="0.3">
      <c r="A1929" t="s">
        <v>13</v>
      </c>
      <c r="B1929" t="s">
        <v>16</v>
      </c>
      <c r="C1929" t="s">
        <v>19</v>
      </c>
      <c r="D1929" t="s">
        <v>29</v>
      </c>
      <c r="E1929" t="s">
        <v>38</v>
      </c>
      <c r="F1929">
        <v>1992</v>
      </c>
      <c r="G1929">
        <v>2</v>
      </c>
      <c r="H1929">
        <v>463.1</v>
      </c>
      <c r="I1929" t="s">
        <v>42</v>
      </c>
      <c r="J1929" t="s">
        <v>45</v>
      </c>
      <c r="K1929">
        <v>28.58</v>
      </c>
      <c r="L1929">
        <v>5</v>
      </c>
      <c r="M1929">
        <f t="shared" si="60"/>
        <v>2314.7858000000001</v>
      </c>
      <c r="N1929">
        <f t="shared" si="61"/>
        <v>3.0126911812561015</v>
      </c>
    </row>
    <row r="1930" spans="1:14" x14ac:dyDescent="0.3">
      <c r="A1930" t="s">
        <v>14</v>
      </c>
      <c r="B1930" t="s">
        <v>16</v>
      </c>
      <c r="C1930" t="s">
        <v>19</v>
      </c>
      <c r="D1930" t="s">
        <v>33</v>
      </c>
      <c r="E1930" t="s">
        <v>38</v>
      </c>
      <c r="F1930">
        <v>1985</v>
      </c>
      <c r="G1930">
        <v>5</v>
      </c>
      <c r="H1930">
        <v>454.17</v>
      </c>
      <c r="I1930" t="s">
        <v>41</v>
      </c>
      <c r="J1930" t="s">
        <v>45</v>
      </c>
      <c r="K1930">
        <v>0.16</v>
      </c>
      <c r="L1930">
        <v>3</v>
      </c>
      <c r="M1930">
        <f t="shared" si="60"/>
        <v>1361.5116</v>
      </c>
      <c r="N1930">
        <f t="shared" si="61"/>
        <v>3.0130208333333335</v>
      </c>
    </row>
    <row r="1931" spans="1:14" x14ac:dyDescent="0.3">
      <c r="A1931" t="s">
        <v>12</v>
      </c>
      <c r="B1931" t="s">
        <v>17</v>
      </c>
      <c r="C1931" t="s">
        <v>18</v>
      </c>
      <c r="D1931" t="s">
        <v>34</v>
      </c>
      <c r="E1931" t="s">
        <v>38</v>
      </c>
      <c r="F1931">
        <v>2019</v>
      </c>
      <c r="G1931">
        <v>1</v>
      </c>
      <c r="H1931">
        <v>107.53</v>
      </c>
      <c r="I1931" t="s">
        <v>42</v>
      </c>
      <c r="J1931" t="s">
        <v>45</v>
      </c>
      <c r="K1931">
        <v>5.4</v>
      </c>
      <c r="L1931">
        <v>9</v>
      </c>
      <c r="M1931">
        <f t="shared" si="60"/>
        <v>966.82399999999996</v>
      </c>
      <c r="N1931">
        <f t="shared" si="61"/>
        <v>3.0123738196027352</v>
      </c>
    </row>
    <row r="1932" spans="1:14" x14ac:dyDescent="0.3">
      <c r="A1932" t="s">
        <v>13</v>
      </c>
      <c r="B1932" t="s">
        <v>17</v>
      </c>
      <c r="C1932" t="s">
        <v>18</v>
      </c>
      <c r="D1932" t="s">
        <v>35</v>
      </c>
      <c r="E1932" t="s">
        <v>36</v>
      </c>
      <c r="F1932">
        <v>1989</v>
      </c>
      <c r="G1932">
        <v>2</v>
      </c>
      <c r="H1932">
        <v>251.26</v>
      </c>
      <c r="I1932" t="s">
        <v>42</v>
      </c>
      <c r="J1932" t="s">
        <v>45</v>
      </c>
      <c r="K1932">
        <v>44.94</v>
      </c>
      <c r="L1932">
        <v>20</v>
      </c>
      <c r="M1932">
        <f t="shared" si="60"/>
        <v>5024.6494000000002</v>
      </c>
      <c r="N1932">
        <f t="shared" si="61"/>
        <v>3.0130293159609121</v>
      </c>
    </row>
    <row r="1933" spans="1:14" x14ac:dyDescent="0.3">
      <c r="A1933" t="s">
        <v>14</v>
      </c>
      <c r="B1933" t="s">
        <v>17</v>
      </c>
      <c r="C1933" t="s">
        <v>18</v>
      </c>
      <c r="D1933" t="s">
        <v>26</v>
      </c>
      <c r="E1933" t="s">
        <v>39</v>
      </c>
      <c r="F1933">
        <v>2021</v>
      </c>
      <c r="G1933">
        <v>5</v>
      </c>
      <c r="H1933">
        <v>146.93</v>
      </c>
      <c r="I1933" t="s">
        <v>41</v>
      </c>
      <c r="J1933" t="s">
        <v>47</v>
      </c>
      <c r="K1933">
        <v>4.16</v>
      </c>
      <c r="L1933">
        <v>8</v>
      </c>
      <c r="M1933">
        <f t="shared" si="60"/>
        <v>1174.4816000000001</v>
      </c>
      <c r="N1933">
        <f t="shared" si="61"/>
        <v>3.0133594004561748</v>
      </c>
    </row>
    <row r="1934" spans="1:14" x14ac:dyDescent="0.3">
      <c r="A1934" t="s">
        <v>14</v>
      </c>
      <c r="B1934" t="s">
        <v>16</v>
      </c>
      <c r="C1934" t="s">
        <v>19</v>
      </c>
      <c r="D1934" t="s">
        <v>25</v>
      </c>
      <c r="E1934" t="s">
        <v>38</v>
      </c>
      <c r="F1934">
        <v>2017</v>
      </c>
      <c r="G1934">
        <v>5</v>
      </c>
      <c r="H1934">
        <v>126.06</v>
      </c>
      <c r="I1934" t="s">
        <v>40</v>
      </c>
      <c r="J1934" t="s">
        <v>45</v>
      </c>
      <c r="K1934">
        <v>42.06</v>
      </c>
      <c r="L1934">
        <v>6</v>
      </c>
      <c r="M1934">
        <f t="shared" si="60"/>
        <v>755.78060000000005</v>
      </c>
      <c r="N1934">
        <f t="shared" si="61"/>
        <v>3.0127118644067798</v>
      </c>
    </row>
    <row r="1935" spans="1:14" x14ac:dyDescent="0.3">
      <c r="A1935" t="s">
        <v>13</v>
      </c>
      <c r="B1935" t="s">
        <v>15</v>
      </c>
      <c r="C1935" t="s">
        <v>19</v>
      </c>
      <c r="D1935" t="s">
        <v>33</v>
      </c>
      <c r="E1935" t="s">
        <v>36</v>
      </c>
      <c r="F1935">
        <v>1999</v>
      </c>
      <c r="G1935">
        <v>3</v>
      </c>
      <c r="H1935">
        <v>315.33999999999997</v>
      </c>
      <c r="I1935" t="s">
        <v>40</v>
      </c>
      <c r="J1935" t="s">
        <v>44</v>
      </c>
      <c r="K1935">
        <v>7.58</v>
      </c>
      <c r="L1935">
        <v>11</v>
      </c>
      <c r="M1935">
        <f t="shared" si="60"/>
        <v>3467.8157999999999</v>
      </c>
      <c r="N1935">
        <f t="shared" si="61"/>
        <v>3.0120639060971635</v>
      </c>
    </row>
    <row r="1936" spans="1:14" x14ac:dyDescent="0.3">
      <c r="A1936" t="s">
        <v>12</v>
      </c>
      <c r="B1936" t="s">
        <v>15</v>
      </c>
      <c r="C1936" t="s">
        <v>18</v>
      </c>
      <c r="D1936" t="s">
        <v>29</v>
      </c>
      <c r="E1936" t="s">
        <v>38</v>
      </c>
      <c r="F1936">
        <v>1989</v>
      </c>
      <c r="G1936">
        <v>1</v>
      </c>
      <c r="H1936">
        <v>345.52</v>
      </c>
      <c r="I1936" t="s">
        <v>40</v>
      </c>
      <c r="J1936" t="s">
        <v>46</v>
      </c>
      <c r="K1936">
        <v>14.64</v>
      </c>
      <c r="L1936">
        <v>15</v>
      </c>
      <c r="M1936">
        <f t="shared" si="60"/>
        <v>5181.9463999999989</v>
      </c>
      <c r="N1936">
        <f t="shared" si="61"/>
        <v>3.0120678408349639</v>
      </c>
    </row>
    <row r="1937" spans="1:14" x14ac:dyDescent="0.3">
      <c r="A1937" t="s">
        <v>13</v>
      </c>
      <c r="B1937" t="s">
        <v>16</v>
      </c>
      <c r="C1937" t="s">
        <v>18</v>
      </c>
      <c r="D1937" t="s">
        <v>25</v>
      </c>
      <c r="E1937" t="s">
        <v>37</v>
      </c>
      <c r="F1937">
        <v>2011</v>
      </c>
      <c r="G1937">
        <v>3</v>
      </c>
      <c r="H1937">
        <v>237</v>
      </c>
      <c r="I1937" t="s">
        <v>41</v>
      </c>
      <c r="J1937" t="s">
        <v>45</v>
      </c>
      <c r="K1937">
        <v>32.909999999999997</v>
      </c>
      <c r="L1937">
        <v>16</v>
      </c>
      <c r="M1937">
        <f t="shared" si="60"/>
        <v>3791.3290999999999</v>
      </c>
      <c r="N1937">
        <f t="shared" si="61"/>
        <v>3.0127243066884177</v>
      </c>
    </row>
    <row r="1938" spans="1:14" x14ac:dyDescent="0.3">
      <c r="A1938" t="s">
        <v>13</v>
      </c>
      <c r="B1938" t="s">
        <v>15</v>
      </c>
      <c r="C1938" t="s">
        <v>19</v>
      </c>
      <c r="D1938" t="s">
        <v>31</v>
      </c>
      <c r="E1938" t="s">
        <v>39</v>
      </c>
      <c r="F1938">
        <v>2017</v>
      </c>
      <c r="G1938">
        <v>4</v>
      </c>
      <c r="H1938">
        <v>437.79</v>
      </c>
      <c r="I1938" t="s">
        <v>42</v>
      </c>
      <c r="J1938" t="s">
        <v>46</v>
      </c>
      <c r="K1938">
        <v>24.96</v>
      </c>
      <c r="L1938">
        <v>17</v>
      </c>
      <c r="M1938">
        <f t="shared" si="60"/>
        <v>7441.6796000000004</v>
      </c>
      <c r="N1938">
        <f t="shared" si="61"/>
        <v>3.0127284595300261</v>
      </c>
    </row>
    <row r="1939" spans="1:14" x14ac:dyDescent="0.3">
      <c r="A1939" t="s">
        <v>14</v>
      </c>
      <c r="B1939" t="s">
        <v>15</v>
      </c>
      <c r="C1939" t="s">
        <v>18</v>
      </c>
      <c r="D1939" t="s">
        <v>33</v>
      </c>
      <c r="E1939" t="s">
        <v>37</v>
      </c>
      <c r="F1939">
        <v>2013</v>
      </c>
      <c r="G1939">
        <v>5</v>
      </c>
      <c r="H1939">
        <v>491.06</v>
      </c>
      <c r="I1939" t="s">
        <v>40</v>
      </c>
      <c r="J1939" t="s">
        <v>44</v>
      </c>
      <c r="K1939">
        <v>41.18</v>
      </c>
      <c r="L1939">
        <v>19</v>
      </c>
      <c r="M1939">
        <f t="shared" si="60"/>
        <v>9329.5517999999993</v>
      </c>
      <c r="N1939">
        <f t="shared" si="61"/>
        <v>3.0124061377734246</v>
      </c>
    </row>
    <row r="1940" spans="1:14" x14ac:dyDescent="0.3">
      <c r="A1940" t="s">
        <v>13</v>
      </c>
      <c r="B1940" t="s">
        <v>16</v>
      </c>
      <c r="C1940" t="s">
        <v>18</v>
      </c>
      <c r="D1940" t="s">
        <v>21</v>
      </c>
      <c r="E1940" t="s">
        <v>39</v>
      </c>
      <c r="F1940">
        <v>2018</v>
      </c>
      <c r="G1940">
        <v>5</v>
      </c>
      <c r="H1940">
        <v>143.6</v>
      </c>
      <c r="I1940" t="s">
        <v>42</v>
      </c>
      <c r="J1940" t="s">
        <v>45</v>
      </c>
      <c r="K1940">
        <v>22.39</v>
      </c>
      <c r="L1940">
        <v>10</v>
      </c>
      <c r="M1940">
        <f t="shared" si="60"/>
        <v>1435.2239</v>
      </c>
      <c r="N1940">
        <f t="shared" si="61"/>
        <v>3.0117570215545397</v>
      </c>
    </row>
    <row r="1941" spans="1:14" x14ac:dyDescent="0.3">
      <c r="A1941" t="s">
        <v>14</v>
      </c>
      <c r="B1941" t="s">
        <v>15</v>
      </c>
      <c r="C1941" t="s">
        <v>19</v>
      </c>
      <c r="D1941" t="s">
        <v>28</v>
      </c>
      <c r="E1941" t="s">
        <v>37</v>
      </c>
      <c r="F1941">
        <v>2022</v>
      </c>
      <c r="G1941">
        <v>5</v>
      </c>
      <c r="H1941">
        <v>79.06</v>
      </c>
      <c r="I1941" t="s">
        <v>40</v>
      </c>
      <c r="J1941" t="s">
        <v>47</v>
      </c>
      <c r="K1941">
        <v>36.72</v>
      </c>
      <c r="L1941">
        <v>15</v>
      </c>
      <c r="M1941">
        <f t="shared" si="60"/>
        <v>1185.2672</v>
      </c>
      <c r="N1941">
        <f t="shared" si="61"/>
        <v>3.0111074812152889</v>
      </c>
    </row>
    <row r="1942" spans="1:14" x14ac:dyDescent="0.3">
      <c r="A1942" t="s">
        <v>13</v>
      </c>
      <c r="B1942" t="s">
        <v>15</v>
      </c>
      <c r="C1942" t="s">
        <v>18</v>
      </c>
      <c r="D1942" t="s">
        <v>20</v>
      </c>
      <c r="E1942" t="s">
        <v>39</v>
      </c>
      <c r="F1942">
        <v>1990</v>
      </c>
      <c r="G1942">
        <v>3</v>
      </c>
      <c r="H1942">
        <v>81.78</v>
      </c>
      <c r="I1942" t="s">
        <v>41</v>
      </c>
      <c r="J1942" t="s">
        <v>43</v>
      </c>
      <c r="K1942">
        <v>3.5</v>
      </c>
      <c r="L1942">
        <v>10</v>
      </c>
      <c r="M1942">
        <f t="shared" si="60"/>
        <v>816.83499999999992</v>
      </c>
      <c r="N1942">
        <f t="shared" si="61"/>
        <v>3.0104575163398692</v>
      </c>
    </row>
    <row r="1943" spans="1:14" x14ac:dyDescent="0.3">
      <c r="A1943" t="s">
        <v>13</v>
      </c>
      <c r="B1943" t="s">
        <v>17</v>
      </c>
      <c r="C1943" t="s">
        <v>19</v>
      </c>
      <c r="D1943" t="s">
        <v>31</v>
      </c>
      <c r="E1943" t="s">
        <v>36</v>
      </c>
      <c r="F1943">
        <v>2017</v>
      </c>
      <c r="G1943">
        <v>4</v>
      </c>
      <c r="H1943">
        <v>111.26</v>
      </c>
      <c r="I1943" t="s">
        <v>41</v>
      </c>
      <c r="J1943" t="s">
        <v>46</v>
      </c>
      <c r="K1943">
        <v>13.63</v>
      </c>
      <c r="L1943">
        <v>2</v>
      </c>
      <c r="M1943">
        <f t="shared" si="60"/>
        <v>221.65630000000002</v>
      </c>
      <c r="N1943">
        <f t="shared" si="61"/>
        <v>3.0104609349460607</v>
      </c>
    </row>
    <row r="1944" spans="1:14" x14ac:dyDescent="0.3">
      <c r="A1944" t="s">
        <v>14</v>
      </c>
      <c r="B1944" t="s">
        <v>15</v>
      </c>
      <c r="C1944" t="s">
        <v>18</v>
      </c>
      <c r="D1944" t="s">
        <v>29</v>
      </c>
      <c r="E1944" t="s">
        <v>36</v>
      </c>
      <c r="F1944">
        <v>1995</v>
      </c>
      <c r="G1944">
        <v>5</v>
      </c>
      <c r="H1944">
        <v>142.72999999999999</v>
      </c>
      <c r="I1944" t="s">
        <v>42</v>
      </c>
      <c r="J1944" t="s">
        <v>47</v>
      </c>
      <c r="K1944">
        <v>27.1</v>
      </c>
      <c r="L1944">
        <v>10</v>
      </c>
      <c r="M1944">
        <f t="shared" si="60"/>
        <v>1426.5709999999999</v>
      </c>
      <c r="N1944">
        <f t="shared" si="61"/>
        <v>3.0101373446697188</v>
      </c>
    </row>
    <row r="1945" spans="1:14" x14ac:dyDescent="0.3">
      <c r="A1945" t="s">
        <v>13</v>
      </c>
      <c r="B1945" t="s">
        <v>15</v>
      </c>
      <c r="C1945" t="s">
        <v>19</v>
      </c>
      <c r="D1945" t="s">
        <v>34</v>
      </c>
      <c r="E1945" t="s">
        <v>38</v>
      </c>
      <c r="F1945">
        <v>1999</v>
      </c>
      <c r="G1945">
        <v>1</v>
      </c>
      <c r="H1945">
        <v>292.47000000000003</v>
      </c>
      <c r="I1945" t="s">
        <v>42</v>
      </c>
      <c r="J1945" t="s">
        <v>45</v>
      </c>
      <c r="K1945">
        <v>42.3</v>
      </c>
      <c r="L1945">
        <v>11</v>
      </c>
      <c r="M1945">
        <f t="shared" si="60"/>
        <v>3216.5929999999998</v>
      </c>
      <c r="N1945">
        <f t="shared" si="61"/>
        <v>3.0094864245992805</v>
      </c>
    </row>
    <row r="1946" spans="1:14" x14ac:dyDescent="0.3">
      <c r="A1946" t="s">
        <v>14</v>
      </c>
      <c r="B1946" t="s">
        <v>17</v>
      </c>
      <c r="C1946" t="s">
        <v>19</v>
      </c>
      <c r="D1946" t="s">
        <v>27</v>
      </c>
      <c r="E1946" t="s">
        <v>36</v>
      </c>
      <c r="F1946">
        <v>1990</v>
      </c>
      <c r="G1946">
        <v>2</v>
      </c>
      <c r="H1946">
        <v>273.8</v>
      </c>
      <c r="I1946" t="s">
        <v>42</v>
      </c>
      <c r="J1946" t="s">
        <v>44</v>
      </c>
      <c r="K1946">
        <v>28.37</v>
      </c>
      <c r="L1946">
        <v>3</v>
      </c>
      <c r="M1946">
        <f t="shared" si="60"/>
        <v>820.68370000000004</v>
      </c>
      <c r="N1946">
        <f t="shared" si="61"/>
        <v>3.0101439790575917</v>
      </c>
    </row>
    <row r="1947" spans="1:14" x14ac:dyDescent="0.3">
      <c r="A1947" t="s">
        <v>14</v>
      </c>
      <c r="B1947" t="s">
        <v>17</v>
      </c>
      <c r="C1947" t="s">
        <v>18</v>
      </c>
      <c r="D1947" t="s">
        <v>24</v>
      </c>
      <c r="E1947" t="s">
        <v>39</v>
      </c>
      <c r="F1947">
        <v>2006</v>
      </c>
      <c r="G1947">
        <v>1</v>
      </c>
      <c r="H1947">
        <v>489.5</v>
      </c>
      <c r="I1947" t="s">
        <v>42</v>
      </c>
      <c r="J1947" t="s">
        <v>46</v>
      </c>
      <c r="K1947">
        <v>25.04</v>
      </c>
      <c r="L1947">
        <v>17</v>
      </c>
      <c r="M1947">
        <f t="shared" si="60"/>
        <v>8320.7504000000008</v>
      </c>
      <c r="N1947">
        <f t="shared" si="61"/>
        <v>3.0104746317512276</v>
      </c>
    </row>
    <row r="1948" spans="1:14" x14ac:dyDescent="0.3">
      <c r="A1948" t="s">
        <v>14</v>
      </c>
      <c r="B1948" t="s">
        <v>17</v>
      </c>
      <c r="C1948" t="s">
        <v>18</v>
      </c>
      <c r="D1948" t="s">
        <v>20</v>
      </c>
      <c r="E1948" t="s">
        <v>39</v>
      </c>
      <c r="F1948">
        <v>2007</v>
      </c>
      <c r="G1948">
        <v>1</v>
      </c>
      <c r="H1948">
        <v>435.64</v>
      </c>
      <c r="I1948" t="s">
        <v>41</v>
      </c>
      <c r="J1948" t="s">
        <v>46</v>
      </c>
      <c r="K1948">
        <v>4.4800000000000004</v>
      </c>
      <c r="L1948">
        <v>17</v>
      </c>
      <c r="M1948">
        <f t="shared" si="60"/>
        <v>7404.9247999999998</v>
      </c>
      <c r="N1948">
        <f t="shared" si="61"/>
        <v>3.011132940406025</v>
      </c>
    </row>
    <row r="1949" spans="1:14" x14ac:dyDescent="0.3">
      <c r="A1949" t="s">
        <v>14</v>
      </c>
      <c r="B1949" t="s">
        <v>15</v>
      </c>
      <c r="C1949" t="s">
        <v>18</v>
      </c>
      <c r="D1949" t="s">
        <v>32</v>
      </c>
      <c r="E1949" t="s">
        <v>38</v>
      </c>
      <c r="F1949">
        <v>2003</v>
      </c>
      <c r="G1949">
        <v>1</v>
      </c>
      <c r="H1949">
        <v>20.99</v>
      </c>
      <c r="I1949" t="s">
        <v>40</v>
      </c>
      <c r="J1949" t="s">
        <v>47</v>
      </c>
      <c r="K1949">
        <v>1.47</v>
      </c>
      <c r="L1949">
        <v>9</v>
      </c>
      <c r="M1949">
        <f t="shared" si="60"/>
        <v>187.9247</v>
      </c>
      <c r="N1949">
        <f t="shared" si="61"/>
        <v>3.0117916803144449</v>
      </c>
    </row>
    <row r="1950" spans="1:14" x14ac:dyDescent="0.3">
      <c r="A1950" t="s">
        <v>14</v>
      </c>
      <c r="B1950" t="s">
        <v>15</v>
      </c>
      <c r="C1950" t="s">
        <v>18</v>
      </c>
      <c r="D1950" t="s">
        <v>32</v>
      </c>
      <c r="E1950" t="s">
        <v>39</v>
      </c>
      <c r="F1950">
        <v>2021</v>
      </c>
      <c r="G1950">
        <v>4</v>
      </c>
      <c r="H1950">
        <v>433.64</v>
      </c>
      <c r="I1950" t="s">
        <v>42</v>
      </c>
      <c r="J1950" t="s">
        <v>47</v>
      </c>
      <c r="K1950">
        <v>1.39</v>
      </c>
      <c r="L1950">
        <v>3</v>
      </c>
      <c r="M1950">
        <f t="shared" si="60"/>
        <v>1299.9339</v>
      </c>
      <c r="N1950">
        <f t="shared" si="61"/>
        <v>3.0124508519003932</v>
      </c>
    </row>
    <row r="1951" spans="1:14" x14ac:dyDescent="0.3">
      <c r="A1951" t="s">
        <v>12</v>
      </c>
      <c r="B1951" t="s">
        <v>17</v>
      </c>
      <c r="C1951" t="s">
        <v>18</v>
      </c>
      <c r="D1951" t="s">
        <v>30</v>
      </c>
      <c r="E1951" t="s">
        <v>37</v>
      </c>
      <c r="F1951">
        <v>2020</v>
      </c>
      <c r="G1951">
        <v>1</v>
      </c>
      <c r="H1951">
        <v>94.05</v>
      </c>
      <c r="I1951" t="s">
        <v>41</v>
      </c>
      <c r="J1951" t="s">
        <v>47</v>
      </c>
      <c r="K1951">
        <v>26.51</v>
      </c>
      <c r="L1951">
        <v>5</v>
      </c>
      <c r="M1951">
        <f t="shared" si="60"/>
        <v>469.51510000000002</v>
      </c>
      <c r="N1951">
        <f t="shared" si="61"/>
        <v>3.0121271714192068</v>
      </c>
    </row>
    <row r="1952" spans="1:14" x14ac:dyDescent="0.3">
      <c r="A1952" t="s">
        <v>13</v>
      </c>
      <c r="B1952" t="s">
        <v>17</v>
      </c>
      <c r="C1952" t="s">
        <v>19</v>
      </c>
      <c r="D1952" t="s">
        <v>20</v>
      </c>
      <c r="E1952" t="s">
        <v>36</v>
      </c>
      <c r="F1952">
        <v>2011</v>
      </c>
      <c r="G1952">
        <v>4</v>
      </c>
      <c r="H1952">
        <v>164.43</v>
      </c>
      <c r="I1952" t="s">
        <v>42</v>
      </c>
      <c r="J1952" t="s">
        <v>44</v>
      </c>
      <c r="K1952">
        <v>7.16</v>
      </c>
      <c r="L1952">
        <v>16</v>
      </c>
      <c r="M1952">
        <f t="shared" si="60"/>
        <v>2629.9516000000003</v>
      </c>
      <c r="N1952">
        <f t="shared" si="61"/>
        <v>3.0127868852459017</v>
      </c>
    </row>
    <row r="1953" spans="1:14" x14ac:dyDescent="0.3">
      <c r="A1953" t="s">
        <v>13</v>
      </c>
      <c r="B1953" t="s">
        <v>16</v>
      </c>
      <c r="C1953" t="s">
        <v>18</v>
      </c>
      <c r="D1953" t="s">
        <v>21</v>
      </c>
      <c r="E1953" t="s">
        <v>39</v>
      </c>
      <c r="F1953">
        <v>1986</v>
      </c>
      <c r="G1953">
        <v>3</v>
      </c>
      <c r="H1953">
        <v>478.58</v>
      </c>
      <c r="I1953" t="s">
        <v>41</v>
      </c>
      <c r="J1953" t="s">
        <v>47</v>
      </c>
      <c r="K1953">
        <v>17.22</v>
      </c>
      <c r="L1953">
        <v>17</v>
      </c>
      <c r="M1953">
        <f t="shared" si="60"/>
        <v>8135.0321999999996</v>
      </c>
      <c r="N1953">
        <f t="shared" si="61"/>
        <v>3.0124631026566089</v>
      </c>
    </row>
    <row r="1954" spans="1:14" x14ac:dyDescent="0.3">
      <c r="A1954" t="s">
        <v>13</v>
      </c>
      <c r="B1954" t="s">
        <v>16</v>
      </c>
      <c r="C1954" t="s">
        <v>19</v>
      </c>
      <c r="D1954" t="s">
        <v>23</v>
      </c>
      <c r="E1954" t="s">
        <v>36</v>
      </c>
      <c r="F1954">
        <v>2022</v>
      </c>
      <c r="G1954">
        <v>1</v>
      </c>
      <c r="H1954">
        <v>458.6</v>
      </c>
      <c r="I1954" t="s">
        <v>42</v>
      </c>
      <c r="J1954" t="s">
        <v>47</v>
      </c>
      <c r="K1954">
        <v>19.190000000000001</v>
      </c>
      <c r="L1954">
        <v>10</v>
      </c>
      <c r="M1954">
        <f t="shared" si="60"/>
        <v>4585.1918999999998</v>
      </c>
      <c r="N1954">
        <f t="shared" si="61"/>
        <v>3.0124671916010497</v>
      </c>
    </row>
    <row r="1955" spans="1:14" x14ac:dyDescent="0.3">
      <c r="A1955" t="s">
        <v>12</v>
      </c>
      <c r="B1955" t="s">
        <v>15</v>
      </c>
      <c r="C1955" t="s">
        <v>18</v>
      </c>
      <c r="D1955" t="s">
        <v>29</v>
      </c>
      <c r="E1955" t="s">
        <v>38</v>
      </c>
      <c r="F1955">
        <v>2021</v>
      </c>
      <c r="G1955">
        <v>3</v>
      </c>
      <c r="H1955">
        <v>490.52</v>
      </c>
      <c r="I1955" t="s">
        <v>41</v>
      </c>
      <c r="J1955" t="s">
        <v>47</v>
      </c>
      <c r="K1955">
        <v>40.54</v>
      </c>
      <c r="L1955">
        <v>2</v>
      </c>
      <c r="M1955">
        <f t="shared" si="60"/>
        <v>980.44539999999995</v>
      </c>
      <c r="N1955">
        <f t="shared" si="61"/>
        <v>3.0131276665572693</v>
      </c>
    </row>
    <row r="1956" spans="1:14" x14ac:dyDescent="0.3">
      <c r="A1956" t="s">
        <v>13</v>
      </c>
      <c r="B1956" t="s">
        <v>16</v>
      </c>
      <c r="C1956" t="s">
        <v>19</v>
      </c>
      <c r="D1956" t="s">
        <v>22</v>
      </c>
      <c r="E1956" t="s">
        <v>38</v>
      </c>
      <c r="F1956">
        <v>2006</v>
      </c>
      <c r="G1956">
        <v>5</v>
      </c>
      <c r="H1956">
        <v>399.12</v>
      </c>
      <c r="I1956" t="s">
        <v>41</v>
      </c>
      <c r="J1956" t="s">
        <v>44</v>
      </c>
      <c r="K1956">
        <v>7.52</v>
      </c>
      <c r="L1956">
        <v>2</v>
      </c>
      <c r="M1956">
        <f t="shared" si="60"/>
        <v>797.3152</v>
      </c>
      <c r="N1956">
        <f t="shared" si="61"/>
        <v>3.0131319763624425</v>
      </c>
    </row>
    <row r="1957" spans="1:14" x14ac:dyDescent="0.3">
      <c r="A1957" t="s">
        <v>13</v>
      </c>
      <c r="B1957" t="s">
        <v>17</v>
      </c>
      <c r="C1957" t="s">
        <v>18</v>
      </c>
      <c r="D1957" t="s">
        <v>30</v>
      </c>
      <c r="E1957" t="s">
        <v>36</v>
      </c>
      <c r="F1957">
        <v>1994</v>
      </c>
      <c r="G1957">
        <v>1</v>
      </c>
      <c r="H1957">
        <v>245.92</v>
      </c>
      <c r="I1957" t="s">
        <v>40</v>
      </c>
      <c r="J1957" t="s">
        <v>44</v>
      </c>
      <c r="K1957">
        <v>16.579999999999998</v>
      </c>
      <c r="L1957">
        <v>8</v>
      </c>
      <c r="M1957">
        <f t="shared" si="60"/>
        <v>1966.5257999999999</v>
      </c>
      <c r="N1957">
        <f t="shared" si="61"/>
        <v>3.01247947454844</v>
      </c>
    </row>
    <row r="1958" spans="1:14" x14ac:dyDescent="0.3">
      <c r="A1958" t="s">
        <v>14</v>
      </c>
      <c r="B1958" t="s">
        <v>17</v>
      </c>
      <c r="C1958" t="s">
        <v>18</v>
      </c>
      <c r="D1958" t="s">
        <v>26</v>
      </c>
      <c r="E1958" t="s">
        <v>39</v>
      </c>
      <c r="F1958">
        <v>2005</v>
      </c>
      <c r="G1958">
        <v>1</v>
      </c>
      <c r="H1958">
        <v>231.99</v>
      </c>
      <c r="I1958" t="s">
        <v>41</v>
      </c>
      <c r="J1958" t="s">
        <v>43</v>
      </c>
      <c r="K1958">
        <v>43.5</v>
      </c>
      <c r="L1958">
        <v>5</v>
      </c>
      <c r="M1958">
        <f t="shared" si="60"/>
        <v>1159.385</v>
      </c>
      <c r="N1958">
        <f t="shared" si="61"/>
        <v>3.0131406044678055</v>
      </c>
    </row>
    <row r="1959" spans="1:14" x14ac:dyDescent="0.3">
      <c r="A1959" t="s">
        <v>14</v>
      </c>
      <c r="B1959" t="s">
        <v>16</v>
      </c>
      <c r="C1959" t="s">
        <v>18</v>
      </c>
      <c r="D1959" t="s">
        <v>33</v>
      </c>
      <c r="E1959" t="s">
        <v>39</v>
      </c>
      <c r="F1959">
        <v>2018</v>
      </c>
      <c r="G1959">
        <v>3</v>
      </c>
      <c r="H1959">
        <v>201.08</v>
      </c>
      <c r="I1959" t="s">
        <v>40</v>
      </c>
      <c r="J1959" t="s">
        <v>43</v>
      </c>
      <c r="K1959">
        <v>28.45</v>
      </c>
      <c r="L1959">
        <v>16</v>
      </c>
      <c r="M1959">
        <f t="shared" si="60"/>
        <v>3216.5645000000004</v>
      </c>
      <c r="N1959">
        <f t="shared" si="61"/>
        <v>3.0138021689122576</v>
      </c>
    </row>
    <row r="1960" spans="1:14" x14ac:dyDescent="0.3">
      <c r="A1960" t="s">
        <v>12</v>
      </c>
      <c r="B1960" t="s">
        <v>15</v>
      </c>
      <c r="C1960" t="s">
        <v>18</v>
      </c>
      <c r="D1960" t="s">
        <v>32</v>
      </c>
      <c r="E1960" t="s">
        <v>38</v>
      </c>
      <c r="F1960">
        <v>2019</v>
      </c>
      <c r="G1960">
        <v>1</v>
      </c>
      <c r="H1960">
        <v>249.65</v>
      </c>
      <c r="I1960" t="s">
        <v>41</v>
      </c>
      <c r="J1960" t="s">
        <v>45</v>
      </c>
      <c r="K1960">
        <v>26.93</v>
      </c>
      <c r="L1960">
        <v>11</v>
      </c>
      <c r="M1960">
        <f t="shared" si="60"/>
        <v>2745.4193</v>
      </c>
      <c r="N1960">
        <f t="shared" si="61"/>
        <v>3.0138067061143983</v>
      </c>
    </row>
    <row r="1961" spans="1:14" x14ac:dyDescent="0.3">
      <c r="A1961" t="s">
        <v>13</v>
      </c>
      <c r="B1961" t="s">
        <v>15</v>
      </c>
      <c r="C1961" t="s">
        <v>19</v>
      </c>
      <c r="D1961" t="s">
        <v>32</v>
      </c>
      <c r="E1961" t="s">
        <v>36</v>
      </c>
      <c r="F1961">
        <v>1998</v>
      </c>
      <c r="G1961">
        <v>1</v>
      </c>
      <c r="H1961">
        <v>106.47</v>
      </c>
      <c r="I1961" t="s">
        <v>42</v>
      </c>
      <c r="J1961" t="s">
        <v>45</v>
      </c>
      <c r="K1961">
        <v>40.94</v>
      </c>
      <c r="L1961">
        <v>9</v>
      </c>
      <c r="M1961">
        <f t="shared" si="60"/>
        <v>957.63940000000002</v>
      </c>
      <c r="N1961">
        <f t="shared" si="61"/>
        <v>3.0144689246958238</v>
      </c>
    </row>
    <row r="1962" spans="1:14" x14ac:dyDescent="0.3">
      <c r="A1962" t="s">
        <v>13</v>
      </c>
      <c r="B1962" t="s">
        <v>17</v>
      </c>
      <c r="C1962" t="s">
        <v>19</v>
      </c>
      <c r="D1962" t="s">
        <v>25</v>
      </c>
      <c r="E1962" t="s">
        <v>37</v>
      </c>
      <c r="F1962">
        <v>2001</v>
      </c>
      <c r="G1962">
        <v>1</v>
      </c>
      <c r="H1962">
        <v>132.99</v>
      </c>
      <c r="I1962" t="s">
        <v>41</v>
      </c>
      <c r="J1962" t="s">
        <v>44</v>
      </c>
      <c r="K1962">
        <v>10.039999999999999</v>
      </c>
      <c r="L1962">
        <v>10</v>
      </c>
      <c r="M1962">
        <f t="shared" si="60"/>
        <v>1329.0004000000001</v>
      </c>
      <c r="N1962">
        <f t="shared" si="61"/>
        <v>3.0151315789473685</v>
      </c>
    </row>
    <row r="1963" spans="1:14" x14ac:dyDescent="0.3">
      <c r="A1963" t="s">
        <v>13</v>
      </c>
      <c r="B1963" t="s">
        <v>15</v>
      </c>
      <c r="C1963" t="s">
        <v>19</v>
      </c>
      <c r="D1963" t="s">
        <v>24</v>
      </c>
      <c r="E1963" t="s">
        <v>38</v>
      </c>
      <c r="F1963">
        <v>2016</v>
      </c>
      <c r="G1963">
        <v>3</v>
      </c>
      <c r="H1963">
        <v>51.95</v>
      </c>
      <c r="I1963" t="s">
        <v>40</v>
      </c>
      <c r="J1963" t="s">
        <v>44</v>
      </c>
      <c r="K1963">
        <v>0.39</v>
      </c>
      <c r="L1963">
        <v>4</v>
      </c>
      <c r="M1963">
        <f t="shared" si="60"/>
        <v>206.8039</v>
      </c>
      <c r="N1963">
        <f t="shared" si="61"/>
        <v>3.0157946692991113</v>
      </c>
    </row>
    <row r="1964" spans="1:14" x14ac:dyDescent="0.3">
      <c r="A1964" t="s">
        <v>14</v>
      </c>
      <c r="B1964" t="s">
        <v>16</v>
      </c>
      <c r="C1964" t="s">
        <v>19</v>
      </c>
      <c r="D1964" t="s">
        <v>24</v>
      </c>
      <c r="E1964" t="s">
        <v>38</v>
      </c>
      <c r="F1964">
        <v>2010</v>
      </c>
      <c r="G1964">
        <v>5</v>
      </c>
      <c r="H1964">
        <v>355.13</v>
      </c>
      <c r="I1964" t="s">
        <v>42</v>
      </c>
      <c r="J1964" t="s">
        <v>47</v>
      </c>
      <c r="K1964">
        <v>1.06</v>
      </c>
      <c r="L1964">
        <v>9</v>
      </c>
      <c r="M1964">
        <f t="shared" si="60"/>
        <v>3195.1806000000001</v>
      </c>
      <c r="N1964">
        <f t="shared" si="61"/>
        <v>3.0157998683344305</v>
      </c>
    </row>
    <row r="1965" spans="1:14" x14ac:dyDescent="0.3">
      <c r="A1965" t="s">
        <v>12</v>
      </c>
      <c r="B1965" t="s">
        <v>17</v>
      </c>
      <c r="C1965" t="s">
        <v>19</v>
      </c>
      <c r="D1965" t="s">
        <v>32</v>
      </c>
      <c r="E1965" t="s">
        <v>39</v>
      </c>
      <c r="F1965">
        <v>2012</v>
      </c>
      <c r="G1965">
        <v>5</v>
      </c>
      <c r="H1965">
        <v>46.7</v>
      </c>
      <c r="I1965" t="s">
        <v>42</v>
      </c>
      <c r="J1965" t="s">
        <v>44</v>
      </c>
      <c r="K1965">
        <v>39.14</v>
      </c>
      <c r="L1965">
        <v>1</v>
      </c>
      <c r="M1965">
        <f t="shared" si="60"/>
        <v>46.0914</v>
      </c>
      <c r="N1965">
        <f t="shared" si="61"/>
        <v>3.0151465261771486</v>
      </c>
    </row>
    <row r="1966" spans="1:14" x14ac:dyDescent="0.3">
      <c r="A1966" t="s">
        <v>13</v>
      </c>
      <c r="B1966" t="s">
        <v>15</v>
      </c>
      <c r="C1966" t="s">
        <v>18</v>
      </c>
      <c r="D1966" t="s">
        <v>23</v>
      </c>
      <c r="E1966" t="s">
        <v>37</v>
      </c>
      <c r="F1966">
        <v>2016</v>
      </c>
      <c r="G1966">
        <v>3</v>
      </c>
      <c r="H1966">
        <v>226.26</v>
      </c>
      <c r="I1966" t="s">
        <v>41</v>
      </c>
      <c r="J1966" t="s">
        <v>47</v>
      </c>
      <c r="K1966">
        <v>7.3</v>
      </c>
      <c r="L1966">
        <v>16</v>
      </c>
      <c r="M1966">
        <f t="shared" si="60"/>
        <v>3619.2329999999997</v>
      </c>
      <c r="N1966">
        <f t="shared" si="61"/>
        <v>3.0144927536231885</v>
      </c>
    </row>
    <row r="1967" spans="1:14" x14ac:dyDescent="0.3">
      <c r="A1967" t="s">
        <v>14</v>
      </c>
      <c r="B1967" t="s">
        <v>16</v>
      </c>
      <c r="C1967" t="s">
        <v>18</v>
      </c>
      <c r="D1967" t="s">
        <v>23</v>
      </c>
      <c r="E1967" t="s">
        <v>38</v>
      </c>
      <c r="F1967">
        <v>2020</v>
      </c>
      <c r="G1967">
        <v>4</v>
      </c>
      <c r="H1967">
        <v>378.32</v>
      </c>
      <c r="I1967" t="s">
        <v>42</v>
      </c>
      <c r="J1967" t="s">
        <v>44</v>
      </c>
      <c r="K1967">
        <v>17.71</v>
      </c>
      <c r="L1967">
        <v>17</v>
      </c>
      <c r="M1967">
        <f t="shared" si="60"/>
        <v>6430.6170999999995</v>
      </c>
      <c r="N1967">
        <f t="shared" si="61"/>
        <v>3.0144975288303129</v>
      </c>
    </row>
    <row r="1968" spans="1:14" x14ac:dyDescent="0.3">
      <c r="A1968" t="s">
        <v>12</v>
      </c>
      <c r="B1968" t="s">
        <v>17</v>
      </c>
      <c r="C1968" t="s">
        <v>18</v>
      </c>
      <c r="D1968" t="s">
        <v>35</v>
      </c>
      <c r="E1968" t="s">
        <v>38</v>
      </c>
      <c r="F1968">
        <v>1990</v>
      </c>
      <c r="G1968">
        <v>1</v>
      </c>
      <c r="H1968">
        <v>312.02</v>
      </c>
      <c r="I1968" t="s">
        <v>42</v>
      </c>
      <c r="J1968" t="s">
        <v>44</v>
      </c>
      <c r="K1968">
        <v>17.73</v>
      </c>
      <c r="L1968">
        <v>12</v>
      </c>
      <c r="M1968">
        <f t="shared" si="60"/>
        <v>3743.4172999999996</v>
      </c>
      <c r="N1968">
        <f t="shared" si="61"/>
        <v>3.0141727092946606</v>
      </c>
    </row>
    <row r="1969" spans="1:14" x14ac:dyDescent="0.3">
      <c r="A1969" t="s">
        <v>13</v>
      </c>
      <c r="B1969" t="s">
        <v>15</v>
      </c>
      <c r="C1969" t="s">
        <v>18</v>
      </c>
      <c r="D1969" t="s">
        <v>26</v>
      </c>
      <c r="E1969" t="s">
        <v>37</v>
      </c>
      <c r="F1969">
        <v>2020</v>
      </c>
      <c r="G1969">
        <v>5</v>
      </c>
      <c r="H1969">
        <v>89.89</v>
      </c>
      <c r="I1969" t="s">
        <v>40</v>
      </c>
      <c r="J1969" t="s">
        <v>47</v>
      </c>
      <c r="K1969">
        <v>40.99</v>
      </c>
      <c r="L1969">
        <v>19</v>
      </c>
      <c r="M1969">
        <f t="shared" si="60"/>
        <v>1707.3199000000002</v>
      </c>
      <c r="N1969">
        <f t="shared" si="61"/>
        <v>3.0148367952522257</v>
      </c>
    </row>
    <row r="1970" spans="1:14" x14ac:dyDescent="0.3">
      <c r="A1970" t="s">
        <v>13</v>
      </c>
      <c r="B1970" t="s">
        <v>17</v>
      </c>
      <c r="C1970" t="s">
        <v>19</v>
      </c>
      <c r="D1970" t="s">
        <v>22</v>
      </c>
      <c r="E1970" t="s">
        <v>38</v>
      </c>
      <c r="F1970">
        <v>2007</v>
      </c>
      <c r="G1970">
        <v>5</v>
      </c>
      <c r="H1970">
        <v>469.74</v>
      </c>
      <c r="I1970" t="s">
        <v>40</v>
      </c>
      <c r="J1970" t="s">
        <v>47</v>
      </c>
      <c r="K1970">
        <v>36.619999999999997</v>
      </c>
      <c r="L1970">
        <v>15</v>
      </c>
      <c r="M1970">
        <f t="shared" si="60"/>
        <v>7045.4662000000008</v>
      </c>
      <c r="N1970">
        <f t="shared" si="61"/>
        <v>3.0141820580474934</v>
      </c>
    </row>
    <row r="1971" spans="1:14" x14ac:dyDescent="0.3">
      <c r="A1971" t="s">
        <v>14</v>
      </c>
      <c r="B1971" t="s">
        <v>16</v>
      </c>
      <c r="C1971" t="s">
        <v>18</v>
      </c>
      <c r="D1971" t="s">
        <v>34</v>
      </c>
      <c r="E1971" t="s">
        <v>37</v>
      </c>
      <c r="F1971">
        <v>2004</v>
      </c>
      <c r="G1971">
        <v>3</v>
      </c>
      <c r="H1971">
        <v>16.18</v>
      </c>
      <c r="I1971" t="s">
        <v>41</v>
      </c>
      <c r="J1971" t="s">
        <v>46</v>
      </c>
      <c r="K1971">
        <v>28.41</v>
      </c>
      <c r="L1971">
        <v>15</v>
      </c>
      <c r="M1971">
        <f t="shared" si="60"/>
        <v>241.98409999999998</v>
      </c>
      <c r="N1971">
        <f t="shared" si="61"/>
        <v>3.0135268888155724</v>
      </c>
    </row>
    <row r="1972" spans="1:14" x14ac:dyDescent="0.3">
      <c r="A1972" t="s">
        <v>14</v>
      </c>
      <c r="B1972" t="s">
        <v>17</v>
      </c>
      <c r="C1972" t="s">
        <v>19</v>
      </c>
      <c r="D1972" t="s">
        <v>31</v>
      </c>
      <c r="E1972" t="s">
        <v>39</v>
      </c>
      <c r="F1972">
        <v>2019</v>
      </c>
      <c r="G1972">
        <v>1</v>
      </c>
      <c r="H1972">
        <v>95.92</v>
      </c>
      <c r="I1972" t="s">
        <v>40</v>
      </c>
      <c r="J1972" t="s">
        <v>47</v>
      </c>
      <c r="K1972">
        <v>1.3</v>
      </c>
      <c r="L1972">
        <v>2</v>
      </c>
      <c r="M1972">
        <f t="shared" si="60"/>
        <v>190.85300000000001</v>
      </c>
      <c r="N1972">
        <f t="shared" si="61"/>
        <v>3.0135313531353134</v>
      </c>
    </row>
    <row r="1973" spans="1:14" x14ac:dyDescent="0.3">
      <c r="A1973" t="s">
        <v>14</v>
      </c>
      <c r="B1973" t="s">
        <v>17</v>
      </c>
      <c r="C1973" t="s">
        <v>18</v>
      </c>
      <c r="D1973" t="s">
        <v>28</v>
      </c>
      <c r="E1973" t="s">
        <v>37</v>
      </c>
      <c r="F1973">
        <v>2016</v>
      </c>
      <c r="G1973">
        <v>1</v>
      </c>
      <c r="H1973">
        <v>426.64</v>
      </c>
      <c r="I1973" t="s">
        <v>42</v>
      </c>
      <c r="J1973" t="s">
        <v>43</v>
      </c>
      <c r="K1973">
        <v>20.96</v>
      </c>
      <c r="L1973">
        <v>11</v>
      </c>
      <c r="M1973">
        <f t="shared" si="60"/>
        <v>4692.2496000000001</v>
      </c>
      <c r="N1973">
        <f t="shared" si="61"/>
        <v>3.0141961043248595</v>
      </c>
    </row>
    <row r="1974" spans="1:14" x14ac:dyDescent="0.3">
      <c r="A1974" t="s">
        <v>13</v>
      </c>
      <c r="B1974" t="s">
        <v>17</v>
      </c>
      <c r="C1974" t="s">
        <v>19</v>
      </c>
      <c r="D1974" t="s">
        <v>30</v>
      </c>
      <c r="E1974" t="s">
        <v>38</v>
      </c>
      <c r="F1974">
        <v>2015</v>
      </c>
      <c r="G1974">
        <v>3</v>
      </c>
      <c r="H1974">
        <v>38.14</v>
      </c>
      <c r="I1974" t="s">
        <v>40</v>
      </c>
      <c r="J1974" t="s">
        <v>45</v>
      </c>
      <c r="K1974">
        <v>42.48</v>
      </c>
      <c r="L1974">
        <v>4</v>
      </c>
      <c r="M1974">
        <f t="shared" si="60"/>
        <v>151.98480000000001</v>
      </c>
      <c r="N1974">
        <f t="shared" si="61"/>
        <v>3.0148612945838837</v>
      </c>
    </row>
    <row r="1975" spans="1:14" x14ac:dyDescent="0.3">
      <c r="A1975" t="s">
        <v>14</v>
      </c>
      <c r="B1975" t="s">
        <v>16</v>
      </c>
      <c r="C1975" t="s">
        <v>19</v>
      </c>
      <c r="D1975" t="s">
        <v>28</v>
      </c>
      <c r="E1975" t="s">
        <v>38</v>
      </c>
      <c r="F1975">
        <v>2020</v>
      </c>
      <c r="G1975">
        <v>2</v>
      </c>
      <c r="H1975">
        <v>146.88999999999999</v>
      </c>
      <c r="I1975" t="s">
        <v>41</v>
      </c>
      <c r="J1975" t="s">
        <v>44</v>
      </c>
      <c r="K1975">
        <v>29.74</v>
      </c>
      <c r="L1975">
        <v>1</v>
      </c>
      <c r="M1975">
        <f t="shared" si="60"/>
        <v>146.1874</v>
      </c>
      <c r="N1975">
        <f t="shared" si="61"/>
        <v>3.0148662041625371</v>
      </c>
    </row>
    <row r="1976" spans="1:14" x14ac:dyDescent="0.3">
      <c r="A1976" t="s">
        <v>13</v>
      </c>
      <c r="B1976" t="s">
        <v>16</v>
      </c>
      <c r="C1976" t="s">
        <v>18</v>
      </c>
      <c r="D1976" t="s">
        <v>29</v>
      </c>
      <c r="E1976" t="s">
        <v>39</v>
      </c>
      <c r="F1976">
        <v>2020</v>
      </c>
      <c r="G1976">
        <v>3</v>
      </c>
      <c r="H1976">
        <v>290.97000000000003</v>
      </c>
      <c r="I1976" t="s">
        <v>42</v>
      </c>
      <c r="J1976" t="s">
        <v>43</v>
      </c>
      <c r="K1976">
        <v>18.91</v>
      </c>
      <c r="L1976">
        <v>13</v>
      </c>
      <c r="M1976">
        <f t="shared" si="60"/>
        <v>3781.7991000000006</v>
      </c>
      <c r="N1976">
        <f t="shared" si="61"/>
        <v>3.0152015862524784</v>
      </c>
    </row>
    <row r="1977" spans="1:14" x14ac:dyDescent="0.3">
      <c r="A1977" t="s">
        <v>14</v>
      </c>
      <c r="B1977" t="s">
        <v>16</v>
      </c>
      <c r="C1977" t="s">
        <v>19</v>
      </c>
      <c r="D1977" t="s">
        <v>29</v>
      </c>
      <c r="E1977" t="s">
        <v>37</v>
      </c>
      <c r="F1977">
        <v>1985</v>
      </c>
      <c r="G1977">
        <v>1</v>
      </c>
      <c r="H1977">
        <v>202.39</v>
      </c>
      <c r="I1977" t="s">
        <v>41</v>
      </c>
      <c r="J1977" t="s">
        <v>46</v>
      </c>
      <c r="K1977">
        <v>16.25</v>
      </c>
      <c r="L1977">
        <v>20</v>
      </c>
      <c r="M1977">
        <f t="shared" si="60"/>
        <v>4046.9624999999996</v>
      </c>
      <c r="N1977">
        <f t="shared" si="61"/>
        <v>3.0152066115702478</v>
      </c>
    </row>
    <row r="1978" spans="1:14" x14ac:dyDescent="0.3">
      <c r="A1978" t="s">
        <v>14</v>
      </c>
      <c r="B1978" t="s">
        <v>17</v>
      </c>
      <c r="C1978" t="s">
        <v>18</v>
      </c>
      <c r="D1978" t="s">
        <v>35</v>
      </c>
      <c r="E1978" t="s">
        <v>38</v>
      </c>
      <c r="F1978">
        <v>1985</v>
      </c>
      <c r="G1978">
        <v>3</v>
      </c>
      <c r="H1978">
        <v>71.05</v>
      </c>
      <c r="I1978" t="s">
        <v>42</v>
      </c>
      <c r="J1978" t="s">
        <v>46</v>
      </c>
      <c r="K1978">
        <v>38.700000000000003</v>
      </c>
      <c r="L1978">
        <v>7</v>
      </c>
      <c r="M1978">
        <f t="shared" si="60"/>
        <v>496.73699999999997</v>
      </c>
      <c r="N1978">
        <f t="shared" si="61"/>
        <v>3.0158730158730158</v>
      </c>
    </row>
    <row r="1979" spans="1:14" x14ac:dyDescent="0.3">
      <c r="A1979" t="s">
        <v>14</v>
      </c>
      <c r="B1979" t="s">
        <v>17</v>
      </c>
      <c r="C1979" t="s">
        <v>18</v>
      </c>
      <c r="D1979" t="s">
        <v>33</v>
      </c>
      <c r="E1979" t="s">
        <v>39</v>
      </c>
      <c r="F1979">
        <v>1987</v>
      </c>
      <c r="G1979">
        <v>1</v>
      </c>
      <c r="H1979">
        <v>225.53</v>
      </c>
      <c r="I1979" t="s">
        <v>40</v>
      </c>
      <c r="J1979" t="s">
        <v>46</v>
      </c>
      <c r="K1979">
        <v>28.47</v>
      </c>
      <c r="L1979">
        <v>8</v>
      </c>
      <c r="M1979">
        <f t="shared" si="60"/>
        <v>1803.5246999999999</v>
      </c>
      <c r="N1979">
        <f t="shared" si="61"/>
        <v>3.0158782666225603</v>
      </c>
    </row>
    <row r="1980" spans="1:14" x14ac:dyDescent="0.3">
      <c r="A1980" t="s">
        <v>14</v>
      </c>
      <c r="B1980" t="s">
        <v>15</v>
      </c>
      <c r="C1980" t="s">
        <v>18</v>
      </c>
      <c r="D1980" t="s">
        <v>34</v>
      </c>
      <c r="E1980" t="s">
        <v>37</v>
      </c>
      <c r="F1980">
        <v>1994</v>
      </c>
      <c r="G1980">
        <v>2</v>
      </c>
      <c r="H1980">
        <v>301.43</v>
      </c>
      <c r="I1980" t="s">
        <v>40</v>
      </c>
      <c r="J1980" t="s">
        <v>43</v>
      </c>
      <c r="K1980">
        <v>27.72</v>
      </c>
      <c r="L1980">
        <v>14</v>
      </c>
      <c r="M1980">
        <f t="shared" si="60"/>
        <v>4219.2972000000009</v>
      </c>
      <c r="N1980">
        <f t="shared" si="61"/>
        <v>3.0165453342157513</v>
      </c>
    </row>
    <row r="1981" spans="1:14" x14ac:dyDescent="0.3">
      <c r="A1981" t="s">
        <v>14</v>
      </c>
      <c r="B1981" t="s">
        <v>15</v>
      </c>
      <c r="C1981" t="s">
        <v>18</v>
      </c>
      <c r="D1981" t="s">
        <v>29</v>
      </c>
      <c r="E1981" t="s">
        <v>36</v>
      </c>
      <c r="F1981">
        <v>1995</v>
      </c>
      <c r="G1981">
        <v>2</v>
      </c>
      <c r="H1981">
        <v>175.11</v>
      </c>
      <c r="I1981" t="s">
        <v>41</v>
      </c>
      <c r="J1981" t="s">
        <v>47</v>
      </c>
      <c r="K1981">
        <v>4</v>
      </c>
      <c r="L1981">
        <v>4</v>
      </c>
      <c r="M1981">
        <f t="shared" si="60"/>
        <v>699.48</v>
      </c>
      <c r="N1981">
        <f t="shared" si="61"/>
        <v>3.0168818272095335</v>
      </c>
    </row>
    <row r="1982" spans="1:14" x14ac:dyDescent="0.3">
      <c r="A1982" t="s">
        <v>14</v>
      </c>
      <c r="B1982" t="s">
        <v>16</v>
      </c>
      <c r="C1982" t="s">
        <v>19</v>
      </c>
      <c r="D1982" t="s">
        <v>28</v>
      </c>
      <c r="E1982" t="s">
        <v>38</v>
      </c>
      <c r="F1982">
        <v>2002</v>
      </c>
      <c r="G1982">
        <v>3</v>
      </c>
      <c r="H1982">
        <v>265.89999999999998</v>
      </c>
      <c r="I1982" t="s">
        <v>41</v>
      </c>
      <c r="J1982" t="s">
        <v>46</v>
      </c>
      <c r="K1982">
        <v>7.16</v>
      </c>
      <c r="L1982">
        <v>1</v>
      </c>
      <c r="M1982">
        <f t="shared" si="60"/>
        <v>264.97159999999997</v>
      </c>
      <c r="N1982">
        <f t="shared" si="61"/>
        <v>3.0172185430463578</v>
      </c>
    </row>
    <row r="1983" spans="1:14" x14ac:dyDescent="0.3">
      <c r="A1983" t="s">
        <v>13</v>
      </c>
      <c r="B1983" t="s">
        <v>17</v>
      </c>
      <c r="C1983" t="s">
        <v>19</v>
      </c>
      <c r="D1983" t="s">
        <v>26</v>
      </c>
      <c r="E1983" t="s">
        <v>36</v>
      </c>
      <c r="F1983">
        <v>2004</v>
      </c>
      <c r="G1983">
        <v>3</v>
      </c>
      <c r="H1983">
        <v>158.66999999999999</v>
      </c>
      <c r="I1983" t="s">
        <v>42</v>
      </c>
      <c r="J1983" t="s">
        <v>46</v>
      </c>
      <c r="K1983">
        <v>19.850000000000001</v>
      </c>
      <c r="L1983">
        <v>12</v>
      </c>
      <c r="M1983">
        <f t="shared" si="60"/>
        <v>1903.2384999999999</v>
      </c>
      <c r="N1983">
        <f t="shared" si="61"/>
        <v>3.0172242464392185</v>
      </c>
    </row>
    <row r="1984" spans="1:14" x14ac:dyDescent="0.3">
      <c r="A1984" t="s">
        <v>13</v>
      </c>
      <c r="B1984" t="s">
        <v>17</v>
      </c>
      <c r="C1984" t="s">
        <v>19</v>
      </c>
      <c r="D1984" t="s">
        <v>25</v>
      </c>
      <c r="E1984" t="s">
        <v>39</v>
      </c>
      <c r="F1984">
        <v>1986</v>
      </c>
      <c r="G1984">
        <v>5</v>
      </c>
      <c r="H1984">
        <v>404.29</v>
      </c>
      <c r="I1984" t="s">
        <v>40</v>
      </c>
      <c r="J1984" t="s">
        <v>45</v>
      </c>
      <c r="K1984">
        <v>1.1299999999999999</v>
      </c>
      <c r="L1984">
        <v>18</v>
      </c>
      <c r="M1984">
        <f t="shared" si="60"/>
        <v>7276.2313000000004</v>
      </c>
      <c r="N1984">
        <f t="shared" si="61"/>
        <v>3.0172299536116634</v>
      </c>
    </row>
    <row r="1985" spans="1:14" x14ac:dyDescent="0.3">
      <c r="A1985" t="s">
        <v>14</v>
      </c>
      <c r="B1985" t="s">
        <v>16</v>
      </c>
      <c r="C1985" t="s">
        <v>19</v>
      </c>
      <c r="D1985" t="s">
        <v>32</v>
      </c>
      <c r="E1985" t="s">
        <v>39</v>
      </c>
      <c r="F1985">
        <v>2016</v>
      </c>
      <c r="G1985">
        <v>3</v>
      </c>
      <c r="H1985">
        <v>232.65</v>
      </c>
      <c r="I1985" t="s">
        <v>42</v>
      </c>
      <c r="J1985" t="s">
        <v>44</v>
      </c>
      <c r="K1985">
        <v>7.69</v>
      </c>
      <c r="L1985">
        <v>17</v>
      </c>
      <c r="M1985">
        <f t="shared" si="60"/>
        <v>3954.1269000000002</v>
      </c>
      <c r="N1985">
        <f t="shared" si="61"/>
        <v>3.0165727543917797</v>
      </c>
    </row>
    <row r="1986" spans="1:14" x14ac:dyDescent="0.3">
      <c r="A1986" t="s">
        <v>13</v>
      </c>
      <c r="B1986" t="s">
        <v>15</v>
      </c>
      <c r="C1986" t="s">
        <v>18</v>
      </c>
      <c r="D1986" t="s">
        <v>22</v>
      </c>
      <c r="E1986" t="s">
        <v>39</v>
      </c>
      <c r="F1986">
        <v>1989</v>
      </c>
      <c r="G1986">
        <v>1</v>
      </c>
      <c r="H1986">
        <v>212.07</v>
      </c>
      <c r="I1986" t="s">
        <v>40</v>
      </c>
      <c r="J1986" t="s">
        <v>44</v>
      </c>
      <c r="K1986">
        <v>18.96</v>
      </c>
      <c r="L1986">
        <v>6</v>
      </c>
      <c r="M1986">
        <f t="shared" si="60"/>
        <v>1271.6096</v>
      </c>
      <c r="N1986">
        <f t="shared" si="61"/>
        <v>3.0165782493368702</v>
      </c>
    </row>
    <row r="1987" spans="1:14" x14ac:dyDescent="0.3">
      <c r="A1987" t="s">
        <v>13</v>
      </c>
      <c r="B1987" t="s">
        <v>17</v>
      </c>
      <c r="C1987" t="s">
        <v>19</v>
      </c>
      <c r="D1987" t="s">
        <v>33</v>
      </c>
      <c r="E1987" t="s">
        <v>36</v>
      </c>
      <c r="F1987">
        <v>2000</v>
      </c>
      <c r="G1987">
        <v>1</v>
      </c>
      <c r="H1987">
        <v>239.54</v>
      </c>
      <c r="I1987" t="s">
        <v>40</v>
      </c>
      <c r="J1987" t="s">
        <v>44</v>
      </c>
      <c r="K1987">
        <v>25.25</v>
      </c>
      <c r="L1987">
        <v>7</v>
      </c>
      <c r="M1987">
        <f t="shared" ref="M1987:M2050" si="62">(L1987*H1987)-(1-(K1987/100))</f>
        <v>1676.0325</v>
      </c>
      <c r="N1987">
        <f t="shared" ref="N1987:N2050" si="63">AVERAGE(G1987:G6986)</f>
        <v>3.0172470978441126</v>
      </c>
    </row>
    <row r="1988" spans="1:14" x14ac:dyDescent="0.3">
      <c r="A1988" t="s">
        <v>14</v>
      </c>
      <c r="B1988" t="s">
        <v>16</v>
      </c>
      <c r="C1988" t="s">
        <v>19</v>
      </c>
      <c r="D1988" t="s">
        <v>20</v>
      </c>
      <c r="E1988" t="s">
        <v>39</v>
      </c>
      <c r="F1988">
        <v>2010</v>
      </c>
      <c r="G1988">
        <v>2</v>
      </c>
      <c r="H1988">
        <v>410.53</v>
      </c>
      <c r="I1988" t="s">
        <v>40</v>
      </c>
      <c r="J1988" t="s">
        <v>46</v>
      </c>
      <c r="K1988">
        <v>20.95</v>
      </c>
      <c r="L1988">
        <v>12</v>
      </c>
      <c r="M1988">
        <f t="shared" si="62"/>
        <v>4925.5694999999996</v>
      </c>
      <c r="N1988">
        <f t="shared" si="63"/>
        <v>3.0179163901791637</v>
      </c>
    </row>
    <row r="1989" spans="1:14" x14ac:dyDescent="0.3">
      <c r="A1989" t="s">
        <v>13</v>
      </c>
      <c r="B1989" t="s">
        <v>17</v>
      </c>
      <c r="C1989" t="s">
        <v>18</v>
      </c>
      <c r="D1989" t="s">
        <v>28</v>
      </c>
      <c r="E1989" t="s">
        <v>39</v>
      </c>
      <c r="F1989">
        <v>2006</v>
      </c>
      <c r="G1989">
        <v>2</v>
      </c>
      <c r="H1989">
        <v>215.89</v>
      </c>
      <c r="I1989" t="s">
        <v>40</v>
      </c>
      <c r="J1989" t="s">
        <v>45</v>
      </c>
      <c r="K1989">
        <v>38</v>
      </c>
      <c r="L1989">
        <v>4</v>
      </c>
      <c r="M1989">
        <f t="shared" si="62"/>
        <v>862.93999999999994</v>
      </c>
      <c r="N1989">
        <f t="shared" si="63"/>
        <v>3.0182542316627945</v>
      </c>
    </row>
    <row r="1990" spans="1:14" x14ac:dyDescent="0.3">
      <c r="A1990" t="s">
        <v>14</v>
      </c>
      <c r="B1990" t="s">
        <v>17</v>
      </c>
      <c r="C1990" t="s">
        <v>18</v>
      </c>
      <c r="D1990" t="s">
        <v>24</v>
      </c>
      <c r="E1990" t="s">
        <v>36</v>
      </c>
      <c r="F1990">
        <v>2001</v>
      </c>
      <c r="G1990">
        <v>1</v>
      </c>
      <c r="H1990">
        <v>392.91</v>
      </c>
      <c r="I1990" t="s">
        <v>42</v>
      </c>
      <c r="J1990" t="s">
        <v>46</v>
      </c>
      <c r="K1990">
        <v>5.75</v>
      </c>
      <c r="L1990">
        <v>15</v>
      </c>
      <c r="M1990">
        <f t="shared" si="62"/>
        <v>5892.7075000000004</v>
      </c>
      <c r="N1990">
        <f t="shared" si="63"/>
        <v>3.0185922974767596</v>
      </c>
    </row>
    <row r="1991" spans="1:14" x14ac:dyDescent="0.3">
      <c r="A1991" t="s">
        <v>13</v>
      </c>
      <c r="B1991" t="s">
        <v>16</v>
      </c>
      <c r="C1991" t="s">
        <v>19</v>
      </c>
      <c r="D1991" t="s">
        <v>20</v>
      </c>
      <c r="E1991" t="s">
        <v>37</v>
      </c>
      <c r="F1991">
        <v>2011</v>
      </c>
      <c r="G1991">
        <v>5</v>
      </c>
      <c r="H1991">
        <v>190.93</v>
      </c>
      <c r="I1991" t="s">
        <v>41</v>
      </c>
      <c r="J1991" t="s">
        <v>47</v>
      </c>
      <c r="K1991">
        <v>33.799999999999997</v>
      </c>
      <c r="L1991">
        <v>3</v>
      </c>
      <c r="M1991">
        <f t="shared" si="62"/>
        <v>572.12799999999993</v>
      </c>
      <c r="N1991">
        <f t="shared" si="63"/>
        <v>3.0192627034207904</v>
      </c>
    </row>
    <row r="1992" spans="1:14" x14ac:dyDescent="0.3">
      <c r="A1992" t="s">
        <v>12</v>
      </c>
      <c r="B1992" t="s">
        <v>16</v>
      </c>
      <c r="C1992" t="s">
        <v>19</v>
      </c>
      <c r="D1992" t="s">
        <v>28</v>
      </c>
      <c r="E1992" t="s">
        <v>39</v>
      </c>
      <c r="F1992">
        <v>1997</v>
      </c>
      <c r="G1992">
        <v>3</v>
      </c>
      <c r="H1992">
        <v>379.82</v>
      </c>
      <c r="I1992" t="s">
        <v>42</v>
      </c>
      <c r="J1992" t="s">
        <v>47</v>
      </c>
      <c r="K1992">
        <v>21.91</v>
      </c>
      <c r="L1992">
        <v>14</v>
      </c>
      <c r="M1992">
        <f t="shared" si="62"/>
        <v>5316.6990999999998</v>
      </c>
      <c r="N1992">
        <f t="shared" si="63"/>
        <v>3.0186046511627906</v>
      </c>
    </row>
    <row r="1993" spans="1:14" x14ac:dyDescent="0.3">
      <c r="A1993" t="s">
        <v>12</v>
      </c>
      <c r="B1993" t="s">
        <v>16</v>
      </c>
      <c r="C1993" t="s">
        <v>19</v>
      </c>
      <c r="D1993" t="s">
        <v>22</v>
      </c>
      <c r="E1993" t="s">
        <v>36</v>
      </c>
      <c r="F1993">
        <v>1990</v>
      </c>
      <c r="G1993">
        <v>1</v>
      </c>
      <c r="H1993">
        <v>94.64</v>
      </c>
      <c r="I1993" t="s">
        <v>41</v>
      </c>
      <c r="J1993" t="s">
        <v>44</v>
      </c>
      <c r="K1993">
        <v>34.18</v>
      </c>
      <c r="L1993">
        <v>8</v>
      </c>
      <c r="M1993">
        <f t="shared" si="62"/>
        <v>756.46180000000004</v>
      </c>
      <c r="N1993">
        <f t="shared" si="63"/>
        <v>3.018610834164174</v>
      </c>
    </row>
    <row r="1994" spans="1:14" x14ac:dyDescent="0.3">
      <c r="A1994" t="s">
        <v>13</v>
      </c>
      <c r="B1994" t="s">
        <v>17</v>
      </c>
      <c r="C1994" t="s">
        <v>19</v>
      </c>
      <c r="D1994" t="s">
        <v>34</v>
      </c>
      <c r="E1994" t="s">
        <v>36</v>
      </c>
      <c r="F1994">
        <v>2011</v>
      </c>
      <c r="G1994">
        <v>5</v>
      </c>
      <c r="H1994">
        <v>479.39</v>
      </c>
      <c r="I1994" t="s">
        <v>42</v>
      </c>
      <c r="J1994" t="s">
        <v>43</v>
      </c>
      <c r="K1994">
        <v>10.32</v>
      </c>
      <c r="L1994">
        <v>19</v>
      </c>
      <c r="M1994">
        <f t="shared" si="62"/>
        <v>9107.5131999999994</v>
      </c>
      <c r="N1994">
        <f t="shared" si="63"/>
        <v>3.0192819148936172</v>
      </c>
    </row>
    <row r="1995" spans="1:14" x14ac:dyDescent="0.3">
      <c r="A1995" t="s">
        <v>12</v>
      </c>
      <c r="B1995" t="s">
        <v>16</v>
      </c>
      <c r="C1995" t="s">
        <v>19</v>
      </c>
      <c r="D1995" t="s">
        <v>32</v>
      </c>
      <c r="E1995" t="s">
        <v>39</v>
      </c>
      <c r="F1995">
        <v>2022</v>
      </c>
      <c r="G1995">
        <v>1</v>
      </c>
      <c r="H1995">
        <v>17.61</v>
      </c>
      <c r="I1995" t="s">
        <v>42</v>
      </c>
      <c r="J1995" t="s">
        <v>45</v>
      </c>
      <c r="K1995">
        <v>17.809999999999999</v>
      </c>
      <c r="L1995">
        <v>11</v>
      </c>
      <c r="M1995">
        <f t="shared" si="62"/>
        <v>192.88809999999998</v>
      </c>
      <c r="N1995">
        <f t="shared" si="63"/>
        <v>3.0186232125041568</v>
      </c>
    </row>
    <row r="1996" spans="1:14" x14ac:dyDescent="0.3">
      <c r="A1996" t="s">
        <v>14</v>
      </c>
      <c r="B1996" t="s">
        <v>17</v>
      </c>
      <c r="C1996" t="s">
        <v>18</v>
      </c>
      <c r="D1996" t="s">
        <v>30</v>
      </c>
      <c r="E1996" t="s">
        <v>36</v>
      </c>
      <c r="F1996">
        <v>1991</v>
      </c>
      <c r="G1996">
        <v>3</v>
      </c>
      <c r="H1996">
        <v>409.63</v>
      </c>
      <c r="I1996" t="s">
        <v>40</v>
      </c>
      <c r="J1996" t="s">
        <v>46</v>
      </c>
      <c r="K1996">
        <v>47.84</v>
      </c>
      <c r="L1996">
        <v>10</v>
      </c>
      <c r="M1996">
        <f t="shared" si="62"/>
        <v>4095.7784000000001</v>
      </c>
      <c r="N1996">
        <f t="shared" si="63"/>
        <v>3.0192947438456419</v>
      </c>
    </row>
    <row r="1997" spans="1:14" x14ac:dyDescent="0.3">
      <c r="A1997" t="s">
        <v>12</v>
      </c>
      <c r="B1997" t="s">
        <v>16</v>
      </c>
      <c r="C1997" t="s">
        <v>18</v>
      </c>
      <c r="D1997" t="s">
        <v>23</v>
      </c>
      <c r="E1997" t="s">
        <v>38</v>
      </c>
      <c r="F1997">
        <v>1997</v>
      </c>
      <c r="G1997">
        <v>4</v>
      </c>
      <c r="H1997">
        <v>398.79</v>
      </c>
      <c r="I1997" t="s">
        <v>40</v>
      </c>
      <c r="J1997" t="s">
        <v>47</v>
      </c>
      <c r="K1997">
        <v>35.33</v>
      </c>
      <c r="L1997">
        <v>13</v>
      </c>
      <c r="M1997">
        <f t="shared" si="62"/>
        <v>5183.6233000000002</v>
      </c>
      <c r="N1997">
        <f t="shared" si="63"/>
        <v>3.0193011647254577</v>
      </c>
    </row>
    <row r="1998" spans="1:14" x14ac:dyDescent="0.3">
      <c r="A1998" t="s">
        <v>12</v>
      </c>
      <c r="B1998" t="s">
        <v>17</v>
      </c>
      <c r="C1998" t="s">
        <v>18</v>
      </c>
      <c r="D1998" t="s">
        <v>26</v>
      </c>
      <c r="E1998" t="s">
        <v>39</v>
      </c>
      <c r="F1998">
        <v>2020</v>
      </c>
      <c r="G1998">
        <v>1</v>
      </c>
      <c r="H1998">
        <v>481.09</v>
      </c>
      <c r="I1998" t="s">
        <v>42</v>
      </c>
      <c r="J1998" t="s">
        <v>44</v>
      </c>
      <c r="K1998">
        <v>20.6</v>
      </c>
      <c r="L1998">
        <v>8</v>
      </c>
      <c r="M1998">
        <f t="shared" si="62"/>
        <v>3847.9259999999999</v>
      </c>
      <c r="N1998">
        <f t="shared" si="63"/>
        <v>3.0189747003994674</v>
      </c>
    </row>
    <row r="1999" spans="1:14" x14ac:dyDescent="0.3">
      <c r="A1999" t="s">
        <v>13</v>
      </c>
      <c r="B1999" t="s">
        <v>16</v>
      </c>
      <c r="C1999" t="s">
        <v>19</v>
      </c>
      <c r="D1999" t="s">
        <v>35</v>
      </c>
      <c r="E1999" t="s">
        <v>37</v>
      </c>
      <c r="F1999">
        <v>1999</v>
      </c>
      <c r="G1999">
        <v>3</v>
      </c>
      <c r="H1999">
        <v>464.14</v>
      </c>
      <c r="I1999" t="s">
        <v>42</v>
      </c>
      <c r="J1999" t="s">
        <v>47</v>
      </c>
      <c r="K1999">
        <v>15.33</v>
      </c>
      <c r="L1999">
        <v>1</v>
      </c>
      <c r="M1999">
        <f t="shared" si="62"/>
        <v>463.29329999999999</v>
      </c>
      <c r="N1999">
        <f t="shared" si="63"/>
        <v>3.0196470196470195</v>
      </c>
    </row>
    <row r="2000" spans="1:14" x14ac:dyDescent="0.3">
      <c r="A2000" t="s">
        <v>14</v>
      </c>
      <c r="B2000" t="s">
        <v>16</v>
      </c>
      <c r="C2000" t="s">
        <v>18</v>
      </c>
      <c r="D2000" t="s">
        <v>30</v>
      </c>
      <c r="E2000" t="s">
        <v>39</v>
      </c>
      <c r="F2000">
        <v>2017</v>
      </c>
      <c r="G2000">
        <v>2</v>
      </c>
      <c r="H2000">
        <v>53.73</v>
      </c>
      <c r="I2000" t="s">
        <v>40</v>
      </c>
      <c r="J2000" t="s">
        <v>44</v>
      </c>
      <c r="K2000">
        <v>3.27</v>
      </c>
      <c r="L2000">
        <v>13</v>
      </c>
      <c r="M2000">
        <f t="shared" si="62"/>
        <v>697.52269999999999</v>
      </c>
      <c r="N2000">
        <f t="shared" si="63"/>
        <v>3.0196535642904729</v>
      </c>
    </row>
    <row r="2001" spans="1:14" x14ac:dyDescent="0.3">
      <c r="A2001" t="s">
        <v>14</v>
      </c>
      <c r="B2001" t="s">
        <v>17</v>
      </c>
      <c r="C2001" t="s">
        <v>18</v>
      </c>
      <c r="D2001" t="s">
        <v>33</v>
      </c>
      <c r="E2001" t="s">
        <v>39</v>
      </c>
      <c r="F2001">
        <v>1990</v>
      </c>
      <c r="G2001">
        <v>5</v>
      </c>
      <c r="H2001">
        <v>476.47</v>
      </c>
      <c r="I2001" t="s">
        <v>42</v>
      </c>
      <c r="J2001" t="s">
        <v>45</v>
      </c>
      <c r="K2001">
        <v>31.72</v>
      </c>
      <c r="L2001">
        <v>1</v>
      </c>
      <c r="M2001">
        <f t="shared" si="62"/>
        <v>475.78720000000004</v>
      </c>
      <c r="N2001">
        <f t="shared" si="63"/>
        <v>3.019993335554815</v>
      </c>
    </row>
    <row r="2002" spans="1:14" x14ac:dyDescent="0.3">
      <c r="A2002" t="s">
        <v>13</v>
      </c>
      <c r="B2002" t="s">
        <v>16</v>
      </c>
      <c r="C2002" t="s">
        <v>18</v>
      </c>
      <c r="D2002" t="s">
        <v>28</v>
      </c>
      <c r="E2002" t="s">
        <v>36</v>
      </c>
      <c r="F2002">
        <v>2007</v>
      </c>
      <c r="G2002">
        <v>3</v>
      </c>
      <c r="H2002">
        <v>313.82</v>
      </c>
      <c r="I2002" t="s">
        <v>42</v>
      </c>
      <c r="J2002" t="s">
        <v>44</v>
      </c>
      <c r="K2002">
        <v>17.079999999999998</v>
      </c>
      <c r="L2002">
        <v>19</v>
      </c>
      <c r="M2002">
        <f t="shared" si="62"/>
        <v>5961.7507999999998</v>
      </c>
      <c r="N2002">
        <f t="shared" si="63"/>
        <v>3.0193333333333334</v>
      </c>
    </row>
    <row r="2003" spans="1:14" x14ac:dyDescent="0.3">
      <c r="A2003" t="s">
        <v>14</v>
      </c>
      <c r="B2003" t="s">
        <v>15</v>
      </c>
      <c r="C2003" t="s">
        <v>18</v>
      </c>
      <c r="D2003" t="s">
        <v>22</v>
      </c>
      <c r="E2003" t="s">
        <v>39</v>
      </c>
      <c r="F2003">
        <v>1986</v>
      </c>
      <c r="G2003">
        <v>3</v>
      </c>
      <c r="H2003">
        <v>174.22</v>
      </c>
      <c r="I2003" t="s">
        <v>40</v>
      </c>
      <c r="J2003" t="s">
        <v>45</v>
      </c>
      <c r="K2003">
        <v>19.79</v>
      </c>
      <c r="L2003">
        <v>15</v>
      </c>
      <c r="M2003">
        <f t="shared" si="62"/>
        <v>2612.4979000000003</v>
      </c>
      <c r="N2003">
        <f t="shared" si="63"/>
        <v>3.0193397799266424</v>
      </c>
    </row>
    <row r="2004" spans="1:14" x14ac:dyDescent="0.3">
      <c r="A2004" t="s">
        <v>13</v>
      </c>
      <c r="B2004" t="s">
        <v>17</v>
      </c>
      <c r="C2004" t="s">
        <v>19</v>
      </c>
      <c r="D2004" t="s">
        <v>33</v>
      </c>
      <c r="E2004" t="s">
        <v>37</v>
      </c>
      <c r="F2004">
        <v>1994</v>
      </c>
      <c r="G2004">
        <v>5</v>
      </c>
      <c r="H2004">
        <v>357.92</v>
      </c>
      <c r="I2004" t="s">
        <v>42</v>
      </c>
      <c r="J2004" t="s">
        <v>44</v>
      </c>
      <c r="K2004">
        <v>16.63</v>
      </c>
      <c r="L2004">
        <v>10</v>
      </c>
      <c r="M2004">
        <f t="shared" si="62"/>
        <v>3578.3663000000001</v>
      </c>
      <c r="N2004">
        <f t="shared" si="63"/>
        <v>3.0193462308205472</v>
      </c>
    </row>
    <row r="2005" spans="1:14" x14ac:dyDescent="0.3">
      <c r="A2005" t="s">
        <v>13</v>
      </c>
      <c r="B2005" t="s">
        <v>15</v>
      </c>
      <c r="C2005" t="s">
        <v>18</v>
      </c>
      <c r="D2005" t="s">
        <v>35</v>
      </c>
      <c r="E2005" t="s">
        <v>36</v>
      </c>
      <c r="F2005">
        <v>1993</v>
      </c>
      <c r="G2005">
        <v>5</v>
      </c>
      <c r="H2005">
        <v>289.70999999999998</v>
      </c>
      <c r="I2005" t="s">
        <v>42</v>
      </c>
      <c r="J2005" t="s">
        <v>47</v>
      </c>
      <c r="K2005">
        <v>15.89</v>
      </c>
      <c r="L2005">
        <v>7</v>
      </c>
      <c r="M2005">
        <f t="shared" si="62"/>
        <v>2027.1288999999997</v>
      </c>
      <c r="N2005">
        <f t="shared" si="63"/>
        <v>3.0186853520186854</v>
      </c>
    </row>
    <row r="2006" spans="1:14" x14ac:dyDescent="0.3">
      <c r="A2006" t="s">
        <v>13</v>
      </c>
      <c r="B2006" t="s">
        <v>17</v>
      </c>
      <c r="C2006" t="s">
        <v>19</v>
      </c>
      <c r="D2006" t="s">
        <v>27</v>
      </c>
      <c r="E2006" t="s">
        <v>38</v>
      </c>
      <c r="F2006">
        <v>1992</v>
      </c>
      <c r="G2006">
        <v>5</v>
      </c>
      <c r="H2006">
        <v>465.76</v>
      </c>
      <c r="I2006" t="s">
        <v>42</v>
      </c>
      <c r="J2006" t="s">
        <v>45</v>
      </c>
      <c r="K2006">
        <v>44.32</v>
      </c>
      <c r="L2006">
        <v>8</v>
      </c>
      <c r="M2006">
        <f t="shared" si="62"/>
        <v>3725.5232000000001</v>
      </c>
      <c r="N2006">
        <f t="shared" si="63"/>
        <v>3.0180240320427236</v>
      </c>
    </row>
    <row r="2007" spans="1:14" x14ac:dyDescent="0.3">
      <c r="A2007" t="s">
        <v>14</v>
      </c>
      <c r="B2007" t="s">
        <v>15</v>
      </c>
      <c r="C2007" t="s">
        <v>19</v>
      </c>
      <c r="D2007" t="s">
        <v>27</v>
      </c>
      <c r="E2007" t="s">
        <v>36</v>
      </c>
      <c r="F2007">
        <v>2022</v>
      </c>
      <c r="G2007">
        <v>5</v>
      </c>
      <c r="H2007">
        <v>423.09</v>
      </c>
      <c r="I2007" t="s">
        <v>42</v>
      </c>
      <c r="J2007" t="s">
        <v>47</v>
      </c>
      <c r="K2007">
        <v>3.27</v>
      </c>
      <c r="L2007">
        <v>1</v>
      </c>
      <c r="M2007">
        <f t="shared" si="62"/>
        <v>422.12269999999995</v>
      </c>
      <c r="N2007">
        <f t="shared" si="63"/>
        <v>3.0173622704507514</v>
      </c>
    </row>
    <row r="2008" spans="1:14" x14ac:dyDescent="0.3">
      <c r="A2008" t="s">
        <v>12</v>
      </c>
      <c r="B2008" t="s">
        <v>15</v>
      </c>
      <c r="C2008" t="s">
        <v>18</v>
      </c>
      <c r="D2008" t="s">
        <v>34</v>
      </c>
      <c r="E2008" t="s">
        <v>37</v>
      </c>
      <c r="F2008">
        <v>2002</v>
      </c>
      <c r="G2008">
        <v>1</v>
      </c>
      <c r="H2008">
        <v>248.41</v>
      </c>
      <c r="I2008" t="s">
        <v>42</v>
      </c>
      <c r="J2008" t="s">
        <v>46</v>
      </c>
      <c r="K2008">
        <v>6.39</v>
      </c>
      <c r="L2008">
        <v>4</v>
      </c>
      <c r="M2008">
        <f t="shared" si="62"/>
        <v>992.70389999999998</v>
      </c>
      <c r="N2008">
        <f t="shared" si="63"/>
        <v>3.0167000668002673</v>
      </c>
    </row>
    <row r="2009" spans="1:14" x14ac:dyDescent="0.3">
      <c r="A2009" t="s">
        <v>14</v>
      </c>
      <c r="B2009" t="s">
        <v>15</v>
      </c>
      <c r="C2009" t="s">
        <v>19</v>
      </c>
      <c r="D2009" t="s">
        <v>27</v>
      </c>
      <c r="E2009" t="s">
        <v>37</v>
      </c>
      <c r="F2009">
        <v>2011</v>
      </c>
      <c r="G2009">
        <v>3</v>
      </c>
      <c r="H2009">
        <v>217.36</v>
      </c>
      <c r="I2009" t="s">
        <v>40</v>
      </c>
      <c r="J2009" t="s">
        <v>44</v>
      </c>
      <c r="K2009">
        <v>31.72</v>
      </c>
      <c r="L2009">
        <v>4</v>
      </c>
      <c r="M2009">
        <f t="shared" si="62"/>
        <v>868.75720000000001</v>
      </c>
      <c r="N2009">
        <f t="shared" si="63"/>
        <v>3.0173738723688608</v>
      </c>
    </row>
    <row r="2010" spans="1:14" x14ac:dyDescent="0.3">
      <c r="A2010" t="s">
        <v>14</v>
      </c>
      <c r="B2010" t="s">
        <v>15</v>
      </c>
      <c r="C2010" t="s">
        <v>19</v>
      </c>
      <c r="D2010" t="s">
        <v>21</v>
      </c>
      <c r="E2010" t="s">
        <v>37</v>
      </c>
      <c r="F2010">
        <v>2013</v>
      </c>
      <c r="G2010">
        <v>1</v>
      </c>
      <c r="H2010">
        <v>65.88</v>
      </c>
      <c r="I2010" t="s">
        <v>42</v>
      </c>
      <c r="J2010" t="s">
        <v>44</v>
      </c>
      <c r="K2010">
        <v>39.47</v>
      </c>
      <c r="L2010">
        <v>12</v>
      </c>
      <c r="M2010">
        <f t="shared" si="62"/>
        <v>789.95469999999989</v>
      </c>
      <c r="N2010">
        <f t="shared" si="63"/>
        <v>3.0173796791443852</v>
      </c>
    </row>
    <row r="2011" spans="1:14" x14ac:dyDescent="0.3">
      <c r="A2011" t="s">
        <v>12</v>
      </c>
      <c r="B2011" t="s">
        <v>15</v>
      </c>
      <c r="C2011" t="s">
        <v>18</v>
      </c>
      <c r="D2011" t="s">
        <v>28</v>
      </c>
      <c r="E2011" t="s">
        <v>37</v>
      </c>
      <c r="F2011">
        <v>1990</v>
      </c>
      <c r="G2011">
        <v>5</v>
      </c>
      <c r="H2011">
        <v>193.5</v>
      </c>
      <c r="I2011" t="s">
        <v>41</v>
      </c>
      <c r="J2011" t="s">
        <v>44</v>
      </c>
      <c r="K2011">
        <v>8.26</v>
      </c>
      <c r="L2011">
        <v>10</v>
      </c>
      <c r="M2011">
        <f t="shared" si="62"/>
        <v>1934.0826</v>
      </c>
      <c r="N2011">
        <f t="shared" si="63"/>
        <v>3.0180541624874624</v>
      </c>
    </row>
    <row r="2012" spans="1:14" x14ac:dyDescent="0.3">
      <c r="A2012" t="s">
        <v>13</v>
      </c>
      <c r="B2012" t="s">
        <v>17</v>
      </c>
      <c r="C2012" t="s">
        <v>18</v>
      </c>
      <c r="D2012" t="s">
        <v>33</v>
      </c>
      <c r="E2012" t="s">
        <v>37</v>
      </c>
      <c r="F2012">
        <v>2020</v>
      </c>
      <c r="G2012">
        <v>4</v>
      </c>
      <c r="H2012">
        <v>322.19</v>
      </c>
      <c r="I2012" t="s">
        <v>40</v>
      </c>
      <c r="J2012" t="s">
        <v>46</v>
      </c>
      <c r="K2012">
        <v>23.46</v>
      </c>
      <c r="L2012">
        <v>11</v>
      </c>
      <c r="M2012">
        <f t="shared" si="62"/>
        <v>3543.3245999999999</v>
      </c>
      <c r="N2012">
        <f t="shared" si="63"/>
        <v>3.017391304347826</v>
      </c>
    </row>
    <row r="2013" spans="1:14" x14ac:dyDescent="0.3">
      <c r="A2013" t="s">
        <v>12</v>
      </c>
      <c r="B2013" t="s">
        <v>16</v>
      </c>
      <c r="C2013" t="s">
        <v>18</v>
      </c>
      <c r="D2013" t="s">
        <v>31</v>
      </c>
      <c r="E2013" t="s">
        <v>38</v>
      </c>
      <c r="F2013">
        <v>2016</v>
      </c>
      <c r="G2013">
        <v>5</v>
      </c>
      <c r="H2013">
        <v>498</v>
      </c>
      <c r="I2013" t="s">
        <v>42</v>
      </c>
      <c r="J2013" t="s">
        <v>44</v>
      </c>
      <c r="K2013">
        <v>21.71</v>
      </c>
      <c r="L2013">
        <v>19</v>
      </c>
      <c r="M2013">
        <f t="shared" si="62"/>
        <v>9461.2170999999998</v>
      </c>
      <c r="N2013">
        <f t="shared" si="63"/>
        <v>3.0170625627300098</v>
      </c>
    </row>
    <row r="2014" spans="1:14" x14ac:dyDescent="0.3">
      <c r="A2014" t="s">
        <v>12</v>
      </c>
      <c r="B2014" t="s">
        <v>16</v>
      </c>
      <c r="C2014" t="s">
        <v>18</v>
      </c>
      <c r="D2014" t="s">
        <v>35</v>
      </c>
      <c r="E2014" t="s">
        <v>38</v>
      </c>
      <c r="F2014">
        <v>2012</v>
      </c>
      <c r="G2014">
        <v>5</v>
      </c>
      <c r="H2014">
        <v>360.25</v>
      </c>
      <c r="I2014" t="s">
        <v>40</v>
      </c>
      <c r="J2014" t="s">
        <v>46</v>
      </c>
      <c r="K2014">
        <v>28.97</v>
      </c>
      <c r="L2014">
        <v>14</v>
      </c>
      <c r="M2014">
        <f t="shared" si="62"/>
        <v>5042.7897000000003</v>
      </c>
      <c r="N2014">
        <f t="shared" si="63"/>
        <v>3.0163989290495317</v>
      </c>
    </row>
    <row r="2015" spans="1:14" x14ac:dyDescent="0.3">
      <c r="A2015" t="s">
        <v>12</v>
      </c>
      <c r="B2015" t="s">
        <v>16</v>
      </c>
      <c r="C2015" t="s">
        <v>19</v>
      </c>
      <c r="D2015" t="s">
        <v>24</v>
      </c>
      <c r="E2015" t="s">
        <v>38</v>
      </c>
      <c r="F2015">
        <v>2012</v>
      </c>
      <c r="G2015">
        <v>4</v>
      </c>
      <c r="H2015">
        <v>111.35</v>
      </c>
      <c r="I2015" t="s">
        <v>42</v>
      </c>
      <c r="J2015" t="s">
        <v>43</v>
      </c>
      <c r="K2015">
        <v>47.75</v>
      </c>
      <c r="L2015">
        <v>17</v>
      </c>
      <c r="M2015">
        <f t="shared" si="62"/>
        <v>1892.4274999999998</v>
      </c>
      <c r="N2015">
        <f t="shared" si="63"/>
        <v>3.0157348510210915</v>
      </c>
    </row>
    <row r="2016" spans="1:14" x14ac:dyDescent="0.3">
      <c r="A2016" t="s">
        <v>12</v>
      </c>
      <c r="B2016" t="s">
        <v>17</v>
      </c>
      <c r="C2016" t="s">
        <v>18</v>
      </c>
      <c r="D2016" t="s">
        <v>27</v>
      </c>
      <c r="E2016" t="s">
        <v>38</v>
      </c>
      <c r="F2016">
        <v>2012</v>
      </c>
      <c r="G2016">
        <v>1</v>
      </c>
      <c r="H2016">
        <v>60.23</v>
      </c>
      <c r="I2016" t="s">
        <v>42</v>
      </c>
      <c r="J2016" t="s">
        <v>47</v>
      </c>
      <c r="K2016">
        <v>10.08</v>
      </c>
      <c r="L2016">
        <v>2</v>
      </c>
      <c r="M2016">
        <f t="shared" si="62"/>
        <v>119.5608</v>
      </c>
      <c r="N2016">
        <f t="shared" si="63"/>
        <v>3.0154052243804421</v>
      </c>
    </row>
    <row r="2017" spans="1:14" x14ac:dyDescent="0.3">
      <c r="A2017" t="s">
        <v>13</v>
      </c>
      <c r="B2017" t="s">
        <v>16</v>
      </c>
      <c r="C2017" t="s">
        <v>19</v>
      </c>
      <c r="D2017" t="s">
        <v>34</v>
      </c>
      <c r="E2017" t="s">
        <v>37</v>
      </c>
      <c r="F2017">
        <v>2005</v>
      </c>
      <c r="G2017">
        <v>2</v>
      </c>
      <c r="H2017">
        <v>273.27</v>
      </c>
      <c r="I2017" t="s">
        <v>42</v>
      </c>
      <c r="J2017" t="s">
        <v>44</v>
      </c>
      <c r="K2017">
        <v>40</v>
      </c>
      <c r="L2017">
        <v>2</v>
      </c>
      <c r="M2017">
        <f t="shared" si="62"/>
        <v>545.93999999999994</v>
      </c>
      <c r="N2017">
        <f t="shared" si="63"/>
        <v>3.0160804020100502</v>
      </c>
    </row>
    <row r="2018" spans="1:14" x14ac:dyDescent="0.3">
      <c r="A2018" t="s">
        <v>13</v>
      </c>
      <c r="B2018" t="s">
        <v>15</v>
      </c>
      <c r="C2018" t="s">
        <v>18</v>
      </c>
      <c r="D2018" t="s">
        <v>25</v>
      </c>
      <c r="E2018" t="s">
        <v>36</v>
      </c>
      <c r="F2018">
        <v>2021</v>
      </c>
      <c r="G2018">
        <v>5</v>
      </c>
      <c r="H2018">
        <v>288.55</v>
      </c>
      <c r="I2018" t="s">
        <v>42</v>
      </c>
      <c r="J2018" t="s">
        <v>47</v>
      </c>
      <c r="K2018">
        <v>9.94</v>
      </c>
      <c r="L2018">
        <v>14</v>
      </c>
      <c r="M2018">
        <f t="shared" si="62"/>
        <v>4038.7994000000003</v>
      </c>
      <c r="N2018">
        <f t="shared" si="63"/>
        <v>3.01642091152815</v>
      </c>
    </row>
    <row r="2019" spans="1:14" x14ac:dyDescent="0.3">
      <c r="A2019" t="s">
        <v>13</v>
      </c>
      <c r="B2019" t="s">
        <v>17</v>
      </c>
      <c r="C2019" t="s">
        <v>19</v>
      </c>
      <c r="D2019" t="s">
        <v>22</v>
      </c>
      <c r="E2019" t="s">
        <v>38</v>
      </c>
      <c r="F2019">
        <v>1992</v>
      </c>
      <c r="G2019">
        <v>5</v>
      </c>
      <c r="H2019">
        <v>166.08</v>
      </c>
      <c r="I2019" t="s">
        <v>41</v>
      </c>
      <c r="J2019" t="s">
        <v>46</v>
      </c>
      <c r="K2019">
        <v>25.2</v>
      </c>
      <c r="L2019">
        <v>9</v>
      </c>
      <c r="M2019">
        <f t="shared" si="62"/>
        <v>1493.972</v>
      </c>
      <c r="N2019">
        <f t="shared" si="63"/>
        <v>3.0157559503855178</v>
      </c>
    </row>
    <row r="2020" spans="1:14" x14ac:dyDescent="0.3">
      <c r="A2020" t="s">
        <v>13</v>
      </c>
      <c r="B2020" t="s">
        <v>16</v>
      </c>
      <c r="C2020" t="s">
        <v>19</v>
      </c>
      <c r="D2020" t="s">
        <v>31</v>
      </c>
      <c r="E2020" t="s">
        <v>38</v>
      </c>
      <c r="F2020">
        <v>2011</v>
      </c>
      <c r="G2020">
        <v>2</v>
      </c>
      <c r="H2020">
        <v>391.85</v>
      </c>
      <c r="I2020" t="s">
        <v>40</v>
      </c>
      <c r="J2020" t="s">
        <v>46</v>
      </c>
      <c r="K2020">
        <v>28.99</v>
      </c>
      <c r="L2020">
        <v>16</v>
      </c>
      <c r="M2020">
        <f t="shared" si="62"/>
        <v>6268.8899000000001</v>
      </c>
      <c r="N2020">
        <f t="shared" si="63"/>
        <v>3.0150905432595572</v>
      </c>
    </row>
    <row r="2021" spans="1:14" x14ac:dyDescent="0.3">
      <c r="A2021" t="s">
        <v>12</v>
      </c>
      <c r="B2021" t="s">
        <v>15</v>
      </c>
      <c r="C2021" t="s">
        <v>18</v>
      </c>
      <c r="D2021" t="s">
        <v>24</v>
      </c>
      <c r="E2021" t="s">
        <v>37</v>
      </c>
      <c r="F2021">
        <v>2009</v>
      </c>
      <c r="G2021">
        <v>4</v>
      </c>
      <c r="H2021">
        <v>214.64</v>
      </c>
      <c r="I2021" t="s">
        <v>40</v>
      </c>
      <c r="J2021" t="s">
        <v>46</v>
      </c>
      <c r="K2021">
        <v>33.36</v>
      </c>
      <c r="L2021">
        <v>11</v>
      </c>
      <c r="M2021">
        <f t="shared" si="62"/>
        <v>2360.3735999999999</v>
      </c>
      <c r="N2021">
        <f t="shared" si="63"/>
        <v>3.0154310634015431</v>
      </c>
    </row>
    <row r="2022" spans="1:14" x14ac:dyDescent="0.3">
      <c r="A2022" t="s">
        <v>13</v>
      </c>
      <c r="B2022" t="s">
        <v>17</v>
      </c>
      <c r="C2022" t="s">
        <v>19</v>
      </c>
      <c r="D2022" t="s">
        <v>32</v>
      </c>
      <c r="E2022" t="s">
        <v>37</v>
      </c>
      <c r="F2022">
        <v>2016</v>
      </c>
      <c r="G2022">
        <v>4</v>
      </c>
      <c r="H2022">
        <v>123.13</v>
      </c>
      <c r="I2022" t="s">
        <v>40</v>
      </c>
      <c r="J2022" t="s">
        <v>44</v>
      </c>
      <c r="K2022">
        <v>36.33</v>
      </c>
      <c r="L2022">
        <v>18</v>
      </c>
      <c r="M2022">
        <f t="shared" si="62"/>
        <v>2215.7033000000001</v>
      </c>
      <c r="N2022">
        <f t="shared" si="63"/>
        <v>3.0151006711409396</v>
      </c>
    </row>
    <row r="2023" spans="1:14" x14ac:dyDescent="0.3">
      <c r="A2023" t="s">
        <v>12</v>
      </c>
      <c r="B2023" t="s">
        <v>16</v>
      </c>
      <c r="C2023" t="s">
        <v>18</v>
      </c>
      <c r="D2023" t="s">
        <v>27</v>
      </c>
      <c r="E2023" t="s">
        <v>39</v>
      </c>
      <c r="F2023">
        <v>2011</v>
      </c>
      <c r="G2023">
        <v>5</v>
      </c>
      <c r="H2023">
        <v>187.87</v>
      </c>
      <c r="I2023" t="s">
        <v>41</v>
      </c>
      <c r="J2023" t="s">
        <v>46</v>
      </c>
      <c r="K2023">
        <v>17.53</v>
      </c>
      <c r="L2023">
        <v>4</v>
      </c>
      <c r="M2023">
        <f t="shared" si="62"/>
        <v>750.65530000000001</v>
      </c>
      <c r="N2023">
        <f t="shared" si="63"/>
        <v>3.0147700570661295</v>
      </c>
    </row>
    <row r="2024" spans="1:14" x14ac:dyDescent="0.3">
      <c r="A2024" t="s">
        <v>14</v>
      </c>
      <c r="B2024" t="s">
        <v>15</v>
      </c>
      <c r="C2024" t="s">
        <v>19</v>
      </c>
      <c r="D2024" t="s">
        <v>28</v>
      </c>
      <c r="E2024" t="s">
        <v>37</v>
      </c>
      <c r="F2024">
        <v>2020</v>
      </c>
      <c r="G2024">
        <v>4</v>
      </c>
      <c r="H2024">
        <v>478.74</v>
      </c>
      <c r="I2024" t="s">
        <v>40</v>
      </c>
      <c r="J2024" t="s">
        <v>45</v>
      </c>
      <c r="K2024">
        <v>26.48</v>
      </c>
      <c r="L2024">
        <v>6</v>
      </c>
      <c r="M2024">
        <f t="shared" si="62"/>
        <v>2871.7048</v>
      </c>
      <c r="N2024">
        <f t="shared" si="63"/>
        <v>3.0141034251175287</v>
      </c>
    </row>
    <row r="2025" spans="1:14" x14ac:dyDescent="0.3">
      <c r="A2025" t="s">
        <v>12</v>
      </c>
      <c r="B2025" t="s">
        <v>16</v>
      </c>
      <c r="C2025" t="s">
        <v>19</v>
      </c>
      <c r="D2025" t="s">
        <v>33</v>
      </c>
      <c r="E2025" t="s">
        <v>36</v>
      </c>
      <c r="F2025">
        <v>2007</v>
      </c>
      <c r="G2025">
        <v>1</v>
      </c>
      <c r="H2025">
        <v>466.76</v>
      </c>
      <c r="I2025" t="s">
        <v>41</v>
      </c>
      <c r="J2025" t="s">
        <v>43</v>
      </c>
      <c r="K2025">
        <v>41.59</v>
      </c>
      <c r="L2025">
        <v>10</v>
      </c>
      <c r="M2025">
        <f t="shared" si="62"/>
        <v>4667.0159000000003</v>
      </c>
      <c r="N2025">
        <f t="shared" si="63"/>
        <v>3.0137722539469265</v>
      </c>
    </row>
    <row r="2026" spans="1:14" x14ac:dyDescent="0.3">
      <c r="A2026" t="s">
        <v>14</v>
      </c>
      <c r="B2026" t="s">
        <v>16</v>
      </c>
      <c r="C2026" t="s">
        <v>18</v>
      </c>
      <c r="D2026" t="s">
        <v>31</v>
      </c>
      <c r="E2026" t="s">
        <v>38</v>
      </c>
      <c r="F2026">
        <v>1989</v>
      </c>
      <c r="G2026">
        <v>2</v>
      </c>
      <c r="H2026">
        <v>51.73</v>
      </c>
      <c r="I2026" t="s">
        <v>42</v>
      </c>
      <c r="J2026" t="s">
        <v>45</v>
      </c>
      <c r="K2026">
        <v>32.950000000000003</v>
      </c>
      <c r="L2026">
        <v>9</v>
      </c>
      <c r="M2026">
        <f t="shared" si="62"/>
        <v>464.89949999999999</v>
      </c>
      <c r="N2026">
        <f t="shared" si="63"/>
        <v>3.014448924731183</v>
      </c>
    </row>
    <row r="2027" spans="1:14" x14ac:dyDescent="0.3">
      <c r="A2027" t="s">
        <v>13</v>
      </c>
      <c r="B2027" t="s">
        <v>15</v>
      </c>
      <c r="C2027" t="s">
        <v>19</v>
      </c>
      <c r="D2027" t="s">
        <v>30</v>
      </c>
      <c r="E2027" t="s">
        <v>37</v>
      </c>
      <c r="F2027">
        <v>2019</v>
      </c>
      <c r="G2027">
        <v>5</v>
      </c>
      <c r="H2027">
        <v>19.86</v>
      </c>
      <c r="I2027" t="s">
        <v>40</v>
      </c>
      <c r="J2027" t="s">
        <v>45</v>
      </c>
      <c r="K2027">
        <v>32.35</v>
      </c>
      <c r="L2027">
        <v>8</v>
      </c>
      <c r="M2027">
        <f t="shared" si="62"/>
        <v>158.20349999999999</v>
      </c>
      <c r="N2027">
        <f t="shared" si="63"/>
        <v>3.0147899159663867</v>
      </c>
    </row>
    <row r="2028" spans="1:14" x14ac:dyDescent="0.3">
      <c r="A2028" t="s">
        <v>14</v>
      </c>
      <c r="B2028" t="s">
        <v>17</v>
      </c>
      <c r="C2028" t="s">
        <v>19</v>
      </c>
      <c r="D2028" t="s">
        <v>26</v>
      </c>
      <c r="E2028" t="s">
        <v>37</v>
      </c>
      <c r="F2028">
        <v>1994</v>
      </c>
      <c r="G2028">
        <v>5</v>
      </c>
      <c r="H2028">
        <v>59.83</v>
      </c>
      <c r="I2028" t="s">
        <v>42</v>
      </c>
      <c r="J2028" t="s">
        <v>47</v>
      </c>
      <c r="K2028">
        <v>28.66</v>
      </c>
      <c r="L2028">
        <v>16</v>
      </c>
      <c r="M2028">
        <f t="shared" si="62"/>
        <v>956.56659999999999</v>
      </c>
      <c r="N2028">
        <f t="shared" si="63"/>
        <v>3.0141223940820443</v>
      </c>
    </row>
    <row r="2029" spans="1:14" x14ac:dyDescent="0.3">
      <c r="A2029" t="s">
        <v>12</v>
      </c>
      <c r="B2029" t="s">
        <v>16</v>
      </c>
      <c r="C2029" t="s">
        <v>19</v>
      </c>
      <c r="D2029" t="s">
        <v>30</v>
      </c>
      <c r="E2029" t="s">
        <v>36</v>
      </c>
      <c r="F2029">
        <v>1986</v>
      </c>
      <c r="G2029">
        <v>1</v>
      </c>
      <c r="H2029">
        <v>478.8</v>
      </c>
      <c r="I2029" t="s">
        <v>40</v>
      </c>
      <c r="J2029" t="s">
        <v>46</v>
      </c>
      <c r="K2029">
        <v>1.38</v>
      </c>
      <c r="L2029">
        <v>15</v>
      </c>
      <c r="M2029">
        <f t="shared" si="62"/>
        <v>7181.0137999999997</v>
      </c>
      <c r="N2029">
        <f t="shared" si="63"/>
        <v>3.0134544231416078</v>
      </c>
    </row>
    <row r="2030" spans="1:14" x14ac:dyDescent="0.3">
      <c r="A2030" t="s">
        <v>14</v>
      </c>
      <c r="B2030" t="s">
        <v>15</v>
      </c>
      <c r="C2030" t="s">
        <v>19</v>
      </c>
      <c r="D2030" t="s">
        <v>20</v>
      </c>
      <c r="E2030" t="s">
        <v>37</v>
      </c>
      <c r="F2030">
        <v>2008</v>
      </c>
      <c r="G2030">
        <v>4</v>
      </c>
      <c r="H2030">
        <v>56.93</v>
      </c>
      <c r="I2030" t="s">
        <v>41</v>
      </c>
      <c r="J2030" t="s">
        <v>43</v>
      </c>
      <c r="K2030">
        <v>0.35</v>
      </c>
      <c r="L2030">
        <v>11</v>
      </c>
      <c r="M2030">
        <f t="shared" si="62"/>
        <v>625.23350000000005</v>
      </c>
      <c r="N2030">
        <f t="shared" si="63"/>
        <v>3.0141318977119784</v>
      </c>
    </row>
    <row r="2031" spans="1:14" x14ac:dyDescent="0.3">
      <c r="A2031" t="s">
        <v>14</v>
      </c>
      <c r="B2031" t="s">
        <v>15</v>
      </c>
      <c r="C2031" t="s">
        <v>19</v>
      </c>
      <c r="D2031" t="s">
        <v>26</v>
      </c>
      <c r="E2031" t="s">
        <v>38</v>
      </c>
      <c r="F2031">
        <v>1986</v>
      </c>
      <c r="G2031">
        <v>4</v>
      </c>
      <c r="H2031">
        <v>418.19</v>
      </c>
      <c r="I2031" t="s">
        <v>42</v>
      </c>
      <c r="J2031" t="s">
        <v>47</v>
      </c>
      <c r="K2031">
        <v>1.1599999999999999</v>
      </c>
      <c r="L2031">
        <v>8</v>
      </c>
      <c r="M2031">
        <f t="shared" si="62"/>
        <v>3344.5315999999998</v>
      </c>
      <c r="N2031">
        <f t="shared" si="63"/>
        <v>3.0138000673174017</v>
      </c>
    </row>
    <row r="2032" spans="1:14" x14ac:dyDescent="0.3">
      <c r="A2032" t="s">
        <v>12</v>
      </c>
      <c r="B2032" t="s">
        <v>15</v>
      </c>
      <c r="C2032" t="s">
        <v>19</v>
      </c>
      <c r="D2032" t="s">
        <v>28</v>
      </c>
      <c r="E2032" t="s">
        <v>36</v>
      </c>
      <c r="F2032">
        <v>2005</v>
      </c>
      <c r="G2032">
        <v>1</v>
      </c>
      <c r="H2032">
        <v>279.49</v>
      </c>
      <c r="I2032" t="s">
        <v>41</v>
      </c>
      <c r="J2032" t="s">
        <v>45</v>
      </c>
      <c r="K2032">
        <v>38.97</v>
      </c>
      <c r="L2032">
        <v>19</v>
      </c>
      <c r="M2032">
        <f t="shared" si="62"/>
        <v>5309.6997000000001</v>
      </c>
      <c r="N2032">
        <f t="shared" si="63"/>
        <v>3.0134680134680134</v>
      </c>
    </row>
    <row r="2033" spans="1:14" x14ac:dyDescent="0.3">
      <c r="A2033" t="s">
        <v>12</v>
      </c>
      <c r="B2033" t="s">
        <v>15</v>
      </c>
      <c r="C2033" t="s">
        <v>19</v>
      </c>
      <c r="D2033" t="s">
        <v>25</v>
      </c>
      <c r="E2033" t="s">
        <v>37</v>
      </c>
      <c r="F2033">
        <v>1998</v>
      </c>
      <c r="G2033">
        <v>4</v>
      </c>
      <c r="H2033">
        <v>212.53</v>
      </c>
      <c r="I2033" t="s">
        <v>40</v>
      </c>
      <c r="J2033" t="s">
        <v>45</v>
      </c>
      <c r="K2033">
        <v>30.13</v>
      </c>
      <c r="L2033">
        <v>17</v>
      </c>
      <c r="M2033">
        <f t="shared" si="62"/>
        <v>3612.3113000000003</v>
      </c>
      <c r="N2033">
        <f t="shared" si="63"/>
        <v>3.0141461771640281</v>
      </c>
    </row>
    <row r="2034" spans="1:14" x14ac:dyDescent="0.3">
      <c r="A2034" t="s">
        <v>12</v>
      </c>
      <c r="B2034" t="s">
        <v>16</v>
      </c>
      <c r="C2034" t="s">
        <v>18</v>
      </c>
      <c r="D2034" t="s">
        <v>25</v>
      </c>
      <c r="E2034" t="s">
        <v>38</v>
      </c>
      <c r="F2034">
        <v>2016</v>
      </c>
      <c r="G2034">
        <v>5</v>
      </c>
      <c r="H2034">
        <v>16.5</v>
      </c>
      <c r="I2034" t="s">
        <v>40</v>
      </c>
      <c r="J2034" t="s">
        <v>46</v>
      </c>
      <c r="K2034">
        <v>8.25</v>
      </c>
      <c r="L2034">
        <v>1</v>
      </c>
      <c r="M2034">
        <f t="shared" si="62"/>
        <v>15.5825</v>
      </c>
      <c r="N2034">
        <f t="shared" si="63"/>
        <v>3.0138140161725069</v>
      </c>
    </row>
    <row r="2035" spans="1:14" x14ac:dyDescent="0.3">
      <c r="A2035" t="s">
        <v>14</v>
      </c>
      <c r="B2035" t="s">
        <v>16</v>
      </c>
      <c r="C2035" t="s">
        <v>18</v>
      </c>
      <c r="D2035" t="s">
        <v>35</v>
      </c>
      <c r="E2035" t="s">
        <v>37</v>
      </c>
      <c r="F2035">
        <v>2013</v>
      </c>
      <c r="G2035">
        <v>1</v>
      </c>
      <c r="H2035">
        <v>400.35</v>
      </c>
      <c r="I2035" t="s">
        <v>41</v>
      </c>
      <c r="J2035" t="s">
        <v>46</v>
      </c>
      <c r="K2035">
        <v>20.7</v>
      </c>
      <c r="L2035">
        <v>7</v>
      </c>
      <c r="M2035">
        <f t="shared" si="62"/>
        <v>2801.6570000000002</v>
      </c>
      <c r="N2035">
        <f t="shared" si="63"/>
        <v>3.0131445904954499</v>
      </c>
    </row>
    <row r="2036" spans="1:14" x14ac:dyDescent="0.3">
      <c r="A2036" t="s">
        <v>12</v>
      </c>
      <c r="B2036" t="s">
        <v>16</v>
      </c>
      <c r="C2036" t="s">
        <v>19</v>
      </c>
      <c r="D2036" t="s">
        <v>27</v>
      </c>
      <c r="E2036" t="s">
        <v>39</v>
      </c>
      <c r="F2036">
        <v>2019</v>
      </c>
      <c r="G2036">
        <v>1</v>
      </c>
      <c r="H2036">
        <v>488.59</v>
      </c>
      <c r="I2036" t="s">
        <v>41</v>
      </c>
      <c r="J2036" t="s">
        <v>47</v>
      </c>
      <c r="K2036">
        <v>26.74</v>
      </c>
      <c r="L2036">
        <v>19</v>
      </c>
      <c r="M2036">
        <f t="shared" si="62"/>
        <v>9282.4773999999998</v>
      </c>
      <c r="N2036">
        <f t="shared" si="63"/>
        <v>3.013823331085637</v>
      </c>
    </row>
    <row r="2037" spans="1:14" x14ac:dyDescent="0.3">
      <c r="A2037" t="s">
        <v>14</v>
      </c>
      <c r="B2037" t="s">
        <v>15</v>
      </c>
      <c r="C2037" t="s">
        <v>19</v>
      </c>
      <c r="D2037" t="s">
        <v>29</v>
      </c>
      <c r="E2037" t="s">
        <v>37</v>
      </c>
      <c r="F2037">
        <v>1995</v>
      </c>
      <c r="G2037">
        <v>1</v>
      </c>
      <c r="H2037">
        <v>459.77</v>
      </c>
      <c r="I2037" t="s">
        <v>41</v>
      </c>
      <c r="J2037" t="s">
        <v>45</v>
      </c>
      <c r="K2037">
        <v>40.14</v>
      </c>
      <c r="L2037">
        <v>15</v>
      </c>
      <c r="M2037">
        <f t="shared" si="62"/>
        <v>6895.951399999999</v>
      </c>
      <c r="N2037">
        <f t="shared" si="63"/>
        <v>3.0145025295109611</v>
      </c>
    </row>
    <row r="2038" spans="1:14" x14ac:dyDescent="0.3">
      <c r="A2038" t="s">
        <v>13</v>
      </c>
      <c r="B2038" t="s">
        <v>15</v>
      </c>
      <c r="C2038" t="s">
        <v>18</v>
      </c>
      <c r="D2038" t="s">
        <v>22</v>
      </c>
      <c r="E2038" t="s">
        <v>37</v>
      </c>
      <c r="F2038">
        <v>1985</v>
      </c>
      <c r="G2038">
        <v>4</v>
      </c>
      <c r="H2038">
        <v>136.87</v>
      </c>
      <c r="I2038" t="s">
        <v>41</v>
      </c>
      <c r="J2038" t="s">
        <v>46</v>
      </c>
      <c r="K2038">
        <v>41.09</v>
      </c>
      <c r="L2038">
        <v>3</v>
      </c>
      <c r="M2038">
        <f t="shared" si="62"/>
        <v>410.02090000000004</v>
      </c>
      <c r="N2038">
        <f t="shared" si="63"/>
        <v>3.0151821862348176</v>
      </c>
    </row>
    <row r="2039" spans="1:14" x14ac:dyDescent="0.3">
      <c r="A2039" t="s">
        <v>12</v>
      </c>
      <c r="B2039" t="s">
        <v>17</v>
      </c>
      <c r="C2039" t="s">
        <v>18</v>
      </c>
      <c r="D2039" t="s">
        <v>28</v>
      </c>
      <c r="E2039" t="s">
        <v>39</v>
      </c>
      <c r="F2039">
        <v>2016</v>
      </c>
      <c r="G2039">
        <v>1</v>
      </c>
      <c r="H2039">
        <v>494.55</v>
      </c>
      <c r="I2039" t="s">
        <v>41</v>
      </c>
      <c r="J2039" t="s">
        <v>43</v>
      </c>
      <c r="K2039">
        <v>28.57</v>
      </c>
      <c r="L2039">
        <v>19</v>
      </c>
      <c r="M2039">
        <f t="shared" si="62"/>
        <v>9395.7357000000011</v>
      </c>
      <c r="N2039">
        <f t="shared" si="63"/>
        <v>3.0148498143773201</v>
      </c>
    </row>
    <row r="2040" spans="1:14" x14ac:dyDescent="0.3">
      <c r="A2040" t="s">
        <v>13</v>
      </c>
      <c r="B2040" t="s">
        <v>15</v>
      </c>
      <c r="C2040" t="s">
        <v>18</v>
      </c>
      <c r="D2040" t="s">
        <v>20</v>
      </c>
      <c r="E2040" t="s">
        <v>38</v>
      </c>
      <c r="F2040">
        <v>2008</v>
      </c>
      <c r="G2040">
        <v>3</v>
      </c>
      <c r="H2040">
        <v>256.44</v>
      </c>
      <c r="I2040" t="s">
        <v>42</v>
      </c>
      <c r="J2040" t="s">
        <v>45</v>
      </c>
      <c r="K2040">
        <v>44.98</v>
      </c>
      <c r="L2040">
        <v>17</v>
      </c>
      <c r="M2040">
        <f t="shared" si="62"/>
        <v>4358.9297999999999</v>
      </c>
      <c r="N2040">
        <f t="shared" si="63"/>
        <v>3.0155300472653614</v>
      </c>
    </row>
    <row r="2041" spans="1:14" x14ac:dyDescent="0.3">
      <c r="A2041" t="s">
        <v>14</v>
      </c>
      <c r="B2041" t="s">
        <v>16</v>
      </c>
      <c r="C2041" t="s">
        <v>18</v>
      </c>
      <c r="D2041" t="s">
        <v>25</v>
      </c>
      <c r="E2041" t="s">
        <v>39</v>
      </c>
      <c r="F2041">
        <v>2003</v>
      </c>
      <c r="G2041">
        <v>1</v>
      </c>
      <c r="H2041">
        <v>282.44</v>
      </c>
      <c r="I2041" t="s">
        <v>40</v>
      </c>
      <c r="J2041" t="s">
        <v>47</v>
      </c>
      <c r="K2041">
        <v>37.19</v>
      </c>
      <c r="L2041">
        <v>11</v>
      </c>
      <c r="M2041">
        <f t="shared" si="62"/>
        <v>3106.2119000000002</v>
      </c>
      <c r="N2041">
        <f t="shared" si="63"/>
        <v>3.015535292131037</v>
      </c>
    </row>
    <row r="2042" spans="1:14" x14ac:dyDescent="0.3">
      <c r="A2042" t="s">
        <v>12</v>
      </c>
      <c r="B2042" t="s">
        <v>16</v>
      </c>
      <c r="C2042" t="s">
        <v>19</v>
      </c>
      <c r="D2042" t="s">
        <v>28</v>
      </c>
      <c r="E2042" t="s">
        <v>38</v>
      </c>
      <c r="F2042">
        <v>2012</v>
      </c>
      <c r="G2042">
        <v>4</v>
      </c>
      <c r="H2042">
        <v>450.3</v>
      </c>
      <c r="I2042" t="s">
        <v>40</v>
      </c>
      <c r="J2042" t="s">
        <v>46</v>
      </c>
      <c r="K2042">
        <v>49.74</v>
      </c>
      <c r="L2042">
        <v>8</v>
      </c>
      <c r="M2042">
        <f t="shared" si="62"/>
        <v>3601.8974000000003</v>
      </c>
      <c r="N2042">
        <f t="shared" si="63"/>
        <v>3.0162162162162161</v>
      </c>
    </row>
    <row r="2043" spans="1:14" x14ac:dyDescent="0.3">
      <c r="A2043" t="s">
        <v>12</v>
      </c>
      <c r="B2043" t="s">
        <v>16</v>
      </c>
      <c r="C2043" t="s">
        <v>18</v>
      </c>
      <c r="D2043" t="s">
        <v>21</v>
      </c>
      <c r="E2043" t="s">
        <v>36</v>
      </c>
      <c r="F2043">
        <v>1991</v>
      </c>
      <c r="G2043">
        <v>5</v>
      </c>
      <c r="H2043">
        <v>436.86</v>
      </c>
      <c r="I2043" t="s">
        <v>42</v>
      </c>
      <c r="J2043" t="s">
        <v>44</v>
      </c>
      <c r="K2043">
        <v>42.82</v>
      </c>
      <c r="L2043">
        <v>15</v>
      </c>
      <c r="M2043">
        <f t="shared" si="62"/>
        <v>6552.3282000000008</v>
      </c>
      <c r="N2043">
        <f t="shared" si="63"/>
        <v>3.01588374450828</v>
      </c>
    </row>
    <row r="2044" spans="1:14" x14ac:dyDescent="0.3">
      <c r="A2044" t="s">
        <v>13</v>
      </c>
      <c r="B2044" t="s">
        <v>16</v>
      </c>
      <c r="C2044" t="s">
        <v>19</v>
      </c>
      <c r="D2044" t="s">
        <v>25</v>
      </c>
      <c r="E2044" t="s">
        <v>38</v>
      </c>
      <c r="F2044">
        <v>2005</v>
      </c>
      <c r="G2044">
        <v>1</v>
      </c>
      <c r="H2044">
        <v>187.59</v>
      </c>
      <c r="I2044" t="s">
        <v>42</v>
      </c>
      <c r="J2044" t="s">
        <v>43</v>
      </c>
      <c r="K2044">
        <v>22.47</v>
      </c>
      <c r="L2044">
        <v>3</v>
      </c>
      <c r="M2044">
        <f t="shared" si="62"/>
        <v>561.99469999999997</v>
      </c>
      <c r="N2044">
        <f t="shared" si="63"/>
        <v>3.0152129817444218</v>
      </c>
    </row>
    <row r="2045" spans="1:14" x14ac:dyDescent="0.3">
      <c r="A2045" t="s">
        <v>12</v>
      </c>
      <c r="B2045" t="s">
        <v>17</v>
      </c>
      <c r="C2045" t="s">
        <v>19</v>
      </c>
      <c r="D2045" t="s">
        <v>22</v>
      </c>
      <c r="E2045" t="s">
        <v>38</v>
      </c>
      <c r="F2045">
        <v>2004</v>
      </c>
      <c r="G2045">
        <v>1</v>
      </c>
      <c r="H2045">
        <v>118.3</v>
      </c>
      <c r="I2045" t="s">
        <v>41</v>
      </c>
      <c r="J2045" t="s">
        <v>45</v>
      </c>
      <c r="K2045">
        <v>30.9</v>
      </c>
      <c r="L2045">
        <v>15</v>
      </c>
      <c r="M2045">
        <f t="shared" si="62"/>
        <v>1773.809</v>
      </c>
      <c r="N2045">
        <f t="shared" si="63"/>
        <v>3.0158944876564084</v>
      </c>
    </row>
    <row r="2046" spans="1:14" x14ac:dyDescent="0.3">
      <c r="A2046" t="s">
        <v>12</v>
      </c>
      <c r="B2046" t="s">
        <v>17</v>
      </c>
      <c r="C2046" t="s">
        <v>19</v>
      </c>
      <c r="D2046" t="s">
        <v>24</v>
      </c>
      <c r="E2046" t="s">
        <v>39</v>
      </c>
      <c r="F2046">
        <v>2006</v>
      </c>
      <c r="G2046">
        <v>2</v>
      </c>
      <c r="H2046">
        <v>77.290000000000006</v>
      </c>
      <c r="I2046" t="s">
        <v>42</v>
      </c>
      <c r="J2046" t="s">
        <v>45</v>
      </c>
      <c r="K2046">
        <v>0.96</v>
      </c>
      <c r="L2046">
        <v>4</v>
      </c>
      <c r="M2046">
        <f t="shared" si="62"/>
        <v>308.1696</v>
      </c>
      <c r="N2046">
        <f t="shared" si="63"/>
        <v>3.016576454668471</v>
      </c>
    </row>
    <row r="2047" spans="1:14" x14ac:dyDescent="0.3">
      <c r="A2047" t="s">
        <v>12</v>
      </c>
      <c r="B2047" t="s">
        <v>16</v>
      </c>
      <c r="C2047" t="s">
        <v>19</v>
      </c>
      <c r="D2047" t="s">
        <v>30</v>
      </c>
      <c r="E2047" t="s">
        <v>36</v>
      </c>
      <c r="F2047">
        <v>2018</v>
      </c>
      <c r="G2047">
        <v>2</v>
      </c>
      <c r="H2047">
        <v>300.56</v>
      </c>
      <c r="I2047" t="s">
        <v>41</v>
      </c>
      <c r="J2047" t="s">
        <v>43</v>
      </c>
      <c r="K2047">
        <v>33.14</v>
      </c>
      <c r="L2047">
        <v>4</v>
      </c>
      <c r="M2047">
        <f t="shared" si="62"/>
        <v>1201.5714</v>
      </c>
      <c r="N2047">
        <f t="shared" si="63"/>
        <v>3.0169204737732658</v>
      </c>
    </row>
    <row r="2048" spans="1:14" x14ac:dyDescent="0.3">
      <c r="A2048" t="s">
        <v>13</v>
      </c>
      <c r="B2048" t="s">
        <v>15</v>
      </c>
      <c r="C2048" t="s">
        <v>18</v>
      </c>
      <c r="D2048" t="s">
        <v>29</v>
      </c>
      <c r="E2048" t="s">
        <v>39</v>
      </c>
      <c r="F2048">
        <v>1994</v>
      </c>
      <c r="G2048">
        <v>5</v>
      </c>
      <c r="H2048">
        <v>451.34</v>
      </c>
      <c r="I2048" t="s">
        <v>42</v>
      </c>
      <c r="J2048" t="s">
        <v>43</v>
      </c>
      <c r="K2048">
        <v>19.91</v>
      </c>
      <c r="L2048">
        <v>18</v>
      </c>
      <c r="M2048">
        <f t="shared" si="62"/>
        <v>8123.3190999999997</v>
      </c>
      <c r="N2048">
        <f t="shared" si="63"/>
        <v>3.0172647257955316</v>
      </c>
    </row>
    <row r="2049" spans="1:14" x14ac:dyDescent="0.3">
      <c r="A2049" t="s">
        <v>12</v>
      </c>
      <c r="B2049" t="s">
        <v>15</v>
      </c>
      <c r="C2049" t="s">
        <v>18</v>
      </c>
      <c r="D2049" t="s">
        <v>23</v>
      </c>
      <c r="E2049" t="s">
        <v>37</v>
      </c>
      <c r="F2049">
        <v>2007</v>
      </c>
      <c r="G2049">
        <v>1</v>
      </c>
      <c r="H2049">
        <v>258.91000000000003</v>
      </c>
      <c r="I2049" t="s">
        <v>41</v>
      </c>
      <c r="J2049" t="s">
        <v>45</v>
      </c>
      <c r="K2049">
        <v>5.85</v>
      </c>
      <c r="L2049">
        <v>16</v>
      </c>
      <c r="M2049">
        <f t="shared" si="62"/>
        <v>4141.6185000000005</v>
      </c>
      <c r="N2049">
        <f t="shared" si="63"/>
        <v>3.016593294954284</v>
      </c>
    </row>
    <row r="2050" spans="1:14" x14ac:dyDescent="0.3">
      <c r="A2050" t="s">
        <v>12</v>
      </c>
      <c r="B2050" t="s">
        <v>15</v>
      </c>
      <c r="C2050" t="s">
        <v>19</v>
      </c>
      <c r="D2050" t="s">
        <v>22</v>
      </c>
      <c r="E2050" t="s">
        <v>39</v>
      </c>
      <c r="F2050">
        <v>2022</v>
      </c>
      <c r="G2050">
        <v>5</v>
      </c>
      <c r="H2050">
        <v>238.05</v>
      </c>
      <c r="I2050" t="s">
        <v>41</v>
      </c>
      <c r="J2050" t="s">
        <v>43</v>
      </c>
      <c r="K2050">
        <v>24.96</v>
      </c>
      <c r="L2050">
        <v>13</v>
      </c>
      <c r="M2050">
        <f t="shared" si="62"/>
        <v>3093.8996000000002</v>
      </c>
      <c r="N2050">
        <f t="shared" si="63"/>
        <v>3.0172764227642275</v>
      </c>
    </row>
    <row r="2051" spans="1:14" x14ac:dyDescent="0.3">
      <c r="A2051" t="s">
        <v>12</v>
      </c>
      <c r="B2051" t="s">
        <v>17</v>
      </c>
      <c r="C2051" t="s">
        <v>19</v>
      </c>
      <c r="D2051" t="s">
        <v>29</v>
      </c>
      <c r="E2051" t="s">
        <v>39</v>
      </c>
      <c r="F2051">
        <v>2021</v>
      </c>
      <c r="G2051">
        <v>2</v>
      </c>
      <c r="H2051">
        <v>97.78</v>
      </c>
      <c r="I2051" t="s">
        <v>42</v>
      </c>
      <c r="J2051" t="s">
        <v>47</v>
      </c>
      <c r="K2051">
        <v>39.5</v>
      </c>
      <c r="L2051">
        <v>15</v>
      </c>
      <c r="M2051">
        <f t="shared" ref="M2051:M2114" si="64">(L2051*H2051)-(1-(K2051/100))</f>
        <v>1466.095</v>
      </c>
      <c r="N2051">
        <f t="shared" ref="N2051:N2114" si="65">AVERAGE(G2051:G7050)</f>
        <v>3.0166045408336157</v>
      </c>
    </row>
    <row r="2052" spans="1:14" x14ac:dyDescent="0.3">
      <c r="A2052" t="s">
        <v>14</v>
      </c>
      <c r="B2052" t="s">
        <v>15</v>
      </c>
      <c r="C2052" t="s">
        <v>18</v>
      </c>
      <c r="D2052" t="s">
        <v>26</v>
      </c>
      <c r="E2052" t="s">
        <v>37</v>
      </c>
      <c r="F2052">
        <v>1991</v>
      </c>
      <c r="G2052">
        <v>4</v>
      </c>
      <c r="H2052">
        <v>455.96</v>
      </c>
      <c r="I2052" t="s">
        <v>42</v>
      </c>
      <c r="J2052" t="s">
        <v>47</v>
      </c>
      <c r="K2052">
        <v>48.62</v>
      </c>
      <c r="L2052">
        <v>16</v>
      </c>
      <c r="M2052">
        <f t="shared" si="64"/>
        <v>7294.8462</v>
      </c>
      <c r="N2052">
        <f t="shared" si="65"/>
        <v>3.0169491525423728</v>
      </c>
    </row>
    <row r="2053" spans="1:14" x14ac:dyDescent="0.3">
      <c r="A2053" t="s">
        <v>13</v>
      </c>
      <c r="B2053" t="s">
        <v>17</v>
      </c>
      <c r="C2053" t="s">
        <v>19</v>
      </c>
      <c r="D2053" t="s">
        <v>24</v>
      </c>
      <c r="E2053" t="s">
        <v>37</v>
      </c>
      <c r="F2053">
        <v>1992</v>
      </c>
      <c r="G2053">
        <v>1</v>
      </c>
      <c r="H2053">
        <v>110.33</v>
      </c>
      <c r="I2053" t="s">
        <v>42</v>
      </c>
      <c r="J2053" t="s">
        <v>47</v>
      </c>
      <c r="K2053">
        <v>33.299999999999997</v>
      </c>
      <c r="L2053">
        <v>6</v>
      </c>
      <c r="M2053">
        <f t="shared" si="64"/>
        <v>661.31299999999999</v>
      </c>
      <c r="N2053">
        <f t="shared" si="65"/>
        <v>3.0166158019667684</v>
      </c>
    </row>
    <row r="2054" spans="1:14" x14ac:dyDescent="0.3">
      <c r="A2054" t="s">
        <v>14</v>
      </c>
      <c r="B2054" t="s">
        <v>17</v>
      </c>
      <c r="C2054" t="s">
        <v>18</v>
      </c>
      <c r="D2054" t="s">
        <v>28</v>
      </c>
      <c r="E2054" t="s">
        <v>39</v>
      </c>
      <c r="F2054">
        <v>2000</v>
      </c>
      <c r="G2054">
        <v>5</v>
      </c>
      <c r="H2054">
        <v>484.39</v>
      </c>
      <c r="I2054" t="s">
        <v>41</v>
      </c>
      <c r="J2054" t="s">
        <v>46</v>
      </c>
      <c r="K2054">
        <v>2.39</v>
      </c>
      <c r="L2054">
        <v>20</v>
      </c>
      <c r="M2054">
        <f t="shared" si="64"/>
        <v>9686.8238999999994</v>
      </c>
      <c r="N2054">
        <f t="shared" si="65"/>
        <v>3.0172998643147895</v>
      </c>
    </row>
    <row r="2055" spans="1:14" x14ac:dyDescent="0.3">
      <c r="A2055" t="s">
        <v>13</v>
      </c>
      <c r="B2055" t="s">
        <v>17</v>
      </c>
      <c r="C2055" t="s">
        <v>19</v>
      </c>
      <c r="D2055" t="s">
        <v>21</v>
      </c>
      <c r="E2055" t="s">
        <v>37</v>
      </c>
      <c r="F2055">
        <v>2008</v>
      </c>
      <c r="G2055">
        <v>4</v>
      </c>
      <c r="H2055">
        <v>47.26</v>
      </c>
      <c r="I2055" t="s">
        <v>40</v>
      </c>
      <c r="J2055" t="s">
        <v>43</v>
      </c>
      <c r="K2055">
        <v>46.28</v>
      </c>
      <c r="L2055">
        <v>11</v>
      </c>
      <c r="M2055">
        <f t="shared" si="64"/>
        <v>519.32280000000003</v>
      </c>
      <c r="N2055">
        <f t="shared" si="65"/>
        <v>3.0166270783847979</v>
      </c>
    </row>
    <row r="2056" spans="1:14" x14ac:dyDescent="0.3">
      <c r="A2056" t="s">
        <v>14</v>
      </c>
      <c r="B2056" t="s">
        <v>16</v>
      </c>
      <c r="C2056" t="s">
        <v>19</v>
      </c>
      <c r="D2056" t="s">
        <v>21</v>
      </c>
      <c r="E2056" t="s">
        <v>36</v>
      </c>
      <c r="F2056">
        <v>1998</v>
      </c>
      <c r="G2056">
        <v>5</v>
      </c>
      <c r="H2056">
        <v>253.73</v>
      </c>
      <c r="I2056" t="s">
        <v>40</v>
      </c>
      <c r="J2056" t="s">
        <v>45</v>
      </c>
      <c r="K2056">
        <v>6.12</v>
      </c>
      <c r="L2056">
        <v>9</v>
      </c>
      <c r="M2056">
        <f t="shared" si="64"/>
        <v>2282.6311999999998</v>
      </c>
      <c r="N2056">
        <f t="shared" si="65"/>
        <v>3.0162932790224031</v>
      </c>
    </row>
    <row r="2057" spans="1:14" x14ac:dyDescent="0.3">
      <c r="A2057" t="s">
        <v>12</v>
      </c>
      <c r="B2057" t="s">
        <v>17</v>
      </c>
      <c r="C2057" t="s">
        <v>19</v>
      </c>
      <c r="D2057" t="s">
        <v>30</v>
      </c>
      <c r="E2057" t="s">
        <v>38</v>
      </c>
      <c r="F2057">
        <v>2007</v>
      </c>
      <c r="G2057">
        <v>5</v>
      </c>
      <c r="H2057">
        <v>340.92</v>
      </c>
      <c r="I2057" t="s">
        <v>42</v>
      </c>
      <c r="J2057" t="s">
        <v>47</v>
      </c>
      <c r="K2057">
        <v>23.63</v>
      </c>
      <c r="L2057">
        <v>1</v>
      </c>
      <c r="M2057">
        <f t="shared" si="64"/>
        <v>340.15629999999999</v>
      </c>
      <c r="N2057">
        <f t="shared" si="65"/>
        <v>3.0156196943972837</v>
      </c>
    </row>
    <row r="2058" spans="1:14" x14ac:dyDescent="0.3">
      <c r="A2058" t="s">
        <v>12</v>
      </c>
      <c r="B2058" t="s">
        <v>15</v>
      </c>
      <c r="C2058" t="s">
        <v>18</v>
      </c>
      <c r="D2058" t="s">
        <v>34</v>
      </c>
      <c r="E2058" t="s">
        <v>37</v>
      </c>
      <c r="F2058">
        <v>1988</v>
      </c>
      <c r="G2058">
        <v>2</v>
      </c>
      <c r="H2058">
        <v>497.44</v>
      </c>
      <c r="I2058" t="s">
        <v>40</v>
      </c>
      <c r="J2058" t="s">
        <v>47</v>
      </c>
      <c r="K2058">
        <v>4.6900000000000004</v>
      </c>
      <c r="L2058">
        <v>10</v>
      </c>
      <c r="M2058">
        <f t="shared" si="64"/>
        <v>4973.4468999999999</v>
      </c>
      <c r="N2058">
        <f t="shared" si="65"/>
        <v>3.0149456521739131</v>
      </c>
    </row>
    <row r="2059" spans="1:14" x14ac:dyDescent="0.3">
      <c r="A2059" t="s">
        <v>14</v>
      </c>
      <c r="B2059" t="s">
        <v>15</v>
      </c>
      <c r="C2059" t="s">
        <v>19</v>
      </c>
      <c r="D2059" t="s">
        <v>25</v>
      </c>
      <c r="E2059" t="s">
        <v>38</v>
      </c>
      <c r="F2059">
        <v>2002</v>
      </c>
      <c r="G2059">
        <v>5</v>
      </c>
      <c r="H2059">
        <v>194.69</v>
      </c>
      <c r="I2059" t="s">
        <v>41</v>
      </c>
      <c r="J2059" t="s">
        <v>44</v>
      </c>
      <c r="K2059">
        <v>32.770000000000003</v>
      </c>
      <c r="L2059">
        <v>9</v>
      </c>
      <c r="M2059">
        <f t="shared" si="64"/>
        <v>1751.5377000000001</v>
      </c>
      <c r="N2059">
        <f t="shared" si="65"/>
        <v>3.0152905198776758</v>
      </c>
    </row>
    <row r="2060" spans="1:14" x14ac:dyDescent="0.3">
      <c r="A2060" t="s">
        <v>12</v>
      </c>
      <c r="B2060" t="s">
        <v>16</v>
      </c>
      <c r="C2060" t="s">
        <v>19</v>
      </c>
      <c r="D2060" t="s">
        <v>26</v>
      </c>
      <c r="E2060" t="s">
        <v>36</v>
      </c>
      <c r="F2060">
        <v>2021</v>
      </c>
      <c r="G2060">
        <v>2</v>
      </c>
      <c r="H2060">
        <v>457.84</v>
      </c>
      <c r="I2060" t="s">
        <v>41</v>
      </c>
      <c r="J2060" t="s">
        <v>45</v>
      </c>
      <c r="K2060">
        <v>16.989999999999998</v>
      </c>
      <c r="L2060">
        <v>7</v>
      </c>
      <c r="M2060">
        <f t="shared" si="64"/>
        <v>3204.0498999999995</v>
      </c>
      <c r="N2060">
        <f t="shared" si="65"/>
        <v>3.0146159075458869</v>
      </c>
    </row>
    <row r="2061" spans="1:14" x14ac:dyDescent="0.3">
      <c r="A2061" t="s">
        <v>14</v>
      </c>
      <c r="B2061" t="s">
        <v>16</v>
      </c>
      <c r="C2061" t="s">
        <v>18</v>
      </c>
      <c r="D2061" t="s">
        <v>28</v>
      </c>
      <c r="E2061" t="s">
        <v>36</v>
      </c>
      <c r="F2061">
        <v>2011</v>
      </c>
      <c r="G2061">
        <v>1</v>
      </c>
      <c r="H2061">
        <v>347.76</v>
      </c>
      <c r="I2061" t="s">
        <v>42</v>
      </c>
      <c r="J2061" t="s">
        <v>47</v>
      </c>
      <c r="K2061">
        <v>21.02</v>
      </c>
      <c r="L2061">
        <v>3</v>
      </c>
      <c r="M2061">
        <f t="shared" si="64"/>
        <v>1042.4902</v>
      </c>
      <c r="N2061">
        <f t="shared" si="65"/>
        <v>3.0149608976538591</v>
      </c>
    </row>
    <row r="2062" spans="1:14" x14ac:dyDescent="0.3">
      <c r="A2062" t="s">
        <v>14</v>
      </c>
      <c r="B2062" t="s">
        <v>15</v>
      </c>
      <c r="C2062" t="s">
        <v>19</v>
      </c>
      <c r="D2062" t="s">
        <v>20</v>
      </c>
      <c r="E2062" t="s">
        <v>36</v>
      </c>
      <c r="F2062">
        <v>2001</v>
      </c>
      <c r="G2062">
        <v>5</v>
      </c>
      <c r="H2062">
        <v>168.46</v>
      </c>
      <c r="I2062" t="s">
        <v>42</v>
      </c>
      <c r="J2062" t="s">
        <v>43</v>
      </c>
      <c r="K2062">
        <v>44.26</v>
      </c>
      <c r="L2062">
        <v>10</v>
      </c>
      <c r="M2062">
        <f t="shared" si="64"/>
        <v>1684.0426000000002</v>
      </c>
      <c r="N2062">
        <f t="shared" si="65"/>
        <v>3.0156462585034012</v>
      </c>
    </row>
    <row r="2063" spans="1:14" x14ac:dyDescent="0.3">
      <c r="A2063" t="s">
        <v>14</v>
      </c>
      <c r="B2063" t="s">
        <v>16</v>
      </c>
      <c r="C2063" t="s">
        <v>18</v>
      </c>
      <c r="D2063" t="s">
        <v>29</v>
      </c>
      <c r="E2063" t="s">
        <v>39</v>
      </c>
      <c r="F2063">
        <v>2017</v>
      </c>
      <c r="G2063">
        <v>1</v>
      </c>
      <c r="H2063">
        <v>120.3</v>
      </c>
      <c r="I2063" t="s">
        <v>40</v>
      </c>
      <c r="J2063" t="s">
        <v>45</v>
      </c>
      <c r="K2063">
        <v>36.96</v>
      </c>
      <c r="L2063">
        <v>1</v>
      </c>
      <c r="M2063">
        <f t="shared" si="64"/>
        <v>119.6696</v>
      </c>
      <c r="N2063">
        <f t="shared" si="65"/>
        <v>3.0149710785981627</v>
      </c>
    </row>
    <row r="2064" spans="1:14" x14ac:dyDescent="0.3">
      <c r="A2064" t="s">
        <v>12</v>
      </c>
      <c r="B2064" t="s">
        <v>15</v>
      </c>
      <c r="C2064" t="s">
        <v>18</v>
      </c>
      <c r="D2064" t="s">
        <v>33</v>
      </c>
      <c r="E2064" t="s">
        <v>38</v>
      </c>
      <c r="F2064">
        <v>1985</v>
      </c>
      <c r="G2064">
        <v>4</v>
      </c>
      <c r="H2064">
        <v>341.47</v>
      </c>
      <c r="I2064" t="s">
        <v>41</v>
      </c>
      <c r="J2064" t="s">
        <v>43</v>
      </c>
      <c r="K2064">
        <v>25.59</v>
      </c>
      <c r="L2064">
        <v>1</v>
      </c>
      <c r="M2064">
        <f t="shared" si="64"/>
        <v>340.72590000000002</v>
      </c>
      <c r="N2064">
        <f t="shared" si="65"/>
        <v>3.0156569094622192</v>
      </c>
    </row>
    <row r="2065" spans="1:14" x14ac:dyDescent="0.3">
      <c r="A2065" t="s">
        <v>14</v>
      </c>
      <c r="B2065" t="s">
        <v>17</v>
      </c>
      <c r="C2065" t="s">
        <v>19</v>
      </c>
      <c r="D2065" t="s">
        <v>31</v>
      </c>
      <c r="E2065" t="s">
        <v>38</v>
      </c>
      <c r="F2065">
        <v>2007</v>
      </c>
      <c r="G2065">
        <v>3</v>
      </c>
      <c r="H2065">
        <v>120.92</v>
      </c>
      <c r="I2065" t="s">
        <v>41</v>
      </c>
      <c r="J2065" t="s">
        <v>43</v>
      </c>
      <c r="K2065">
        <v>34.630000000000003</v>
      </c>
      <c r="L2065">
        <v>20</v>
      </c>
      <c r="M2065">
        <f t="shared" si="64"/>
        <v>2417.7463000000002</v>
      </c>
      <c r="N2065">
        <f t="shared" si="65"/>
        <v>3.0153217568947905</v>
      </c>
    </row>
    <row r="2066" spans="1:14" x14ac:dyDescent="0.3">
      <c r="A2066" t="s">
        <v>12</v>
      </c>
      <c r="B2066" t="s">
        <v>15</v>
      </c>
      <c r="C2066" t="s">
        <v>18</v>
      </c>
      <c r="D2066" t="s">
        <v>35</v>
      </c>
      <c r="E2066" t="s">
        <v>38</v>
      </c>
      <c r="F2066">
        <v>1997</v>
      </c>
      <c r="G2066">
        <v>3</v>
      </c>
      <c r="H2066">
        <v>25.79</v>
      </c>
      <c r="I2066" t="s">
        <v>40</v>
      </c>
      <c r="J2066" t="s">
        <v>47</v>
      </c>
      <c r="K2066">
        <v>18.63</v>
      </c>
      <c r="L2066">
        <v>10</v>
      </c>
      <c r="M2066">
        <f t="shared" si="64"/>
        <v>257.08629999999999</v>
      </c>
      <c r="N2066">
        <f t="shared" si="65"/>
        <v>3.0153269754768393</v>
      </c>
    </row>
    <row r="2067" spans="1:14" x14ac:dyDescent="0.3">
      <c r="A2067" t="s">
        <v>14</v>
      </c>
      <c r="B2067" t="s">
        <v>17</v>
      </c>
      <c r="C2067" t="s">
        <v>19</v>
      </c>
      <c r="D2067" t="s">
        <v>35</v>
      </c>
      <c r="E2067" t="s">
        <v>37</v>
      </c>
      <c r="F2067">
        <v>2013</v>
      </c>
      <c r="G2067">
        <v>4</v>
      </c>
      <c r="H2067">
        <v>313.27</v>
      </c>
      <c r="I2067" t="s">
        <v>40</v>
      </c>
      <c r="J2067" t="s">
        <v>47</v>
      </c>
      <c r="K2067">
        <v>21.46</v>
      </c>
      <c r="L2067">
        <v>1</v>
      </c>
      <c r="M2067">
        <f t="shared" si="64"/>
        <v>312.4846</v>
      </c>
      <c r="N2067">
        <f t="shared" si="65"/>
        <v>3.0153321976149914</v>
      </c>
    </row>
    <row r="2068" spans="1:14" x14ac:dyDescent="0.3">
      <c r="A2068" t="s">
        <v>14</v>
      </c>
      <c r="B2068" t="s">
        <v>17</v>
      </c>
      <c r="C2068" t="s">
        <v>19</v>
      </c>
      <c r="D2068" t="s">
        <v>31</v>
      </c>
      <c r="E2068" t="s">
        <v>38</v>
      </c>
      <c r="F2068">
        <v>2014</v>
      </c>
      <c r="G2068">
        <v>2</v>
      </c>
      <c r="H2068">
        <v>193.49</v>
      </c>
      <c r="I2068" t="s">
        <v>40</v>
      </c>
      <c r="J2068" t="s">
        <v>44</v>
      </c>
      <c r="K2068">
        <v>36.79</v>
      </c>
      <c r="L2068">
        <v>8</v>
      </c>
      <c r="M2068">
        <f t="shared" si="64"/>
        <v>1547.2879</v>
      </c>
      <c r="N2068">
        <f t="shared" si="65"/>
        <v>3.0149965916837083</v>
      </c>
    </row>
    <row r="2069" spans="1:14" x14ac:dyDescent="0.3">
      <c r="A2069" t="s">
        <v>14</v>
      </c>
      <c r="B2069" t="s">
        <v>16</v>
      </c>
      <c r="C2069" t="s">
        <v>19</v>
      </c>
      <c r="D2069" t="s">
        <v>31</v>
      </c>
      <c r="E2069" t="s">
        <v>39</v>
      </c>
      <c r="F2069">
        <v>2015</v>
      </c>
      <c r="G2069">
        <v>1</v>
      </c>
      <c r="H2069">
        <v>241.57</v>
      </c>
      <c r="I2069" t="s">
        <v>42</v>
      </c>
      <c r="J2069" t="s">
        <v>43</v>
      </c>
      <c r="K2069">
        <v>44.35</v>
      </c>
      <c r="L2069">
        <v>8</v>
      </c>
      <c r="M2069">
        <f t="shared" si="64"/>
        <v>1932.0035</v>
      </c>
      <c r="N2069">
        <f t="shared" si="65"/>
        <v>3.015342652574156</v>
      </c>
    </row>
    <row r="2070" spans="1:14" x14ac:dyDescent="0.3">
      <c r="A2070" t="s">
        <v>13</v>
      </c>
      <c r="B2070" t="s">
        <v>15</v>
      </c>
      <c r="C2070" t="s">
        <v>18</v>
      </c>
      <c r="D2070" t="s">
        <v>23</v>
      </c>
      <c r="E2070" t="s">
        <v>36</v>
      </c>
      <c r="F2070">
        <v>2000</v>
      </c>
      <c r="G2070">
        <v>2</v>
      </c>
      <c r="H2070">
        <v>351.37</v>
      </c>
      <c r="I2070" t="s">
        <v>41</v>
      </c>
      <c r="J2070" t="s">
        <v>45</v>
      </c>
      <c r="K2070">
        <v>38.700000000000003</v>
      </c>
      <c r="L2070">
        <v>1</v>
      </c>
      <c r="M2070">
        <f t="shared" si="64"/>
        <v>350.75700000000001</v>
      </c>
      <c r="N2070">
        <f t="shared" si="65"/>
        <v>3.0160300136425646</v>
      </c>
    </row>
    <row r="2071" spans="1:14" x14ac:dyDescent="0.3">
      <c r="A2071" t="s">
        <v>12</v>
      </c>
      <c r="B2071" t="s">
        <v>17</v>
      </c>
      <c r="C2071" t="s">
        <v>19</v>
      </c>
      <c r="D2071" t="s">
        <v>34</v>
      </c>
      <c r="E2071" t="s">
        <v>39</v>
      </c>
      <c r="F2071">
        <v>2019</v>
      </c>
      <c r="G2071">
        <v>4</v>
      </c>
      <c r="H2071">
        <v>487.36</v>
      </c>
      <c r="I2071" t="s">
        <v>40</v>
      </c>
      <c r="J2071" t="s">
        <v>45</v>
      </c>
      <c r="K2071">
        <v>40.700000000000003</v>
      </c>
      <c r="L2071">
        <v>3</v>
      </c>
      <c r="M2071">
        <f t="shared" si="64"/>
        <v>1461.4869999999999</v>
      </c>
      <c r="N2071">
        <f t="shared" si="65"/>
        <v>3.0163766632548619</v>
      </c>
    </row>
    <row r="2072" spans="1:14" x14ac:dyDescent="0.3">
      <c r="A2072" t="s">
        <v>14</v>
      </c>
      <c r="B2072" t="s">
        <v>17</v>
      </c>
      <c r="C2072" t="s">
        <v>19</v>
      </c>
      <c r="D2072" t="s">
        <v>28</v>
      </c>
      <c r="E2072" t="s">
        <v>39</v>
      </c>
      <c r="F2072">
        <v>1999</v>
      </c>
      <c r="G2072">
        <v>2</v>
      </c>
      <c r="H2072">
        <v>72.069999999999993</v>
      </c>
      <c r="I2072" t="s">
        <v>41</v>
      </c>
      <c r="J2072" t="s">
        <v>46</v>
      </c>
      <c r="K2072">
        <v>15.72</v>
      </c>
      <c r="L2072">
        <v>10</v>
      </c>
      <c r="M2072">
        <f t="shared" si="64"/>
        <v>719.85719999999992</v>
      </c>
      <c r="N2072">
        <f t="shared" si="65"/>
        <v>3.0160409556313992</v>
      </c>
    </row>
    <row r="2073" spans="1:14" x14ac:dyDescent="0.3">
      <c r="A2073" t="s">
        <v>14</v>
      </c>
      <c r="B2073" t="s">
        <v>17</v>
      </c>
      <c r="C2073" t="s">
        <v>19</v>
      </c>
      <c r="D2073" t="s">
        <v>25</v>
      </c>
      <c r="E2073" t="s">
        <v>38</v>
      </c>
      <c r="F2073">
        <v>1985</v>
      </c>
      <c r="G2073">
        <v>1</v>
      </c>
      <c r="H2073">
        <v>209.93</v>
      </c>
      <c r="I2073" t="s">
        <v>40</v>
      </c>
      <c r="J2073" t="s">
        <v>46</v>
      </c>
      <c r="K2073">
        <v>40.520000000000003</v>
      </c>
      <c r="L2073">
        <v>20</v>
      </c>
      <c r="M2073">
        <f t="shared" si="64"/>
        <v>4198.0052000000005</v>
      </c>
      <c r="N2073">
        <f t="shared" si="65"/>
        <v>3.0163878456811197</v>
      </c>
    </row>
    <row r="2074" spans="1:14" x14ac:dyDescent="0.3">
      <c r="A2074" t="s">
        <v>13</v>
      </c>
      <c r="B2074" t="s">
        <v>16</v>
      </c>
      <c r="C2074" t="s">
        <v>18</v>
      </c>
      <c r="D2074" t="s">
        <v>20</v>
      </c>
      <c r="E2074" t="s">
        <v>39</v>
      </c>
      <c r="F2074">
        <v>1990</v>
      </c>
      <c r="G2074">
        <v>5</v>
      </c>
      <c r="H2074">
        <v>106.87</v>
      </c>
      <c r="I2074" t="s">
        <v>40</v>
      </c>
      <c r="J2074" t="s">
        <v>43</v>
      </c>
      <c r="K2074">
        <v>37.54</v>
      </c>
      <c r="L2074">
        <v>12</v>
      </c>
      <c r="M2074">
        <f t="shared" si="64"/>
        <v>1281.8154</v>
      </c>
      <c r="N2074">
        <f t="shared" si="65"/>
        <v>3.0170765027322406</v>
      </c>
    </row>
    <row r="2075" spans="1:14" x14ac:dyDescent="0.3">
      <c r="A2075" t="s">
        <v>12</v>
      </c>
      <c r="B2075" t="s">
        <v>16</v>
      </c>
      <c r="C2075" t="s">
        <v>19</v>
      </c>
      <c r="D2075" t="s">
        <v>32</v>
      </c>
      <c r="E2075" t="s">
        <v>39</v>
      </c>
      <c r="F2075">
        <v>1988</v>
      </c>
      <c r="G2075">
        <v>2</v>
      </c>
      <c r="H2075">
        <v>82.87</v>
      </c>
      <c r="I2075" t="s">
        <v>40</v>
      </c>
      <c r="J2075" t="s">
        <v>44</v>
      </c>
      <c r="K2075">
        <v>25.73</v>
      </c>
      <c r="L2075">
        <v>9</v>
      </c>
      <c r="M2075">
        <f t="shared" si="64"/>
        <v>745.08730000000003</v>
      </c>
      <c r="N2075">
        <f t="shared" si="65"/>
        <v>3.0163990433891357</v>
      </c>
    </row>
    <row r="2076" spans="1:14" x14ac:dyDescent="0.3">
      <c r="A2076" t="s">
        <v>12</v>
      </c>
      <c r="B2076" t="s">
        <v>17</v>
      </c>
      <c r="C2076" t="s">
        <v>18</v>
      </c>
      <c r="D2076" t="s">
        <v>21</v>
      </c>
      <c r="E2076" t="s">
        <v>38</v>
      </c>
      <c r="F2076">
        <v>1987</v>
      </c>
      <c r="G2076">
        <v>1</v>
      </c>
      <c r="H2076">
        <v>305.95999999999998</v>
      </c>
      <c r="I2076" t="s">
        <v>42</v>
      </c>
      <c r="J2076" t="s">
        <v>47</v>
      </c>
      <c r="K2076">
        <v>47.09</v>
      </c>
      <c r="L2076">
        <v>20</v>
      </c>
      <c r="M2076">
        <f t="shared" si="64"/>
        <v>6118.6709000000001</v>
      </c>
      <c r="N2076">
        <f t="shared" si="65"/>
        <v>3.0167464114832536</v>
      </c>
    </row>
    <row r="2077" spans="1:14" x14ac:dyDescent="0.3">
      <c r="A2077" t="s">
        <v>12</v>
      </c>
      <c r="B2077" t="s">
        <v>15</v>
      </c>
      <c r="C2077" t="s">
        <v>19</v>
      </c>
      <c r="D2077" t="s">
        <v>32</v>
      </c>
      <c r="E2077" t="s">
        <v>39</v>
      </c>
      <c r="F2077">
        <v>2012</v>
      </c>
      <c r="G2077">
        <v>3</v>
      </c>
      <c r="H2077">
        <v>239.2</v>
      </c>
      <c r="I2077" t="s">
        <v>40</v>
      </c>
      <c r="J2077" t="s">
        <v>44</v>
      </c>
      <c r="K2077">
        <v>45</v>
      </c>
      <c r="L2077">
        <v>19</v>
      </c>
      <c r="M2077">
        <f t="shared" si="64"/>
        <v>4544.25</v>
      </c>
      <c r="N2077">
        <f t="shared" si="65"/>
        <v>3.0174358974358975</v>
      </c>
    </row>
    <row r="2078" spans="1:14" x14ac:dyDescent="0.3">
      <c r="A2078" t="s">
        <v>13</v>
      </c>
      <c r="B2078" t="s">
        <v>15</v>
      </c>
      <c r="C2078" t="s">
        <v>19</v>
      </c>
      <c r="D2078" t="s">
        <v>29</v>
      </c>
      <c r="E2078" t="s">
        <v>39</v>
      </c>
      <c r="F2078">
        <v>1992</v>
      </c>
      <c r="G2078">
        <v>2</v>
      </c>
      <c r="H2078">
        <v>336.07</v>
      </c>
      <c r="I2078" t="s">
        <v>40</v>
      </c>
      <c r="J2078" t="s">
        <v>46</v>
      </c>
      <c r="K2078">
        <v>45.71</v>
      </c>
      <c r="L2078">
        <v>4</v>
      </c>
      <c r="M2078">
        <f t="shared" si="64"/>
        <v>1343.7371000000001</v>
      </c>
      <c r="N2078">
        <f t="shared" si="65"/>
        <v>3.0174418604651163</v>
      </c>
    </row>
    <row r="2079" spans="1:14" x14ac:dyDescent="0.3">
      <c r="A2079" t="s">
        <v>14</v>
      </c>
      <c r="B2079" t="s">
        <v>16</v>
      </c>
      <c r="C2079" t="s">
        <v>18</v>
      </c>
      <c r="D2079" t="s">
        <v>21</v>
      </c>
      <c r="E2079" t="s">
        <v>38</v>
      </c>
      <c r="F2079">
        <v>2003</v>
      </c>
      <c r="G2079">
        <v>4</v>
      </c>
      <c r="H2079">
        <v>404.95</v>
      </c>
      <c r="I2079" t="s">
        <v>42</v>
      </c>
      <c r="J2079" t="s">
        <v>43</v>
      </c>
      <c r="K2079">
        <v>34.49</v>
      </c>
      <c r="L2079">
        <v>3</v>
      </c>
      <c r="M2079">
        <f t="shared" si="64"/>
        <v>1214.1949</v>
      </c>
      <c r="N2079">
        <f t="shared" si="65"/>
        <v>3.0177899418405749</v>
      </c>
    </row>
    <row r="2080" spans="1:14" x14ac:dyDescent="0.3">
      <c r="A2080" t="s">
        <v>13</v>
      </c>
      <c r="B2080" t="s">
        <v>15</v>
      </c>
      <c r="C2080" t="s">
        <v>18</v>
      </c>
      <c r="D2080" t="s">
        <v>30</v>
      </c>
      <c r="E2080" t="s">
        <v>39</v>
      </c>
      <c r="F2080">
        <v>2019</v>
      </c>
      <c r="G2080">
        <v>2</v>
      </c>
      <c r="H2080">
        <v>80.87</v>
      </c>
      <c r="I2080" t="s">
        <v>41</v>
      </c>
      <c r="J2080" t="s">
        <v>43</v>
      </c>
      <c r="K2080">
        <v>34.090000000000003</v>
      </c>
      <c r="L2080">
        <v>4</v>
      </c>
      <c r="M2080">
        <f t="shared" si="64"/>
        <v>322.82089999999999</v>
      </c>
      <c r="N2080">
        <f t="shared" si="65"/>
        <v>3.017453798767967</v>
      </c>
    </row>
    <row r="2081" spans="1:14" x14ac:dyDescent="0.3">
      <c r="A2081" t="s">
        <v>14</v>
      </c>
      <c r="B2081" t="s">
        <v>17</v>
      </c>
      <c r="C2081" t="s">
        <v>18</v>
      </c>
      <c r="D2081" t="s">
        <v>27</v>
      </c>
      <c r="E2081" t="s">
        <v>37</v>
      </c>
      <c r="F2081">
        <v>2010</v>
      </c>
      <c r="G2081">
        <v>3</v>
      </c>
      <c r="H2081">
        <v>267.51</v>
      </c>
      <c r="I2081" t="s">
        <v>42</v>
      </c>
      <c r="J2081" t="s">
        <v>43</v>
      </c>
      <c r="K2081">
        <v>48.24</v>
      </c>
      <c r="L2081">
        <v>6</v>
      </c>
      <c r="M2081">
        <f t="shared" si="64"/>
        <v>1604.5424</v>
      </c>
      <c r="N2081">
        <f t="shared" si="65"/>
        <v>3.017802122560767</v>
      </c>
    </row>
    <row r="2082" spans="1:14" x14ac:dyDescent="0.3">
      <c r="A2082" t="s">
        <v>12</v>
      </c>
      <c r="B2082" t="s">
        <v>17</v>
      </c>
      <c r="C2082" t="s">
        <v>19</v>
      </c>
      <c r="D2082" t="s">
        <v>29</v>
      </c>
      <c r="E2082" t="s">
        <v>38</v>
      </c>
      <c r="F2082">
        <v>1989</v>
      </c>
      <c r="G2082">
        <v>2</v>
      </c>
      <c r="H2082">
        <v>24.6</v>
      </c>
      <c r="I2082" t="s">
        <v>40</v>
      </c>
      <c r="J2082" t="s">
        <v>46</v>
      </c>
      <c r="K2082">
        <v>30.46</v>
      </c>
      <c r="L2082">
        <v>16</v>
      </c>
      <c r="M2082">
        <f t="shared" si="64"/>
        <v>392.90460000000002</v>
      </c>
      <c r="N2082">
        <f t="shared" si="65"/>
        <v>3.0178082191780824</v>
      </c>
    </row>
    <row r="2083" spans="1:14" x14ac:dyDescent="0.3">
      <c r="A2083" t="s">
        <v>13</v>
      </c>
      <c r="B2083" t="s">
        <v>16</v>
      </c>
      <c r="C2083" t="s">
        <v>18</v>
      </c>
      <c r="D2083" t="s">
        <v>23</v>
      </c>
      <c r="E2083" t="s">
        <v>37</v>
      </c>
      <c r="F2083">
        <v>2007</v>
      </c>
      <c r="G2083">
        <v>1</v>
      </c>
      <c r="H2083">
        <v>352.76</v>
      </c>
      <c r="I2083" t="s">
        <v>42</v>
      </c>
      <c r="J2083" t="s">
        <v>43</v>
      </c>
      <c r="K2083">
        <v>46.98</v>
      </c>
      <c r="L2083">
        <v>15</v>
      </c>
      <c r="M2083">
        <f t="shared" si="64"/>
        <v>5290.8697999999995</v>
      </c>
      <c r="N2083">
        <f t="shared" si="65"/>
        <v>3.0181569030489892</v>
      </c>
    </row>
    <row r="2084" spans="1:14" x14ac:dyDescent="0.3">
      <c r="A2084" t="s">
        <v>14</v>
      </c>
      <c r="B2084" t="s">
        <v>15</v>
      </c>
      <c r="C2084" t="s">
        <v>19</v>
      </c>
      <c r="D2084" t="s">
        <v>32</v>
      </c>
      <c r="E2084" t="s">
        <v>39</v>
      </c>
      <c r="F2084">
        <v>1999</v>
      </c>
      <c r="G2084">
        <v>2</v>
      </c>
      <c r="H2084">
        <v>251.66</v>
      </c>
      <c r="I2084" t="s">
        <v>42</v>
      </c>
      <c r="J2084" t="s">
        <v>45</v>
      </c>
      <c r="K2084">
        <v>48.3</v>
      </c>
      <c r="L2084">
        <v>20</v>
      </c>
      <c r="M2084">
        <f t="shared" si="64"/>
        <v>5032.683</v>
      </c>
      <c r="N2084">
        <f t="shared" si="65"/>
        <v>3.018848526387937</v>
      </c>
    </row>
    <row r="2085" spans="1:14" x14ac:dyDescent="0.3">
      <c r="A2085" t="s">
        <v>12</v>
      </c>
      <c r="B2085" t="s">
        <v>16</v>
      </c>
      <c r="C2085" t="s">
        <v>18</v>
      </c>
      <c r="D2085" t="s">
        <v>33</v>
      </c>
      <c r="E2085" t="s">
        <v>37</v>
      </c>
      <c r="F2085">
        <v>2005</v>
      </c>
      <c r="G2085">
        <v>3</v>
      </c>
      <c r="H2085">
        <v>138.19</v>
      </c>
      <c r="I2085" t="s">
        <v>41</v>
      </c>
      <c r="J2085" t="s">
        <v>43</v>
      </c>
      <c r="K2085">
        <v>45.22</v>
      </c>
      <c r="L2085">
        <v>15</v>
      </c>
      <c r="M2085">
        <f t="shared" si="64"/>
        <v>2072.3022000000001</v>
      </c>
      <c r="N2085">
        <f t="shared" si="65"/>
        <v>3.0191978059650326</v>
      </c>
    </row>
    <row r="2086" spans="1:14" x14ac:dyDescent="0.3">
      <c r="A2086" t="s">
        <v>13</v>
      </c>
      <c r="B2086" t="s">
        <v>17</v>
      </c>
      <c r="C2086" t="s">
        <v>18</v>
      </c>
      <c r="D2086" t="s">
        <v>24</v>
      </c>
      <c r="E2086" t="s">
        <v>37</v>
      </c>
      <c r="F2086">
        <v>2021</v>
      </c>
      <c r="G2086">
        <v>3</v>
      </c>
      <c r="H2086">
        <v>186.18</v>
      </c>
      <c r="I2086" t="s">
        <v>41</v>
      </c>
      <c r="J2086" t="s">
        <v>44</v>
      </c>
      <c r="K2086">
        <v>44.93</v>
      </c>
      <c r="L2086">
        <v>5</v>
      </c>
      <c r="M2086">
        <f t="shared" si="64"/>
        <v>930.34930000000008</v>
      </c>
      <c r="N2086">
        <f t="shared" si="65"/>
        <v>3.0192043895747598</v>
      </c>
    </row>
    <row r="2087" spans="1:14" x14ac:dyDescent="0.3">
      <c r="A2087" t="s">
        <v>12</v>
      </c>
      <c r="B2087" t="s">
        <v>17</v>
      </c>
      <c r="C2087" t="s">
        <v>18</v>
      </c>
      <c r="D2087" t="s">
        <v>22</v>
      </c>
      <c r="E2087" t="s">
        <v>39</v>
      </c>
      <c r="F2087">
        <v>2009</v>
      </c>
      <c r="G2087">
        <v>4</v>
      </c>
      <c r="H2087">
        <v>298.87</v>
      </c>
      <c r="I2087" t="s">
        <v>42</v>
      </c>
      <c r="J2087" t="s">
        <v>46</v>
      </c>
      <c r="K2087">
        <v>3.81</v>
      </c>
      <c r="L2087">
        <v>20</v>
      </c>
      <c r="M2087">
        <f t="shared" si="64"/>
        <v>5976.4380999999994</v>
      </c>
      <c r="N2087">
        <f t="shared" si="65"/>
        <v>3.0192109777015439</v>
      </c>
    </row>
    <row r="2088" spans="1:14" x14ac:dyDescent="0.3">
      <c r="A2088" t="s">
        <v>13</v>
      </c>
      <c r="B2088" t="s">
        <v>16</v>
      </c>
      <c r="C2088" t="s">
        <v>18</v>
      </c>
      <c r="D2088" t="s">
        <v>35</v>
      </c>
      <c r="E2088" t="s">
        <v>37</v>
      </c>
      <c r="F2088">
        <v>1998</v>
      </c>
      <c r="G2088">
        <v>4</v>
      </c>
      <c r="H2088">
        <v>239.99</v>
      </c>
      <c r="I2088" t="s">
        <v>42</v>
      </c>
      <c r="J2088" t="s">
        <v>46</v>
      </c>
      <c r="K2088">
        <v>36.200000000000003</v>
      </c>
      <c r="L2088">
        <v>6</v>
      </c>
      <c r="M2088">
        <f t="shared" si="64"/>
        <v>1439.3020000000001</v>
      </c>
      <c r="N2088">
        <f t="shared" si="65"/>
        <v>3.0188743994509264</v>
      </c>
    </row>
    <row r="2089" spans="1:14" x14ac:dyDescent="0.3">
      <c r="A2089" t="s">
        <v>14</v>
      </c>
      <c r="B2089" t="s">
        <v>15</v>
      </c>
      <c r="C2089" t="s">
        <v>19</v>
      </c>
      <c r="D2089" t="s">
        <v>24</v>
      </c>
      <c r="E2089" t="s">
        <v>39</v>
      </c>
      <c r="F2089">
        <v>2010</v>
      </c>
      <c r="G2089">
        <v>2</v>
      </c>
      <c r="H2089">
        <v>211.92</v>
      </c>
      <c r="I2089" t="s">
        <v>41</v>
      </c>
      <c r="J2089" t="s">
        <v>43</v>
      </c>
      <c r="K2089">
        <v>18.68</v>
      </c>
      <c r="L2089">
        <v>10</v>
      </c>
      <c r="M2089">
        <f t="shared" si="64"/>
        <v>2118.3867999999998</v>
      </c>
      <c r="N2089">
        <f t="shared" si="65"/>
        <v>3.0185375901132852</v>
      </c>
    </row>
    <row r="2090" spans="1:14" x14ac:dyDescent="0.3">
      <c r="A2090" t="s">
        <v>14</v>
      </c>
      <c r="B2090" t="s">
        <v>16</v>
      </c>
      <c r="C2090" t="s">
        <v>18</v>
      </c>
      <c r="D2090" t="s">
        <v>33</v>
      </c>
      <c r="E2090" t="s">
        <v>39</v>
      </c>
      <c r="F2090">
        <v>1985</v>
      </c>
      <c r="G2090">
        <v>2</v>
      </c>
      <c r="H2090">
        <v>128.96</v>
      </c>
      <c r="I2090" t="s">
        <v>42</v>
      </c>
      <c r="J2090" t="s">
        <v>45</v>
      </c>
      <c r="K2090">
        <v>32.07</v>
      </c>
      <c r="L2090">
        <v>7</v>
      </c>
      <c r="M2090">
        <f t="shared" si="64"/>
        <v>902.04070000000002</v>
      </c>
      <c r="N2090">
        <f t="shared" si="65"/>
        <v>3.0188873626373627</v>
      </c>
    </row>
    <row r="2091" spans="1:14" x14ac:dyDescent="0.3">
      <c r="A2091" t="s">
        <v>13</v>
      </c>
      <c r="B2091" t="s">
        <v>17</v>
      </c>
      <c r="C2091" t="s">
        <v>18</v>
      </c>
      <c r="D2091" t="s">
        <v>29</v>
      </c>
      <c r="E2091" t="s">
        <v>39</v>
      </c>
      <c r="F2091">
        <v>1995</v>
      </c>
      <c r="G2091">
        <v>4</v>
      </c>
      <c r="H2091">
        <v>104.1</v>
      </c>
      <c r="I2091" t="s">
        <v>40</v>
      </c>
      <c r="J2091" t="s">
        <v>47</v>
      </c>
      <c r="K2091">
        <v>2.04</v>
      </c>
      <c r="L2091">
        <v>16</v>
      </c>
      <c r="M2091">
        <f t="shared" si="64"/>
        <v>1664.6204</v>
      </c>
      <c r="N2091">
        <f t="shared" si="65"/>
        <v>3.0192373754723461</v>
      </c>
    </row>
    <row r="2092" spans="1:14" x14ac:dyDescent="0.3">
      <c r="A2092" t="s">
        <v>14</v>
      </c>
      <c r="B2092" t="s">
        <v>15</v>
      </c>
      <c r="C2092" t="s">
        <v>19</v>
      </c>
      <c r="D2092" t="s">
        <v>20</v>
      </c>
      <c r="E2092" t="s">
        <v>39</v>
      </c>
      <c r="F2092">
        <v>2022</v>
      </c>
      <c r="G2092">
        <v>2</v>
      </c>
      <c r="H2092">
        <v>267.19</v>
      </c>
      <c r="I2092" t="s">
        <v>42</v>
      </c>
      <c r="J2092" t="s">
        <v>43</v>
      </c>
      <c r="K2092">
        <v>40.25</v>
      </c>
      <c r="L2092">
        <v>15</v>
      </c>
      <c r="M2092">
        <f t="shared" si="64"/>
        <v>4007.2525000000001</v>
      </c>
      <c r="N2092">
        <f t="shared" si="65"/>
        <v>3.0189003436426116</v>
      </c>
    </row>
    <row r="2093" spans="1:14" x14ac:dyDescent="0.3">
      <c r="A2093" t="s">
        <v>14</v>
      </c>
      <c r="B2093" t="s">
        <v>17</v>
      </c>
      <c r="C2093" t="s">
        <v>18</v>
      </c>
      <c r="D2093" t="s">
        <v>35</v>
      </c>
      <c r="E2093" t="s">
        <v>39</v>
      </c>
      <c r="F2093">
        <v>2014</v>
      </c>
      <c r="G2093">
        <v>5</v>
      </c>
      <c r="H2093">
        <v>483.48</v>
      </c>
      <c r="I2093" t="s">
        <v>41</v>
      </c>
      <c r="J2093" t="s">
        <v>47</v>
      </c>
      <c r="K2093">
        <v>36.18</v>
      </c>
      <c r="L2093">
        <v>9</v>
      </c>
      <c r="M2093">
        <f t="shared" si="64"/>
        <v>4350.6817999999994</v>
      </c>
      <c r="N2093">
        <f t="shared" si="65"/>
        <v>3.0192506015812994</v>
      </c>
    </row>
    <row r="2094" spans="1:14" x14ac:dyDescent="0.3">
      <c r="A2094" t="s">
        <v>13</v>
      </c>
      <c r="B2094" t="s">
        <v>15</v>
      </c>
      <c r="C2094" t="s">
        <v>19</v>
      </c>
      <c r="D2094" t="s">
        <v>33</v>
      </c>
      <c r="E2094" t="s">
        <v>37</v>
      </c>
      <c r="F2094">
        <v>2003</v>
      </c>
      <c r="G2094">
        <v>3</v>
      </c>
      <c r="H2094">
        <v>152.09</v>
      </c>
      <c r="I2094" t="s">
        <v>41</v>
      </c>
      <c r="J2094" t="s">
        <v>46</v>
      </c>
      <c r="K2094">
        <v>43.39</v>
      </c>
      <c r="L2094">
        <v>10</v>
      </c>
      <c r="M2094">
        <f t="shared" si="64"/>
        <v>1520.3339000000001</v>
      </c>
      <c r="N2094">
        <f t="shared" si="65"/>
        <v>3.0185694635488307</v>
      </c>
    </row>
    <row r="2095" spans="1:14" x14ac:dyDescent="0.3">
      <c r="A2095" t="s">
        <v>13</v>
      </c>
      <c r="B2095" t="s">
        <v>17</v>
      </c>
      <c r="C2095" t="s">
        <v>19</v>
      </c>
      <c r="D2095" t="s">
        <v>25</v>
      </c>
      <c r="E2095" t="s">
        <v>38</v>
      </c>
      <c r="F2095">
        <v>1991</v>
      </c>
      <c r="G2095">
        <v>1</v>
      </c>
      <c r="H2095">
        <v>104.17</v>
      </c>
      <c r="I2095" t="s">
        <v>42</v>
      </c>
      <c r="J2095" t="s">
        <v>44</v>
      </c>
      <c r="K2095">
        <v>18.46</v>
      </c>
      <c r="L2095">
        <v>16</v>
      </c>
      <c r="M2095">
        <f t="shared" si="64"/>
        <v>1665.9046000000001</v>
      </c>
      <c r="N2095">
        <f t="shared" si="65"/>
        <v>3.0185758513931891</v>
      </c>
    </row>
    <row r="2096" spans="1:14" x14ac:dyDescent="0.3">
      <c r="A2096" t="s">
        <v>13</v>
      </c>
      <c r="B2096" t="s">
        <v>16</v>
      </c>
      <c r="C2096" t="s">
        <v>18</v>
      </c>
      <c r="D2096" t="s">
        <v>25</v>
      </c>
      <c r="E2096" t="s">
        <v>37</v>
      </c>
      <c r="F2096">
        <v>2016</v>
      </c>
      <c r="G2096">
        <v>2</v>
      </c>
      <c r="H2096">
        <v>405.95</v>
      </c>
      <c r="I2096" t="s">
        <v>42</v>
      </c>
      <c r="J2096" t="s">
        <v>47</v>
      </c>
      <c r="K2096">
        <v>48.13</v>
      </c>
      <c r="L2096">
        <v>8</v>
      </c>
      <c r="M2096">
        <f t="shared" si="64"/>
        <v>3247.0812999999998</v>
      </c>
      <c r="N2096">
        <f t="shared" si="65"/>
        <v>3.0192704748795594</v>
      </c>
    </row>
    <row r="2097" spans="1:14" x14ac:dyDescent="0.3">
      <c r="A2097" t="s">
        <v>13</v>
      </c>
      <c r="B2097" t="s">
        <v>17</v>
      </c>
      <c r="C2097" t="s">
        <v>18</v>
      </c>
      <c r="D2097" t="s">
        <v>26</v>
      </c>
      <c r="E2097" t="s">
        <v>37</v>
      </c>
      <c r="F2097">
        <v>2016</v>
      </c>
      <c r="G2097">
        <v>4</v>
      </c>
      <c r="H2097">
        <v>302.99</v>
      </c>
      <c r="I2097" t="s">
        <v>40</v>
      </c>
      <c r="J2097" t="s">
        <v>45</v>
      </c>
      <c r="K2097">
        <v>33.299999999999997</v>
      </c>
      <c r="L2097">
        <v>11</v>
      </c>
      <c r="M2097">
        <f t="shared" si="64"/>
        <v>3332.2230000000004</v>
      </c>
      <c r="N2097">
        <f t="shared" si="65"/>
        <v>3.0196213425129086</v>
      </c>
    </row>
    <row r="2098" spans="1:14" x14ac:dyDescent="0.3">
      <c r="A2098" t="s">
        <v>13</v>
      </c>
      <c r="B2098" t="s">
        <v>17</v>
      </c>
      <c r="C2098" t="s">
        <v>18</v>
      </c>
      <c r="D2098" t="s">
        <v>31</v>
      </c>
      <c r="E2098" t="s">
        <v>38</v>
      </c>
      <c r="F2098">
        <v>2010</v>
      </c>
      <c r="G2098">
        <v>5</v>
      </c>
      <c r="H2098">
        <v>442.52</v>
      </c>
      <c r="I2098" t="s">
        <v>40</v>
      </c>
      <c r="J2098" t="s">
        <v>45</v>
      </c>
      <c r="K2098">
        <v>39.32</v>
      </c>
      <c r="L2098">
        <v>5</v>
      </c>
      <c r="M2098">
        <f t="shared" si="64"/>
        <v>2211.9931999999999</v>
      </c>
      <c r="N2098">
        <f t="shared" si="65"/>
        <v>3.0192837465564737</v>
      </c>
    </row>
    <row r="2099" spans="1:14" x14ac:dyDescent="0.3">
      <c r="A2099" t="s">
        <v>12</v>
      </c>
      <c r="B2099" t="s">
        <v>15</v>
      </c>
      <c r="C2099" t="s">
        <v>19</v>
      </c>
      <c r="D2099" t="s">
        <v>35</v>
      </c>
      <c r="E2099" t="s">
        <v>37</v>
      </c>
      <c r="F2099">
        <v>2002</v>
      </c>
      <c r="G2099">
        <v>2</v>
      </c>
      <c r="H2099">
        <v>119.79</v>
      </c>
      <c r="I2099" t="s">
        <v>42</v>
      </c>
      <c r="J2099" t="s">
        <v>46</v>
      </c>
      <c r="K2099">
        <v>34.08</v>
      </c>
      <c r="L2099">
        <v>12</v>
      </c>
      <c r="M2099">
        <f t="shared" si="64"/>
        <v>1436.8208</v>
      </c>
      <c r="N2099">
        <f t="shared" si="65"/>
        <v>3.018601446779194</v>
      </c>
    </row>
    <row r="2100" spans="1:14" x14ac:dyDescent="0.3">
      <c r="A2100" t="s">
        <v>14</v>
      </c>
      <c r="B2100" t="s">
        <v>17</v>
      </c>
      <c r="C2100" t="s">
        <v>18</v>
      </c>
      <c r="D2100" t="s">
        <v>24</v>
      </c>
      <c r="E2100" t="s">
        <v>39</v>
      </c>
      <c r="F2100">
        <v>1992</v>
      </c>
      <c r="G2100">
        <v>3</v>
      </c>
      <c r="H2100">
        <v>72.13</v>
      </c>
      <c r="I2100" t="s">
        <v>40</v>
      </c>
      <c r="J2100" t="s">
        <v>46</v>
      </c>
      <c r="K2100">
        <v>18.079999999999998</v>
      </c>
      <c r="L2100">
        <v>12</v>
      </c>
      <c r="M2100">
        <f t="shared" si="64"/>
        <v>864.74079999999992</v>
      </c>
      <c r="N2100">
        <f t="shared" si="65"/>
        <v>3.0189524465885595</v>
      </c>
    </row>
    <row r="2101" spans="1:14" x14ac:dyDescent="0.3">
      <c r="A2101" t="s">
        <v>13</v>
      </c>
      <c r="B2101" t="s">
        <v>15</v>
      </c>
      <c r="C2101" t="s">
        <v>19</v>
      </c>
      <c r="D2101" t="s">
        <v>32</v>
      </c>
      <c r="E2101" t="s">
        <v>38</v>
      </c>
      <c r="F2101">
        <v>2004</v>
      </c>
      <c r="G2101">
        <v>1</v>
      </c>
      <c r="H2101">
        <v>44.71</v>
      </c>
      <c r="I2101" t="s">
        <v>41</v>
      </c>
      <c r="J2101" t="s">
        <v>43</v>
      </c>
      <c r="K2101">
        <v>6.87</v>
      </c>
      <c r="L2101">
        <v>5</v>
      </c>
      <c r="M2101">
        <f t="shared" si="64"/>
        <v>222.61870000000002</v>
      </c>
      <c r="N2101">
        <f t="shared" si="65"/>
        <v>3.0189589796621856</v>
      </c>
    </row>
    <row r="2102" spans="1:14" x14ac:dyDescent="0.3">
      <c r="A2102" t="s">
        <v>14</v>
      </c>
      <c r="B2102" t="s">
        <v>15</v>
      </c>
      <c r="C2102" t="s">
        <v>18</v>
      </c>
      <c r="D2102" t="s">
        <v>21</v>
      </c>
      <c r="E2102" t="s">
        <v>38</v>
      </c>
      <c r="F2102">
        <v>1999</v>
      </c>
      <c r="G2102">
        <v>5</v>
      </c>
      <c r="H2102">
        <v>75.52</v>
      </c>
      <c r="I2102" t="s">
        <v>41</v>
      </c>
      <c r="J2102" t="s">
        <v>46</v>
      </c>
      <c r="K2102">
        <v>48.44</v>
      </c>
      <c r="L2102">
        <v>14</v>
      </c>
      <c r="M2102">
        <f t="shared" si="64"/>
        <v>1056.7644</v>
      </c>
      <c r="N2102">
        <f t="shared" si="65"/>
        <v>3.0196551724137932</v>
      </c>
    </row>
    <row r="2103" spans="1:14" x14ac:dyDescent="0.3">
      <c r="A2103" t="s">
        <v>14</v>
      </c>
      <c r="B2103" t="s">
        <v>16</v>
      </c>
      <c r="C2103" t="s">
        <v>18</v>
      </c>
      <c r="D2103" t="s">
        <v>26</v>
      </c>
      <c r="E2103" t="s">
        <v>38</v>
      </c>
      <c r="F2103">
        <v>1999</v>
      </c>
      <c r="G2103">
        <v>1</v>
      </c>
      <c r="H2103">
        <v>439.42</v>
      </c>
      <c r="I2103" t="s">
        <v>41</v>
      </c>
      <c r="J2103" t="s">
        <v>46</v>
      </c>
      <c r="K2103">
        <v>41.43</v>
      </c>
      <c r="L2103">
        <v>12</v>
      </c>
      <c r="M2103">
        <f t="shared" si="64"/>
        <v>5272.4543000000003</v>
      </c>
      <c r="N2103">
        <f t="shared" si="65"/>
        <v>3.0189720593308036</v>
      </c>
    </row>
    <row r="2104" spans="1:14" x14ac:dyDescent="0.3">
      <c r="A2104" t="s">
        <v>12</v>
      </c>
      <c r="B2104" t="s">
        <v>17</v>
      </c>
      <c r="C2104" t="s">
        <v>18</v>
      </c>
      <c r="D2104" t="s">
        <v>26</v>
      </c>
      <c r="E2104" t="s">
        <v>39</v>
      </c>
      <c r="F2104">
        <v>2022</v>
      </c>
      <c r="G2104">
        <v>3</v>
      </c>
      <c r="H2104">
        <v>384.04</v>
      </c>
      <c r="I2104" t="s">
        <v>41</v>
      </c>
      <c r="J2104" t="s">
        <v>43</v>
      </c>
      <c r="K2104">
        <v>2.58</v>
      </c>
      <c r="L2104">
        <v>20</v>
      </c>
      <c r="M2104">
        <f t="shared" si="64"/>
        <v>7679.8258000000005</v>
      </c>
      <c r="N2104">
        <f t="shared" si="65"/>
        <v>3.0196687370600412</v>
      </c>
    </row>
    <row r="2105" spans="1:14" x14ac:dyDescent="0.3">
      <c r="A2105" t="s">
        <v>13</v>
      </c>
      <c r="B2105" t="s">
        <v>15</v>
      </c>
      <c r="C2105" t="s">
        <v>19</v>
      </c>
      <c r="D2105" t="s">
        <v>22</v>
      </c>
      <c r="E2105" t="s">
        <v>38</v>
      </c>
      <c r="F2105">
        <v>1990</v>
      </c>
      <c r="G2105">
        <v>4</v>
      </c>
      <c r="H2105">
        <v>415.93</v>
      </c>
      <c r="I2105" t="s">
        <v>40</v>
      </c>
      <c r="J2105" t="s">
        <v>47</v>
      </c>
      <c r="K2105">
        <v>19.16</v>
      </c>
      <c r="L2105">
        <v>18</v>
      </c>
      <c r="M2105">
        <f t="shared" si="64"/>
        <v>7485.9315999999999</v>
      </c>
      <c r="N2105">
        <f t="shared" si="65"/>
        <v>3.0196755264066275</v>
      </c>
    </row>
    <row r="2106" spans="1:14" x14ac:dyDescent="0.3">
      <c r="A2106" t="s">
        <v>13</v>
      </c>
      <c r="B2106" t="s">
        <v>17</v>
      </c>
      <c r="C2106" t="s">
        <v>19</v>
      </c>
      <c r="D2106" t="s">
        <v>34</v>
      </c>
      <c r="E2106" t="s">
        <v>39</v>
      </c>
      <c r="F2106">
        <v>2014</v>
      </c>
      <c r="G2106">
        <v>1</v>
      </c>
      <c r="H2106">
        <v>427.14</v>
      </c>
      <c r="I2106" t="s">
        <v>42</v>
      </c>
      <c r="J2106" t="s">
        <v>47</v>
      </c>
      <c r="K2106">
        <v>32.92</v>
      </c>
      <c r="L2106">
        <v>15</v>
      </c>
      <c r="M2106">
        <f t="shared" si="64"/>
        <v>6406.4291999999996</v>
      </c>
      <c r="N2106">
        <f t="shared" si="65"/>
        <v>3.0193370165745854</v>
      </c>
    </row>
    <row r="2107" spans="1:14" x14ac:dyDescent="0.3">
      <c r="A2107" t="s">
        <v>13</v>
      </c>
      <c r="B2107" t="s">
        <v>15</v>
      </c>
      <c r="C2107" t="s">
        <v>18</v>
      </c>
      <c r="D2107" t="s">
        <v>34</v>
      </c>
      <c r="E2107" t="s">
        <v>36</v>
      </c>
      <c r="F2107">
        <v>2006</v>
      </c>
      <c r="G2107">
        <v>1</v>
      </c>
      <c r="H2107">
        <v>88.94</v>
      </c>
      <c r="I2107" t="s">
        <v>40</v>
      </c>
      <c r="J2107" t="s">
        <v>44</v>
      </c>
      <c r="K2107">
        <v>40.9</v>
      </c>
      <c r="L2107">
        <v>1</v>
      </c>
      <c r="M2107">
        <f t="shared" si="64"/>
        <v>88.349000000000004</v>
      </c>
      <c r="N2107">
        <f t="shared" si="65"/>
        <v>3.0200345423143351</v>
      </c>
    </row>
    <row r="2108" spans="1:14" x14ac:dyDescent="0.3">
      <c r="A2108" t="s">
        <v>14</v>
      </c>
      <c r="B2108" t="s">
        <v>15</v>
      </c>
      <c r="C2108" t="s">
        <v>18</v>
      </c>
      <c r="D2108" t="s">
        <v>22</v>
      </c>
      <c r="E2108" t="s">
        <v>36</v>
      </c>
      <c r="F2108">
        <v>2016</v>
      </c>
      <c r="G2108">
        <v>5</v>
      </c>
      <c r="H2108">
        <v>216.47</v>
      </c>
      <c r="I2108" t="s">
        <v>42</v>
      </c>
      <c r="J2108" t="s">
        <v>44</v>
      </c>
      <c r="K2108">
        <v>37.270000000000003</v>
      </c>
      <c r="L2108">
        <v>12</v>
      </c>
      <c r="M2108">
        <f t="shared" si="64"/>
        <v>2597.0126999999998</v>
      </c>
      <c r="N2108">
        <f t="shared" si="65"/>
        <v>3.0207325501036628</v>
      </c>
    </row>
    <row r="2109" spans="1:14" x14ac:dyDescent="0.3">
      <c r="A2109" t="s">
        <v>12</v>
      </c>
      <c r="B2109" t="s">
        <v>15</v>
      </c>
      <c r="C2109" t="s">
        <v>18</v>
      </c>
      <c r="D2109" t="s">
        <v>23</v>
      </c>
      <c r="E2109" t="s">
        <v>39</v>
      </c>
      <c r="F2109">
        <v>2003</v>
      </c>
      <c r="G2109">
        <v>4</v>
      </c>
      <c r="H2109">
        <v>82.79</v>
      </c>
      <c r="I2109" t="s">
        <v>40</v>
      </c>
      <c r="J2109" t="s">
        <v>44</v>
      </c>
      <c r="K2109">
        <v>22.93</v>
      </c>
      <c r="L2109">
        <v>11</v>
      </c>
      <c r="M2109">
        <f t="shared" si="64"/>
        <v>909.91930000000002</v>
      </c>
      <c r="N2109">
        <f t="shared" si="65"/>
        <v>3.020048392671967</v>
      </c>
    </row>
    <row r="2110" spans="1:14" x14ac:dyDescent="0.3">
      <c r="A2110" t="s">
        <v>12</v>
      </c>
      <c r="B2110" t="s">
        <v>16</v>
      </c>
      <c r="C2110" t="s">
        <v>19</v>
      </c>
      <c r="D2110" t="s">
        <v>33</v>
      </c>
      <c r="E2110" t="s">
        <v>39</v>
      </c>
      <c r="F2110">
        <v>1991</v>
      </c>
      <c r="G2110">
        <v>2</v>
      </c>
      <c r="H2110">
        <v>275.07</v>
      </c>
      <c r="I2110" t="s">
        <v>41</v>
      </c>
      <c r="J2110" t="s">
        <v>44</v>
      </c>
      <c r="K2110">
        <v>48.4</v>
      </c>
      <c r="L2110">
        <v>3</v>
      </c>
      <c r="M2110">
        <f t="shared" si="64"/>
        <v>824.69400000000007</v>
      </c>
      <c r="N2110">
        <f t="shared" si="65"/>
        <v>3.0197095435684647</v>
      </c>
    </row>
    <row r="2111" spans="1:14" x14ac:dyDescent="0.3">
      <c r="A2111" t="s">
        <v>14</v>
      </c>
      <c r="B2111" t="s">
        <v>16</v>
      </c>
      <c r="C2111" t="s">
        <v>18</v>
      </c>
      <c r="D2111" t="s">
        <v>29</v>
      </c>
      <c r="E2111" t="s">
        <v>39</v>
      </c>
      <c r="F2111">
        <v>2005</v>
      </c>
      <c r="G2111">
        <v>3</v>
      </c>
      <c r="H2111">
        <v>95.88</v>
      </c>
      <c r="I2111" t="s">
        <v>40</v>
      </c>
      <c r="J2111" t="s">
        <v>44</v>
      </c>
      <c r="K2111">
        <v>47.39</v>
      </c>
      <c r="L2111">
        <v>1</v>
      </c>
      <c r="M2111">
        <f t="shared" si="64"/>
        <v>95.353899999999996</v>
      </c>
      <c r="N2111">
        <f t="shared" si="65"/>
        <v>3.0200622621930129</v>
      </c>
    </row>
    <row r="2112" spans="1:14" x14ac:dyDescent="0.3">
      <c r="A2112" t="s">
        <v>12</v>
      </c>
      <c r="B2112" t="s">
        <v>16</v>
      </c>
      <c r="C2112" t="s">
        <v>19</v>
      </c>
      <c r="D2112" t="s">
        <v>24</v>
      </c>
      <c r="E2112" t="s">
        <v>38</v>
      </c>
      <c r="F2112">
        <v>1994</v>
      </c>
      <c r="G2112">
        <v>5</v>
      </c>
      <c r="H2112">
        <v>252.94</v>
      </c>
      <c r="I2112" t="s">
        <v>41</v>
      </c>
      <c r="J2112" t="s">
        <v>45</v>
      </c>
      <c r="K2112">
        <v>41.97</v>
      </c>
      <c r="L2112">
        <v>19</v>
      </c>
      <c r="M2112">
        <f t="shared" si="64"/>
        <v>4805.2797</v>
      </c>
      <c r="N2112">
        <f t="shared" si="65"/>
        <v>3.0200692041522492</v>
      </c>
    </row>
    <row r="2113" spans="1:14" x14ac:dyDescent="0.3">
      <c r="A2113" t="s">
        <v>13</v>
      </c>
      <c r="B2113" t="s">
        <v>17</v>
      </c>
      <c r="C2113" t="s">
        <v>18</v>
      </c>
      <c r="D2113" t="s">
        <v>22</v>
      </c>
      <c r="E2113" t="s">
        <v>36</v>
      </c>
      <c r="F2113">
        <v>2015</v>
      </c>
      <c r="G2113">
        <v>3</v>
      </c>
      <c r="H2113">
        <v>483.7</v>
      </c>
      <c r="I2113" t="s">
        <v>40</v>
      </c>
      <c r="J2113" t="s">
        <v>46</v>
      </c>
      <c r="K2113">
        <v>47.77</v>
      </c>
      <c r="L2113">
        <v>19</v>
      </c>
      <c r="M2113">
        <f t="shared" si="64"/>
        <v>9189.7776999999987</v>
      </c>
      <c r="N2113">
        <f t="shared" si="65"/>
        <v>3.0193838698511595</v>
      </c>
    </row>
    <row r="2114" spans="1:14" x14ac:dyDescent="0.3">
      <c r="A2114" t="s">
        <v>12</v>
      </c>
      <c r="B2114" t="s">
        <v>15</v>
      </c>
      <c r="C2114" t="s">
        <v>19</v>
      </c>
      <c r="D2114" t="s">
        <v>33</v>
      </c>
      <c r="E2114" t="s">
        <v>37</v>
      </c>
      <c r="F2114">
        <v>2008</v>
      </c>
      <c r="G2114">
        <v>3</v>
      </c>
      <c r="H2114">
        <v>281.48</v>
      </c>
      <c r="I2114" t="s">
        <v>41</v>
      </c>
      <c r="J2114" t="s">
        <v>47</v>
      </c>
      <c r="K2114">
        <v>27.53</v>
      </c>
      <c r="L2114">
        <v>20</v>
      </c>
      <c r="M2114">
        <f t="shared" si="64"/>
        <v>5628.8753000000006</v>
      </c>
      <c r="N2114">
        <f t="shared" si="65"/>
        <v>3.0193905817174516</v>
      </c>
    </row>
    <row r="2115" spans="1:14" x14ac:dyDescent="0.3">
      <c r="A2115" t="s">
        <v>14</v>
      </c>
      <c r="B2115" t="s">
        <v>16</v>
      </c>
      <c r="C2115" t="s">
        <v>18</v>
      </c>
      <c r="D2115" t="s">
        <v>33</v>
      </c>
      <c r="E2115" t="s">
        <v>37</v>
      </c>
      <c r="F2115">
        <v>2019</v>
      </c>
      <c r="G2115">
        <v>2</v>
      </c>
      <c r="H2115">
        <v>77.09</v>
      </c>
      <c r="I2115" t="s">
        <v>41</v>
      </c>
      <c r="J2115" t="s">
        <v>47</v>
      </c>
      <c r="K2115">
        <v>20.12</v>
      </c>
      <c r="L2115">
        <v>15</v>
      </c>
      <c r="M2115">
        <f t="shared" ref="M2115:M2178" si="66">(L2115*H2115)-(1-(K2115/100))</f>
        <v>1155.5512000000001</v>
      </c>
      <c r="N2115">
        <f t="shared" ref="N2115:N2178" si="67">AVERAGE(G2115:G7114)</f>
        <v>3.0193972982334603</v>
      </c>
    </row>
    <row r="2116" spans="1:14" x14ac:dyDescent="0.3">
      <c r="A2116" t="s">
        <v>14</v>
      </c>
      <c r="B2116" t="s">
        <v>16</v>
      </c>
      <c r="C2116" t="s">
        <v>18</v>
      </c>
      <c r="D2116" t="s">
        <v>21</v>
      </c>
      <c r="E2116" t="s">
        <v>38</v>
      </c>
      <c r="F2116">
        <v>2000</v>
      </c>
      <c r="G2116">
        <v>1</v>
      </c>
      <c r="H2116">
        <v>392.66</v>
      </c>
      <c r="I2116" t="s">
        <v>41</v>
      </c>
      <c r="J2116" t="s">
        <v>46</v>
      </c>
      <c r="K2116">
        <v>19.57</v>
      </c>
      <c r="L2116">
        <v>16</v>
      </c>
      <c r="M2116">
        <f t="shared" si="66"/>
        <v>6281.7557000000006</v>
      </c>
      <c r="N2116">
        <f t="shared" si="67"/>
        <v>3.0197505197505197</v>
      </c>
    </row>
    <row r="2117" spans="1:14" x14ac:dyDescent="0.3">
      <c r="A2117" t="s">
        <v>12</v>
      </c>
      <c r="B2117" t="s">
        <v>17</v>
      </c>
      <c r="C2117" t="s">
        <v>18</v>
      </c>
      <c r="D2117" t="s">
        <v>35</v>
      </c>
      <c r="E2117" t="s">
        <v>38</v>
      </c>
      <c r="F2117">
        <v>1987</v>
      </c>
      <c r="G2117">
        <v>1</v>
      </c>
      <c r="H2117">
        <v>359.23</v>
      </c>
      <c r="I2117" t="s">
        <v>40</v>
      </c>
      <c r="J2117" t="s">
        <v>45</v>
      </c>
      <c r="K2117">
        <v>39.22</v>
      </c>
      <c r="L2117">
        <v>4</v>
      </c>
      <c r="M2117">
        <f t="shared" si="66"/>
        <v>1436.3122000000001</v>
      </c>
      <c r="N2117">
        <f t="shared" si="67"/>
        <v>3.0204506065857886</v>
      </c>
    </row>
    <row r="2118" spans="1:14" x14ac:dyDescent="0.3">
      <c r="A2118" t="s">
        <v>13</v>
      </c>
      <c r="B2118" t="s">
        <v>15</v>
      </c>
      <c r="C2118" t="s">
        <v>18</v>
      </c>
      <c r="D2118" t="s">
        <v>30</v>
      </c>
      <c r="E2118" t="s">
        <v>37</v>
      </c>
      <c r="F2118">
        <v>1996</v>
      </c>
      <c r="G2118">
        <v>4</v>
      </c>
      <c r="H2118">
        <v>445.97</v>
      </c>
      <c r="I2118" t="s">
        <v>41</v>
      </c>
      <c r="J2118" t="s">
        <v>43</v>
      </c>
      <c r="K2118">
        <v>37.19</v>
      </c>
      <c r="L2118">
        <v>4</v>
      </c>
      <c r="M2118">
        <f t="shared" si="66"/>
        <v>1783.2519000000002</v>
      </c>
      <c r="N2118">
        <f t="shared" si="67"/>
        <v>3.0211511789181693</v>
      </c>
    </row>
    <row r="2119" spans="1:14" x14ac:dyDescent="0.3">
      <c r="A2119" t="s">
        <v>13</v>
      </c>
      <c r="B2119" t="s">
        <v>15</v>
      </c>
      <c r="C2119" t="s">
        <v>19</v>
      </c>
      <c r="D2119" t="s">
        <v>32</v>
      </c>
      <c r="E2119" t="s">
        <v>37</v>
      </c>
      <c r="F2119">
        <v>1989</v>
      </c>
      <c r="G2119">
        <v>5</v>
      </c>
      <c r="H2119">
        <v>157.31</v>
      </c>
      <c r="I2119" t="s">
        <v>41</v>
      </c>
      <c r="J2119" t="s">
        <v>44</v>
      </c>
      <c r="K2119">
        <v>21.12</v>
      </c>
      <c r="L2119">
        <v>7</v>
      </c>
      <c r="M2119">
        <f t="shared" si="66"/>
        <v>1100.3812</v>
      </c>
      <c r="N2119">
        <f t="shared" si="67"/>
        <v>3.0208116545265349</v>
      </c>
    </row>
    <row r="2120" spans="1:14" x14ac:dyDescent="0.3">
      <c r="A2120" t="s">
        <v>13</v>
      </c>
      <c r="B2120" t="s">
        <v>15</v>
      </c>
      <c r="C2120" t="s">
        <v>19</v>
      </c>
      <c r="D2120" t="s">
        <v>24</v>
      </c>
      <c r="E2120" t="s">
        <v>38</v>
      </c>
      <c r="F2120">
        <v>1987</v>
      </c>
      <c r="G2120">
        <v>2</v>
      </c>
      <c r="H2120">
        <v>435.1</v>
      </c>
      <c r="I2120" t="s">
        <v>42</v>
      </c>
      <c r="J2120" t="s">
        <v>47</v>
      </c>
      <c r="K2120">
        <v>45.24</v>
      </c>
      <c r="L2120">
        <v>7</v>
      </c>
      <c r="M2120">
        <f t="shared" si="66"/>
        <v>3045.1524000000004</v>
      </c>
      <c r="N2120">
        <f t="shared" si="67"/>
        <v>3.0201249132546844</v>
      </c>
    </row>
    <row r="2121" spans="1:14" x14ac:dyDescent="0.3">
      <c r="A2121" t="s">
        <v>14</v>
      </c>
      <c r="B2121" t="s">
        <v>15</v>
      </c>
      <c r="C2121" t="s">
        <v>18</v>
      </c>
      <c r="D2121" t="s">
        <v>33</v>
      </c>
      <c r="E2121" t="s">
        <v>39</v>
      </c>
      <c r="F2121">
        <v>1986</v>
      </c>
      <c r="G2121">
        <v>5</v>
      </c>
      <c r="H2121">
        <v>384.14</v>
      </c>
      <c r="I2121" t="s">
        <v>40</v>
      </c>
      <c r="J2121" t="s">
        <v>46</v>
      </c>
      <c r="K2121">
        <v>16.57</v>
      </c>
      <c r="L2121">
        <v>20</v>
      </c>
      <c r="M2121">
        <f t="shared" si="66"/>
        <v>7681.9656999999988</v>
      </c>
      <c r="N2121">
        <f t="shared" si="67"/>
        <v>3.0204790003471018</v>
      </c>
    </row>
    <row r="2122" spans="1:14" x14ac:dyDescent="0.3">
      <c r="A2122" t="s">
        <v>13</v>
      </c>
      <c r="B2122" t="s">
        <v>15</v>
      </c>
      <c r="C2122" t="s">
        <v>19</v>
      </c>
      <c r="D2122" t="s">
        <v>31</v>
      </c>
      <c r="E2122" t="s">
        <v>38</v>
      </c>
      <c r="F2122">
        <v>2007</v>
      </c>
      <c r="G2122">
        <v>4</v>
      </c>
      <c r="H2122">
        <v>29.16</v>
      </c>
      <c r="I2122" t="s">
        <v>42</v>
      </c>
      <c r="J2122" t="s">
        <v>45</v>
      </c>
      <c r="K2122">
        <v>11.42</v>
      </c>
      <c r="L2122">
        <v>9</v>
      </c>
      <c r="M2122">
        <f t="shared" si="66"/>
        <v>261.55419999999998</v>
      </c>
      <c r="N2122">
        <f t="shared" si="67"/>
        <v>3.0197916666666669</v>
      </c>
    </row>
    <row r="2123" spans="1:14" x14ac:dyDescent="0.3">
      <c r="A2123" t="s">
        <v>14</v>
      </c>
      <c r="B2123" t="s">
        <v>15</v>
      </c>
      <c r="C2123" t="s">
        <v>19</v>
      </c>
      <c r="D2123" t="s">
        <v>21</v>
      </c>
      <c r="E2123" t="s">
        <v>36</v>
      </c>
      <c r="F2123">
        <v>2009</v>
      </c>
      <c r="G2123">
        <v>2</v>
      </c>
      <c r="H2123">
        <v>151.30000000000001</v>
      </c>
      <c r="I2123" t="s">
        <v>41</v>
      </c>
      <c r="J2123" t="s">
        <v>46</v>
      </c>
      <c r="K2123">
        <v>5.29</v>
      </c>
      <c r="L2123">
        <v>4</v>
      </c>
      <c r="M2123">
        <f t="shared" si="66"/>
        <v>604.25290000000007</v>
      </c>
      <c r="N2123">
        <f t="shared" si="67"/>
        <v>3.0194511983327543</v>
      </c>
    </row>
    <row r="2124" spans="1:14" x14ac:dyDescent="0.3">
      <c r="A2124" t="s">
        <v>13</v>
      </c>
      <c r="B2124" t="s">
        <v>16</v>
      </c>
      <c r="C2124" t="s">
        <v>19</v>
      </c>
      <c r="D2124" t="s">
        <v>29</v>
      </c>
      <c r="E2124" t="s">
        <v>36</v>
      </c>
      <c r="F2124">
        <v>2017</v>
      </c>
      <c r="G2124">
        <v>5</v>
      </c>
      <c r="H2124">
        <v>279.47000000000003</v>
      </c>
      <c r="I2124" t="s">
        <v>40</v>
      </c>
      <c r="J2124" t="s">
        <v>47</v>
      </c>
      <c r="K2124">
        <v>6.45</v>
      </c>
      <c r="L2124">
        <v>4</v>
      </c>
      <c r="M2124">
        <f t="shared" si="66"/>
        <v>1116.9445000000001</v>
      </c>
      <c r="N2124">
        <f t="shared" si="67"/>
        <v>3.0198054204308549</v>
      </c>
    </row>
    <row r="2125" spans="1:14" x14ac:dyDescent="0.3">
      <c r="A2125" t="s">
        <v>14</v>
      </c>
      <c r="B2125" t="s">
        <v>15</v>
      </c>
      <c r="C2125" t="s">
        <v>19</v>
      </c>
      <c r="D2125" t="s">
        <v>23</v>
      </c>
      <c r="E2125" t="s">
        <v>37</v>
      </c>
      <c r="F2125">
        <v>2007</v>
      </c>
      <c r="G2125">
        <v>1</v>
      </c>
      <c r="H2125">
        <v>296.41000000000003</v>
      </c>
      <c r="I2125" t="s">
        <v>40</v>
      </c>
      <c r="J2125" t="s">
        <v>44</v>
      </c>
      <c r="K2125">
        <v>8.83</v>
      </c>
      <c r="L2125">
        <v>14</v>
      </c>
      <c r="M2125">
        <f t="shared" si="66"/>
        <v>4148.828300000001</v>
      </c>
      <c r="N2125">
        <f t="shared" si="67"/>
        <v>3.0191171359054572</v>
      </c>
    </row>
    <row r="2126" spans="1:14" x14ac:dyDescent="0.3">
      <c r="A2126" t="s">
        <v>13</v>
      </c>
      <c r="B2126" t="s">
        <v>16</v>
      </c>
      <c r="C2126" t="s">
        <v>19</v>
      </c>
      <c r="D2126" t="s">
        <v>20</v>
      </c>
      <c r="E2126" t="s">
        <v>36</v>
      </c>
      <c r="F2126">
        <v>2003</v>
      </c>
      <c r="G2126">
        <v>4</v>
      </c>
      <c r="H2126">
        <v>419.71</v>
      </c>
      <c r="I2126" t="s">
        <v>41</v>
      </c>
      <c r="J2126" t="s">
        <v>46</v>
      </c>
      <c r="K2126">
        <v>39.270000000000003</v>
      </c>
      <c r="L2126">
        <v>15</v>
      </c>
      <c r="M2126">
        <f t="shared" si="66"/>
        <v>6295.0427</v>
      </c>
      <c r="N2126">
        <f t="shared" si="67"/>
        <v>3.0198191933240612</v>
      </c>
    </row>
    <row r="2127" spans="1:14" x14ac:dyDescent="0.3">
      <c r="A2127" t="s">
        <v>13</v>
      </c>
      <c r="B2127" t="s">
        <v>15</v>
      </c>
      <c r="C2127" t="s">
        <v>18</v>
      </c>
      <c r="D2127" t="s">
        <v>29</v>
      </c>
      <c r="E2127" t="s">
        <v>39</v>
      </c>
      <c r="F2127">
        <v>2010</v>
      </c>
      <c r="G2127">
        <v>1</v>
      </c>
      <c r="H2127">
        <v>175.36</v>
      </c>
      <c r="I2127" t="s">
        <v>41</v>
      </c>
      <c r="J2127" t="s">
        <v>46</v>
      </c>
      <c r="K2127">
        <v>0.1</v>
      </c>
      <c r="L2127">
        <v>7</v>
      </c>
      <c r="M2127">
        <f t="shared" si="66"/>
        <v>1226.521</v>
      </c>
      <c r="N2127">
        <f t="shared" si="67"/>
        <v>3.0194782608695654</v>
      </c>
    </row>
    <row r="2128" spans="1:14" x14ac:dyDescent="0.3">
      <c r="A2128" t="s">
        <v>13</v>
      </c>
      <c r="B2128" t="s">
        <v>16</v>
      </c>
      <c r="C2128" t="s">
        <v>19</v>
      </c>
      <c r="D2128" t="s">
        <v>23</v>
      </c>
      <c r="E2128" t="s">
        <v>36</v>
      </c>
      <c r="F2128">
        <v>2006</v>
      </c>
      <c r="G2128">
        <v>1</v>
      </c>
      <c r="H2128">
        <v>350.45</v>
      </c>
      <c r="I2128" t="s">
        <v>41</v>
      </c>
      <c r="J2128" t="s">
        <v>46</v>
      </c>
      <c r="K2128">
        <v>36.29</v>
      </c>
      <c r="L2128">
        <v>1</v>
      </c>
      <c r="M2128">
        <f t="shared" si="66"/>
        <v>349.81290000000001</v>
      </c>
      <c r="N2128">
        <f t="shared" si="67"/>
        <v>3.0201809324982603</v>
      </c>
    </row>
    <row r="2129" spans="1:14" x14ac:dyDescent="0.3">
      <c r="A2129" t="s">
        <v>12</v>
      </c>
      <c r="B2129" t="s">
        <v>16</v>
      </c>
      <c r="C2129" t="s">
        <v>18</v>
      </c>
      <c r="D2129" t="s">
        <v>30</v>
      </c>
      <c r="E2129" t="s">
        <v>37</v>
      </c>
      <c r="F2129">
        <v>1999</v>
      </c>
      <c r="G2129">
        <v>3</v>
      </c>
      <c r="H2129">
        <v>323.3</v>
      </c>
      <c r="I2129" t="s">
        <v>42</v>
      </c>
      <c r="J2129" t="s">
        <v>46</v>
      </c>
      <c r="K2129">
        <v>39.229999999999997</v>
      </c>
      <c r="L2129">
        <v>4</v>
      </c>
      <c r="M2129">
        <f t="shared" si="66"/>
        <v>1292.5923</v>
      </c>
      <c r="N2129">
        <f t="shared" si="67"/>
        <v>3.0208840932822834</v>
      </c>
    </row>
    <row r="2130" spans="1:14" x14ac:dyDescent="0.3">
      <c r="A2130" t="s">
        <v>14</v>
      </c>
      <c r="B2130" t="s">
        <v>15</v>
      </c>
      <c r="C2130" t="s">
        <v>18</v>
      </c>
      <c r="D2130" t="s">
        <v>20</v>
      </c>
      <c r="E2130" t="s">
        <v>38</v>
      </c>
      <c r="F2130">
        <v>2022</v>
      </c>
      <c r="G2130">
        <v>1</v>
      </c>
      <c r="H2130">
        <v>192.75</v>
      </c>
      <c r="I2130" t="s">
        <v>40</v>
      </c>
      <c r="J2130" t="s">
        <v>46</v>
      </c>
      <c r="K2130">
        <v>1.35</v>
      </c>
      <c r="L2130">
        <v>14</v>
      </c>
      <c r="M2130">
        <f t="shared" si="66"/>
        <v>2697.5135</v>
      </c>
      <c r="N2130">
        <f t="shared" si="67"/>
        <v>3.0208913649025071</v>
      </c>
    </row>
    <row r="2131" spans="1:14" x14ac:dyDescent="0.3">
      <c r="A2131" t="s">
        <v>13</v>
      </c>
      <c r="B2131" t="s">
        <v>15</v>
      </c>
      <c r="C2131" t="s">
        <v>18</v>
      </c>
      <c r="D2131" t="s">
        <v>33</v>
      </c>
      <c r="E2131" t="s">
        <v>38</v>
      </c>
      <c r="F2131">
        <v>2020</v>
      </c>
      <c r="G2131">
        <v>5</v>
      </c>
      <c r="H2131">
        <v>180.34</v>
      </c>
      <c r="I2131" t="s">
        <v>41</v>
      </c>
      <c r="J2131" t="s">
        <v>46</v>
      </c>
      <c r="K2131">
        <v>47.47</v>
      </c>
      <c r="L2131">
        <v>9</v>
      </c>
      <c r="M2131">
        <f t="shared" si="66"/>
        <v>1622.5346999999999</v>
      </c>
      <c r="N2131">
        <f t="shared" si="67"/>
        <v>3.0215952629745733</v>
      </c>
    </row>
    <row r="2132" spans="1:14" x14ac:dyDescent="0.3">
      <c r="A2132" t="s">
        <v>12</v>
      </c>
      <c r="B2132" t="s">
        <v>17</v>
      </c>
      <c r="C2132" t="s">
        <v>18</v>
      </c>
      <c r="D2132" t="s">
        <v>21</v>
      </c>
      <c r="E2132" t="s">
        <v>36</v>
      </c>
      <c r="F2132">
        <v>2020</v>
      </c>
      <c r="G2132">
        <v>2</v>
      </c>
      <c r="H2132">
        <v>71.63</v>
      </c>
      <c r="I2132" t="s">
        <v>42</v>
      </c>
      <c r="J2132" t="s">
        <v>47</v>
      </c>
      <c r="K2132">
        <v>39.11</v>
      </c>
      <c r="L2132">
        <v>1</v>
      </c>
      <c r="M2132">
        <f t="shared" si="66"/>
        <v>71.02109999999999</v>
      </c>
      <c r="N2132">
        <f t="shared" si="67"/>
        <v>3.0209059233449476</v>
      </c>
    </row>
    <row r="2133" spans="1:14" x14ac:dyDescent="0.3">
      <c r="A2133" t="s">
        <v>14</v>
      </c>
      <c r="B2133" t="s">
        <v>16</v>
      </c>
      <c r="C2133" t="s">
        <v>18</v>
      </c>
      <c r="D2133" t="s">
        <v>20</v>
      </c>
      <c r="E2133" t="s">
        <v>36</v>
      </c>
      <c r="F2133">
        <v>1990</v>
      </c>
      <c r="G2133">
        <v>4</v>
      </c>
      <c r="H2133">
        <v>229.27</v>
      </c>
      <c r="I2133" t="s">
        <v>41</v>
      </c>
      <c r="J2133" t="s">
        <v>44</v>
      </c>
      <c r="K2133">
        <v>13.93</v>
      </c>
      <c r="L2133">
        <v>11</v>
      </c>
      <c r="M2133">
        <f t="shared" si="66"/>
        <v>2521.1093000000001</v>
      </c>
      <c r="N2133">
        <f t="shared" si="67"/>
        <v>3.0212617636807249</v>
      </c>
    </row>
    <row r="2134" spans="1:14" x14ac:dyDescent="0.3">
      <c r="A2134" t="s">
        <v>14</v>
      </c>
      <c r="B2134" t="s">
        <v>16</v>
      </c>
      <c r="C2134" t="s">
        <v>18</v>
      </c>
      <c r="D2134" t="s">
        <v>21</v>
      </c>
      <c r="E2134" t="s">
        <v>36</v>
      </c>
      <c r="F2134">
        <v>2004</v>
      </c>
      <c r="G2134">
        <v>3</v>
      </c>
      <c r="H2134">
        <v>155.65</v>
      </c>
      <c r="I2134" t="s">
        <v>40</v>
      </c>
      <c r="J2134" t="s">
        <v>47</v>
      </c>
      <c r="K2134">
        <v>13.26</v>
      </c>
      <c r="L2134">
        <v>2</v>
      </c>
      <c r="M2134">
        <f t="shared" si="66"/>
        <v>310.43260000000004</v>
      </c>
      <c r="N2134">
        <f t="shared" si="67"/>
        <v>3.0209205020920504</v>
      </c>
    </row>
    <row r="2135" spans="1:14" x14ac:dyDescent="0.3">
      <c r="A2135" t="s">
        <v>12</v>
      </c>
      <c r="B2135" t="s">
        <v>15</v>
      </c>
      <c r="C2135" t="s">
        <v>19</v>
      </c>
      <c r="D2135" t="s">
        <v>20</v>
      </c>
      <c r="E2135" t="s">
        <v>37</v>
      </c>
      <c r="F2135">
        <v>2018</v>
      </c>
      <c r="G2135">
        <v>4</v>
      </c>
      <c r="H2135">
        <v>327.64999999999998</v>
      </c>
      <c r="I2135" t="s">
        <v>40</v>
      </c>
      <c r="J2135" t="s">
        <v>46</v>
      </c>
      <c r="K2135">
        <v>12.82</v>
      </c>
      <c r="L2135">
        <v>15</v>
      </c>
      <c r="M2135">
        <f t="shared" si="66"/>
        <v>4913.8782000000001</v>
      </c>
      <c r="N2135">
        <f t="shared" si="67"/>
        <v>3.0209277990931289</v>
      </c>
    </row>
    <row r="2136" spans="1:14" x14ac:dyDescent="0.3">
      <c r="A2136" t="s">
        <v>14</v>
      </c>
      <c r="B2136" t="s">
        <v>17</v>
      </c>
      <c r="C2136" t="s">
        <v>18</v>
      </c>
      <c r="D2136" t="s">
        <v>22</v>
      </c>
      <c r="E2136" t="s">
        <v>36</v>
      </c>
      <c r="F2136">
        <v>2006</v>
      </c>
      <c r="G2136">
        <v>3</v>
      </c>
      <c r="H2136">
        <v>134.38999999999999</v>
      </c>
      <c r="I2136" t="s">
        <v>42</v>
      </c>
      <c r="J2136" t="s">
        <v>43</v>
      </c>
      <c r="K2136">
        <v>39.83</v>
      </c>
      <c r="L2136">
        <v>6</v>
      </c>
      <c r="M2136">
        <f t="shared" si="66"/>
        <v>805.73829999999987</v>
      </c>
      <c r="N2136">
        <f t="shared" si="67"/>
        <v>3.0205861828332172</v>
      </c>
    </row>
    <row r="2137" spans="1:14" x14ac:dyDescent="0.3">
      <c r="A2137" t="s">
        <v>14</v>
      </c>
      <c r="B2137" t="s">
        <v>15</v>
      </c>
      <c r="C2137" t="s">
        <v>18</v>
      </c>
      <c r="D2137" t="s">
        <v>22</v>
      </c>
      <c r="E2137" t="s">
        <v>37</v>
      </c>
      <c r="F2137">
        <v>2021</v>
      </c>
      <c r="G2137">
        <v>3</v>
      </c>
      <c r="H2137">
        <v>453.53</v>
      </c>
      <c r="I2137" t="s">
        <v>41</v>
      </c>
      <c r="J2137" t="s">
        <v>45</v>
      </c>
      <c r="K2137">
        <v>6.8</v>
      </c>
      <c r="L2137">
        <v>11</v>
      </c>
      <c r="M2137">
        <f t="shared" si="66"/>
        <v>4987.8980000000001</v>
      </c>
      <c r="N2137">
        <f t="shared" si="67"/>
        <v>3.0205933682373471</v>
      </c>
    </row>
    <row r="2138" spans="1:14" x14ac:dyDescent="0.3">
      <c r="A2138" t="s">
        <v>14</v>
      </c>
      <c r="B2138" t="s">
        <v>16</v>
      </c>
      <c r="C2138" t="s">
        <v>19</v>
      </c>
      <c r="D2138" t="s">
        <v>35</v>
      </c>
      <c r="E2138" t="s">
        <v>37</v>
      </c>
      <c r="F2138">
        <v>2007</v>
      </c>
      <c r="G2138">
        <v>4</v>
      </c>
      <c r="H2138">
        <v>435.31</v>
      </c>
      <c r="I2138" t="s">
        <v>40</v>
      </c>
      <c r="J2138" t="s">
        <v>44</v>
      </c>
      <c r="K2138">
        <v>29.61</v>
      </c>
      <c r="L2138">
        <v>5</v>
      </c>
      <c r="M2138">
        <f t="shared" si="66"/>
        <v>2175.8461000000002</v>
      </c>
      <c r="N2138">
        <f t="shared" si="67"/>
        <v>3.0206005586592179</v>
      </c>
    </row>
    <row r="2139" spans="1:14" x14ac:dyDescent="0.3">
      <c r="A2139" t="s">
        <v>13</v>
      </c>
      <c r="B2139" t="s">
        <v>16</v>
      </c>
      <c r="C2139" t="s">
        <v>18</v>
      </c>
      <c r="D2139" t="s">
        <v>20</v>
      </c>
      <c r="E2139" t="s">
        <v>37</v>
      </c>
      <c r="F2139">
        <v>1985</v>
      </c>
      <c r="G2139">
        <v>4</v>
      </c>
      <c r="H2139">
        <v>152.88</v>
      </c>
      <c r="I2139" t="s">
        <v>41</v>
      </c>
      <c r="J2139" t="s">
        <v>46</v>
      </c>
      <c r="K2139">
        <v>38.49</v>
      </c>
      <c r="L2139">
        <v>1</v>
      </c>
      <c r="M2139">
        <f t="shared" si="66"/>
        <v>152.26489999999998</v>
      </c>
      <c r="N2139">
        <f t="shared" si="67"/>
        <v>3.0202584701362207</v>
      </c>
    </row>
    <row r="2140" spans="1:14" x14ac:dyDescent="0.3">
      <c r="A2140" t="s">
        <v>13</v>
      </c>
      <c r="B2140" t="s">
        <v>16</v>
      </c>
      <c r="C2140" t="s">
        <v>18</v>
      </c>
      <c r="D2140" t="s">
        <v>30</v>
      </c>
      <c r="E2140" t="s">
        <v>39</v>
      </c>
      <c r="F2140">
        <v>1986</v>
      </c>
      <c r="G2140">
        <v>1</v>
      </c>
      <c r="H2140">
        <v>351.65</v>
      </c>
      <c r="I2140" t="s">
        <v>42</v>
      </c>
      <c r="J2140" t="s">
        <v>45</v>
      </c>
      <c r="K2140">
        <v>22.67</v>
      </c>
      <c r="L2140">
        <v>5</v>
      </c>
      <c r="M2140">
        <f t="shared" si="66"/>
        <v>1757.4766999999999</v>
      </c>
      <c r="N2140">
        <f t="shared" si="67"/>
        <v>3.0199161425576522</v>
      </c>
    </row>
    <row r="2141" spans="1:14" x14ac:dyDescent="0.3">
      <c r="A2141" t="s">
        <v>14</v>
      </c>
      <c r="B2141" t="s">
        <v>17</v>
      </c>
      <c r="C2141" t="s">
        <v>19</v>
      </c>
      <c r="D2141" t="s">
        <v>24</v>
      </c>
      <c r="E2141" t="s">
        <v>38</v>
      </c>
      <c r="F2141">
        <v>1996</v>
      </c>
      <c r="G2141">
        <v>4</v>
      </c>
      <c r="H2141">
        <v>384.97</v>
      </c>
      <c r="I2141" t="s">
        <v>41</v>
      </c>
      <c r="J2141" t="s">
        <v>45</v>
      </c>
      <c r="K2141">
        <v>39.630000000000003</v>
      </c>
      <c r="L2141">
        <v>4</v>
      </c>
      <c r="M2141">
        <f t="shared" si="66"/>
        <v>1539.2763000000002</v>
      </c>
      <c r="N2141">
        <f t="shared" si="67"/>
        <v>3.020622160083887</v>
      </c>
    </row>
    <row r="2142" spans="1:14" x14ac:dyDescent="0.3">
      <c r="A2142" t="s">
        <v>13</v>
      </c>
      <c r="B2142" t="s">
        <v>16</v>
      </c>
      <c r="C2142" t="s">
        <v>18</v>
      </c>
      <c r="D2142" t="s">
        <v>21</v>
      </c>
      <c r="E2142" t="s">
        <v>36</v>
      </c>
      <c r="F2142">
        <v>2006</v>
      </c>
      <c r="G2142">
        <v>5</v>
      </c>
      <c r="H2142">
        <v>357.45</v>
      </c>
      <c r="I2142" t="s">
        <v>41</v>
      </c>
      <c r="J2142" t="s">
        <v>47</v>
      </c>
      <c r="K2142">
        <v>2.4900000000000002</v>
      </c>
      <c r="L2142">
        <v>14</v>
      </c>
      <c r="M2142">
        <f t="shared" si="66"/>
        <v>5003.3249000000005</v>
      </c>
      <c r="N2142">
        <f t="shared" si="67"/>
        <v>3.0202797202797202</v>
      </c>
    </row>
    <row r="2143" spans="1:14" x14ac:dyDescent="0.3">
      <c r="A2143" t="s">
        <v>12</v>
      </c>
      <c r="B2143" t="s">
        <v>17</v>
      </c>
      <c r="C2143" t="s">
        <v>18</v>
      </c>
      <c r="D2143" t="s">
        <v>30</v>
      </c>
      <c r="E2143" t="s">
        <v>37</v>
      </c>
      <c r="F2143">
        <v>2017</v>
      </c>
      <c r="G2143">
        <v>2</v>
      </c>
      <c r="H2143">
        <v>345.65</v>
      </c>
      <c r="I2143" t="s">
        <v>40</v>
      </c>
      <c r="J2143" t="s">
        <v>45</v>
      </c>
      <c r="K2143">
        <v>17.03</v>
      </c>
      <c r="L2143">
        <v>18</v>
      </c>
      <c r="M2143">
        <f t="shared" si="66"/>
        <v>6220.8702999999996</v>
      </c>
      <c r="N2143">
        <f t="shared" si="67"/>
        <v>3.0195872682756209</v>
      </c>
    </row>
    <row r="2144" spans="1:14" x14ac:dyDescent="0.3">
      <c r="A2144" t="s">
        <v>13</v>
      </c>
      <c r="B2144" t="s">
        <v>15</v>
      </c>
      <c r="C2144" t="s">
        <v>19</v>
      </c>
      <c r="D2144" t="s">
        <v>26</v>
      </c>
      <c r="E2144" t="s">
        <v>36</v>
      </c>
      <c r="F2144">
        <v>1990</v>
      </c>
      <c r="G2144">
        <v>3</v>
      </c>
      <c r="H2144">
        <v>141</v>
      </c>
      <c r="I2144" t="s">
        <v>42</v>
      </c>
      <c r="J2144" t="s">
        <v>43</v>
      </c>
      <c r="K2144">
        <v>39.28</v>
      </c>
      <c r="L2144">
        <v>6</v>
      </c>
      <c r="M2144">
        <f t="shared" si="66"/>
        <v>845.39279999999997</v>
      </c>
      <c r="N2144">
        <f t="shared" si="67"/>
        <v>3.0199440167949616</v>
      </c>
    </row>
    <row r="2145" spans="1:14" x14ac:dyDescent="0.3">
      <c r="A2145" t="s">
        <v>14</v>
      </c>
      <c r="B2145" t="s">
        <v>16</v>
      </c>
      <c r="C2145" t="s">
        <v>18</v>
      </c>
      <c r="D2145" t="s">
        <v>33</v>
      </c>
      <c r="E2145" t="s">
        <v>37</v>
      </c>
      <c r="F2145">
        <v>2009</v>
      </c>
      <c r="G2145">
        <v>2</v>
      </c>
      <c r="H2145">
        <v>137.77000000000001</v>
      </c>
      <c r="I2145" t="s">
        <v>42</v>
      </c>
      <c r="J2145" t="s">
        <v>45</v>
      </c>
      <c r="K2145">
        <v>20.93</v>
      </c>
      <c r="L2145">
        <v>2</v>
      </c>
      <c r="M2145">
        <f t="shared" si="66"/>
        <v>274.74930000000001</v>
      </c>
      <c r="N2145">
        <f t="shared" si="67"/>
        <v>3.0199509975498775</v>
      </c>
    </row>
    <row r="2146" spans="1:14" x14ac:dyDescent="0.3">
      <c r="A2146" t="s">
        <v>14</v>
      </c>
      <c r="B2146" t="s">
        <v>17</v>
      </c>
      <c r="C2146" t="s">
        <v>19</v>
      </c>
      <c r="D2146" t="s">
        <v>34</v>
      </c>
      <c r="E2146" t="s">
        <v>37</v>
      </c>
      <c r="F2146">
        <v>2010</v>
      </c>
      <c r="G2146">
        <v>4</v>
      </c>
      <c r="H2146">
        <v>286.33999999999997</v>
      </c>
      <c r="I2146" t="s">
        <v>41</v>
      </c>
      <c r="J2146" t="s">
        <v>43</v>
      </c>
      <c r="K2146">
        <v>41.81</v>
      </c>
      <c r="L2146">
        <v>4</v>
      </c>
      <c r="M2146">
        <f t="shared" si="66"/>
        <v>1144.7781</v>
      </c>
      <c r="N2146">
        <f t="shared" si="67"/>
        <v>3.0203081232492996</v>
      </c>
    </row>
    <row r="2147" spans="1:14" x14ac:dyDescent="0.3">
      <c r="A2147" t="s">
        <v>14</v>
      </c>
      <c r="B2147" t="s">
        <v>17</v>
      </c>
      <c r="C2147" t="s">
        <v>19</v>
      </c>
      <c r="D2147" t="s">
        <v>35</v>
      </c>
      <c r="E2147" t="s">
        <v>39</v>
      </c>
      <c r="F2147">
        <v>1989</v>
      </c>
      <c r="G2147">
        <v>4</v>
      </c>
      <c r="H2147">
        <v>265.56</v>
      </c>
      <c r="I2147" t="s">
        <v>42</v>
      </c>
      <c r="J2147" t="s">
        <v>47</v>
      </c>
      <c r="K2147">
        <v>22.36</v>
      </c>
      <c r="L2147">
        <v>2</v>
      </c>
      <c r="M2147">
        <f t="shared" si="66"/>
        <v>530.34360000000004</v>
      </c>
      <c r="N2147">
        <f t="shared" si="67"/>
        <v>3.0199649737302976</v>
      </c>
    </row>
    <row r="2148" spans="1:14" x14ac:dyDescent="0.3">
      <c r="A2148" t="s">
        <v>14</v>
      </c>
      <c r="B2148" t="s">
        <v>15</v>
      </c>
      <c r="C2148" t="s">
        <v>19</v>
      </c>
      <c r="D2148" t="s">
        <v>32</v>
      </c>
      <c r="E2148" t="s">
        <v>37</v>
      </c>
      <c r="F2148">
        <v>2021</v>
      </c>
      <c r="G2148">
        <v>4</v>
      </c>
      <c r="H2148">
        <v>295.94</v>
      </c>
      <c r="I2148" t="s">
        <v>41</v>
      </c>
      <c r="J2148" t="s">
        <v>45</v>
      </c>
      <c r="K2148">
        <v>18.100000000000001</v>
      </c>
      <c r="L2148">
        <v>12</v>
      </c>
      <c r="M2148">
        <f t="shared" si="66"/>
        <v>3550.4609999999998</v>
      </c>
      <c r="N2148">
        <f t="shared" si="67"/>
        <v>3.0196215837421163</v>
      </c>
    </row>
    <row r="2149" spans="1:14" x14ac:dyDescent="0.3">
      <c r="A2149" t="s">
        <v>13</v>
      </c>
      <c r="B2149" t="s">
        <v>15</v>
      </c>
      <c r="C2149" t="s">
        <v>19</v>
      </c>
      <c r="D2149" t="s">
        <v>33</v>
      </c>
      <c r="E2149" t="s">
        <v>38</v>
      </c>
      <c r="F2149">
        <v>2002</v>
      </c>
      <c r="G2149">
        <v>3</v>
      </c>
      <c r="H2149">
        <v>94.74</v>
      </c>
      <c r="I2149" t="s">
        <v>40</v>
      </c>
      <c r="J2149" t="s">
        <v>47</v>
      </c>
      <c r="K2149">
        <v>18.600000000000001</v>
      </c>
      <c r="L2149">
        <v>18</v>
      </c>
      <c r="M2149">
        <f t="shared" si="66"/>
        <v>1704.5059999999999</v>
      </c>
      <c r="N2149">
        <f t="shared" si="67"/>
        <v>3.0192779530318963</v>
      </c>
    </row>
    <row r="2150" spans="1:14" x14ac:dyDescent="0.3">
      <c r="A2150" t="s">
        <v>13</v>
      </c>
      <c r="B2150" t="s">
        <v>15</v>
      </c>
      <c r="C2150" t="s">
        <v>19</v>
      </c>
      <c r="D2150" t="s">
        <v>32</v>
      </c>
      <c r="E2150" t="s">
        <v>39</v>
      </c>
      <c r="F2150">
        <v>2021</v>
      </c>
      <c r="G2150">
        <v>2</v>
      </c>
      <c r="H2150">
        <v>101.24</v>
      </c>
      <c r="I2150" t="s">
        <v>40</v>
      </c>
      <c r="J2150" t="s">
        <v>44</v>
      </c>
      <c r="K2150">
        <v>37.03</v>
      </c>
      <c r="L2150">
        <v>11</v>
      </c>
      <c r="M2150">
        <f t="shared" si="66"/>
        <v>1113.0102999999999</v>
      </c>
      <c r="N2150">
        <f t="shared" si="67"/>
        <v>3.0192847124824684</v>
      </c>
    </row>
    <row r="2151" spans="1:14" x14ac:dyDescent="0.3">
      <c r="A2151" t="s">
        <v>14</v>
      </c>
      <c r="B2151" t="s">
        <v>15</v>
      </c>
      <c r="C2151" t="s">
        <v>19</v>
      </c>
      <c r="D2151" t="s">
        <v>22</v>
      </c>
      <c r="E2151" t="s">
        <v>37</v>
      </c>
      <c r="F2151">
        <v>2004</v>
      </c>
      <c r="G2151">
        <v>4</v>
      </c>
      <c r="H2151">
        <v>30.18</v>
      </c>
      <c r="I2151" t="s">
        <v>42</v>
      </c>
      <c r="J2151" t="s">
        <v>47</v>
      </c>
      <c r="K2151">
        <v>36.049999999999997</v>
      </c>
      <c r="L2151">
        <v>6</v>
      </c>
      <c r="M2151">
        <f t="shared" si="66"/>
        <v>180.44049999999999</v>
      </c>
      <c r="N2151">
        <f t="shared" si="67"/>
        <v>3.0196422307962116</v>
      </c>
    </row>
    <row r="2152" spans="1:14" x14ac:dyDescent="0.3">
      <c r="A2152" t="s">
        <v>13</v>
      </c>
      <c r="B2152" t="s">
        <v>17</v>
      </c>
      <c r="C2152" t="s">
        <v>18</v>
      </c>
      <c r="D2152" t="s">
        <v>22</v>
      </c>
      <c r="E2152" t="s">
        <v>39</v>
      </c>
      <c r="F2152">
        <v>2021</v>
      </c>
      <c r="G2152">
        <v>5</v>
      </c>
      <c r="H2152">
        <v>134.72</v>
      </c>
      <c r="I2152" t="s">
        <v>42</v>
      </c>
      <c r="J2152" t="s">
        <v>44</v>
      </c>
      <c r="K2152">
        <v>47.35</v>
      </c>
      <c r="L2152">
        <v>9</v>
      </c>
      <c r="M2152">
        <f t="shared" si="66"/>
        <v>1211.9535000000001</v>
      </c>
      <c r="N2152">
        <f t="shared" si="67"/>
        <v>3.0192982456140349</v>
      </c>
    </row>
    <row r="2153" spans="1:14" x14ac:dyDescent="0.3">
      <c r="A2153" t="s">
        <v>14</v>
      </c>
      <c r="B2153" t="s">
        <v>16</v>
      </c>
      <c r="C2153" t="s">
        <v>18</v>
      </c>
      <c r="D2153" t="s">
        <v>24</v>
      </c>
      <c r="E2153" t="s">
        <v>36</v>
      </c>
      <c r="F2153">
        <v>2002</v>
      </c>
      <c r="G2153">
        <v>5</v>
      </c>
      <c r="H2153">
        <v>308.86</v>
      </c>
      <c r="I2153" t="s">
        <v>40</v>
      </c>
      <c r="J2153" t="s">
        <v>43</v>
      </c>
      <c r="K2153">
        <v>25.79</v>
      </c>
      <c r="L2153">
        <v>5</v>
      </c>
      <c r="M2153">
        <f t="shared" si="66"/>
        <v>1543.5579000000002</v>
      </c>
      <c r="N2153">
        <f t="shared" si="67"/>
        <v>3.0186030186030184</v>
      </c>
    </row>
    <row r="2154" spans="1:14" x14ac:dyDescent="0.3">
      <c r="A2154" t="s">
        <v>14</v>
      </c>
      <c r="B2154" t="s">
        <v>15</v>
      </c>
      <c r="C2154" t="s">
        <v>19</v>
      </c>
      <c r="D2154" t="s">
        <v>23</v>
      </c>
      <c r="E2154" t="s">
        <v>39</v>
      </c>
      <c r="F2154">
        <v>2021</v>
      </c>
      <c r="G2154">
        <v>2</v>
      </c>
      <c r="H2154">
        <v>187.53</v>
      </c>
      <c r="I2154" t="s">
        <v>40</v>
      </c>
      <c r="J2154" t="s">
        <v>44</v>
      </c>
      <c r="K2154">
        <v>22.48</v>
      </c>
      <c r="L2154">
        <v>6</v>
      </c>
      <c r="M2154">
        <f t="shared" si="66"/>
        <v>1124.4048</v>
      </c>
      <c r="N2154">
        <f t="shared" si="67"/>
        <v>3.0179073033707864</v>
      </c>
    </row>
    <row r="2155" spans="1:14" x14ac:dyDescent="0.3">
      <c r="A2155" t="s">
        <v>13</v>
      </c>
      <c r="B2155" t="s">
        <v>17</v>
      </c>
      <c r="C2155" t="s">
        <v>18</v>
      </c>
      <c r="D2155" t="s">
        <v>21</v>
      </c>
      <c r="E2155" t="s">
        <v>39</v>
      </c>
      <c r="F2155">
        <v>2017</v>
      </c>
      <c r="G2155">
        <v>2</v>
      </c>
      <c r="H2155">
        <v>121.67</v>
      </c>
      <c r="I2155" t="s">
        <v>41</v>
      </c>
      <c r="J2155" t="s">
        <v>44</v>
      </c>
      <c r="K2155">
        <v>25.4</v>
      </c>
      <c r="L2155">
        <v>2</v>
      </c>
      <c r="M2155">
        <f t="shared" si="66"/>
        <v>242.59399999999999</v>
      </c>
      <c r="N2155">
        <f t="shared" si="67"/>
        <v>3.0182648401826486</v>
      </c>
    </row>
    <row r="2156" spans="1:14" x14ac:dyDescent="0.3">
      <c r="A2156" t="s">
        <v>13</v>
      </c>
      <c r="B2156" t="s">
        <v>16</v>
      </c>
      <c r="C2156" t="s">
        <v>18</v>
      </c>
      <c r="D2156" t="s">
        <v>28</v>
      </c>
      <c r="E2156" t="s">
        <v>36</v>
      </c>
      <c r="F2156">
        <v>1990</v>
      </c>
      <c r="G2156">
        <v>4</v>
      </c>
      <c r="H2156">
        <v>165.94</v>
      </c>
      <c r="I2156" t="s">
        <v>41</v>
      </c>
      <c r="J2156" t="s">
        <v>47</v>
      </c>
      <c r="K2156">
        <v>4.76</v>
      </c>
      <c r="L2156">
        <v>15</v>
      </c>
      <c r="M2156">
        <f t="shared" si="66"/>
        <v>2488.1475999999998</v>
      </c>
      <c r="N2156">
        <f t="shared" si="67"/>
        <v>3.0186226282501756</v>
      </c>
    </row>
    <row r="2157" spans="1:14" x14ac:dyDescent="0.3">
      <c r="A2157" t="s">
        <v>13</v>
      </c>
      <c r="B2157" t="s">
        <v>17</v>
      </c>
      <c r="C2157" t="s">
        <v>19</v>
      </c>
      <c r="D2157" t="s">
        <v>35</v>
      </c>
      <c r="E2157" t="s">
        <v>37</v>
      </c>
      <c r="F2157">
        <v>1993</v>
      </c>
      <c r="G2157">
        <v>4</v>
      </c>
      <c r="H2157">
        <v>267.02999999999997</v>
      </c>
      <c r="I2157" t="s">
        <v>41</v>
      </c>
      <c r="J2157" t="s">
        <v>43</v>
      </c>
      <c r="K2157">
        <v>6.6</v>
      </c>
      <c r="L2157">
        <v>10</v>
      </c>
      <c r="M2157">
        <f t="shared" si="66"/>
        <v>2669.3659999999995</v>
      </c>
      <c r="N2157">
        <f t="shared" si="67"/>
        <v>3.0182776801405975</v>
      </c>
    </row>
    <row r="2158" spans="1:14" x14ac:dyDescent="0.3">
      <c r="A2158" t="s">
        <v>12</v>
      </c>
      <c r="B2158" t="s">
        <v>16</v>
      </c>
      <c r="C2158" t="s">
        <v>18</v>
      </c>
      <c r="D2158" t="s">
        <v>29</v>
      </c>
      <c r="E2158" t="s">
        <v>36</v>
      </c>
      <c r="F2158">
        <v>1993</v>
      </c>
      <c r="G2158">
        <v>5</v>
      </c>
      <c r="H2158">
        <v>457.48</v>
      </c>
      <c r="I2158" t="s">
        <v>42</v>
      </c>
      <c r="J2158" t="s">
        <v>45</v>
      </c>
      <c r="K2158">
        <v>27.28</v>
      </c>
      <c r="L2158">
        <v>11</v>
      </c>
      <c r="M2158">
        <f t="shared" si="66"/>
        <v>5031.5528000000004</v>
      </c>
      <c r="N2158">
        <f t="shared" si="67"/>
        <v>3.0179324894514767</v>
      </c>
    </row>
    <row r="2159" spans="1:14" x14ac:dyDescent="0.3">
      <c r="A2159" t="s">
        <v>14</v>
      </c>
      <c r="B2159" t="s">
        <v>15</v>
      </c>
      <c r="C2159" t="s">
        <v>18</v>
      </c>
      <c r="D2159" t="s">
        <v>23</v>
      </c>
      <c r="E2159" t="s">
        <v>38</v>
      </c>
      <c r="F2159">
        <v>1997</v>
      </c>
      <c r="G2159">
        <v>2</v>
      </c>
      <c r="H2159">
        <v>176.01</v>
      </c>
      <c r="I2159" t="s">
        <v>40</v>
      </c>
      <c r="J2159" t="s">
        <v>44</v>
      </c>
      <c r="K2159">
        <v>28.4</v>
      </c>
      <c r="L2159">
        <v>8</v>
      </c>
      <c r="M2159">
        <f t="shared" si="66"/>
        <v>1407.364</v>
      </c>
      <c r="N2159">
        <f t="shared" si="67"/>
        <v>3.0172353148083011</v>
      </c>
    </row>
    <row r="2160" spans="1:14" x14ac:dyDescent="0.3">
      <c r="A2160" t="s">
        <v>12</v>
      </c>
      <c r="B2160" t="s">
        <v>15</v>
      </c>
      <c r="C2160" t="s">
        <v>18</v>
      </c>
      <c r="D2160" t="s">
        <v>34</v>
      </c>
      <c r="E2160" t="s">
        <v>36</v>
      </c>
      <c r="F2160">
        <v>2004</v>
      </c>
      <c r="G2160">
        <v>4</v>
      </c>
      <c r="H2160">
        <v>142.38999999999999</v>
      </c>
      <c r="I2160" t="s">
        <v>41</v>
      </c>
      <c r="J2160" t="s">
        <v>47</v>
      </c>
      <c r="K2160">
        <v>2.41</v>
      </c>
      <c r="L2160">
        <v>20</v>
      </c>
      <c r="M2160">
        <f t="shared" si="66"/>
        <v>2846.8240999999998</v>
      </c>
      <c r="N2160">
        <f t="shared" si="67"/>
        <v>3.0175932441942295</v>
      </c>
    </row>
    <row r="2161" spans="1:14" x14ac:dyDescent="0.3">
      <c r="A2161" t="s">
        <v>14</v>
      </c>
      <c r="B2161" t="s">
        <v>17</v>
      </c>
      <c r="C2161" t="s">
        <v>18</v>
      </c>
      <c r="D2161" t="s">
        <v>29</v>
      </c>
      <c r="E2161" t="s">
        <v>38</v>
      </c>
      <c r="F2161">
        <v>2007</v>
      </c>
      <c r="G2161">
        <v>5</v>
      </c>
      <c r="H2161">
        <v>201.25</v>
      </c>
      <c r="I2161" t="s">
        <v>41</v>
      </c>
      <c r="J2161" t="s">
        <v>47</v>
      </c>
      <c r="K2161">
        <v>23.57</v>
      </c>
      <c r="L2161">
        <v>10</v>
      </c>
      <c r="M2161">
        <f t="shared" si="66"/>
        <v>2011.7357</v>
      </c>
      <c r="N2161">
        <f t="shared" si="67"/>
        <v>3.0172474480816613</v>
      </c>
    </row>
    <row r="2162" spans="1:14" x14ac:dyDescent="0.3">
      <c r="A2162" t="s">
        <v>13</v>
      </c>
      <c r="B2162" t="s">
        <v>17</v>
      </c>
      <c r="C2162" t="s">
        <v>19</v>
      </c>
      <c r="D2162" t="s">
        <v>31</v>
      </c>
      <c r="E2162" t="s">
        <v>38</v>
      </c>
      <c r="F2162">
        <v>1991</v>
      </c>
      <c r="G2162">
        <v>5</v>
      </c>
      <c r="H2162">
        <v>469.41</v>
      </c>
      <c r="I2162" t="s">
        <v>42</v>
      </c>
      <c r="J2162" t="s">
        <v>43</v>
      </c>
      <c r="K2162">
        <v>29.13</v>
      </c>
      <c r="L2162">
        <v>6</v>
      </c>
      <c r="M2162">
        <f t="shared" si="66"/>
        <v>2815.7512999999999</v>
      </c>
      <c r="N2162">
        <f t="shared" si="67"/>
        <v>3.0165492957746478</v>
      </c>
    </row>
    <row r="2163" spans="1:14" x14ac:dyDescent="0.3">
      <c r="A2163" t="s">
        <v>13</v>
      </c>
      <c r="B2163" t="s">
        <v>17</v>
      </c>
      <c r="C2163" t="s">
        <v>18</v>
      </c>
      <c r="D2163" t="s">
        <v>29</v>
      </c>
      <c r="E2163" t="s">
        <v>38</v>
      </c>
      <c r="F2163">
        <v>1989</v>
      </c>
      <c r="G2163">
        <v>3</v>
      </c>
      <c r="H2163">
        <v>459.38</v>
      </c>
      <c r="I2163" t="s">
        <v>42</v>
      </c>
      <c r="J2163" t="s">
        <v>43</v>
      </c>
      <c r="K2163">
        <v>21.22</v>
      </c>
      <c r="L2163">
        <v>17</v>
      </c>
      <c r="M2163">
        <f t="shared" si="66"/>
        <v>7808.6722</v>
      </c>
      <c r="N2163">
        <f t="shared" si="67"/>
        <v>3.0158506516379004</v>
      </c>
    </row>
    <row r="2164" spans="1:14" x14ac:dyDescent="0.3">
      <c r="A2164" t="s">
        <v>12</v>
      </c>
      <c r="B2164" t="s">
        <v>17</v>
      </c>
      <c r="C2164" t="s">
        <v>19</v>
      </c>
      <c r="D2164" t="s">
        <v>20</v>
      </c>
      <c r="E2164" t="s">
        <v>39</v>
      </c>
      <c r="F2164">
        <v>1992</v>
      </c>
      <c r="G2164">
        <v>4</v>
      </c>
      <c r="H2164">
        <v>220.61</v>
      </c>
      <c r="I2164" t="s">
        <v>42</v>
      </c>
      <c r="J2164" t="s">
        <v>46</v>
      </c>
      <c r="K2164">
        <v>35.94</v>
      </c>
      <c r="L2164">
        <v>10</v>
      </c>
      <c r="M2164">
        <f t="shared" si="66"/>
        <v>2205.4594000000002</v>
      </c>
      <c r="N2164">
        <f t="shared" si="67"/>
        <v>3.0158562367864694</v>
      </c>
    </row>
    <row r="2165" spans="1:14" x14ac:dyDescent="0.3">
      <c r="A2165" t="s">
        <v>14</v>
      </c>
      <c r="B2165" t="s">
        <v>15</v>
      </c>
      <c r="C2165" t="s">
        <v>19</v>
      </c>
      <c r="D2165" t="s">
        <v>26</v>
      </c>
      <c r="E2165" t="s">
        <v>37</v>
      </c>
      <c r="F2165">
        <v>1989</v>
      </c>
      <c r="G2165">
        <v>2</v>
      </c>
      <c r="H2165">
        <v>386.63</v>
      </c>
      <c r="I2165" t="s">
        <v>40</v>
      </c>
      <c r="J2165" t="s">
        <v>46</v>
      </c>
      <c r="K2165">
        <v>47.89</v>
      </c>
      <c r="L2165">
        <v>13</v>
      </c>
      <c r="M2165">
        <f t="shared" si="66"/>
        <v>5025.6688999999997</v>
      </c>
      <c r="N2165">
        <f t="shared" si="67"/>
        <v>3.0155093408530136</v>
      </c>
    </row>
    <row r="2166" spans="1:14" x14ac:dyDescent="0.3">
      <c r="A2166" t="s">
        <v>13</v>
      </c>
      <c r="B2166" t="s">
        <v>17</v>
      </c>
      <c r="C2166" t="s">
        <v>18</v>
      </c>
      <c r="D2166" t="s">
        <v>26</v>
      </c>
      <c r="E2166" t="s">
        <v>36</v>
      </c>
      <c r="F2166">
        <v>2009</v>
      </c>
      <c r="G2166">
        <v>5</v>
      </c>
      <c r="H2166">
        <v>207.55</v>
      </c>
      <c r="I2166" t="s">
        <v>41</v>
      </c>
      <c r="J2166" t="s">
        <v>47</v>
      </c>
      <c r="K2166">
        <v>45.14</v>
      </c>
      <c r="L2166">
        <v>1</v>
      </c>
      <c r="M2166">
        <f t="shared" si="66"/>
        <v>207.00140000000002</v>
      </c>
      <c r="N2166">
        <f t="shared" si="67"/>
        <v>3.0158674188998589</v>
      </c>
    </row>
    <row r="2167" spans="1:14" x14ac:dyDescent="0.3">
      <c r="A2167" t="s">
        <v>14</v>
      </c>
      <c r="B2167" t="s">
        <v>17</v>
      </c>
      <c r="C2167" t="s">
        <v>18</v>
      </c>
      <c r="D2167" t="s">
        <v>33</v>
      </c>
      <c r="E2167" t="s">
        <v>36</v>
      </c>
      <c r="F2167">
        <v>1997</v>
      </c>
      <c r="G2167">
        <v>2</v>
      </c>
      <c r="H2167">
        <v>428.79</v>
      </c>
      <c r="I2167" t="s">
        <v>40</v>
      </c>
      <c r="J2167" t="s">
        <v>47</v>
      </c>
      <c r="K2167">
        <v>43.97</v>
      </c>
      <c r="L2167">
        <v>1</v>
      </c>
      <c r="M2167">
        <f t="shared" si="66"/>
        <v>428.22970000000004</v>
      </c>
      <c r="N2167">
        <f t="shared" si="67"/>
        <v>3.015167548500882</v>
      </c>
    </row>
    <row r="2168" spans="1:14" x14ac:dyDescent="0.3">
      <c r="A2168" t="s">
        <v>13</v>
      </c>
      <c r="B2168" t="s">
        <v>15</v>
      </c>
      <c r="C2168" t="s">
        <v>18</v>
      </c>
      <c r="D2168" t="s">
        <v>22</v>
      </c>
      <c r="E2168" t="s">
        <v>38</v>
      </c>
      <c r="F2168">
        <v>2015</v>
      </c>
      <c r="G2168">
        <v>2</v>
      </c>
      <c r="H2168">
        <v>490.42</v>
      </c>
      <c r="I2168" t="s">
        <v>41</v>
      </c>
      <c r="J2168" t="s">
        <v>47</v>
      </c>
      <c r="K2168">
        <v>32.11</v>
      </c>
      <c r="L2168">
        <v>12</v>
      </c>
      <c r="M2168">
        <f t="shared" si="66"/>
        <v>5884.3611000000001</v>
      </c>
      <c r="N2168">
        <f t="shared" si="67"/>
        <v>3.0155257586450248</v>
      </c>
    </row>
    <row r="2169" spans="1:14" x14ac:dyDescent="0.3">
      <c r="A2169" t="s">
        <v>12</v>
      </c>
      <c r="B2169" t="s">
        <v>15</v>
      </c>
      <c r="C2169" t="s">
        <v>18</v>
      </c>
      <c r="D2169" t="s">
        <v>30</v>
      </c>
      <c r="E2169" t="s">
        <v>36</v>
      </c>
      <c r="F2169">
        <v>1999</v>
      </c>
      <c r="G2169">
        <v>3</v>
      </c>
      <c r="H2169">
        <v>15.8</v>
      </c>
      <c r="I2169" t="s">
        <v>42</v>
      </c>
      <c r="J2169" t="s">
        <v>43</v>
      </c>
      <c r="K2169">
        <v>24.3</v>
      </c>
      <c r="L2169">
        <v>19</v>
      </c>
      <c r="M2169">
        <f t="shared" si="66"/>
        <v>299.44299999999998</v>
      </c>
      <c r="N2169">
        <f t="shared" si="67"/>
        <v>3.0158842216731379</v>
      </c>
    </row>
    <row r="2170" spans="1:14" x14ac:dyDescent="0.3">
      <c r="A2170" t="s">
        <v>12</v>
      </c>
      <c r="B2170" t="s">
        <v>17</v>
      </c>
      <c r="C2170" t="s">
        <v>19</v>
      </c>
      <c r="D2170" t="s">
        <v>28</v>
      </c>
      <c r="E2170" t="s">
        <v>39</v>
      </c>
      <c r="F2170">
        <v>2013</v>
      </c>
      <c r="G2170">
        <v>5</v>
      </c>
      <c r="H2170">
        <v>488.82</v>
      </c>
      <c r="I2170" t="s">
        <v>42</v>
      </c>
      <c r="J2170" t="s">
        <v>47</v>
      </c>
      <c r="K2170">
        <v>40.26</v>
      </c>
      <c r="L2170">
        <v>5</v>
      </c>
      <c r="M2170">
        <f t="shared" si="66"/>
        <v>2443.5025999999998</v>
      </c>
      <c r="N2170">
        <f t="shared" si="67"/>
        <v>3.0158898305084745</v>
      </c>
    </row>
    <row r="2171" spans="1:14" x14ac:dyDescent="0.3">
      <c r="A2171" t="s">
        <v>13</v>
      </c>
      <c r="B2171" t="s">
        <v>17</v>
      </c>
      <c r="C2171" t="s">
        <v>19</v>
      </c>
      <c r="D2171" t="s">
        <v>21</v>
      </c>
      <c r="E2171" t="s">
        <v>36</v>
      </c>
      <c r="F2171">
        <v>1990</v>
      </c>
      <c r="G2171">
        <v>3</v>
      </c>
      <c r="H2171">
        <v>454.09</v>
      </c>
      <c r="I2171" t="s">
        <v>40</v>
      </c>
      <c r="J2171" t="s">
        <v>46</v>
      </c>
      <c r="K2171">
        <v>12.11</v>
      </c>
      <c r="L2171">
        <v>20</v>
      </c>
      <c r="M2171">
        <f t="shared" si="66"/>
        <v>9080.9210999999996</v>
      </c>
      <c r="N2171">
        <f t="shared" si="67"/>
        <v>3.0151889791593076</v>
      </c>
    </row>
    <row r="2172" spans="1:14" x14ac:dyDescent="0.3">
      <c r="A2172" t="s">
        <v>14</v>
      </c>
      <c r="B2172" t="s">
        <v>17</v>
      </c>
      <c r="C2172" t="s">
        <v>18</v>
      </c>
      <c r="D2172" t="s">
        <v>35</v>
      </c>
      <c r="E2172" t="s">
        <v>36</v>
      </c>
      <c r="F2172">
        <v>2022</v>
      </c>
      <c r="G2172">
        <v>1</v>
      </c>
      <c r="H2172">
        <v>133.51</v>
      </c>
      <c r="I2172" t="s">
        <v>42</v>
      </c>
      <c r="J2172" t="s">
        <v>44</v>
      </c>
      <c r="K2172">
        <v>49.39</v>
      </c>
      <c r="L2172">
        <v>17</v>
      </c>
      <c r="M2172">
        <f t="shared" si="66"/>
        <v>2269.1639</v>
      </c>
      <c r="N2172">
        <f t="shared" si="67"/>
        <v>3.0151943462897526</v>
      </c>
    </row>
    <row r="2173" spans="1:14" x14ac:dyDescent="0.3">
      <c r="A2173" t="s">
        <v>12</v>
      </c>
      <c r="B2173" t="s">
        <v>15</v>
      </c>
      <c r="C2173" t="s">
        <v>19</v>
      </c>
      <c r="D2173" t="s">
        <v>29</v>
      </c>
      <c r="E2173" t="s">
        <v>37</v>
      </c>
      <c r="F2173">
        <v>2006</v>
      </c>
      <c r="G2173">
        <v>4</v>
      </c>
      <c r="H2173">
        <v>477.77</v>
      </c>
      <c r="I2173" t="s">
        <v>42</v>
      </c>
      <c r="J2173" t="s">
        <v>45</v>
      </c>
      <c r="K2173">
        <v>31.54</v>
      </c>
      <c r="L2173">
        <v>15</v>
      </c>
      <c r="M2173">
        <f t="shared" si="66"/>
        <v>7165.8653999999997</v>
      </c>
      <c r="N2173">
        <f t="shared" si="67"/>
        <v>3.0159066808059385</v>
      </c>
    </row>
    <row r="2174" spans="1:14" x14ac:dyDescent="0.3">
      <c r="A2174" t="s">
        <v>14</v>
      </c>
      <c r="B2174" t="s">
        <v>16</v>
      </c>
      <c r="C2174" t="s">
        <v>19</v>
      </c>
      <c r="D2174" t="s">
        <v>24</v>
      </c>
      <c r="E2174" t="s">
        <v>37</v>
      </c>
      <c r="F2174">
        <v>1985</v>
      </c>
      <c r="G2174">
        <v>4</v>
      </c>
      <c r="H2174">
        <v>102.98</v>
      </c>
      <c r="I2174" t="s">
        <v>42</v>
      </c>
      <c r="J2174" t="s">
        <v>46</v>
      </c>
      <c r="K2174">
        <v>23.51</v>
      </c>
      <c r="L2174">
        <v>8</v>
      </c>
      <c r="M2174">
        <f t="shared" si="66"/>
        <v>823.07510000000002</v>
      </c>
      <c r="N2174">
        <f t="shared" si="67"/>
        <v>3.0155586987270158</v>
      </c>
    </row>
    <row r="2175" spans="1:14" x14ac:dyDescent="0.3">
      <c r="A2175" t="s">
        <v>14</v>
      </c>
      <c r="B2175" t="s">
        <v>15</v>
      </c>
      <c r="C2175" t="s">
        <v>18</v>
      </c>
      <c r="D2175" t="s">
        <v>35</v>
      </c>
      <c r="E2175" t="s">
        <v>39</v>
      </c>
      <c r="F2175">
        <v>1999</v>
      </c>
      <c r="G2175">
        <v>4</v>
      </c>
      <c r="H2175">
        <v>42.22</v>
      </c>
      <c r="I2175" t="s">
        <v>40</v>
      </c>
      <c r="J2175" t="s">
        <v>47</v>
      </c>
      <c r="K2175">
        <v>36.979999999999997</v>
      </c>
      <c r="L2175">
        <v>8</v>
      </c>
      <c r="M2175">
        <f t="shared" si="66"/>
        <v>337.12979999999999</v>
      </c>
      <c r="N2175">
        <f t="shared" si="67"/>
        <v>3.0152104704633889</v>
      </c>
    </row>
    <row r="2176" spans="1:14" x14ac:dyDescent="0.3">
      <c r="A2176" t="s">
        <v>14</v>
      </c>
      <c r="B2176" t="s">
        <v>15</v>
      </c>
      <c r="C2176" t="s">
        <v>19</v>
      </c>
      <c r="D2176" t="s">
        <v>25</v>
      </c>
      <c r="E2176" t="s">
        <v>36</v>
      </c>
      <c r="F2176">
        <v>2002</v>
      </c>
      <c r="G2176">
        <v>1</v>
      </c>
      <c r="H2176">
        <v>358.87</v>
      </c>
      <c r="I2176" t="s">
        <v>42</v>
      </c>
      <c r="J2176" t="s">
        <v>45</v>
      </c>
      <c r="K2176">
        <v>38.36</v>
      </c>
      <c r="L2176">
        <v>12</v>
      </c>
      <c r="M2176">
        <f t="shared" si="66"/>
        <v>4305.8236000000006</v>
      </c>
      <c r="N2176">
        <f t="shared" si="67"/>
        <v>3.0148619957537157</v>
      </c>
    </row>
    <row r="2177" spans="1:14" x14ac:dyDescent="0.3">
      <c r="A2177" t="s">
        <v>12</v>
      </c>
      <c r="B2177" t="s">
        <v>17</v>
      </c>
      <c r="C2177" t="s">
        <v>18</v>
      </c>
      <c r="D2177" t="s">
        <v>31</v>
      </c>
      <c r="E2177" t="s">
        <v>39</v>
      </c>
      <c r="F2177">
        <v>2005</v>
      </c>
      <c r="G2177">
        <v>2</v>
      </c>
      <c r="H2177">
        <v>484.98</v>
      </c>
      <c r="I2177" t="s">
        <v>40</v>
      </c>
      <c r="J2177" t="s">
        <v>47</v>
      </c>
      <c r="K2177">
        <v>2.65</v>
      </c>
      <c r="L2177">
        <v>13</v>
      </c>
      <c r="M2177">
        <f t="shared" si="66"/>
        <v>6303.7664999999997</v>
      </c>
      <c r="N2177">
        <f t="shared" si="67"/>
        <v>3.015575221238938</v>
      </c>
    </row>
    <row r="2178" spans="1:14" x14ac:dyDescent="0.3">
      <c r="A2178" t="s">
        <v>12</v>
      </c>
      <c r="B2178" t="s">
        <v>15</v>
      </c>
      <c r="C2178" t="s">
        <v>18</v>
      </c>
      <c r="D2178" t="s">
        <v>24</v>
      </c>
      <c r="E2178" t="s">
        <v>36</v>
      </c>
      <c r="F2178">
        <v>2014</v>
      </c>
      <c r="G2178">
        <v>2</v>
      </c>
      <c r="H2178">
        <v>156.79</v>
      </c>
      <c r="I2178" t="s">
        <v>40</v>
      </c>
      <c r="J2178" t="s">
        <v>43</v>
      </c>
      <c r="K2178">
        <v>46.45</v>
      </c>
      <c r="L2178">
        <v>9</v>
      </c>
      <c r="M2178">
        <f t="shared" si="66"/>
        <v>1410.5744999999999</v>
      </c>
      <c r="N2178">
        <f t="shared" si="67"/>
        <v>3.0159348441926346</v>
      </c>
    </row>
    <row r="2179" spans="1:14" x14ac:dyDescent="0.3">
      <c r="A2179" t="s">
        <v>14</v>
      </c>
      <c r="B2179" t="s">
        <v>15</v>
      </c>
      <c r="C2179" t="s">
        <v>19</v>
      </c>
      <c r="D2179" t="s">
        <v>34</v>
      </c>
      <c r="E2179" t="s">
        <v>36</v>
      </c>
      <c r="F2179">
        <v>2019</v>
      </c>
      <c r="G2179">
        <v>4</v>
      </c>
      <c r="H2179">
        <v>114.88</v>
      </c>
      <c r="I2179" t="s">
        <v>42</v>
      </c>
      <c r="J2179" t="s">
        <v>43</v>
      </c>
      <c r="K2179">
        <v>2.2999999999999998</v>
      </c>
      <c r="L2179">
        <v>16</v>
      </c>
      <c r="M2179">
        <f t="shared" ref="M2179:M2242" si="68">(L2179*H2179)-(1-(K2179/100))</f>
        <v>1837.1029999999998</v>
      </c>
      <c r="N2179">
        <f t="shared" ref="N2179:N2242" si="69">AVERAGE(G2179:G7178)</f>
        <v>3.0162947219270282</v>
      </c>
    </row>
    <row r="2180" spans="1:14" x14ac:dyDescent="0.3">
      <c r="A2180" t="s">
        <v>12</v>
      </c>
      <c r="B2180" t="s">
        <v>16</v>
      </c>
      <c r="C2180" t="s">
        <v>18</v>
      </c>
      <c r="D2180" t="s">
        <v>24</v>
      </c>
      <c r="E2180" t="s">
        <v>37</v>
      </c>
      <c r="F2180">
        <v>1985</v>
      </c>
      <c r="G2180">
        <v>5</v>
      </c>
      <c r="H2180">
        <v>495.32</v>
      </c>
      <c r="I2180" t="s">
        <v>40</v>
      </c>
      <c r="J2180" t="s">
        <v>45</v>
      </c>
      <c r="K2180">
        <v>12.96</v>
      </c>
      <c r="L2180">
        <v>3</v>
      </c>
      <c r="M2180">
        <f t="shared" si="68"/>
        <v>1485.0896</v>
      </c>
      <c r="N2180">
        <f t="shared" si="69"/>
        <v>3.0159461374911412</v>
      </c>
    </row>
    <row r="2181" spans="1:14" x14ac:dyDescent="0.3">
      <c r="A2181" t="s">
        <v>14</v>
      </c>
      <c r="B2181" t="s">
        <v>15</v>
      </c>
      <c r="C2181" t="s">
        <v>18</v>
      </c>
      <c r="D2181" t="s">
        <v>31</v>
      </c>
      <c r="E2181" t="s">
        <v>38</v>
      </c>
      <c r="F2181">
        <v>2013</v>
      </c>
      <c r="G2181">
        <v>3</v>
      </c>
      <c r="H2181">
        <v>436.07</v>
      </c>
      <c r="I2181" t="s">
        <v>42</v>
      </c>
      <c r="J2181" t="s">
        <v>47</v>
      </c>
      <c r="K2181">
        <v>18.95</v>
      </c>
      <c r="L2181">
        <v>11</v>
      </c>
      <c r="M2181">
        <f t="shared" si="68"/>
        <v>4795.9594999999999</v>
      </c>
      <c r="N2181">
        <f t="shared" si="69"/>
        <v>3.0152428216944345</v>
      </c>
    </row>
    <row r="2182" spans="1:14" x14ac:dyDescent="0.3">
      <c r="A2182" t="s">
        <v>13</v>
      </c>
      <c r="B2182" t="s">
        <v>17</v>
      </c>
      <c r="C2182" t="s">
        <v>18</v>
      </c>
      <c r="D2182" t="s">
        <v>21</v>
      </c>
      <c r="E2182" t="s">
        <v>39</v>
      </c>
      <c r="F2182">
        <v>1994</v>
      </c>
      <c r="G2182">
        <v>3</v>
      </c>
      <c r="H2182">
        <v>313.39</v>
      </c>
      <c r="I2182" t="s">
        <v>40</v>
      </c>
      <c r="J2182" t="s">
        <v>44</v>
      </c>
      <c r="K2182">
        <v>8.32</v>
      </c>
      <c r="L2182">
        <v>19</v>
      </c>
      <c r="M2182">
        <f t="shared" si="68"/>
        <v>5953.4931999999999</v>
      </c>
      <c r="N2182">
        <f t="shared" si="69"/>
        <v>3.0152482269503547</v>
      </c>
    </row>
    <row r="2183" spans="1:14" x14ac:dyDescent="0.3">
      <c r="A2183" t="s">
        <v>12</v>
      </c>
      <c r="B2183" t="s">
        <v>15</v>
      </c>
      <c r="C2183" t="s">
        <v>19</v>
      </c>
      <c r="D2183" t="s">
        <v>25</v>
      </c>
      <c r="E2183" t="s">
        <v>39</v>
      </c>
      <c r="F2183">
        <v>2020</v>
      </c>
      <c r="G2183">
        <v>5</v>
      </c>
      <c r="H2183">
        <v>421.73</v>
      </c>
      <c r="I2183" t="s">
        <v>40</v>
      </c>
      <c r="J2183" t="s">
        <v>43</v>
      </c>
      <c r="K2183">
        <v>42.07</v>
      </c>
      <c r="L2183">
        <v>16</v>
      </c>
      <c r="M2183">
        <f t="shared" si="68"/>
        <v>6747.1007</v>
      </c>
      <c r="N2183">
        <f t="shared" si="69"/>
        <v>3.0152536360411495</v>
      </c>
    </row>
    <row r="2184" spans="1:14" x14ac:dyDescent="0.3">
      <c r="A2184" t="s">
        <v>12</v>
      </c>
      <c r="B2184" t="s">
        <v>16</v>
      </c>
      <c r="C2184" t="s">
        <v>19</v>
      </c>
      <c r="D2184" t="s">
        <v>23</v>
      </c>
      <c r="E2184" t="s">
        <v>38</v>
      </c>
      <c r="F2184">
        <v>2005</v>
      </c>
      <c r="G2184">
        <v>3</v>
      </c>
      <c r="H2184">
        <v>314.57</v>
      </c>
      <c r="I2184" t="s">
        <v>41</v>
      </c>
      <c r="J2184" t="s">
        <v>47</v>
      </c>
      <c r="K2184">
        <v>2.39</v>
      </c>
      <c r="L2184">
        <v>3</v>
      </c>
      <c r="M2184">
        <f t="shared" si="68"/>
        <v>942.73390000000006</v>
      </c>
      <c r="N2184">
        <f t="shared" si="69"/>
        <v>3.0145493257629523</v>
      </c>
    </row>
    <row r="2185" spans="1:14" x14ac:dyDescent="0.3">
      <c r="A2185" t="s">
        <v>12</v>
      </c>
      <c r="B2185" t="s">
        <v>15</v>
      </c>
      <c r="C2185" t="s">
        <v>19</v>
      </c>
      <c r="D2185" t="s">
        <v>26</v>
      </c>
      <c r="E2185" t="s">
        <v>39</v>
      </c>
      <c r="F2185">
        <v>2005</v>
      </c>
      <c r="G2185">
        <v>5</v>
      </c>
      <c r="H2185">
        <v>160</v>
      </c>
      <c r="I2185" t="s">
        <v>41</v>
      </c>
      <c r="J2185" t="s">
        <v>44</v>
      </c>
      <c r="K2185">
        <v>6.62</v>
      </c>
      <c r="L2185">
        <v>5</v>
      </c>
      <c r="M2185">
        <f t="shared" si="68"/>
        <v>799.06619999999998</v>
      </c>
      <c r="N2185">
        <f t="shared" si="69"/>
        <v>3.0145544905928294</v>
      </c>
    </row>
    <row r="2186" spans="1:14" x14ac:dyDescent="0.3">
      <c r="A2186" t="s">
        <v>12</v>
      </c>
      <c r="B2186" t="s">
        <v>16</v>
      </c>
      <c r="C2186" t="s">
        <v>18</v>
      </c>
      <c r="D2186" t="s">
        <v>23</v>
      </c>
      <c r="E2186" t="s">
        <v>38</v>
      </c>
      <c r="F2186">
        <v>2004</v>
      </c>
      <c r="G2186">
        <v>1</v>
      </c>
      <c r="H2186">
        <v>438.43</v>
      </c>
      <c r="I2186" t="s">
        <v>40</v>
      </c>
      <c r="J2186" t="s">
        <v>47</v>
      </c>
      <c r="K2186">
        <v>23.87</v>
      </c>
      <c r="L2186">
        <v>10</v>
      </c>
      <c r="M2186">
        <f t="shared" si="68"/>
        <v>4383.5387000000001</v>
      </c>
      <c r="N2186">
        <f t="shared" si="69"/>
        <v>3.0138494318181817</v>
      </c>
    </row>
    <row r="2187" spans="1:14" x14ac:dyDescent="0.3">
      <c r="A2187" t="s">
        <v>14</v>
      </c>
      <c r="B2187" t="s">
        <v>17</v>
      </c>
      <c r="C2187" t="s">
        <v>19</v>
      </c>
      <c r="D2187" t="s">
        <v>32</v>
      </c>
      <c r="E2187" t="s">
        <v>38</v>
      </c>
      <c r="F2187">
        <v>2013</v>
      </c>
      <c r="G2187">
        <v>5</v>
      </c>
      <c r="H2187">
        <v>153.22</v>
      </c>
      <c r="I2187" t="s">
        <v>42</v>
      </c>
      <c r="J2187" t="s">
        <v>43</v>
      </c>
      <c r="K2187">
        <v>34.29</v>
      </c>
      <c r="L2187">
        <v>15</v>
      </c>
      <c r="M2187">
        <f t="shared" si="68"/>
        <v>2297.6429000000003</v>
      </c>
      <c r="N2187">
        <f t="shared" si="69"/>
        <v>3.0145648312611013</v>
      </c>
    </row>
    <row r="2188" spans="1:14" x14ac:dyDescent="0.3">
      <c r="A2188" t="s">
        <v>12</v>
      </c>
      <c r="B2188" t="s">
        <v>16</v>
      </c>
      <c r="C2188" t="s">
        <v>18</v>
      </c>
      <c r="D2188" t="s">
        <v>31</v>
      </c>
      <c r="E2188" t="s">
        <v>36</v>
      </c>
      <c r="F2188">
        <v>2004</v>
      </c>
      <c r="G2188">
        <v>5</v>
      </c>
      <c r="H2188">
        <v>444.82</v>
      </c>
      <c r="I2188" t="s">
        <v>41</v>
      </c>
      <c r="J2188" t="s">
        <v>43</v>
      </c>
      <c r="K2188">
        <v>42.81</v>
      </c>
      <c r="L2188">
        <v>15</v>
      </c>
      <c r="M2188">
        <f t="shared" si="68"/>
        <v>6671.7281000000003</v>
      </c>
      <c r="N2188">
        <f t="shared" si="69"/>
        <v>3.0138592750533051</v>
      </c>
    </row>
    <row r="2189" spans="1:14" x14ac:dyDescent="0.3">
      <c r="A2189" t="s">
        <v>13</v>
      </c>
      <c r="B2189" t="s">
        <v>15</v>
      </c>
      <c r="C2189" t="s">
        <v>18</v>
      </c>
      <c r="D2189" t="s">
        <v>28</v>
      </c>
      <c r="E2189" t="s">
        <v>36</v>
      </c>
      <c r="F2189">
        <v>2022</v>
      </c>
      <c r="G2189">
        <v>3</v>
      </c>
      <c r="H2189">
        <v>469.02</v>
      </c>
      <c r="I2189" t="s">
        <v>42</v>
      </c>
      <c r="J2189" t="s">
        <v>47</v>
      </c>
      <c r="K2189">
        <v>45.45</v>
      </c>
      <c r="L2189">
        <v>14</v>
      </c>
      <c r="M2189">
        <f t="shared" si="68"/>
        <v>6565.7344999999996</v>
      </c>
      <c r="N2189">
        <f t="shared" si="69"/>
        <v>3.0131532172058302</v>
      </c>
    </row>
    <row r="2190" spans="1:14" x14ac:dyDescent="0.3">
      <c r="A2190" t="s">
        <v>12</v>
      </c>
      <c r="B2190" t="s">
        <v>16</v>
      </c>
      <c r="C2190" t="s">
        <v>19</v>
      </c>
      <c r="D2190" t="s">
        <v>28</v>
      </c>
      <c r="E2190" t="s">
        <v>38</v>
      </c>
      <c r="F2190">
        <v>1991</v>
      </c>
      <c r="G2190">
        <v>5</v>
      </c>
      <c r="H2190">
        <v>145.6</v>
      </c>
      <c r="I2190" t="s">
        <v>42</v>
      </c>
      <c r="J2190" t="s">
        <v>44</v>
      </c>
      <c r="K2190">
        <v>29.25</v>
      </c>
      <c r="L2190">
        <v>9</v>
      </c>
      <c r="M2190">
        <f t="shared" si="68"/>
        <v>1309.6924999999999</v>
      </c>
      <c r="N2190">
        <f t="shared" si="69"/>
        <v>3.013157894736842</v>
      </c>
    </row>
    <row r="2191" spans="1:14" x14ac:dyDescent="0.3">
      <c r="A2191" t="s">
        <v>14</v>
      </c>
      <c r="B2191" t="s">
        <v>17</v>
      </c>
      <c r="C2191" t="s">
        <v>18</v>
      </c>
      <c r="D2191" t="s">
        <v>24</v>
      </c>
      <c r="E2191" t="s">
        <v>36</v>
      </c>
      <c r="F2191">
        <v>2017</v>
      </c>
      <c r="G2191">
        <v>2</v>
      </c>
      <c r="H2191">
        <v>297.93</v>
      </c>
      <c r="I2191" t="s">
        <v>40</v>
      </c>
      <c r="J2191" t="s">
        <v>45</v>
      </c>
      <c r="K2191">
        <v>14</v>
      </c>
      <c r="L2191">
        <v>19</v>
      </c>
      <c r="M2191">
        <f t="shared" si="68"/>
        <v>5659.81</v>
      </c>
      <c r="N2191">
        <f t="shared" si="69"/>
        <v>3.0124510850231236</v>
      </c>
    </row>
    <row r="2192" spans="1:14" x14ac:dyDescent="0.3">
      <c r="A2192" t="s">
        <v>14</v>
      </c>
      <c r="B2192" t="s">
        <v>15</v>
      </c>
      <c r="C2192" t="s">
        <v>19</v>
      </c>
      <c r="D2192" t="s">
        <v>24</v>
      </c>
      <c r="E2192" t="s">
        <v>38</v>
      </c>
      <c r="F2192">
        <v>1994</v>
      </c>
      <c r="G2192">
        <v>2</v>
      </c>
      <c r="H2192">
        <v>336.04</v>
      </c>
      <c r="I2192" t="s">
        <v>40</v>
      </c>
      <c r="J2192" t="s">
        <v>47</v>
      </c>
      <c r="K2192">
        <v>12.92</v>
      </c>
      <c r="L2192">
        <v>12</v>
      </c>
      <c r="M2192">
        <f t="shared" si="68"/>
        <v>4031.6092000000003</v>
      </c>
      <c r="N2192">
        <f t="shared" si="69"/>
        <v>3.012811387900356</v>
      </c>
    </row>
    <row r="2193" spans="1:14" x14ac:dyDescent="0.3">
      <c r="A2193" t="s">
        <v>12</v>
      </c>
      <c r="B2193" t="s">
        <v>15</v>
      </c>
      <c r="C2193" t="s">
        <v>18</v>
      </c>
      <c r="D2193" t="s">
        <v>29</v>
      </c>
      <c r="E2193" t="s">
        <v>38</v>
      </c>
      <c r="F2193">
        <v>1993</v>
      </c>
      <c r="G2193">
        <v>2</v>
      </c>
      <c r="H2193">
        <v>232.69</v>
      </c>
      <c r="I2193" t="s">
        <v>41</v>
      </c>
      <c r="J2193" t="s">
        <v>43</v>
      </c>
      <c r="K2193">
        <v>4.1399999999999997</v>
      </c>
      <c r="L2193">
        <v>14</v>
      </c>
      <c r="M2193">
        <f t="shared" si="68"/>
        <v>3256.7013999999999</v>
      </c>
      <c r="N2193">
        <f t="shared" si="69"/>
        <v>3.0131719473122107</v>
      </c>
    </row>
    <row r="2194" spans="1:14" x14ac:dyDescent="0.3">
      <c r="A2194" t="s">
        <v>14</v>
      </c>
      <c r="B2194" t="s">
        <v>16</v>
      </c>
      <c r="C2194" t="s">
        <v>18</v>
      </c>
      <c r="D2194" t="s">
        <v>22</v>
      </c>
      <c r="E2194" t="s">
        <v>39</v>
      </c>
      <c r="F2194">
        <v>1989</v>
      </c>
      <c r="G2194">
        <v>1</v>
      </c>
      <c r="H2194">
        <v>46.8</v>
      </c>
      <c r="I2194" t="s">
        <v>42</v>
      </c>
      <c r="J2194" t="s">
        <v>47</v>
      </c>
      <c r="K2194">
        <v>31.73</v>
      </c>
      <c r="L2194">
        <v>4</v>
      </c>
      <c r="M2194">
        <f t="shared" si="68"/>
        <v>186.51729999999998</v>
      </c>
      <c r="N2194">
        <f t="shared" si="69"/>
        <v>3.0135327635327633</v>
      </c>
    </row>
    <row r="2195" spans="1:14" x14ac:dyDescent="0.3">
      <c r="A2195" t="s">
        <v>14</v>
      </c>
      <c r="B2195" t="s">
        <v>15</v>
      </c>
      <c r="C2195" t="s">
        <v>18</v>
      </c>
      <c r="D2195" t="s">
        <v>26</v>
      </c>
      <c r="E2195" t="s">
        <v>38</v>
      </c>
      <c r="F2195">
        <v>2002</v>
      </c>
      <c r="G2195">
        <v>1</v>
      </c>
      <c r="H2195">
        <v>177.41</v>
      </c>
      <c r="I2195" t="s">
        <v>40</v>
      </c>
      <c r="J2195" t="s">
        <v>46</v>
      </c>
      <c r="K2195">
        <v>34.75</v>
      </c>
      <c r="L2195">
        <v>13</v>
      </c>
      <c r="M2195">
        <f t="shared" si="68"/>
        <v>2305.6774999999998</v>
      </c>
      <c r="N2195">
        <f t="shared" si="69"/>
        <v>3.0142500890630566</v>
      </c>
    </row>
    <row r="2196" spans="1:14" x14ac:dyDescent="0.3">
      <c r="A2196" t="s">
        <v>12</v>
      </c>
      <c r="B2196" t="s">
        <v>16</v>
      </c>
      <c r="C2196" t="s">
        <v>18</v>
      </c>
      <c r="D2196" t="s">
        <v>28</v>
      </c>
      <c r="E2196" t="s">
        <v>39</v>
      </c>
      <c r="F2196">
        <v>1998</v>
      </c>
      <c r="G2196">
        <v>1</v>
      </c>
      <c r="H2196">
        <v>194.44</v>
      </c>
      <c r="I2196" t="s">
        <v>40</v>
      </c>
      <c r="J2196" t="s">
        <v>47</v>
      </c>
      <c r="K2196">
        <v>44.12</v>
      </c>
      <c r="L2196">
        <v>5</v>
      </c>
      <c r="M2196">
        <f t="shared" si="68"/>
        <v>971.64120000000003</v>
      </c>
      <c r="N2196">
        <f t="shared" si="69"/>
        <v>3.0149679258731292</v>
      </c>
    </row>
    <row r="2197" spans="1:14" x14ac:dyDescent="0.3">
      <c r="A2197" t="s">
        <v>14</v>
      </c>
      <c r="B2197" t="s">
        <v>16</v>
      </c>
      <c r="C2197" t="s">
        <v>19</v>
      </c>
      <c r="D2197" t="s">
        <v>34</v>
      </c>
      <c r="E2197" t="s">
        <v>36</v>
      </c>
      <c r="F2197">
        <v>1988</v>
      </c>
      <c r="G2197">
        <v>4</v>
      </c>
      <c r="H2197">
        <v>109.96</v>
      </c>
      <c r="I2197" t="s">
        <v>40</v>
      </c>
      <c r="J2197" t="s">
        <v>45</v>
      </c>
      <c r="K2197">
        <v>26.84</v>
      </c>
      <c r="L2197">
        <v>19</v>
      </c>
      <c r="M2197">
        <f t="shared" si="68"/>
        <v>2088.5083999999997</v>
      </c>
      <c r="N2197">
        <f t="shared" si="69"/>
        <v>3.0156862745098039</v>
      </c>
    </row>
    <row r="2198" spans="1:14" x14ac:dyDescent="0.3">
      <c r="A2198" t="s">
        <v>14</v>
      </c>
      <c r="B2198" t="s">
        <v>17</v>
      </c>
      <c r="C2198" t="s">
        <v>19</v>
      </c>
      <c r="D2198" t="s">
        <v>26</v>
      </c>
      <c r="E2198" t="s">
        <v>38</v>
      </c>
      <c r="F2198">
        <v>2011</v>
      </c>
      <c r="G2198">
        <v>4</v>
      </c>
      <c r="H2198">
        <v>314.14</v>
      </c>
      <c r="I2198" t="s">
        <v>42</v>
      </c>
      <c r="J2198" t="s">
        <v>44</v>
      </c>
      <c r="K2198">
        <v>43.07</v>
      </c>
      <c r="L2198">
        <v>15</v>
      </c>
      <c r="M2198">
        <f t="shared" si="68"/>
        <v>4711.5306999999993</v>
      </c>
      <c r="N2198">
        <f t="shared" si="69"/>
        <v>3.0153352353780312</v>
      </c>
    </row>
    <row r="2199" spans="1:14" x14ac:dyDescent="0.3">
      <c r="A2199" t="s">
        <v>14</v>
      </c>
      <c r="B2199" t="s">
        <v>16</v>
      </c>
      <c r="C2199" t="s">
        <v>19</v>
      </c>
      <c r="D2199" t="s">
        <v>30</v>
      </c>
      <c r="E2199" t="s">
        <v>36</v>
      </c>
      <c r="F2199">
        <v>2018</v>
      </c>
      <c r="G2199">
        <v>3</v>
      </c>
      <c r="H2199">
        <v>233.46</v>
      </c>
      <c r="I2199" t="s">
        <v>42</v>
      </c>
      <c r="J2199" t="s">
        <v>46</v>
      </c>
      <c r="K2199">
        <v>36.25</v>
      </c>
      <c r="L2199">
        <v>5</v>
      </c>
      <c r="M2199">
        <f t="shared" si="68"/>
        <v>1166.6624999999999</v>
      </c>
      <c r="N2199">
        <f t="shared" si="69"/>
        <v>3.0149839457723866</v>
      </c>
    </row>
    <row r="2200" spans="1:14" x14ac:dyDescent="0.3">
      <c r="A2200" t="s">
        <v>12</v>
      </c>
      <c r="B2200" t="s">
        <v>17</v>
      </c>
      <c r="C2200" t="s">
        <v>19</v>
      </c>
      <c r="D2200" t="s">
        <v>23</v>
      </c>
      <c r="E2200" t="s">
        <v>37</v>
      </c>
      <c r="F2200">
        <v>1994</v>
      </c>
      <c r="G2200">
        <v>1</v>
      </c>
      <c r="H2200">
        <v>275.79000000000002</v>
      </c>
      <c r="I2200" t="s">
        <v>42</v>
      </c>
      <c r="J2200" t="s">
        <v>45</v>
      </c>
      <c r="K2200">
        <v>4.0199999999999996</v>
      </c>
      <c r="L2200">
        <v>2</v>
      </c>
      <c r="M2200">
        <f t="shared" si="68"/>
        <v>550.62020000000007</v>
      </c>
      <c r="N2200">
        <f t="shared" si="69"/>
        <v>3.0149892933618845</v>
      </c>
    </row>
    <row r="2201" spans="1:14" x14ac:dyDescent="0.3">
      <c r="A2201" t="s">
        <v>12</v>
      </c>
      <c r="B2201" t="s">
        <v>16</v>
      </c>
      <c r="C2201" t="s">
        <v>19</v>
      </c>
      <c r="D2201" t="s">
        <v>29</v>
      </c>
      <c r="E2201" t="s">
        <v>38</v>
      </c>
      <c r="F2201">
        <v>2006</v>
      </c>
      <c r="G2201">
        <v>2</v>
      </c>
      <c r="H2201">
        <v>262.11</v>
      </c>
      <c r="I2201" t="s">
        <v>42</v>
      </c>
      <c r="J2201" t="s">
        <v>43</v>
      </c>
      <c r="K2201">
        <v>36.53</v>
      </c>
      <c r="L2201">
        <v>14</v>
      </c>
      <c r="M2201">
        <f t="shared" si="68"/>
        <v>3668.9052999999999</v>
      </c>
      <c r="N2201">
        <f t="shared" si="69"/>
        <v>3.0157086754730456</v>
      </c>
    </row>
    <row r="2202" spans="1:14" x14ac:dyDescent="0.3">
      <c r="A2202" t="s">
        <v>12</v>
      </c>
      <c r="B2202" t="s">
        <v>17</v>
      </c>
      <c r="C2202" t="s">
        <v>18</v>
      </c>
      <c r="D2202" t="s">
        <v>21</v>
      </c>
      <c r="E2202" t="s">
        <v>37</v>
      </c>
      <c r="F2202">
        <v>2008</v>
      </c>
      <c r="G2202">
        <v>5</v>
      </c>
      <c r="H2202">
        <v>494.19</v>
      </c>
      <c r="I2202" t="s">
        <v>41</v>
      </c>
      <c r="J2202" t="s">
        <v>45</v>
      </c>
      <c r="K2202">
        <v>43.91</v>
      </c>
      <c r="L2202">
        <v>11</v>
      </c>
      <c r="M2202">
        <f t="shared" si="68"/>
        <v>5435.5290999999997</v>
      </c>
      <c r="N2202">
        <f t="shared" si="69"/>
        <v>3.0160714285714287</v>
      </c>
    </row>
    <row r="2203" spans="1:14" x14ac:dyDescent="0.3">
      <c r="A2203" t="s">
        <v>13</v>
      </c>
      <c r="B2203" t="s">
        <v>15</v>
      </c>
      <c r="C2203" t="s">
        <v>19</v>
      </c>
      <c r="D2203" t="s">
        <v>22</v>
      </c>
      <c r="E2203" t="s">
        <v>36</v>
      </c>
      <c r="F2203">
        <v>1997</v>
      </c>
      <c r="G2203">
        <v>5</v>
      </c>
      <c r="H2203">
        <v>384.62</v>
      </c>
      <c r="I2203" t="s">
        <v>40</v>
      </c>
      <c r="J2203" t="s">
        <v>43</v>
      </c>
      <c r="K2203">
        <v>15.05</v>
      </c>
      <c r="L2203">
        <v>18</v>
      </c>
      <c r="M2203">
        <f t="shared" si="68"/>
        <v>6922.3104999999996</v>
      </c>
      <c r="N2203">
        <f t="shared" si="69"/>
        <v>3.0153626295105393</v>
      </c>
    </row>
    <row r="2204" spans="1:14" x14ac:dyDescent="0.3">
      <c r="A2204" t="s">
        <v>13</v>
      </c>
      <c r="B2204" t="s">
        <v>16</v>
      </c>
      <c r="C2204" t="s">
        <v>19</v>
      </c>
      <c r="D2204" t="s">
        <v>35</v>
      </c>
      <c r="E2204" t="s">
        <v>37</v>
      </c>
      <c r="F2204">
        <v>2013</v>
      </c>
      <c r="G2204">
        <v>4</v>
      </c>
      <c r="H2204">
        <v>225.76</v>
      </c>
      <c r="I2204" t="s">
        <v>42</v>
      </c>
      <c r="J2204" t="s">
        <v>46</v>
      </c>
      <c r="K2204">
        <v>41.95</v>
      </c>
      <c r="L2204">
        <v>13</v>
      </c>
      <c r="M2204">
        <f t="shared" si="68"/>
        <v>2934.2995000000001</v>
      </c>
      <c r="N2204">
        <f t="shared" si="69"/>
        <v>3.0146533238027162</v>
      </c>
    </row>
    <row r="2205" spans="1:14" x14ac:dyDescent="0.3">
      <c r="A2205" t="s">
        <v>12</v>
      </c>
      <c r="B2205" t="s">
        <v>15</v>
      </c>
      <c r="C2205" t="s">
        <v>19</v>
      </c>
      <c r="D2205" t="s">
        <v>33</v>
      </c>
      <c r="E2205" t="s">
        <v>39</v>
      </c>
      <c r="F2205">
        <v>2015</v>
      </c>
      <c r="G2205">
        <v>3</v>
      </c>
      <c r="H2205">
        <v>291.5</v>
      </c>
      <c r="I2205" t="s">
        <v>41</v>
      </c>
      <c r="J2205" t="s">
        <v>44</v>
      </c>
      <c r="K2205">
        <v>43.19</v>
      </c>
      <c r="L2205">
        <v>9</v>
      </c>
      <c r="M2205">
        <f t="shared" si="68"/>
        <v>2622.9319</v>
      </c>
      <c r="N2205">
        <f t="shared" si="69"/>
        <v>3.0143010368251697</v>
      </c>
    </row>
    <row r="2206" spans="1:14" x14ac:dyDescent="0.3">
      <c r="A2206" t="s">
        <v>13</v>
      </c>
      <c r="B2206" t="s">
        <v>16</v>
      </c>
      <c r="C2206" t="s">
        <v>18</v>
      </c>
      <c r="D2206" t="s">
        <v>35</v>
      </c>
      <c r="E2206" t="s">
        <v>38</v>
      </c>
      <c r="F2206">
        <v>2013</v>
      </c>
      <c r="G2206">
        <v>5</v>
      </c>
      <c r="H2206">
        <v>484.29</v>
      </c>
      <c r="I2206" t="s">
        <v>40</v>
      </c>
      <c r="J2206" t="s">
        <v>44</v>
      </c>
      <c r="K2206">
        <v>39.18</v>
      </c>
      <c r="L2206">
        <v>12</v>
      </c>
      <c r="M2206">
        <f t="shared" si="68"/>
        <v>5810.8718000000008</v>
      </c>
      <c r="N2206">
        <f t="shared" si="69"/>
        <v>3.0143061516452074</v>
      </c>
    </row>
    <row r="2207" spans="1:14" x14ac:dyDescent="0.3">
      <c r="A2207" t="s">
        <v>14</v>
      </c>
      <c r="B2207" t="s">
        <v>17</v>
      </c>
      <c r="C2207" t="s">
        <v>19</v>
      </c>
      <c r="D2207" t="s">
        <v>25</v>
      </c>
      <c r="E2207" t="s">
        <v>37</v>
      </c>
      <c r="F2207">
        <v>2001</v>
      </c>
      <c r="G2207">
        <v>1</v>
      </c>
      <c r="H2207">
        <v>281.68</v>
      </c>
      <c r="I2207" t="s">
        <v>42</v>
      </c>
      <c r="J2207" t="s">
        <v>45</v>
      </c>
      <c r="K2207">
        <v>40.54</v>
      </c>
      <c r="L2207">
        <v>12</v>
      </c>
      <c r="M2207">
        <f t="shared" si="68"/>
        <v>3379.5654</v>
      </c>
      <c r="N2207">
        <f t="shared" si="69"/>
        <v>3.0135957066189625</v>
      </c>
    </row>
    <row r="2208" spans="1:14" x14ac:dyDescent="0.3">
      <c r="A2208" t="s">
        <v>12</v>
      </c>
      <c r="B2208" t="s">
        <v>16</v>
      </c>
      <c r="C2208" t="s">
        <v>19</v>
      </c>
      <c r="D2208" t="s">
        <v>26</v>
      </c>
      <c r="E2208" t="s">
        <v>36</v>
      </c>
      <c r="F2208">
        <v>2015</v>
      </c>
      <c r="G2208">
        <v>4</v>
      </c>
      <c r="H2208">
        <v>444.95</v>
      </c>
      <c r="I2208" t="s">
        <v>42</v>
      </c>
      <c r="J2208" t="s">
        <v>43</v>
      </c>
      <c r="K2208">
        <v>16.239999999999998</v>
      </c>
      <c r="L2208">
        <v>4</v>
      </c>
      <c r="M2208">
        <f t="shared" si="68"/>
        <v>1778.9623999999999</v>
      </c>
      <c r="N2208">
        <f t="shared" si="69"/>
        <v>3.0143163922691483</v>
      </c>
    </row>
    <row r="2209" spans="1:14" x14ac:dyDescent="0.3">
      <c r="A2209" t="s">
        <v>12</v>
      </c>
      <c r="B2209" t="s">
        <v>16</v>
      </c>
      <c r="C2209" t="s">
        <v>19</v>
      </c>
      <c r="D2209" t="s">
        <v>26</v>
      </c>
      <c r="E2209" t="s">
        <v>37</v>
      </c>
      <c r="F2209">
        <v>2020</v>
      </c>
      <c r="G2209">
        <v>1</v>
      </c>
      <c r="H2209">
        <v>452.97</v>
      </c>
      <c r="I2209" t="s">
        <v>42</v>
      </c>
      <c r="J2209" t="s">
        <v>46</v>
      </c>
      <c r="K2209">
        <v>46.45</v>
      </c>
      <c r="L2209">
        <v>3</v>
      </c>
      <c r="M2209">
        <f t="shared" si="68"/>
        <v>1358.3745000000001</v>
      </c>
      <c r="N2209">
        <f t="shared" si="69"/>
        <v>3.0139634801288935</v>
      </c>
    </row>
    <row r="2210" spans="1:14" x14ac:dyDescent="0.3">
      <c r="A2210" t="s">
        <v>12</v>
      </c>
      <c r="B2210" t="s">
        <v>15</v>
      </c>
      <c r="C2210" t="s">
        <v>18</v>
      </c>
      <c r="D2210" t="s">
        <v>20</v>
      </c>
      <c r="E2210" t="s">
        <v>38</v>
      </c>
      <c r="F2210">
        <v>2020</v>
      </c>
      <c r="G2210">
        <v>5</v>
      </c>
      <c r="H2210">
        <v>91.03</v>
      </c>
      <c r="I2210" t="s">
        <v>41</v>
      </c>
      <c r="J2210" t="s">
        <v>47</v>
      </c>
      <c r="K2210">
        <v>13.36</v>
      </c>
      <c r="L2210">
        <v>3</v>
      </c>
      <c r="M2210">
        <f t="shared" si="68"/>
        <v>272.22360000000003</v>
      </c>
      <c r="N2210">
        <f t="shared" si="69"/>
        <v>3.0146848137535818</v>
      </c>
    </row>
    <row r="2211" spans="1:14" x14ac:dyDescent="0.3">
      <c r="A2211" t="s">
        <v>13</v>
      </c>
      <c r="B2211" t="s">
        <v>17</v>
      </c>
      <c r="C2211" t="s">
        <v>18</v>
      </c>
      <c r="D2211" t="s">
        <v>23</v>
      </c>
      <c r="E2211" t="s">
        <v>39</v>
      </c>
      <c r="F2211">
        <v>2022</v>
      </c>
      <c r="G2211">
        <v>4</v>
      </c>
      <c r="H2211">
        <v>80.150000000000006</v>
      </c>
      <c r="I2211" t="s">
        <v>42</v>
      </c>
      <c r="J2211" t="s">
        <v>46</v>
      </c>
      <c r="K2211">
        <v>17.510000000000002</v>
      </c>
      <c r="L2211">
        <v>1</v>
      </c>
      <c r="M2211">
        <f t="shared" si="68"/>
        <v>79.325100000000006</v>
      </c>
      <c r="N2211">
        <f t="shared" si="69"/>
        <v>3.0139734862056611</v>
      </c>
    </row>
    <row r="2212" spans="1:14" x14ac:dyDescent="0.3">
      <c r="A2212" t="s">
        <v>13</v>
      </c>
      <c r="B2212" t="s">
        <v>15</v>
      </c>
      <c r="C2212" t="s">
        <v>19</v>
      </c>
      <c r="D2212" t="s">
        <v>29</v>
      </c>
      <c r="E2212" t="s">
        <v>37</v>
      </c>
      <c r="F2212">
        <v>2021</v>
      </c>
      <c r="G2212">
        <v>3</v>
      </c>
      <c r="H2212">
        <v>213.66</v>
      </c>
      <c r="I2212" t="s">
        <v>40</v>
      </c>
      <c r="J2212" t="s">
        <v>47</v>
      </c>
      <c r="K2212">
        <v>42.05</v>
      </c>
      <c r="L2212">
        <v>17</v>
      </c>
      <c r="M2212">
        <f t="shared" si="68"/>
        <v>3631.6405</v>
      </c>
      <c r="N2212">
        <f t="shared" si="69"/>
        <v>3.013620071684588</v>
      </c>
    </row>
    <row r="2213" spans="1:14" x14ac:dyDescent="0.3">
      <c r="A2213" t="s">
        <v>14</v>
      </c>
      <c r="B2213" t="s">
        <v>16</v>
      </c>
      <c r="C2213" t="s">
        <v>18</v>
      </c>
      <c r="D2213" t="s">
        <v>23</v>
      </c>
      <c r="E2213" t="s">
        <v>38</v>
      </c>
      <c r="F2213">
        <v>2017</v>
      </c>
      <c r="G2213">
        <v>5</v>
      </c>
      <c r="H2213">
        <v>83.01</v>
      </c>
      <c r="I2213" t="s">
        <v>42</v>
      </c>
      <c r="J2213" t="s">
        <v>43</v>
      </c>
      <c r="K2213">
        <v>42.82</v>
      </c>
      <c r="L2213">
        <v>1</v>
      </c>
      <c r="M2213">
        <f t="shared" si="68"/>
        <v>82.438200000000009</v>
      </c>
      <c r="N2213">
        <f t="shared" si="69"/>
        <v>3.0136249551810685</v>
      </c>
    </row>
    <row r="2214" spans="1:14" x14ac:dyDescent="0.3">
      <c r="A2214" t="s">
        <v>14</v>
      </c>
      <c r="B2214" t="s">
        <v>16</v>
      </c>
      <c r="C2214" t="s">
        <v>18</v>
      </c>
      <c r="D2214" t="s">
        <v>30</v>
      </c>
      <c r="E2214" t="s">
        <v>39</v>
      </c>
      <c r="F2214">
        <v>2006</v>
      </c>
      <c r="G2214">
        <v>5</v>
      </c>
      <c r="H2214">
        <v>350.61</v>
      </c>
      <c r="I2214" t="s">
        <v>41</v>
      </c>
      <c r="J2214" t="s">
        <v>47</v>
      </c>
      <c r="K2214">
        <v>49</v>
      </c>
      <c r="L2214">
        <v>16</v>
      </c>
      <c r="M2214">
        <f t="shared" si="68"/>
        <v>5609.25</v>
      </c>
      <c r="N2214">
        <f t="shared" si="69"/>
        <v>3.0129124820659969</v>
      </c>
    </row>
    <row r="2215" spans="1:14" x14ac:dyDescent="0.3">
      <c r="A2215" t="s">
        <v>13</v>
      </c>
      <c r="B2215" t="s">
        <v>17</v>
      </c>
      <c r="C2215" t="s">
        <v>19</v>
      </c>
      <c r="D2215" t="s">
        <v>31</v>
      </c>
      <c r="E2215" t="s">
        <v>38</v>
      </c>
      <c r="F2215">
        <v>2006</v>
      </c>
      <c r="G2215">
        <v>2</v>
      </c>
      <c r="H2215">
        <v>282.2</v>
      </c>
      <c r="I2215" t="s">
        <v>40</v>
      </c>
      <c r="J2215" t="s">
        <v>43</v>
      </c>
      <c r="K2215">
        <v>44.1</v>
      </c>
      <c r="L2215">
        <v>17</v>
      </c>
      <c r="M2215">
        <f t="shared" si="68"/>
        <v>4796.8409999999994</v>
      </c>
      <c r="N2215">
        <f t="shared" si="69"/>
        <v>3.0121994976677433</v>
      </c>
    </row>
    <row r="2216" spans="1:14" x14ac:dyDescent="0.3">
      <c r="A2216" t="s">
        <v>12</v>
      </c>
      <c r="B2216" t="s">
        <v>17</v>
      </c>
      <c r="C2216" t="s">
        <v>18</v>
      </c>
      <c r="D2216" t="s">
        <v>22</v>
      </c>
      <c r="E2216" t="s">
        <v>37</v>
      </c>
      <c r="F2216">
        <v>2011</v>
      </c>
      <c r="G2216">
        <v>1</v>
      </c>
      <c r="H2216">
        <v>196.83</v>
      </c>
      <c r="I2216" t="s">
        <v>42</v>
      </c>
      <c r="J2216" t="s">
        <v>43</v>
      </c>
      <c r="K2216">
        <v>25.57</v>
      </c>
      <c r="L2216">
        <v>2</v>
      </c>
      <c r="M2216">
        <f t="shared" si="68"/>
        <v>392.91570000000002</v>
      </c>
      <c r="N2216">
        <f t="shared" si="69"/>
        <v>3.012562814070352</v>
      </c>
    </row>
    <row r="2217" spans="1:14" x14ac:dyDescent="0.3">
      <c r="A2217" t="s">
        <v>13</v>
      </c>
      <c r="B2217" t="s">
        <v>15</v>
      </c>
      <c r="C2217" t="s">
        <v>19</v>
      </c>
      <c r="D2217" t="s">
        <v>23</v>
      </c>
      <c r="E2217" t="s">
        <v>36</v>
      </c>
      <c r="F2217">
        <v>2022</v>
      </c>
      <c r="G2217">
        <v>5</v>
      </c>
      <c r="H2217">
        <v>228.93</v>
      </c>
      <c r="I2217" t="s">
        <v>41</v>
      </c>
      <c r="J2217" t="s">
        <v>47</v>
      </c>
      <c r="K2217">
        <v>22.76</v>
      </c>
      <c r="L2217">
        <v>18</v>
      </c>
      <c r="M2217">
        <f t="shared" si="68"/>
        <v>4119.9675999999999</v>
      </c>
      <c r="N2217">
        <f t="shared" si="69"/>
        <v>3.0132854578096948</v>
      </c>
    </row>
    <row r="2218" spans="1:14" x14ac:dyDescent="0.3">
      <c r="A2218" t="s">
        <v>12</v>
      </c>
      <c r="B2218" t="s">
        <v>16</v>
      </c>
      <c r="C2218" t="s">
        <v>18</v>
      </c>
      <c r="D2218" t="s">
        <v>21</v>
      </c>
      <c r="E2218" t="s">
        <v>38</v>
      </c>
      <c r="F2218">
        <v>2011</v>
      </c>
      <c r="G2218">
        <v>5</v>
      </c>
      <c r="H2218">
        <v>141.22</v>
      </c>
      <c r="I2218" t="s">
        <v>40</v>
      </c>
      <c r="J2218" t="s">
        <v>44</v>
      </c>
      <c r="K2218">
        <v>1.18</v>
      </c>
      <c r="L2218">
        <v>6</v>
      </c>
      <c r="M2218">
        <f t="shared" si="68"/>
        <v>846.33179999999993</v>
      </c>
      <c r="N2218">
        <f t="shared" si="69"/>
        <v>3.0125718390804597</v>
      </c>
    </row>
    <row r="2219" spans="1:14" x14ac:dyDescent="0.3">
      <c r="A2219" t="s">
        <v>14</v>
      </c>
      <c r="B2219" t="s">
        <v>16</v>
      </c>
      <c r="C2219" t="s">
        <v>19</v>
      </c>
      <c r="D2219" t="s">
        <v>25</v>
      </c>
      <c r="E2219" t="s">
        <v>39</v>
      </c>
      <c r="F2219">
        <v>1999</v>
      </c>
      <c r="G2219">
        <v>4</v>
      </c>
      <c r="H2219">
        <v>454.47</v>
      </c>
      <c r="I2219" t="s">
        <v>40</v>
      </c>
      <c r="J2219" t="s">
        <v>44</v>
      </c>
      <c r="K2219">
        <v>10.050000000000001</v>
      </c>
      <c r="L2219">
        <v>16</v>
      </c>
      <c r="M2219">
        <f t="shared" si="68"/>
        <v>7270.6205</v>
      </c>
      <c r="N2219">
        <f t="shared" si="69"/>
        <v>3.0118577075098814</v>
      </c>
    </row>
    <row r="2220" spans="1:14" x14ac:dyDescent="0.3">
      <c r="A2220" t="s">
        <v>13</v>
      </c>
      <c r="B2220" t="s">
        <v>16</v>
      </c>
      <c r="C2220" t="s">
        <v>19</v>
      </c>
      <c r="D2220" t="s">
        <v>35</v>
      </c>
      <c r="E2220" t="s">
        <v>39</v>
      </c>
      <c r="F2220">
        <v>2021</v>
      </c>
      <c r="G2220">
        <v>5</v>
      </c>
      <c r="H2220">
        <v>219.28</v>
      </c>
      <c r="I2220" t="s">
        <v>41</v>
      </c>
      <c r="J2220" t="s">
        <v>46</v>
      </c>
      <c r="K2220">
        <v>29.21</v>
      </c>
      <c r="L2220">
        <v>12</v>
      </c>
      <c r="M2220">
        <f t="shared" si="68"/>
        <v>2630.6521000000002</v>
      </c>
      <c r="N2220">
        <f t="shared" si="69"/>
        <v>3.0115025161754132</v>
      </c>
    </row>
    <row r="2221" spans="1:14" x14ac:dyDescent="0.3">
      <c r="A2221" t="s">
        <v>14</v>
      </c>
      <c r="B2221" t="s">
        <v>16</v>
      </c>
      <c r="C2221" t="s">
        <v>19</v>
      </c>
      <c r="D2221" t="s">
        <v>26</v>
      </c>
      <c r="E2221" t="s">
        <v>36</v>
      </c>
      <c r="F2221">
        <v>2009</v>
      </c>
      <c r="G2221">
        <v>1</v>
      </c>
      <c r="H2221">
        <v>414.12</v>
      </c>
      <c r="I2221" t="s">
        <v>42</v>
      </c>
      <c r="J2221" t="s">
        <v>43</v>
      </c>
      <c r="K2221">
        <v>15.27</v>
      </c>
      <c r="L2221">
        <v>18</v>
      </c>
      <c r="M2221">
        <f t="shared" si="68"/>
        <v>7453.3126999999995</v>
      </c>
      <c r="N2221">
        <f t="shared" si="69"/>
        <v>3.0107874865156417</v>
      </c>
    </row>
    <row r="2222" spans="1:14" x14ac:dyDescent="0.3">
      <c r="A2222" t="s">
        <v>12</v>
      </c>
      <c r="B2222" t="s">
        <v>15</v>
      </c>
      <c r="C2222" t="s">
        <v>19</v>
      </c>
      <c r="D2222" t="s">
        <v>27</v>
      </c>
      <c r="E2222" t="s">
        <v>39</v>
      </c>
      <c r="F2222">
        <v>2019</v>
      </c>
      <c r="G2222">
        <v>4</v>
      </c>
      <c r="H2222">
        <v>32.11</v>
      </c>
      <c r="I2222" t="s">
        <v>40</v>
      </c>
      <c r="J2222" t="s">
        <v>43</v>
      </c>
      <c r="K2222">
        <v>44.17</v>
      </c>
      <c r="L2222">
        <v>8</v>
      </c>
      <c r="M2222">
        <f t="shared" si="68"/>
        <v>256.32170000000002</v>
      </c>
      <c r="N2222">
        <f t="shared" si="69"/>
        <v>3.0115107913669066</v>
      </c>
    </row>
    <row r="2223" spans="1:14" x14ac:dyDescent="0.3">
      <c r="A2223" t="s">
        <v>14</v>
      </c>
      <c r="B2223" t="s">
        <v>16</v>
      </c>
      <c r="C2223" t="s">
        <v>18</v>
      </c>
      <c r="D2223" t="s">
        <v>24</v>
      </c>
      <c r="E2223" t="s">
        <v>38</v>
      </c>
      <c r="F2223">
        <v>2019</v>
      </c>
      <c r="G2223">
        <v>5</v>
      </c>
      <c r="H2223">
        <v>443.33</v>
      </c>
      <c r="I2223" t="s">
        <v>42</v>
      </c>
      <c r="J2223" t="s">
        <v>47</v>
      </c>
      <c r="K2223">
        <v>17.899999999999999</v>
      </c>
      <c r="L2223">
        <v>2</v>
      </c>
      <c r="M2223">
        <f t="shared" si="68"/>
        <v>885.83899999999994</v>
      </c>
      <c r="N2223">
        <f t="shared" si="69"/>
        <v>3.0111550917596257</v>
      </c>
    </row>
    <row r="2224" spans="1:14" x14ac:dyDescent="0.3">
      <c r="A2224" t="s">
        <v>14</v>
      </c>
      <c r="B2224" t="s">
        <v>15</v>
      </c>
      <c r="C2224" t="s">
        <v>19</v>
      </c>
      <c r="D2224" t="s">
        <v>33</v>
      </c>
      <c r="E2224" t="s">
        <v>36</v>
      </c>
      <c r="F2224">
        <v>2017</v>
      </c>
      <c r="G2224">
        <v>3</v>
      </c>
      <c r="H2224">
        <v>321.70999999999998</v>
      </c>
      <c r="I2224" t="s">
        <v>41</v>
      </c>
      <c r="J2224" t="s">
        <v>44</v>
      </c>
      <c r="K2224">
        <v>43.95</v>
      </c>
      <c r="L2224">
        <v>1</v>
      </c>
      <c r="M2224">
        <f t="shared" si="68"/>
        <v>321.14949999999999</v>
      </c>
      <c r="N2224">
        <f t="shared" si="69"/>
        <v>3.0104391648668107</v>
      </c>
    </row>
    <row r="2225" spans="1:14" x14ac:dyDescent="0.3">
      <c r="A2225" t="s">
        <v>13</v>
      </c>
      <c r="B2225" t="s">
        <v>17</v>
      </c>
      <c r="C2225" t="s">
        <v>19</v>
      </c>
      <c r="D2225" t="s">
        <v>28</v>
      </c>
      <c r="E2225" t="s">
        <v>38</v>
      </c>
      <c r="F2225">
        <v>2005</v>
      </c>
      <c r="G2225">
        <v>2</v>
      </c>
      <c r="H2225">
        <v>260.69</v>
      </c>
      <c r="I2225" t="s">
        <v>42</v>
      </c>
      <c r="J2225" t="s">
        <v>46</v>
      </c>
      <c r="K2225">
        <v>36.799999999999997</v>
      </c>
      <c r="L2225">
        <v>5</v>
      </c>
      <c r="M2225">
        <f t="shared" si="68"/>
        <v>1302.818</v>
      </c>
      <c r="N2225">
        <f t="shared" si="69"/>
        <v>3.0104429240187254</v>
      </c>
    </row>
    <row r="2226" spans="1:14" x14ac:dyDescent="0.3">
      <c r="A2226" t="s">
        <v>14</v>
      </c>
      <c r="B2226" t="s">
        <v>16</v>
      </c>
      <c r="C2226" t="s">
        <v>19</v>
      </c>
      <c r="D2226" t="s">
        <v>22</v>
      </c>
      <c r="E2226" t="s">
        <v>38</v>
      </c>
      <c r="F2226">
        <v>2003</v>
      </c>
      <c r="G2226">
        <v>5</v>
      </c>
      <c r="H2226">
        <v>203.66</v>
      </c>
      <c r="I2226" t="s">
        <v>42</v>
      </c>
      <c r="J2226" t="s">
        <v>43</v>
      </c>
      <c r="K2226">
        <v>42.75</v>
      </c>
      <c r="L2226">
        <v>18</v>
      </c>
      <c r="M2226">
        <f t="shared" si="68"/>
        <v>3665.3074999999999</v>
      </c>
      <c r="N2226">
        <f t="shared" si="69"/>
        <v>3.010806916426513</v>
      </c>
    </row>
    <row r="2227" spans="1:14" x14ac:dyDescent="0.3">
      <c r="A2227" t="s">
        <v>13</v>
      </c>
      <c r="B2227" t="s">
        <v>17</v>
      </c>
      <c r="C2227" t="s">
        <v>18</v>
      </c>
      <c r="D2227" t="s">
        <v>32</v>
      </c>
      <c r="E2227" t="s">
        <v>38</v>
      </c>
      <c r="F2227">
        <v>1986</v>
      </c>
      <c r="G2227">
        <v>5</v>
      </c>
      <c r="H2227">
        <v>17.670000000000002</v>
      </c>
      <c r="I2227" t="s">
        <v>41</v>
      </c>
      <c r="J2227" t="s">
        <v>43</v>
      </c>
      <c r="K2227">
        <v>48.99</v>
      </c>
      <c r="L2227">
        <v>5</v>
      </c>
      <c r="M2227">
        <f t="shared" si="68"/>
        <v>87.839900000000014</v>
      </c>
      <c r="N2227">
        <f t="shared" si="69"/>
        <v>3.01009009009009</v>
      </c>
    </row>
    <row r="2228" spans="1:14" x14ac:dyDescent="0.3">
      <c r="A2228" t="s">
        <v>12</v>
      </c>
      <c r="B2228" t="s">
        <v>17</v>
      </c>
      <c r="C2228" t="s">
        <v>19</v>
      </c>
      <c r="D2228" t="s">
        <v>29</v>
      </c>
      <c r="E2228" t="s">
        <v>37</v>
      </c>
      <c r="F2228">
        <v>1986</v>
      </c>
      <c r="G2228">
        <v>1</v>
      </c>
      <c r="H2228">
        <v>80.430000000000007</v>
      </c>
      <c r="I2228" t="s">
        <v>41</v>
      </c>
      <c r="J2228" t="s">
        <v>47</v>
      </c>
      <c r="K2228">
        <v>45.96</v>
      </c>
      <c r="L2228">
        <v>3</v>
      </c>
      <c r="M2228">
        <f t="shared" si="68"/>
        <v>240.74960000000002</v>
      </c>
      <c r="N2228">
        <f t="shared" si="69"/>
        <v>3.0093727469358327</v>
      </c>
    </row>
    <row r="2229" spans="1:14" x14ac:dyDescent="0.3">
      <c r="A2229" t="s">
        <v>14</v>
      </c>
      <c r="B2229" t="s">
        <v>17</v>
      </c>
      <c r="C2229" t="s">
        <v>19</v>
      </c>
      <c r="D2229" t="s">
        <v>27</v>
      </c>
      <c r="E2229" t="s">
        <v>39</v>
      </c>
      <c r="F2229">
        <v>2000</v>
      </c>
      <c r="G2229">
        <v>5</v>
      </c>
      <c r="H2229">
        <v>272.33</v>
      </c>
      <c r="I2229" t="s">
        <v>41</v>
      </c>
      <c r="J2229" t="s">
        <v>46</v>
      </c>
      <c r="K2229">
        <v>16.72</v>
      </c>
      <c r="L2229">
        <v>8</v>
      </c>
      <c r="M2229">
        <f t="shared" si="68"/>
        <v>2177.8071999999997</v>
      </c>
      <c r="N2229">
        <f t="shared" si="69"/>
        <v>3.0100973674720519</v>
      </c>
    </row>
    <row r="2230" spans="1:14" x14ac:dyDescent="0.3">
      <c r="A2230" t="s">
        <v>14</v>
      </c>
      <c r="B2230" t="s">
        <v>17</v>
      </c>
      <c r="C2230" t="s">
        <v>18</v>
      </c>
      <c r="D2230" t="s">
        <v>24</v>
      </c>
      <c r="E2230" t="s">
        <v>37</v>
      </c>
      <c r="F2230">
        <v>2000</v>
      </c>
      <c r="G2230">
        <v>2</v>
      </c>
      <c r="H2230">
        <v>16.46</v>
      </c>
      <c r="I2230" t="s">
        <v>42</v>
      </c>
      <c r="J2230" t="s">
        <v>46</v>
      </c>
      <c r="K2230">
        <v>15.49</v>
      </c>
      <c r="L2230">
        <v>13</v>
      </c>
      <c r="M2230">
        <f t="shared" si="68"/>
        <v>213.13490000000002</v>
      </c>
      <c r="N2230">
        <f t="shared" si="69"/>
        <v>3.0093795093795093</v>
      </c>
    </row>
    <row r="2231" spans="1:14" x14ac:dyDescent="0.3">
      <c r="A2231" t="s">
        <v>14</v>
      </c>
      <c r="B2231" t="s">
        <v>15</v>
      </c>
      <c r="C2231" t="s">
        <v>18</v>
      </c>
      <c r="D2231" t="s">
        <v>24</v>
      </c>
      <c r="E2231" t="s">
        <v>39</v>
      </c>
      <c r="F2231">
        <v>2014</v>
      </c>
      <c r="G2231">
        <v>5</v>
      </c>
      <c r="H2231">
        <v>66.95</v>
      </c>
      <c r="I2231" t="s">
        <v>40</v>
      </c>
      <c r="J2231" t="s">
        <v>47</v>
      </c>
      <c r="K2231">
        <v>15.49</v>
      </c>
      <c r="L2231">
        <v>16</v>
      </c>
      <c r="M2231">
        <f t="shared" si="68"/>
        <v>1070.3549</v>
      </c>
      <c r="N2231">
        <f t="shared" si="69"/>
        <v>3.0097437748105378</v>
      </c>
    </row>
    <row r="2232" spans="1:14" x14ac:dyDescent="0.3">
      <c r="A2232" t="s">
        <v>13</v>
      </c>
      <c r="B2232" t="s">
        <v>17</v>
      </c>
      <c r="C2232" t="s">
        <v>19</v>
      </c>
      <c r="D2232" t="s">
        <v>33</v>
      </c>
      <c r="E2232" t="s">
        <v>37</v>
      </c>
      <c r="F2232">
        <v>1997</v>
      </c>
      <c r="G2232">
        <v>3</v>
      </c>
      <c r="H2232">
        <v>394.19</v>
      </c>
      <c r="I2232" t="s">
        <v>40</v>
      </c>
      <c r="J2232" t="s">
        <v>46</v>
      </c>
      <c r="K2232">
        <v>9.08</v>
      </c>
      <c r="L2232">
        <v>17</v>
      </c>
      <c r="M2232">
        <f t="shared" si="68"/>
        <v>6700.3207999999995</v>
      </c>
      <c r="N2232">
        <f t="shared" si="69"/>
        <v>3.0090252707581229</v>
      </c>
    </row>
    <row r="2233" spans="1:14" x14ac:dyDescent="0.3">
      <c r="A2233" t="s">
        <v>13</v>
      </c>
      <c r="B2233" t="s">
        <v>15</v>
      </c>
      <c r="C2233" t="s">
        <v>19</v>
      </c>
      <c r="D2233" t="s">
        <v>20</v>
      </c>
      <c r="E2233" t="s">
        <v>36</v>
      </c>
      <c r="F2233">
        <v>2006</v>
      </c>
      <c r="G2233">
        <v>5</v>
      </c>
      <c r="H2233">
        <v>160.49</v>
      </c>
      <c r="I2233" t="s">
        <v>41</v>
      </c>
      <c r="J2233" t="s">
        <v>47</v>
      </c>
      <c r="K2233">
        <v>24.31</v>
      </c>
      <c r="L2233">
        <v>5</v>
      </c>
      <c r="M2233">
        <f t="shared" si="68"/>
        <v>801.69310000000007</v>
      </c>
      <c r="N2233">
        <f t="shared" si="69"/>
        <v>3.0090285301552906</v>
      </c>
    </row>
    <row r="2234" spans="1:14" x14ac:dyDescent="0.3">
      <c r="A2234" t="s">
        <v>12</v>
      </c>
      <c r="B2234" t="s">
        <v>17</v>
      </c>
      <c r="C2234" t="s">
        <v>19</v>
      </c>
      <c r="D2234" t="s">
        <v>25</v>
      </c>
      <c r="E2234" t="s">
        <v>36</v>
      </c>
      <c r="F2234">
        <v>2017</v>
      </c>
      <c r="G2234">
        <v>1</v>
      </c>
      <c r="H2234">
        <v>116</v>
      </c>
      <c r="I2234" t="s">
        <v>42</v>
      </c>
      <c r="J2234" t="s">
        <v>45</v>
      </c>
      <c r="K2234">
        <v>17.95</v>
      </c>
      <c r="L2234">
        <v>19</v>
      </c>
      <c r="M2234">
        <f t="shared" si="68"/>
        <v>2203.1795000000002</v>
      </c>
      <c r="N2234">
        <f t="shared" si="69"/>
        <v>3.0083092485549132</v>
      </c>
    </row>
    <row r="2235" spans="1:14" x14ac:dyDescent="0.3">
      <c r="A2235" t="s">
        <v>14</v>
      </c>
      <c r="B2235" t="s">
        <v>16</v>
      </c>
      <c r="C2235" t="s">
        <v>18</v>
      </c>
      <c r="D2235" t="s">
        <v>28</v>
      </c>
      <c r="E2235" t="s">
        <v>39</v>
      </c>
      <c r="F2235">
        <v>2010</v>
      </c>
      <c r="G2235">
        <v>4</v>
      </c>
      <c r="H2235">
        <v>240.06</v>
      </c>
      <c r="I2235" t="s">
        <v>41</v>
      </c>
      <c r="J2235" t="s">
        <v>44</v>
      </c>
      <c r="K2235">
        <v>11.07</v>
      </c>
      <c r="L2235">
        <v>12</v>
      </c>
      <c r="M2235">
        <f t="shared" si="68"/>
        <v>2879.8307000000004</v>
      </c>
      <c r="N2235">
        <f t="shared" si="69"/>
        <v>3.0090350560173471</v>
      </c>
    </row>
    <row r="2236" spans="1:14" x14ac:dyDescent="0.3">
      <c r="A2236" t="s">
        <v>12</v>
      </c>
      <c r="B2236" t="s">
        <v>15</v>
      </c>
      <c r="C2236" t="s">
        <v>18</v>
      </c>
      <c r="D2236" t="s">
        <v>27</v>
      </c>
      <c r="E2236" t="s">
        <v>38</v>
      </c>
      <c r="F2236">
        <v>2002</v>
      </c>
      <c r="G2236">
        <v>2</v>
      </c>
      <c r="H2236">
        <v>44.35</v>
      </c>
      <c r="I2236" t="s">
        <v>41</v>
      </c>
      <c r="J2236" t="s">
        <v>45</v>
      </c>
      <c r="K2236">
        <v>2.6</v>
      </c>
      <c r="L2236">
        <v>18</v>
      </c>
      <c r="M2236">
        <f t="shared" si="68"/>
        <v>797.32600000000002</v>
      </c>
      <c r="N2236">
        <f t="shared" si="69"/>
        <v>3.0086767895878523</v>
      </c>
    </row>
    <row r="2237" spans="1:14" x14ac:dyDescent="0.3">
      <c r="A2237" t="s">
        <v>12</v>
      </c>
      <c r="B2237" t="s">
        <v>15</v>
      </c>
      <c r="C2237" t="s">
        <v>18</v>
      </c>
      <c r="D2237" t="s">
        <v>23</v>
      </c>
      <c r="E2237" t="s">
        <v>38</v>
      </c>
      <c r="F2237">
        <v>1992</v>
      </c>
      <c r="G2237">
        <v>4</v>
      </c>
      <c r="H2237">
        <v>334.35</v>
      </c>
      <c r="I2237" t="s">
        <v>41</v>
      </c>
      <c r="J2237" t="s">
        <v>46</v>
      </c>
      <c r="K2237">
        <v>33.49</v>
      </c>
      <c r="L2237">
        <v>13</v>
      </c>
      <c r="M2237">
        <f t="shared" si="68"/>
        <v>4345.8849</v>
      </c>
      <c r="N2237">
        <f t="shared" si="69"/>
        <v>3.0090415913200723</v>
      </c>
    </row>
    <row r="2238" spans="1:14" x14ac:dyDescent="0.3">
      <c r="A2238" t="s">
        <v>12</v>
      </c>
      <c r="B2238" t="s">
        <v>15</v>
      </c>
      <c r="C2238" t="s">
        <v>18</v>
      </c>
      <c r="D2238" t="s">
        <v>21</v>
      </c>
      <c r="E2238" t="s">
        <v>37</v>
      </c>
      <c r="F2238">
        <v>2021</v>
      </c>
      <c r="G2238">
        <v>5</v>
      </c>
      <c r="H2238">
        <v>359.09</v>
      </c>
      <c r="I2238" t="s">
        <v>42</v>
      </c>
      <c r="J2238" t="s">
        <v>47</v>
      </c>
      <c r="K2238">
        <v>5.37</v>
      </c>
      <c r="L2238">
        <v>17</v>
      </c>
      <c r="M2238">
        <f t="shared" si="68"/>
        <v>6103.5837000000001</v>
      </c>
      <c r="N2238">
        <f t="shared" si="69"/>
        <v>3.008683068017366</v>
      </c>
    </row>
    <row r="2239" spans="1:14" x14ac:dyDescent="0.3">
      <c r="A2239" t="s">
        <v>13</v>
      </c>
      <c r="B2239" t="s">
        <v>17</v>
      </c>
      <c r="C2239" t="s">
        <v>18</v>
      </c>
      <c r="D2239" t="s">
        <v>29</v>
      </c>
      <c r="E2239" t="s">
        <v>36</v>
      </c>
      <c r="F2239">
        <v>1992</v>
      </c>
      <c r="G2239">
        <v>4</v>
      </c>
      <c r="H2239">
        <v>111.95</v>
      </c>
      <c r="I2239" t="s">
        <v>42</v>
      </c>
      <c r="J2239" t="s">
        <v>46</v>
      </c>
      <c r="K2239">
        <v>17.260000000000002</v>
      </c>
      <c r="L2239">
        <v>6</v>
      </c>
      <c r="M2239">
        <f t="shared" si="68"/>
        <v>670.87260000000003</v>
      </c>
      <c r="N2239">
        <f t="shared" si="69"/>
        <v>3.0079623597538907</v>
      </c>
    </row>
    <row r="2240" spans="1:14" x14ac:dyDescent="0.3">
      <c r="A2240" t="s">
        <v>14</v>
      </c>
      <c r="B2240" t="s">
        <v>15</v>
      </c>
      <c r="C2240" t="s">
        <v>18</v>
      </c>
      <c r="D2240" t="s">
        <v>29</v>
      </c>
      <c r="E2240" t="s">
        <v>36</v>
      </c>
      <c r="F2240">
        <v>1993</v>
      </c>
      <c r="G2240">
        <v>1</v>
      </c>
      <c r="H2240">
        <v>47.75</v>
      </c>
      <c r="I2240" t="s">
        <v>42</v>
      </c>
      <c r="J2240" t="s">
        <v>43</v>
      </c>
      <c r="K2240">
        <v>47.68</v>
      </c>
      <c r="L2240">
        <v>17</v>
      </c>
      <c r="M2240">
        <f t="shared" si="68"/>
        <v>811.22680000000003</v>
      </c>
      <c r="N2240">
        <f t="shared" si="69"/>
        <v>3.0076031860970311</v>
      </c>
    </row>
    <row r="2241" spans="1:14" x14ac:dyDescent="0.3">
      <c r="A2241" t="s">
        <v>14</v>
      </c>
      <c r="B2241" t="s">
        <v>15</v>
      </c>
      <c r="C2241" t="s">
        <v>18</v>
      </c>
      <c r="D2241" t="s">
        <v>34</v>
      </c>
      <c r="E2241" t="s">
        <v>39</v>
      </c>
      <c r="F2241">
        <v>1998</v>
      </c>
      <c r="G2241">
        <v>4</v>
      </c>
      <c r="H2241">
        <v>262.95999999999998</v>
      </c>
      <c r="I2241" t="s">
        <v>40</v>
      </c>
      <c r="J2241" t="s">
        <v>45</v>
      </c>
      <c r="K2241">
        <v>19.149999999999999</v>
      </c>
      <c r="L2241">
        <v>16</v>
      </c>
      <c r="M2241">
        <f t="shared" si="68"/>
        <v>4206.5514999999996</v>
      </c>
      <c r="N2241">
        <f t="shared" si="69"/>
        <v>3.0083303151032235</v>
      </c>
    </row>
    <row r="2242" spans="1:14" x14ac:dyDescent="0.3">
      <c r="A2242" t="s">
        <v>12</v>
      </c>
      <c r="B2242" t="s">
        <v>16</v>
      </c>
      <c r="C2242" t="s">
        <v>18</v>
      </c>
      <c r="D2242" t="s">
        <v>20</v>
      </c>
      <c r="E2242" t="s">
        <v>39</v>
      </c>
      <c r="F2242">
        <v>2015</v>
      </c>
      <c r="G2242">
        <v>4</v>
      </c>
      <c r="H2242">
        <v>220.73</v>
      </c>
      <c r="I2242" t="s">
        <v>40</v>
      </c>
      <c r="J2242" t="s">
        <v>44</v>
      </c>
      <c r="K2242">
        <v>24.12</v>
      </c>
      <c r="L2242">
        <v>17</v>
      </c>
      <c r="M2242">
        <f t="shared" si="68"/>
        <v>3751.6511999999998</v>
      </c>
      <c r="N2242">
        <f t="shared" si="69"/>
        <v>3.0079710144927536</v>
      </c>
    </row>
    <row r="2243" spans="1:14" x14ac:dyDescent="0.3">
      <c r="A2243" t="s">
        <v>13</v>
      </c>
      <c r="B2243" t="s">
        <v>17</v>
      </c>
      <c r="C2243" t="s">
        <v>19</v>
      </c>
      <c r="D2243" t="s">
        <v>31</v>
      </c>
      <c r="E2243" t="s">
        <v>37</v>
      </c>
      <c r="F2243">
        <v>2016</v>
      </c>
      <c r="G2243">
        <v>2</v>
      </c>
      <c r="H2243">
        <v>215.06</v>
      </c>
      <c r="I2243" t="s">
        <v>41</v>
      </c>
      <c r="J2243" t="s">
        <v>47</v>
      </c>
      <c r="K2243">
        <v>4.2699999999999996</v>
      </c>
      <c r="L2243">
        <v>8</v>
      </c>
      <c r="M2243">
        <f t="shared" ref="M2243:M2306" si="70">(L2243*H2243)-(1-(K2243/100))</f>
        <v>1719.5227</v>
      </c>
      <c r="N2243">
        <f t="shared" ref="N2243:N2306" si="71">AVERAGE(G2243:G7242)</f>
        <v>3.0076114534251541</v>
      </c>
    </row>
    <row r="2244" spans="1:14" x14ac:dyDescent="0.3">
      <c r="A2244" t="s">
        <v>13</v>
      </c>
      <c r="B2244" t="s">
        <v>17</v>
      </c>
      <c r="C2244" t="s">
        <v>19</v>
      </c>
      <c r="D2244" t="s">
        <v>33</v>
      </c>
      <c r="E2244" t="s">
        <v>36</v>
      </c>
      <c r="F2244">
        <v>2019</v>
      </c>
      <c r="G2244">
        <v>4</v>
      </c>
      <c r="H2244">
        <v>322.20999999999998</v>
      </c>
      <c r="I2244" t="s">
        <v>40</v>
      </c>
      <c r="J2244" t="s">
        <v>43</v>
      </c>
      <c r="K2244">
        <v>40.67</v>
      </c>
      <c r="L2244">
        <v>12</v>
      </c>
      <c r="M2244">
        <f t="shared" si="70"/>
        <v>3865.9266999999995</v>
      </c>
      <c r="N2244">
        <f t="shared" si="71"/>
        <v>3.0079767947788252</v>
      </c>
    </row>
    <row r="2245" spans="1:14" x14ac:dyDescent="0.3">
      <c r="A2245" t="s">
        <v>12</v>
      </c>
      <c r="B2245" t="s">
        <v>15</v>
      </c>
      <c r="C2245" t="s">
        <v>19</v>
      </c>
      <c r="D2245" t="s">
        <v>35</v>
      </c>
      <c r="E2245" t="s">
        <v>39</v>
      </c>
      <c r="F2245">
        <v>2010</v>
      </c>
      <c r="G2245">
        <v>1</v>
      </c>
      <c r="H2245">
        <v>143.85</v>
      </c>
      <c r="I2245" t="s">
        <v>40</v>
      </c>
      <c r="J2245" t="s">
        <v>46</v>
      </c>
      <c r="K2245">
        <v>27.51</v>
      </c>
      <c r="L2245">
        <v>3</v>
      </c>
      <c r="M2245">
        <f t="shared" si="70"/>
        <v>430.82509999999996</v>
      </c>
      <c r="N2245">
        <f t="shared" si="71"/>
        <v>3.0076169749727963</v>
      </c>
    </row>
    <row r="2246" spans="1:14" x14ac:dyDescent="0.3">
      <c r="A2246" t="s">
        <v>14</v>
      </c>
      <c r="B2246" t="s">
        <v>17</v>
      </c>
      <c r="C2246" t="s">
        <v>19</v>
      </c>
      <c r="D2246" t="s">
        <v>22</v>
      </c>
      <c r="E2246" t="s">
        <v>37</v>
      </c>
      <c r="F2246">
        <v>2020</v>
      </c>
      <c r="G2246">
        <v>2</v>
      </c>
      <c r="H2246">
        <v>498.75</v>
      </c>
      <c r="I2246" t="s">
        <v>40</v>
      </c>
      <c r="J2246" t="s">
        <v>46</v>
      </c>
      <c r="K2246">
        <v>40.83</v>
      </c>
      <c r="L2246">
        <v>10</v>
      </c>
      <c r="M2246">
        <f t="shared" si="70"/>
        <v>4986.9083000000001</v>
      </c>
      <c r="N2246">
        <f t="shared" si="71"/>
        <v>3.008345428156749</v>
      </c>
    </row>
    <row r="2247" spans="1:14" x14ac:dyDescent="0.3">
      <c r="A2247" t="s">
        <v>14</v>
      </c>
      <c r="B2247" t="s">
        <v>17</v>
      </c>
      <c r="C2247" t="s">
        <v>18</v>
      </c>
      <c r="D2247" t="s">
        <v>27</v>
      </c>
      <c r="E2247" t="s">
        <v>36</v>
      </c>
      <c r="F2247">
        <v>1996</v>
      </c>
      <c r="G2247">
        <v>5</v>
      </c>
      <c r="H2247">
        <v>70.72</v>
      </c>
      <c r="I2247" t="s">
        <v>41</v>
      </c>
      <c r="J2247" t="s">
        <v>45</v>
      </c>
      <c r="K2247">
        <v>23.31</v>
      </c>
      <c r="L2247">
        <v>14</v>
      </c>
      <c r="M2247">
        <f t="shared" si="70"/>
        <v>989.31309999999996</v>
      </c>
      <c r="N2247">
        <f t="shared" si="71"/>
        <v>3.0087114337568059</v>
      </c>
    </row>
    <row r="2248" spans="1:14" x14ac:dyDescent="0.3">
      <c r="A2248" t="s">
        <v>13</v>
      </c>
      <c r="B2248" t="s">
        <v>16</v>
      </c>
      <c r="C2248" t="s">
        <v>18</v>
      </c>
      <c r="D2248" t="s">
        <v>32</v>
      </c>
      <c r="E2248" t="s">
        <v>37</v>
      </c>
      <c r="F2248">
        <v>2002</v>
      </c>
      <c r="G2248">
        <v>5</v>
      </c>
      <c r="H2248">
        <v>43.27</v>
      </c>
      <c r="I2248" t="s">
        <v>41</v>
      </c>
      <c r="J2248" t="s">
        <v>45</v>
      </c>
      <c r="K2248">
        <v>43.75</v>
      </c>
      <c r="L2248">
        <v>12</v>
      </c>
      <c r="M2248">
        <f t="shared" si="70"/>
        <v>518.67750000000001</v>
      </c>
      <c r="N2248">
        <f t="shared" si="71"/>
        <v>3.0079883805374004</v>
      </c>
    </row>
    <row r="2249" spans="1:14" x14ac:dyDescent="0.3">
      <c r="A2249" t="s">
        <v>13</v>
      </c>
      <c r="B2249" t="s">
        <v>17</v>
      </c>
      <c r="C2249" t="s">
        <v>19</v>
      </c>
      <c r="D2249" t="s">
        <v>30</v>
      </c>
      <c r="E2249" t="s">
        <v>37</v>
      </c>
      <c r="F2249">
        <v>2019</v>
      </c>
      <c r="G2249">
        <v>2</v>
      </c>
      <c r="H2249">
        <v>439.39</v>
      </c>
      <c r="I2249" t="s">
        <v>40</v>
      </c>
      <c r="J2249" t="s">
        <v>46</v>
      </c>
      <c r="K2249">
        <v>5.43</v>
      </c>
      <c r="L2249">
        <v>6</v>
      </c>
      <c r="M2249">
        <f t="shared" si="70"/>
        <v>2635.3942999999999</v>
      </c>
      <c r="N2249">
        <f t="shared" si="71"/>
        <v>3.0072648020341446</v>
      </c>
    </row>
    <row r="2250" spans="1:14" x14ac:dyDescent="0.3">
      <c r="A2250" t="s">
        <v>13</v>
      </c>
      <c r="B2250" t="s">
        <v>16</v>
      </c>
      <c r="C2250" t="s">
        <v>18</v>
      </c>
      <c r="D2250" t="s">
        <v>32</v>
      </c>
      <c r="E2250" t="s">
        <v>36</v>
      </c>
      <c r="F2250">
        <v>2013</v>
      </c>
      <c r="G2250">
        <v>4</v>
      </c>
      <c r="H2250">
        <v>124.71</v>
      </c>
      <c r="I2250" t="s">
        <v>42</v>
      </c>
      <c r="J2250" t="s">
        <v>44</v>
      </c>
      <c r="K2250">
        <v>1.88</v>
      </c>
      <c r="L2250">
        <v>14</v>
      </c>
      <c r="M2250">
        <f t="shared" si="70"/>
        <v>1744.9587999999999</v>
      </c>
      <c r="N2250">
        <f t="shared" si="71"/>
        <v>3.0076308139534884</v>
      </c>
    </row>
    <row r="2251" spans="1:14" x14ac:dyDescent="0.3">
      <c r="A2251" t="s">
        <v>12</v>
      </c>
      <c r="B2251" t="s">
        <v>16</v>
      </c>
      <c r="C2251" t="s">
        <v>18</v>
      </c>
      <c r="D2251" t="s">
        <v>34</v>
      </c>
      <c r="E2251" t="s">
        <v>36</v>
      </c>
      <c r="F2251">
        <v>2002</v>
      </c>
      <c r="G2251">
        <v>5</v>
      </c>
      <c r="H2251">
        <v>359.57</v>
      </c>
      <c r="I2251" t="s">
        <v>42</v>
      </c>
      <c r="J2251" t="s">
        <v>45</v>
      </c>
      <c r="K2251">
        <v>8.94</v>
      </c>
      <c r="L2251">
        <v>9</v>
      </c>
      <c r="M2251">
        <f t="shared" si="70"/>
        <v>3235.2194</v>
      </c>
      <c r="N2251">
        <f t="shared" si="71"/>
        <v>3.0072700836059614</v>
      </c>
    </row>
    <row r="2252" spans="1:14" x14ac:dyDescent="0.3">
      <c r="A2252" t="s">
        <v>12</v>
      </c>
      <c r="B2252" t="s">
        <v>17</v>
      </c>
      <c r="C2252" t="s">
        <v>19</v>
      </c>
      <c r="D2252" t="s">
        <v>35</v>
      </c>
      <c r="E2252" t="s">
        <v>38</v>
      </c>
      <c r="F2252">
        <v>2012</v>
      </c>
      <c r="G2252">
        <v>5</v>
      </c>
      <c r="H2252">
        <v>445.43</v>
      </c>
      <c r="I2252" t="s">
        <v>40</v>
      </c>
      <c r="J2252" t="s">
        <v>45</v>
      </c>
      <c r="K2252">
        <v>20.45</v>
      </c>
      <c r="L2252">
        <v>17</v>
      </c>
      <c r="M2252">
        <f t="shared" si="70"/>
        <v>7571.5145000000002</v>
      </c>
      <c r="N2252">
        <f t="shared" si="71"/>
        <v>3.0065454545454546</v>
      </c>
    </row>
    <row r="2253" spans="1:14" x14ac:dyDescent="0.3">
      <c r="A2253" t="s">
        <v>14</v>
      </c>
      <c r="B2253" t="s">
        <v>15</v>
      </c>
      <c r="C2253" t="s">
        <v>19</v>
      </c>
      <c r="D2253" t="s">
        <v>32</v>
      </c>
      <c r="E2253" t="s">
        <v>36</v>
      </c>
      <c r="F2253">
        <v>1986</v>
      </c>
      <c r="G2253">
        <v>3</v>
      </c>
      <c r="H2253">
        <v>326.77</v>
      </c>
      <c r="I2253" t="s">
        <v>42</v>
      </c>
      <c r="J2253" t="s">
        <v>45</v>
      </c>
      <c r="K2253">
        <v>35.520000000000003</v>
      </c>
      <c r="L2253">
        <v>18</v>
      </c>
      <c r="M2253">
        <f t="shared" si="70"/>
        <v>5881.2151999999996</v>
      </c>
      <c r="N2253">
        <f t="shared" si="71"/>
        <v>3.0058202982902875</v>
      </c>
    </row>
    <row r="2254" spans="1:14" x14ac:dyDescent="0.3">
      <c r="A2254" t="s">
        <v>14</v>
      </c>
      <c r="B2254" t="s">
        <v>17</v>
      </c>
      <c r="C2254" t="s">
        <v>18</v>
      </c>
      <c r="D2254" t="s">
        <v>20</v>
      </c>
      <c r="E2254" t="s">
        <v>39</v>
      </c>
      <c r="F2254">
        <v>2011</v>
      </c>
      <c r="G2254">
        <v>2</v>
      </c>
      <c r="H2254">
        <v>334</v>
      </c>
      <c r="I2254" t="s">
        <v>41</v>
      </c>
      <c r="J2254" t="s">
        <v>45</v>
      </c>
      <c r="K2254">
        <v>1.7</v>
      </c>
      <c r="L2254">
        <v>15</v>
      </c>
      <c r="M2254">
        <f t="shared" si="70"/>
        <v>5009.0169999999998</v>
      </c>
      <c r="N2254">
        <f t="shared" si="71"/>
        <v>3.0058224163027658</v>
      </c>
    </row>
    <row r="2255" spans="1:14" x14ac:dyDescent="0.3">
      <c r="A2255" t="s">
        <v>14</v>
      </c>
      <c r="B2255" t="s">
        <v>17</v>
      </c>
      <c r="C2255" t="s">
        <v>19</v>
      </c>
      <c r="D2255" t="s">
        <v>34</v>
      </c>
      <c r="E2255" t="s">
        <v>38</v>
      </c>
      <c r="F2255">
        <v>2008</v>
      </c>
      <c r="G2255">
        <v>1</v>
      </c>
      <c r="H2255">
        <v>219.65</v>
      </c>
      <c r="I2255" t="s">
        <v>41</v>
      </c>
      <c r="J2255" t="s">
        <v>45</v>
      </c>
      <c r="K2255">
        <v>29.87</v>
      </c>
      <c r="L2255">
        <v>3</v>
      </c>
      <c r="M2255">
        <f t="shared" si="70"/>
        <v>658.2487000000001</v>
      </c>
      <c r="N2255">
        <f t="shared" si="71"/>
        <v>3.0061885693483799</v>
      </c>
    </row>
    <row r="2256" spans="1:14" x14ac:dyDescent="0.3">
      <c r="A2256" t="s">
        <v>13</v>
      </c>
      <c r="B2256" t="s">
        <v>16</v>
      </c>
      <c r="C2256" t="s">
        <v>18</v>
      </c>
      <c r="D2256" t="s">
        <v>24</v>
      </c>
      <c r="E2256" t="s">
        <v>36</v>
      </c>
      <c r="F2256">
        <v>2019</v>
      </c>
      <c r="G2256">
        <v>1</v>
      </c>
      <c r="H2256">
        <v>162.25</v>
      </c>
      <c r="I2256" t="s">
        <v>40</v>
      </c>
      <c r="J2256" t="s">
        <v>44</v>
      </c>
      <c r="K2256">
        <v>9.3800000000000008</v>
      </c>
      <c r="L2256">
        <v>19</v>
      </c>
      <c r="M2256">
        <f t="shared" si="70"/>
        <v>3081.8438000000001</v>
      </c>
      <c r="N2256">
        <f t="shared" si="71"/>
        <v>3.0069191551347414</v>
      </c>
    </row>
    <row r="2257" spans="1:14" x14ac:dyDescent="0.3">
      <c r="A2257" t="s">
        <v>13</v>
      </c>
      <c r="B2257" t="s">
        <v>15</v>
      </c>
      <c r="C2257" t="s">
        <v>18</v>
      </c>
      <c r="D2257" t="s">
        <v>33</v>
      </c>
      <c r="E2257" t="s">
        <v>36</v>
      </c>
      <c r="F2257">
        <v>1989</v>
      </c>
      <c r="G2257">
        <v>3</v>
      </c>
      <c r="H2257">
        <v>249.97</v>
      </c>
      <c r="I2257" t="s">
        <v>42</v>
      </c>
      <c r="J2257" t="s">
        <v>46</v>
      </c>
      <c r="K2257">
        <v>30.33</v>
      </c>
      <c r="L2257">
        <v>8</v>
      </c>
      <c r="M2257">
        <f t="shared" si="70"/>
        <v>1999.0633</v>
      </c>
      <c r="N2257">
        <f t="shared" si="71"/>
        <v>3.0076502732240438</v>
      </c>
    </row>
    <row r="2258" spans="1:14" x14ac:dyDescent="0.3">
      <c r="A2258" t="s">
        <v>14</v>
      </c>
      <c r="B2258" t="s">
        <v>16</v>
      </c>
      <c r="C2258" t="s">
        <v>18</v>
      </c>
      <c r="D2258" t="s">
        <v>26</v>
      </c>
      <c r="E2258" t="s">
        <v>36</v>
      </c>
      <c r="F2258">
        <v>2019</v>
      </c>
      <c r="G2258">
        <v>1</v>
      </c>
      <c r="H2258">
        <v>395.98</v>
      </c>
      <c r="I2258" t="s">
        <v>40</v>
      </c>
      <c r="J2258" t="s">
        <v>45</v>
      </c>
      <c r="K2258">
        <v>35.299999999999997</v>
      </c>
      <c r="L2258">
        <v>6</v>
      </c>
      <c r="M2258">
        <f t="shared" si="70"/>
        <v>2375.2330000000002</v>
      </c>
      <c r="N2258">
        <f t="shared" si="71"/>
        <v>3.0076530612244898</v>
      </c>
    </row>
    <row r="2259" spans="1:14" x14ac:dyDescent="0.3">
      <c r="A2259" t="s">
        <v>12</v>
      </c>
      <c r="B2259" t="s">
        <v>16</v>
      </c>
      <c r="C2259" t="s">
        <v>18</v>
      </c>
      <c r="D2259" t="s">
        <v>32</v>
      </c>
      <c r="E2259" t="s">
        <v>37</v>
      </c>
      <c r="F2259">
        <v>1997</v>
      </c>
      <c r="G2259">
        <v>4</v>
      </c>
      <c r="H2259">
        <v>24.83</v>
      </c>
      <c r="I2259" t="s">
        <v>42</v>
      </c>
      <c r="J2259" t="s">
        <v>44</v>
      </c>
      <c r="K2259">
        <v>37.840000000000003</v>
      </c>
      <c r="L2259">
        <v>20</v>
      </c>
      <c r="M2259">
        <f t="shared" si="70"/>
        <v>495.97839999999997</v>
      </c>
      <c r="N2259">
        <f t="shared" si="71"/>
        <v>3.008384979948961</v>
      </c>
    </row>
    <row r="2260" spans="1:14" x14ac:dyDescent="0.3">
      <c r="A2260" t="s">
        <v>14</v>
      </c>
      <c r="B2260" t="s">
        <v>16</v>
      </c>
      <c r="C2260" t="s">
        <v>19</v>
      </c>
      <c r="D2260" t="s">
        <v>28</v>
      </c>
      <c r="E2260" t="s">
        <v>39</v>
      </c>
      <c r="F2260">
        <v>2002</v>
      </c>
      <c r="G2260">
        <v>4</v>
      </c>
      <c r="H2260">
        <v>231.23</v>
      </c>
      <c r="I2260" t="s">
        <v>42</v>
      </c>
      <c r="J2260" t="s">
        <v>46</v>
      </c>
      <c r="K2260">
        <v>36.14</v>
      </c>
      <c r="L2260">
        <v>17</v>
      </c>
      <c r="M2260">
        <f t="shared" si="70"/>
        <v>3930.2713999999996</v>
      </c>
      <c r="N2260">
        <f t="shared" si="71"/>
        <v>3.0080233406272794</v>
      </c>
    </row>
    <row r="2261" spans="1:14" x14ac:dyDescent="0.3">
      <c r="A2261" t="s">
        <v>14</v>
      </c>
      <c r="B2261" t="s">
        <v>15</v>
      </c>
      <c r="C2261" t="s">
        <v>18</v>
      </c>
      <c r="D2261" t="s">
        <v>21</v>
      </c>
      <c r="E2261" t="s">
        <v>39</v>
      </c>
      <c r="F2261">
        <v>1992</v>
      </c>
      <c r="G2261">
        <v>3</v>
      </c>
      <c r="H2261">
        <v>474.69</v>
      </c>
      <c r="I2261" t="s">
        <v>42</v>
      </c>
      <c r="J2261" t="s">
        <v>45</v>
      </c>
      <c r="K2261">
        <v>37.36</v>
      </c>
      <c r="L2261">
        <v>7</v>
      </c>
      <c r="M2261">
        <f t="shared" si="70"/>
        <v>3322.2035999999998</v>
      </c>
      <c r="N2261">
        <f t="shared" si="71"/>
        <v>3.0076614374315942</v>
      </c>
    </row>
    <row r="2262" spans="1:14" x14ac:dyDescent="0.3">
      <c r="A2262" t="s">
        <v>14</v>
      </c>
      <c r="B2262" t="s">
        <v>16</v>
      </c>
      <c r="C2262" t="s">
        <v>19</v>
      </c>
      <c r="D2262" t="s">
        <v>30</v>
      </c>
      <c r="E2262" t="s">
        <v>38</v>
      </c>
      <c r="F2262">
        <v>1997</v>
      </c>
      <c r="G2262">
        <v>4</v>
      </c>
      <c r="H2262">
        <v>178.33</v>
      </c>
      <c r="I2262" t="s">
        <v>40</v>
      </c>
      <c r="J2262" t="s">
        <v>47</v>
      </c>
      <c r="K2262">
        <v>1.64</v>
      </c>
      <c r="L2262">
        <v>7</v>
      </c>
      <c r="M2262">
        <f t="shared" si="70"/>
        <v>1247.3264000000001</v>
      </c>
      <c r="N2262">
        <f t="shared" si="71"/>
        <v>3.0076642335766421</v>
      </c>
    </row>
    <row r="2263" spans="1:14" x14ac:dyDescent="0.3">
      <c r="A2263" t="s">
        <v>13</v>
      </c>
      <c r="B2263" t="s">
        <v>16</v>
      </c>
      <c r="C2263" t="s">
        <v>18</v>
      </c>
      <c r="D2263" t="s">
        <v>33</v>
      </c>
      <c r="E2263" t="s">
        <v>39</v>
      </c>
      <c r="F2263">
        <v>2000</v>
      </c>
      <c r="G2263">
        <v>3</v>
      </c>
      <c r="H2263">
        <v>272.99</v>
      </c>
      <c r="I2263" t="s">
        <v>40</v>
      </c>
      <c r="J2263" t="s">
        <v>44</v>
      </c>
      <c r="K2263">
        <v>13.89</v>
      </c>
      <c r="L2263">
        <v>3</v>
      </c>
      <c r="M2263">
        <f t="shared" si="70"/>
        <v>818.10890000000006</v>
      </c>
      <c r="N2263">
        <f t="shared" si="71"/>
        <v>3.0073019350127783</v>
      </c>
    </row>
    <row r="2264" spans="1:14" x14ac:dyDescent="0.3">
      <c r="A2264" t="s">
        <v>13</v>
      </c>
      <c r="B2264" t="s">
        <v>15</v>
      </c>
      <c r="C2264" t="s">
        <v>19</v>
      </c>
      <c r="D2264" t="s">
        <v>21</v>
      </c>
      <c r="E2264" t="s">
        <v>39</v>
      </c>
      <c r="F2264">
        <v>2018</v>
      </c>
      <c r="G2264">
        <v>1</v>
      </c>
      <c r="H2264">
        <v>176.04</v>
      </c>
      <c r="I2264" t="s">
        <v>40</v>
      </c>
      <c r="J2264" t="s">
        <v>47</v>
      </c>
      <c r="K2264">
        <v>4.1900000000000004</v>
      </c>
      <c r="L2264">
        <v>12</v>
      </c>
      <c r="M2264">
        <f t="shared" si="70"/>
        <v>2111.5219000000002</v>
      </c>
      <c r="N2264">
        <f t="shared" si="71"/>
        <v>3.0073046018991967</v>
      </c>
    </row>
    <row r="2265" spans="1:14" x14ac:dyDescent="0.3">
      <c r="A2265" t="s">
        <v>13</v>
      </c>
      <c r="B2265" t="s">
        <v>17</v>
      </c>
      <c r="C2265" t="s">
        <v>19</v>
      </c>
      <c r="D2265" t="s">
        <v>33</v>
      </c>
      <c r="E2265" t="s">
        <v>38</v>
      </c>
      <c r="F2265">
        <v>1995</v>
      </c>
      <c r="G2265">
        <v>1</v>
      </c>
      <c r="H2265">
        <v>376.19</v>
      </c>
      <c r="I2265" t="s">
        <v>40</v>
      </c>
      <c r="J2265" t="s">
        <v>47</v>
      </c>
      <c r="K2265">
        <v>48.29</v>
      </c>
      <c r="L2265">
        <v>12</v>
      </c>
      <c r="M2265">
        <f t="shared" si="70"/>
        <v>4513.7628999999997</v>
      </c>
      <c r="N2265">
        <f t="shared" si="71"/>
        <v>3.0080379978078189</v>
      </c>
    </row>
    <row r="2266" spans="1:14" x14ac:dyDescent="0.3">
      <c r="A2266" t="s">
        <v>13</v>
      </c>
      <c r="B2266" t="s">
        <v>15</v>
      </c>
      <c r="C2266" t="s">
        <v>18</v>
      </c>
      <c r="D2266" t="s">
        <v>24</v>
      </c>
      <c r="E2266" t="s">
        <v>36</v>
      </c>
      <c r="F2266">
        <v>1991</v>
      </c>
      <c r="G2266">
        <v>4</v>
      </c>
      <c r="H2266">
        <v>385.1</v>
      </c>
      <c r="I2266" t="s">
        <v>40</v>
      </c>
      <c r="J2266" t="s">
        <v>47</v>
      </c>
      <c r="K2266">
        <v>4.0999999999999996</v>
      </c>
      <c r="L2266">
        <v>3</v>
      </c>
      <c r="M2266">
        <f t="shared" si="70"/>
        <v>1154.3410000000001</v>
      </c>
      <c r="N2266">
        <f t="shared" si="71"/>
        <v>3.0087719298245612</v>
      </c>
    </row>
    <row r="2267" spans="1:14" x14ac:dyDescent="0.3">
      <c r="A2267" t="s">
        <v>12</v>
      </c>
      <c r="B2267" t="s">
        <v>17</v>
      </c>
      <c r="C2267" t="s">
        <v>18</v>
      </c>
      <c r="D2267" t="s">
        <v>23</v>
      </c>
      <c r="E2267" t="s">
        <v>38</v>
      </c>
      <c r="F2267">
        <v>2013</v>
      </c>
      <c r="G2267">
        <v>4</v>
      </c>
      <c r="H2267">
        <v>301.79000000000002</v>
      </c>
      <c r="I2267" t="s">
        <v>42</v>
      </c>
      <c r="J2267" t="s">
        <v>44</v>
      </c>
      <c r="K2267">
        <v>13.66</v>
      </c>
      <c r="L2267">
        <v>11</v>
      </c>
      <c r="M2267">
        <f t="shared" si="70"/>
        <v>3318.8265999999999</v>
      </c>
      <c r="N2267">
        <f t="shared" si="71"/>
        <v>3.0084095063985377</v>
      </c>
    </row>
    <row r="2268" spans="1:14" x14ac:dyDescent="0.3">
      <c r="A2268" t="s">
        <v>14</v>
      </c>
      <c r="B2268" t="s">
        <v>15</v>
      </c>
      <c r="C2268" t="s">
        <v>19</v>
      </c>
      <c r="D2268" t="s">
        <v>21</v>
      </c>
      <c r="E2268" t="s">
        <v>37</v>
      </c>
      <c r="F2268">
        <v>2003</v>
      </c>
      <c r="G2268">
        <v>4</v>
      </c>
      <c r="H2268">
        <v>10.31</v>
      </c>
      <c r="I2268" t="s">
        <v>40</v>
      </c>
      <c r="J2268" t="s">
        <v>44</v>
      </c>
      <c r="K2268">
        <v>49.46</v>
      </c>
      <c r="L2268">
        <v>14</v>
      </c>
      <c r="M2268">
        <f t="shared" si="70"/>
        <v>143.83459999999999</v>
      </c>
      <c r="N2268">
        <f t="shared" si="71"/>
        <v>3.0080468178493049</v>
      </c>
    </row>
    <row r="2269" spans="1:14" x14ac:dyDescent="0.3">
      <c r="A2269" t="s">
        <v>13</v>
      </c>
      <c r="B2269" t="s">
        <v>17</v>
      </c>
      <c r="C2269" t="s">
        <v>19</v>
      </c>
      <c r="D2269" t="s">
        <v>24</v>
      </c>
      <c r="E2269" t="s">
        <v>39</v>
      </c>
      <c r="F2269">
        <v>2002</v>
      </c>
      <c r="G2269">
        <v>5</v>
      </c>
      <c r="H2269">
        <v>109.11</v>
      </c>
      <c r="I2269" t="s">
        <v>41</v>
      </c>
      <c r="J2269" t="s">
        <v>46</v>
      </c>
      <c r="K2269">
        <v>40.909999999999997</v>
      </c>
      <c r="L2269">
        <v>13</v>
      </c>
      <c r="M2269">
        <f t="shared" si="70"/>
        <v>1417.8391000000001</v>
      </c>
      <c r="N2269">
        <f t="shared" si="71"/>
        <v>3.0076838638858399</v>
      </c>
    </row>
    <row r="2270" spans="1:14" x14ac:dyDescent="0.3">
      <c r="A2270" t="s">
        <v>12</v>
      </c>
      <c r="B2270" t="s">
        <v>17</v>
      </c>
      <c r="C2270" t="s">
        <v>19</v>
      </c>
      <c r="D2270" t="s">
        <v>26</v>
      </c>
      <c r="E2270" t="s">
        <v>39</v>
      </c>
      <c r="F2270">
        <v>2001</v>
      </c>
      <c r="G2270">
        <v>5</v>
      </c>
      <c r="H2270">
        <v>456.92</v>
      </c>
      <c r="I2270" t="s">
        <v>42</v>
      </c>
      <c r="J2270" t="s">
        <v>46</v>
      </c>
      <c r="K2270">
        <v>8.31</v>
      </c>
      <c r="L2270">
        <v>2</v>
      </c>
      <c r="M2270">
        <f t="shared" si="70"/>
        <v>912.92309999999998</v>
      </c>
      <c r="N2270">
        <f t="shared" si="71"/>
        <v>3.0069546120058566</v>
      </c>
    </row>
    <row r="2271" spans="1:14" x14ac:dyDescent="0.3">
      <c r="A2271" t="s">
        <v>12</v>
      </c>
      <c r="B2271" t="s">
        <v>17</v>
      </c>
      <c r="C2271" t="s">
        <v>18</v>
      </c>
      <c r="D2271" t="s">
        <v>24</v>
      </c>
      <c r="E2271" t="s">
        <v>39</v>
      </c>
      <c r="F2271">
        <v>2021</v>
      </c>
      <c r="G2271">
        <v>2</v>
      </c>
      <c r="H2271">
        <v>101.8</v>
      </c>
      <c r="I2271" t="s">
        <v>42</v>
      </c>
      <c r="J2271" t="s">
        <v>44</v>
      </c>
      <c r="K2271">
        <v>26.1</v>
      </c>
      <c r="L2271">
        <v>20</v>
      </c>
      <c r="M2271">
        <f t="shared" si="70"/>
        <v>2035.261</v>
      </c>
      <c r="N2271">
        <f t="shared" si="71"/>
        <v>3.0062248260710365</v>
      </c>
    </row>
    <row r="2272" spans="1:14" x14ac:dyDescent="0.3">
      <c r="A2272" t="s">
        <v>13</v>
      </c>
      <c r="B2272" t="s">
        <v>17</v>
      </c>
      <c r="C2272" t="s">
        <v>18</v>
      </c>
      <c r="D2272" t="s">
        <v>22</v>
      </c>
      <c r="E2272" t="s">
        <v>36</v>
      </c>
      <c r="F2272">
        <v>2001</v>
      </c>
      <c r="G2272">
        <v>2</v>
      </c>
      <c r="H2272">
        <v>242.77</v>
      </c>
      <c r="I2272" t="s">
        <v>42</v>
      </c>
      <c r="J2272" t="s">
        <v>44</v>
      </c>
      <c r="K2272">
        <v>7.35</v>
      </c>
      <c r="L2272">
        <v>17</v>
      </c>
      <c r="M2272">
        <f t="shared" si="70"/>
        <v>4126.1635000000006</v>
      </c>
      <c r="N2272">
        <f t="shared" si="71"/>
        <v>3.0065934065934066</v>
      </c>
    </row>
    <row r="2273" spans="1:14" x14ac:dyDescent="0.3">
      <c r="A2273" t="s">
        <v>13</v>
      </c>
      <c r="B2273" t="s">
        <v>17</v>
      </c>
      <c r="C2273" t="s">
        <v>19</v>
      </c>
      <c r="D2273" t="s">
        <v>31</v>
      </c>
      <c r="E2273" t="s">
        <v>37</v>
      </c>
      <c r="F2273">
        <v>1990</v>
      </c>
      <c r="G2273">
        <v>1</v>
      </c>
      <c r="H2273">
        <v>305.32</v>
      </c>
      <c r="I2273" t="s">
        <v>40</v>
      </c>
      <c r="J2273" t="s">
        <v>47</v>
      </c>
      <c r="K2273">
        <v>22.04</v>
      </c>
      <c r="L2273">
        <v>13</v>
      </c>
      <c r="M2273">
        <f t="shared" si="70"/>
        <v>3968.3804</v>
      </c>
      <c r="N2273">
        <f t="shared" si="71"/>
        <v>3.0069622572370833</v>
      </c>
    </row>
    <row r="2274" spans="1:14" x14ac:dyDescent="0.3">
      <c r="A2274" t="s">
        <v>12</v>
      </c>
      <c r="B2274" t="s">
        <v>16</v>
      </c>
      <c r="C2274" t="s">
        <v>19</v>
      </c>
      <c r="D2274" t="s">
        <v>25</v>
      </c>
      <c r="E2274" t="s">
        <v>36</v>
      </c>
      <c r="F2274">
        <v>1988</v>
      </c>
      <c r="G2274">
        <v>1</v>
      </c>
      <c r="H2274">
        <v>196.7</v>
      </c>
      <c r="I2274" t="s">
        <v>40</v>
      </c>
      <c r="J2274" t="s">
        <v>43</v>
      </c>
      <c r="K2274">
        <v>23.23</v>
      </c>
      <c r="L2274">
        <v>8</v>
      </c>
      <c r="M2274">
        <f t="shared" si="70"/>
        <v>1572.8322999999998</v>
      </c>
      <c r="N2274">
        <f t="shared" si="71"/>
        <v>3.0076979472140764</v>
      </c>
    </row>
    <row r="2275" spans="1:14" x14ac:dyDescent="0.3">
      <c r="A2275" t="s">
        <v>12</v>
      </c>
      <c r="B2275" t="s">
        <v>15</v>
      </c>
      <c r="C2275" t="s">
        <v>18</v>
      </c>
      <c r="D2275" t="s">
        <v>34</v>
      </c>
      <c r="E2275" t="s">
        <v>37</v>
      </c>
      <c r="F2275">
        <v>1994</v>
      </c>
      <c r="G2275">
        <v>5</v>
      </c>
      <c r="H2275">
        <v>204.14</v>
      </c>
      <c r="I2275" t="s">
        <v>42</v>
      </c>
      <c r="J2275" t="s">
        <v>44</v>
      </c>
      <c r="K2275">
        <v>39.06</v>
      </c>
      <c r="L2275">
        <v>18</v>
      </c>
      <c r="M2275">
        <f t="shared" si="70"/>
        <v>3673.9105999999997</v>
      </c>
      <c r="N2275">
        <f t="shared" si="71"/>
        <v>3.0084341767510083</v>
      </c>
    </row>
    <row r="2276" spans="1:14" x14ac:dyDescent="0.3">
      <c r="A2276" t="s">
        <v>14</v>
      </c>
      <c r="B2276" t="s">
        <v>15</v>
      </c>
      <c r="C2276" t="s">
        <v>18</v>
      </c>
      <c r="D2276" t="s">
        <v>26</v>
      </c>
      <c r="E2276" t="s">
        <v>38</v>
      </c>
      <c r="F2276">
        <v>1993</v>
      </c>
      <c r="G2276">
        <v>1</v>
      </c>
      <c r="H2276">
        <v>305.81</v>
      </c>
      <c r="I2276" t="s">
        <v>42</v>
      </c>
      <c r="J2276" t="s">
        <v>43</v>
      </c>
      <c r="K2276">
        <v>40.11</v>
      </c>
      <c r="L2276">
        <v>17</v>
      </c>
      <c r="M2276">
        <f t="shared" si="70"/>
        <v>5198.1711000000005</v>
      </c>
      <c r="N2276">
        <f t="shared" si="71"/>
        <v>3.0077035950110051</v>
      </c>
    </row>
    <row r="2277" spans="1:14" x14ac:dyDescent="0.3">
      <c r="A2277" t="s">
        <v>14</v>
      </c>
      <c r="B2277" t="s">
        <v>16</v>
      </c>
      <c r="C2277" t="s">
        <v>19</v>
      </c>
      <c r="D2277" t="s">
        <v>23</v>
      </c>
      <c r="E2277" t="s">
        <v>37</v>
      </c>
      <c r="F2277">
        <v>2011</v>
      </c>
      <c r="G2277">
        <v>2</v>
      </c>
      <c r="H2277">
        <v>254.95</v>
      </c>
      <c r="I2277" t="s">
        <v>42</v>
      </c>
      <c r="J2277" t="s">
        <v>44</v>
      </c>
      <c r="K2277">
        <v>41.19</v>
      </c>
      <c r="L2277">
        <v>4</v>
      </c>
      <c r="M2277">
        <f t="shared" si="70"/>
        <v>1019.2118999999999</v>
      </c>
      <c r="N2277">
        <f t="shared" si="71"/>
        <v>3.0084403669724771</v>
      </c>
    </row>
    <row r="2278" spans="1:14" x14ac:dyDescent="0.3">
      <c r="A2278" t="s">
        <v>13</v>
      </c>
      <c r="B2278" t="s">
        <v>16</v>
      </c>
      <c r="C2278" t="s">
        <v>18</v>
      </c>
      <c r="D2278" t="s">
        <v>31</v>
      </c>
      <c r="E2278" t="s">
        <v>39</v>
      </c>
      <c r="F2278">
        <v>2013</v>
      </c>
      <c r="G2278">
        <v>2</v>
      </c>
      <c r="H2278">
        <v>179.19</v>
      </c>
      <c r="I2278" t="s">
        <v>40</v>
      </c>
      <c r="J2278" t="s">
        <v>46</v>
      </c>
      <c r="K2278">
        <v>31.78</v>
      </c>
      <c r="L2278">
        <v>11</v>
      </c>
      <c r="M2278">
        <f t="shared" si="70"/>
        <v>1970.4078</v>
      </c>
      <c r="N2278">
        <f t="shared" si="71"/>
        <v>3.0088105726872247</v>
      </c>
    </row>
    <row r="2279" spans="1:14" x14ac:dyDescent="0.3">
      <c r="A2279" t="s">
        <v>13</v>
      </c>
      <c r="B2279" t="s">
        <v>17</v>
      </c>
      <c r="C2279" t="s">
        <v>19</v>
      </c>
      <c r="D2279" t="s">
        <v>26</v>
      </c>
      <c r="E2279" t="s">
        <v>37</v>
      </c>
      <c r="F2279">
        <v>1992</v>
      </c>
      <c r="G2279">
        <v>3</v>
      </c>
      <c r="H2279">
        <v>178.95</v>
      </c>
      <c r="I2279" t="s">
        <v>42</v>
      </c>
      <c r="J2279" t="s">
        <v>45</v>
      </c>
      <c r="K2279">
        <v>22.34</v>
      </c>
      <c r="L2279">
        <v>8</v>
      </c>
      <c r="M2279">
        <f t="shared" si="70"/>
        <v>1430.8234</v>
      </c>
      <c r="N2279">
        <f t="shared" si="71"/>
        <v>3.0091810503121557</v>
      </c>
    </row>
    <row r="2280" spans="1:14" x14ac:dyDescent="0.3">
      <c r="A2280" t="s">
        <v>12</v>
      </c>
      <c r="B2280" t="s">
        <v>15</v>
      </c>
      <c r="C2280" t="s">
        <v>18</v>
      </c>
      <c r="D2280" t="s">
        <v>35</v>
      </c>
      <c r="E2280" t="s">
        <v>38</v>
      </c>
      <c r="F2280">
        <v>1985</v>
      </c>
      <c r="G2280">
        <v>1</v>
      </c>
      <c r="H2280">
        <v>391.49</v>
      </c>
      <c r="I2280" t="s">
        <v>42</v>
      </c>
      <c r="J2280" t="s">
        <v>44</v>
      </c>
      <c r="K2280">
        <v>7.99</v>
      </c>
      <c r="L2280">
        <v>3</v>
      </c>
      <c r="M2280">
        <f t="shared" si="70"/>
        <v>1173.5499</v>
      </c>
      <c r="N2280">
        <f t="shared" si="71"/>
        <v>3.0091844232182221</v>
      </c>
    </row>
    <row r="2281" spans="1:14" x14ac:dyDescent="0.3">
      <c r="A2281" t="s">
        <v>14</v>
      </c>
      <c r="B2281" t="s">
        <v>15</v>
      </c>
      <c r="C2281" t="s">
        <v>18</v>
      </c>
      <c r="D2281" t="s">
        <v>20</v>
      </c>
      <c r="E2281" t="s">
        <v>36</v>
      </c>
      <c r="F2281">
        <v>1994</v>
      </c>
      <c r="G2281">
        <v>3</v>
      </c>
      <c r="H2281">
        <v>231.74</v>
      </c>
      <c r="I2281" t="s">
        <v>41</v>
      </c>
      <c r="J2281" t="s">
        <v>43</v>
      </c>
      <c r="K2281">
        <v>10.87</v>
      </c>
      <c r="L2281">
        <v>7</v>
      </c>
      <c r="M2281">
        <f t="shared" si="70"/>
        <v>1621.2887000000001</v>
      </c>
      <c r="N2281">
        <f t="shared" si="71"/>
        <v>3.0099228224917312</v>
      </c>
    </row>
    <row r="2282" spans="1:14" x14ac:dyDescent="0.3">
      <c r="A2282" t="s">
        <v>14</v>
      </c>
      <c r="B2282" t="s">
        <v>16</v>
      </c>
      <c r="C2282" t="s">
        <v>19</v>
      </c>
      <c r="D2282" t="s">
        <v>26</v>
      </c>
      <c r="E2282" t="s">
        <v>36</v>
      </c>
      <c r="F2282">
        <v>1993</v>
      </c>
      <c r="G2282">
        <v>3</v>
      </c>
      <c r="H2282">
        <v>178.4</v>
      </c>
      <c r="I2282" t="s">
        <v>42</v>
      </c>
      <c r="J2282" t="s">
        <v>44</v>
      </c>
      <c r="K2282">
        <v>43.33</v>
      </c>
      <c r="L2282">
        <v>4</v>
      </c>
      <c r="M2282">
        <f t="shared" si="70"/>
        <v>713.03330000000005</v>
      </c>
      <c r="N2282">
        <f t="shared" si="71"/>
        <v>3.0099264705882351</v>
      </c>
    </row>
    <row r="2283" spans="1:14" x14ac:dyDescent="0.3">
      <c r="A2283" t="s">
        <v>14</v>
      </c>
      <c r="B2283" t="s">
        <v>15</v>
      </c>
      <c r="C2283" t="s">
        <v>18</v>
      </c>
      <c r="D2283" t="s">
        <v>24</v>
      </c>
      <c r="E2283" t="s">
        <v>39</v>
      </c>
      <c r="F2283">
        <v>1986</v>
      </c>
      <c r="G2283">
        <v>3</v>
      </c>
      <c r="H2283">
        <v>165.03</v>
      </c>
      <c r="I2283" t="s">
        <v>41</v>
      </c>
      <c r="J2283" t="s">
        <v>47</v>
      </c>
      <c r="K2283">
        <v>28.63</v>
      </c>
      <c r="L2283">
        <v>3</v>
      </c>
      <c r="M2283">
        <f t="shared" si="70"/>
        <v>494.37630000000001</v>
      </c>
      <c r="N2283">
        <f t="shared" si="71"/>
        <v>3.00993012136815</v>
      </c>
    </row>
    <row r="2284" spans="1:14" x14ac:dyDescent="0.3">
      <c r="A2284" t="s">
        <v>14</v>
      </c>
      <c r="B2284" t="s">
        <v>16</v>
      </c>
      <c r="C2284" t="s">
        <v>18</v>
      </c>
      <c r="D2284" t="s">
        <v>34</v>
      </c>
      <c r="E2284" t="s">
        <v>39</v>
      </c>
      <c r="F2284">
        <v>2019</v>
      </c>
      <c r="G2284">
        <v>2</v>
      </c>
      <c r="H2284">
        <v>199.48</v>
      </c>
      <c r="I2284" t="s">
        <v>40</v>
      </c>
      <c r="J2284" t="s">
        <v>44</v>
      </c>
      <c r="K2284">
        <v>32.130000000000003</v>
      </c>
      <c r="L2284">
        <v>15</v>
      </c>
      <c r="M2284">
        <f t="shared" si="70"/>
        <v>2991.5212999999999</v>
      </c>
      <c r="N2284">
        <f t="shared" si="71"/>
        <v>3.0099337748344372</v>
      </c>
    </row>
    <row r="2285" spans="1:14" x14ac:dyDescent="0.3">
      <c r="A2285" t="s">
        <v>13</v>
      </c>
      <c r="B2285" t="s">
        <v>16</v>
      </c>
      <c r="C2285" t="s">
        <v>19</v>
      </c>
      <c r="D2285" t="s">
        <v>31</v>
      </c>
      <c r="E2285" t="s">
        <v>38</v>
      </c>
      <c r="F2285">
        <v>2010</v>
      </c>
      <c r="G2285">
        <v>4</v>
      </c>
      <c r="H2285">
        <v>106.6</v>
      </c>
      <c r="I2285" t="s">
        <v>42</v>
      </c>
      <c r="J2285" t="s">
        <v>43</v>
      </c>
      <c r="K2285">
        <v>24.23</v>
      </c>
      <c r="L2285">
        <v>18</v>
      </c>
      <c r="M2285">
        <f t="shared" si="70"/>
        <v>1918.0422999999998</v>
      </c>
      <c r="N2285">
        <f t="shared" si="71"/>
        <v>3.0103054839896943</v>
      </c>
    </row>
    <row r="2286" spans="1:14" x14ac:dyDescent="0.3">
      <c r="A2286" t="s">
        <v>14</v>
      </c>
      <c r="B2286" t="s">
        <v>17</v>
      </c>
      <c r="C2286" t="s">
        <v>18</v>
      </c>
      <c r="D2286" t="s">
        <v>31</v>
      </c>
      <c r="E2286" t="s">
        <v>39</v>
      </c>
      <c r="F2286">
        <v>2020</v>
      </c>
      <c r="G2286">
        <v>2</v>
      </c>
      <c r="H2286">
        <v>198.35</v>
      </c>
      <c r="I2286" t="s">
        <v>42</v>
      </c>
      <c r="J2286" t="s">
        <v>46</v>
      </c>
      <c r="K2286">
        <v>49.12</v>
      </c>
      <c r="L2286">
        <v>5</v>
      </c>
      <c r="M2286">
        <f t="shared" si="70"/>
        <v>991.24120000000005</v>
      </c>
      <c r="N2286">
        <f t="shared" si="71"/>
        <v>3.009941089837997</v>
      </c>
    </row>
    <row r="2287" spans="1:14" x14ac:dyDescent="0.3">
      <c r="A2287" t="s">
        <v>14</v>
      </c>
      <c r="B2287" t="s">
        <v>16</v>
      </c>
      <c r="C2287" t="s">
        <v>19</v>
      </c>
      <c r="D2287" t="s">
        <v>20</v>
      </c>
      <c r="E2287" t="s">
        <v>37</v>
      </c>
      <c r="F2287">
        <v>1989</v>
      </c>
      <c r="G2287">
        <v>1</v>
      </c>
      <c r="H2287">
        <v>365.52</v>
      </c>
      <c r="I2287" t="s">
        <v>41</v>
      </c>
      <c r="J2287" t="s">
        <v>44</v>
      </c>
      <c r="K2287">
        <v>6.08</v>
      </c>
      <c r="L2287">
        <v>5</v>
      </c>
      <c r="M2287">
        <f t="shared" si="70"/>
        <v>1826.6607999999999</v>
      </c>
      <c r="N2287">
        <f t="shared" si="71"/>
        <v>3.0103130755064456</v>
      </c>
    </row>
    <row r="2288" spans="1:14" x14ac:dyDescent="0.3">
      <c r="A2288" t="s">
        <v>13</v>
      </c>
      <c r="B2288" t="s">
        <v>16</v>
      </c>
      <c r="C2288" t="s">
        <v>18</v>
      </c>
      <c r="D2288" t="s">
        <v>23</v>
      </c>
      <c r="E2288" t="s">
        <v>36</v>
      </c>
      <c r="F2288">
        <v>1998</v>
      </c>
      <c r="G2288">
        <v>2</v>
      </c>
      <c r="H2288">
        <v>117.29</v>
      </c>
      <c r="I2288" t="s">
        <v>41</v>
      </c>
      <c r="J2288" t="s">
        <v>44</v>
      </c>
      <c r="K2288">
        <v>47.83</v>
      </c>
      <c r="L2288">
        <v>14</v>
      </c>
      <c r="M2288">
        <f t="shared" si="70"/>
        <v>1641.5383000000002</v>
      </c>
      <c r="N2288">
        <f t="shared" si="71"/>
        <v>3.0110537951363301</v>
      </c>
    </row>
    <row r="2289" spans="1:14" x14ac:dyDescent="0.3">
      <c r="A2289" t="s">
        <v>13</v>
      </c>
      <c r="B2289" t="s">
        <v>15</v>
      </c>
      <c r="C2289" t="s">
        <v>19</v>
      </c>
      <c r="D2289" t="s">
        <v>25</v>
      </c>
      <c r="E2289" t="s">
        <v>38</v>
      </c>
      <c r="F2289">
        <v>2019</v>
      </c>
      <c r="G2289">
        <v>4</v>
      </c>
      <c r="H2289">
        <v>437.67</v>
      </c>
      <c r="I2289" t="s">
        <v>42</v>
      </c>
      <c r="J2289" t="s">
        <v>47</v>
      </c>
      <c r="K2289">
        <v>30.76</v>
      </c>
      <c r="L2289">
        <v>13</v>
      </c>
      <c r="M2289">
        <f t="shared" si="70"/>
        <v>5689.0176000000001</v>
      </c>
      <c r="N2289">
        <f t="shared" si="71"/>
        <v>3.0114264651677112</v>
      </c>
    </row>
    <row r="2290" spans="1:14" x14ac:dyDescent="0.3">
      <c r="A2290" t="s">
        <v>14</v>
      </c>
      <c r="B2290" t="s">
        <v>15</v>
      </c>
      <c r="C2290" t="s">
        <v>19</v>
      </c>
      <c r="D2290" t="s">
        <v>27</v>
      </c>
      <c r="E2290" t="s">
        <v>39</v>
      </c>
      <c r="F2290">
        <v>2021</v>
      </c>
      <c r="G2290">
        <v>2</v>
      </c>
      <c r="H2290">
        <v>132.38</v>
      </c>
      <c r="I2290" t="s">
        <v>40</v>
      </c>
      <c r="J2290" t="s">
        <v>45</v>
      </c>
      <c r="K2290">
        <v>40.72</v>
      </c>
      <c r="L2290">
        <v>19</v>
      </c>
      <c r="M2290">
        <f t="shared" si="70"/>
        <v>2514.6271999999999</v>
      </c>
      <c r="N2290">
        <f t="shared" si="71"/>
        <v>3.0110619469026547</v>
      </c>
    </row>
    <row r="2291" spans="1:14" x14ac:dyDescent="0.3">
      <c r="A2291" t="s">
        <v>13</v>
      </c>
      <c r="B2291" t="s">
        <v>17</v>
      </c>
      <c r="C2291" t="s">
        <v>18</v>
      </c>
      <c r="D2291" t="s">
        <v>31</v>
      </c>
      <c r="E2291" t="s">
        <v>36</v>
      </c>
      <c r="F2291">
        <v>2008</v>
      </c>
      <c r="G2291">
        <v>2</v>
      </c>
      <c r="H2291">
        <v>300.26</v>
      </c>
      <c r="I2291" t="s">
        <v>41</v>
      </c>
      <c r="J2291" t="s">
        <v>47</v>
      </c>
      <c r="K2291">
        <v>37.89</v>
      </c>
      <c r="L2291">
        <v>2</v>
      </c>
      <c r="M2291">
        <f t="shared" si="70"/>
        <v>599.89890000000003</v>
      </c>
      <c r="N2291">
        <f t="shared" si="71"/>
        <v>3.0114348948727407</v>
      </c>
    </row>
    <row r="2292" spans="1:14" x14ac:dyDescent="0.3">
      <c r="A2292" t="s">
        <v>12</v>
      </c>
      <c r="B2292" t="s">
        <v>17</v>
      </c>
      <c r="C2292" t="s">
        <v>18</v>
      </c>
      <c r="D2292" t="s">
        <v>23</v>
      </c>
      <c r="E2292" t="s">
        <v>36</v>
      </c>
      <c r="F2292">
        <v>2016</v>
      </c>
      <c r="G2292">
        <v>2</v>
      </c>
      <c r="H2292">
        <v>177.3</v>
      </c>
      <c r="I2292" t="s">
        <v>42</v>
      </c>
      <c r="J2292" t="s">
        <v>46</v>
      </c>
      <c r="K2292">
        <v>34.159999999999997</v>
      </c>
      <c r="L2292">
        <v>11</v>
      </c>
      <c r="M2292">
        <f t="shared" si="70"/>
        <v>1949.6416000000002</v>
      </c>
      <c r="N2292">
        <f t="shared" si="71"/>
        <v>3.0118081180811807</v>
      </c>
    </row>
    <row r="2293" spans="1:14" x14ac:dyDescent="0.3">
      <c r="A2293" t="s">
        <v>12</v>
      </c>
      <c r="B2293" t="s">
        <v>16</v>
      </c>
      <c r="C2293" t="s">
        <v>18</v>
      </c>
      <c r="D2293" t="s">
        <v>35</v>
      </c>
      <c r="E2293" t="s">
        <v>37</v>
      </c>
      <c r="F2293">
        <v>2011</v>
      </c>
      <c r="G2293">
        <v>5</v>
      </c>
      <c r="H2293">
        <v>126.89</v>
      </c>
      <c r="I2293" t="s">
        <v>41</v>
      </c>
      <c r="J2293" t="s">
        <v>44</v>
      </c>
      <c r="K2293">
        <v>29.72</v>
      </c>
      <c r="L2293">
        <v>5</v>
      </c>
      <c r="M2293">
        <f t="shared" si="70"/>
        <v>633.74720000000002</v>
      </c>
      <c r="N2293">
        <f t="shared" si="71"/>
        <v>3.0121816168327795</v>
      </c>
    </row>
    <row r="2294" spans="1:14" x14ac:dyDescent="0.3">
      <c r="A2294" t="s">
        <v>12</v>
      </c>
      <c r="B2294" t="s">
        <v>16</v>
      </c>
      <c r="C2294" t="s">
        <v>19</v>
      </c>
      <c r="D2294" t="s">
        <v>35</v>
      </c>
      <c r="E2294" t="s">
        <v>36</v>
      </c>
      <c r="F2294">
        <v>2011</v>
      </c>
      <c r="G2294">
        <v>4</v>
      </c>
      <c r="H2294">
        <v>318.07</v>
      </c>
      <c r="I2294" t="s">
        <v>40</v>
      </c>
      <c r="J2294" t="s">
        <v>45</v>
      </c>
      <c r="K2294">
        <v>22.31</v>
      </c>
      <c r="L2294">
        <v>17</v>
      </c>
      <c r="M2294">
        <f t="shared" si="70"/>
        <v>5406.4130999999998</v>
      </c>
      <c r="N2294">
        <f t="shared" si="71"/>
        <v>3.011447562776957</v>
      </c>
    </row>
    <row r="2295" spans="1:14" x14ac:dyDescent="0.3">
      <c r="A2295" t="s">
        <v>14</v>
      </c>
      <c r="B2295" t="s">
        <v>17</v>
      </c>
      <c r="C2295" t="s">
        <v>18</v>
      </c>
      <c r="D2295" t="s">
        <v>29</v>
      </c>
      <c r="E2295" t="s">
        <v>36</v>
      </c>
      <c r="F2295">
        <v>2022</v>
      </c>
      <c r="G2295">
        <v>5</v>
      </c>
      <c r="H2295">
        <v>252.05</v>
      </c>
      <c r="I2295" t="s">
        <v>42</v>
      </c>
      <c r="J2295" t="s">
        <v>45</v>
      </c>
      <c r="K2295">
        <v>45.1</v>
      </c>
      <c r="L2295">
        <v>15</v>
      </c>
      <c r="M2295">
        <f t="shared" si="70"/>
        <v>3780.201</v>
      </c>
      <c r="N2295">
        <f t="shared" si="71"/>
        <v>3.0110823790173624</v>
      </c>
    </row>
    <row r="2296" spans="1:14" x14ac:dyDescent="0.3">
      <c r="A2296" t="s">
        <v>12</v>
      </c>
      <c r="B2296" t="s">
        <v>16</v>
      </c>
      <c r="C2296" t="s">
        <v>19</v>
      </c>
      <c r="D2296" t="s">
        <v>21</v>
      </c>
      <c r="E2296" t="s">
        <v>36</v>
      </c>
      <c r="F2296">
        <v>2020</v>
      </c>
      <c r="G2296">
        <v>2</v>
      </c>
      <c r="H2296">
        <v>41.7</v>
      </c>
      <c r="I2296" t="s">
        <v>42</v>
      </c>
      <c r="J2296" t="s">
        <v>45</v>
      </c>
      <c r="K2296">
        <v>5.14</v>
      </c>
      <c r="L2296">
        <v>5</v>
      </c>
      <c r="M2296">
        <f t="shared" si="70"/>
        <v>207.5514</v>
      </c>
      <c r="N2296">
        <f t="shared" si="71"/>
        <v>3.0103473762010347</v>
      </c>
    </row>
    <row r="2297" spans="1:14" x14ac:dyDescent="0.3">
      <c r="A2297" t="s">
        <v>12</v>
      </c>
      <c r="B2297" t="s">
        <v>16</v>
      </c>
      <c r="C2297" t="s">
        <v>18</v>
      </c>
      <c r="D2297" t="s">
        <v>21</v>
      </c>
      <c r="E2297" t="s">
        <v>38</v>
      </c>
      <c r="F2297">
        <v>2015</v>
      </c>
      <c r="G2297">
        <v>5</v>
      </c>
      <c r="H2297">
        <v>339.77</v>
      </c>
      <c r="I2297" t="s">
        <v>41</v>
      </c>
      <c r="J2297" t="s">
        <v>44</v>
      </c>
      <c r="K2297">
        <v>21.99</v>
      </c>
      <c r="L2297">
        <v>17</v>
      </c>
      <c r="M2297">
        <f t="shared" si="70"/>
        <v>5775.3099000000002</v>
      </c>
      <c r="N2297">
        <f t="shared" si="71"/>
        <v>3.0107208872458409</v>
      </c>
    </row>
    <row r="2298" spans="1:14" x14ac:dyDescent="0.3">
      <c r="A2298" t="s">
        <v>12</v>
      </c>
      <c r="B2298" t="s">
        <v>16</v>
      </c>
      <c r="C2298" t="s">
        <v>18</v>
      </c>
      <c r="D2298" t="s">
        <v>28</v>
      </c>
      <c r="E2298" t="s">
        <v>39</v>
      </c>
      <c r="F2298">
        <v>2006</v>
      </c>
      <c r="G2298">
        <v>1</v>
      </c>
      <c r="H2298">
        <v>128.6</v>
      </c>
      <c r="I2298" t="s">
        <v>42</v>
      </c>
      <c r="J2298" t="s">
        <v>44</v>
      </c>
      <c r="K2298">
        <v>39.18</v>
      </c>
      <c r="L2298">
        <v>14</v>
      </c>
      <c r="M2298">
        <f t="shared" si="70"/>
        <v>1799.7918</v>
      </c>
      <c r="N2298">
        <f t="shared" si="71"/>
        <v>3.0099852071005917</v>
      </c>
    </row>
    <row r="2299" spans="1:14" x14ac:dyDescent="0.3">
      <c r="A2299" t="s">
        <v>12</v>
      </c>
      <c r="B2299" t="s">
        <v>17</v>
      </c>
      <c r="C2299" t="s">
        <v>18</v>
      </c>
      <c r="D2299" t="s">
        <v>25</v>
      </c>
      <c r="E2299" t="s">
        <v>37</v>
      </c>
      <c r="F2299">
        <v>1993</v>
      </c>
      <c r="G2299">
        <v>4</v>
      </c>
      <c r="H2299">
        <v>379.1</v>
      </c>
      <c r="I2299" t="s">
        <v>40</v>
      </c>
      <c r="J2299" t="s">
        <v>45</v>
      </c>
      <c r="K2299">
        <v>35.22</v>
      </c>
      <c r="L2299">
        <v>17</v>
      </c>
      <c r="M2299">
        <f t="shared" si="70"/>
        <v>6444.052200000001</v>
      </c>
      <c r="N2299">
        <f t="shared" si="71"/>
        <v>3.0107288198298185</v>
      </c>
    </row>
    <row r="2300" spans="1:14" x14ac:dyDescent="0.3">
      <c r="A2300" t="s">
        <v>12</v>
      </c>
      <c r="B2300" t="s">
        <v>16</v>
      </c>
      <c r="C2300" t="s">
        <v>18</v>
      </c>
      <c r="D2300" t="s">
        <v>25</v>
      </c>
      <c r="E2300" t="s">
        <v>37</v>
      </c>
      <c r="F2300">
        <v>2021</v>
      </c>
      <c r="G2300">
        <v>2</v>
      </c>
      <c r="H2300">
        <v>483.77</v>
      </c>
      <c r="I2300" t="s">
        <v>42</v>
      </c>
      <c r="J2300" t="s">
        <v>44</v>
      </c>
      <c r="K2300">
        <v>5.61</v>
      </c>
      <c r="L2300">
        <v>18</v>
      </c>
      <c r="M2300">
        <f t="shared" si="70"/>
        <v>8706.9161000000004</v>
      </c>
      <c r="N2300">
        <f t="shared" si="71"/>
        <v>3.0103626943005182</v>
      </c>
    </row>
    <row r="2301" spans="1:14" x14ac:dyDescent="0.3">
      <c r="A2301" t="s">
        <v>13</v>
      </c>
      <c r="B2301" t="s">
        <v>15</v>
      </c>
      <c r="C2301" t="s">
        <v>19</v>
      </c>
      <c r="D2301" t="s">
        <v>25</v>
      </c>
      <c r="E2301" t="s">
        <v>36</v>
      </c>
      <c r="F2301">
        <v>2010</v>
      </c>
      <c r="G2301">
        <v>3</v>
      </c>
      <c r="H2301">
        <v>497.26</v>
      </c>
      <c r="I2301" t="s">
        <v>40</v>
      </c>
      <c r="J2301" t="s">
        <v>47</v>
      </c>
      <c r="K2301">
        <v>46.79</v>
      </c>
      <c r="L2301">
        <v>2</v>
      </c>
      <c r="M2301">
        <f t="shared" si="70"/>
        <v>993.98789999999997</v>
      </c>
      <c r="N2301">
        <f t="shared" si="71"/>
        <v>3.0107367641614218</v>
      </c>
    </row>
    <row r="2302" spans="1:14" x14ac:dyDescent="0.3">
      <c r="A2302" t="s">
        <v>12</v>
      </c>
      <c r="B2302" t="s">
        <v>16</v>
      </c>
      <c r="C2302" t="s">
        <v>19</v>
      </c>
      <c r="D2302" t="s">
        <v>32</v>
      </c>
      <c r="E2302" t="s">
        <v>39</v>
      </c>
      <c r="F2302">
        <v>2000</v>
      </c>
      <c r="G2302">
        <v>5</v>
      </c>
      <c r="H2302">
        <v>480.64</v>
      </c>
      <c r="I2302" t="s">
        <v>41</v>
      </c>
      <c r="J2302" t="s">
        <v>45</v>
      </c>
      <c r="K2302">
        <v>33.979999999999997</v>
      </c>
      <c r="L2302">
        <v>18</v>
      </c>
      <c r="M2302">
        <f t="shared" si="70"/>
        <v>8650.8598000000002</v>
      </c>
      <c r="N2302">
        <f t="shared" si="71"/>
        <v>3.0107407407407409</v>
      </c>
    </row>
    <row r="2303" spans="1:14" x14ac:dyDescent="0.3">
      <c r="A2303" t="s">
        <v>12</v>
      </c>
      <c r="B2303" t="s">
        <v>16</v>
      </c>
      <c r="C2303" t="s">
        <v>19</v>
      </c>
      <c r="D2303" t="s">
        <v>35</v>
      </c>
      <c r="E2303" t="s">
        <v>38</v>
      </c>
      <c r="F2303">
        <v>1994</v>
      </c>
      <c r="G2303">
        <v>5</v>
      </c>
      <c r="H2303">
        <v>283.52</v>
      </c>
      <c r="I2303" t="s">
        <v>42</v>
      </c>
      <c r="J2303" t="s">
        <v>47</v>
      </c>
      <c r="K2303">
        <v>7.71</v>
      </c>
      <c r="L2303">
        <v>6</v>
      </c>
      <c r="M2303">
        <f t="shared" si="70"/>
        <v>1700.1970999999999</v>
      </c>
      <c r="N2303">
        <f t="shared" si="71"/>
        <v>3.0100037050759543</v>
      </c>
    </row>
    <row r="2304" spans="1:14" x14ac:dyDescent="0.3">
      <c r="A2304" t="s">
        <v>14</v>
      </c>
      <c r="B2304" t="s">
        <v>16</v>
      </c>
      <c r="C2304" t="s">
        <v>19</v>
      </c>
      <c r="D2304" t="s">
        <v>28</v>
      </c>
      <c r="E2304" t="s">
        <v>36</v>
      </c>
      <c r="F2304">
        <v>2003</v>
      </c>
      <c r="G2304">
        <v>4</v>
      </c>
      <c r="H2304">
        <v>366.24</v>
      </c>
      <c r="I2304" t="s">
        <v>42</v>
      </c>
      <c r="J2304" t="s">
        <v>45</v>
      </c>
      <c r="K2304">
        <v>40.799999999999997</v>
      </c>
      <c r="L2304">
        <v>3</v>
      </c>
      <c r="M2304">
        <f t="shared" si="70"/>
        <v>1098.1279999999999</v>
      </c>
      <c r="N2304">
        <f t="shared" si="71"/>
        <v>3.0092661230541142</v>
      </c>
    </row>
    <row r="2305" spans="1:14" x14ac:dyDescent="0.3">
      <c r="A2305" t="s">
        <v>13</v>
      </c>
      <c r="B2305" t="s">
        <v>16</v>
      </c>
      <c r="C2305" t="s">
        <v>18</v>
      </c>
      <c r="D2305" t="s">
        <v>23</v>
      </c>
      <c r="E2305" t="s">
        <v>37</v>
      </c>
      <c r="F2305">
        <v>2004</v>
      </c>
      <c r="G2305">
        <v>3</v>
      </c>
      <c r="H2305">
        <v>312.25</v>
      </c>
      <c r="I2305" t="s">
        <v>42</v>
      </c>
      <c r="J2305" t="s">
        <v>44</v>
      </c>
      <c r="K2305">
        <v>16.29</v>
      </c>
      <c r="L2305">
        <v>20</v>
      </c>
      <c r="M2305">
        <f t="shared" si="70"/>
        <v>6244.1629000000003</v>
      </c>
      <c r="N2305">
        <f t="shared" si="71"/>
        <v>3.0088987764182424</v>
      </c>
    </row>
    <row r="2306" spans="1:14" x14ac:dyDescent="0.3">
      <c r="A2306" t="s">
        <v>14</v>
      </c>
      <c r="B2306" t="s">
        <v>17</v>
      </c>
      <c r="C2306" t="s">
        <v>19</v>
      </c>
      <c r="D2306" t="s">
        <v>20</v>
      </c>
      <c r="E2306" t="s">
        <v>37</v>
      </c>
      <c r="F2306">
        <v>2001</v>
      </c>
      <c r="G2306">
        <v>1</v>
      </c>
      <c r="H2306">
        <v>386.48</v>
      </c>
      <c r="I2306" t="s">
        <v>41</v>
      </c>
      <c r="J2306" t="s">
        <v>45</v>
      </c>
      <c r="K2306">
        <v>7.74</v>
      </c>
      <c r="L2306">
        <v>2</v>
      </c>
      <c r="M2306">
        <f t="shared" si="70"/>
        <v>772.03740000000005</v>
      </c>
      <c r="N2306">
        <f t="shared" si="71"/>
        <v>3.0089020771513355</v>
      </c>
    </row>
    <row r="2307" spans="1:14" x14ac:dyDescent="0.3">
      <c r="A2307" t="s">
        <v>13</v>
      </c>
      <c r="B2307" t="s">
        <v>16</v>
      </c>
      <c r="C2307" t="s">
        <v>18</v>
      </c>
      <c r="D2307" t="s">
        <v>33</v>
      </c>
      <c r="E2307" t="s">
        <v>37</v>
      </c>
      <c r="F2307">
        <v>1991</v>
      </c>
      <c r="G2307">
        <v>5</v>
      </c>
      <c r="H2307">
        <v>341.25</v>
      </c>
      <c r="I2307" t="s">
        <v>40</v>
      </c>
      <c r="J2307" t="s">
        <v>45</v>
      </c>
      <c r="K2307">
        <v>23.19</v>
      </c>
      <c r="L2307">
        <v>19</v>
      </c>
      <c r="M2307">
        <f t="shared" ref="M2307:M2370" si="72">(L2307*H2307)-(1-(K2307/100))</f>
        <v>6482.9818999999998</v>
      </c>
      <c r="N2307">
        <f t="shared" ref="N2307:N2370" si="73">AVERAGE(G2307:G7306)</f>
        <v>3.0096474953617811</v>
      </c>
    </row>
    <row r="2308" spans="1:14" x14ac:dyDescent="0.3">
      <c r="A2308" t="s">
        <v>12</v>
      </c>
      <c r="B2308" t="s">
        <v>15</v>
      </c>
      <c r="C2308" t="s">
        <v>19</v>
      </c>
      <c r="D2308" t="s">
        <v>30</v>
      </c>
      <c r="E2308" t="s">
        <v>38</v>
      </c>
      <c r="F2308">
        <v>1996</v>
      </c>
      <c r="G2308">
        <v>4</v>
      </c>
      <c r="H2308">
        <v>30.54</v>
      </c>
      <c r="I2308" t="s">
        <v>40</v>
      </c>
      <c r="J2308" t="s">
        <v>45</v>
      </c>
      <c r="K2308">
        <v>28.27</v>
      </c>
      <c r="L2308">
        <v>2</v>
      </c>
      <c r="M2308">
        <f t="shared" si="72"/>
        <v>60.362699999999997</v>
      </c>
      <c r="N2308">
        <f t="shared" si="73"/>
        <v>3.0089086859688194</v>
      </c>
    </row>
    <row r="2309" spans="1:14" x14ac:dyDescent="0.3">
      <c r="A2309" t="s">
        <v>13</v>
      </c>
      <c r="B2309" t="s">
        <v>17</v>
      </c>
      <c r="C2309" t="s">
        <v>18</v>
      </c>
      <c r="D2309" t="s">
        <v>24</v>
      </c>
      <c r="E2309" t="s">
        <v>36</v>
      </c>
      <c r="F2309">
        <v>2015</v>
      </c>
      <c r="G2309">
        <v>2</v>
      </c>
      <c r="H2309">
        <v>446.63</v>
      </c>
      <c r="I2309" t="s">
        <v>40</v>
      </c>
      <c r="J2309" t="s">
        <v>45</v>
      </c>
      <c r="K2309">
        <v>3.17</v>
      </c>
      <c r="L2309">
        <v>10</v>
      </c>
      <c r="M2309">
        <f t="shared" si="72"/>
        <v>4465.3316999999997</v>
      </c>
      <c r="N2309">
        <f t="shared" si="73"/>
        <v>3.0085406609728929</v>
      </c>
    </row>
    <row r="2310" spans="1:14" x14ac:dyDescent="0.3">
      <c r="A2310" t="s">
        <v>14</v>
      </c>
      <c r="B2310" t="s">
        <v>16</v>
      </c>
      <c r="C2310" t="s">
        <v>19</v>
      </c>
      <c r="D2310" t="s">
        <v>22</v>
      </c>
      <c r="E2310" t="s">
        <v>38</v>
      </c>
      <c r="F2310">
        <v>2000</v>
      </c>
      <c r="G2310">
        <v>1</v>
      </c>
      <c r="H2310">
        <v>386.49</v>
      </c>
      <c r="I2310" t="s">
        <v>40</v>
      </c>
      <c r="J2310" t="s">
        <v>44</v>
      </c>
      <c r="K2310">
        <v>45.57</v>
      </c>
      <c r="L2310">
        <v>19</v>
      </c>
      <c r="M2310">
        <f t="shared" si="72"/>
        <v>7342.7657000000008</v>
      </c>
      <c r="N2310">
        <f t="shared" si="73"/>
        <v>3.0089153046062407</v>
      </c>
    </row>
    <row r="2311" spans="1:14" x14ac:dyDescent="0.3">
      <c r="A2311" t="s">
        <v>14</v>
      </c>
      <c r="B2311" t="s">
        <v>16</v>
      </c>
      <c r="C2311" t="s">
        <v>18</v>
      </c>
      <c r="D2311" t="s">
        <v>35</v>
      </c>
      <c r="E2311" t="s">
        <v>36</v>
      </c>
      <c r="F2311">
        <v>1994</v>
      </c>
      <c r="G2311">
        <v>3</v>
      </c>
      <c r="H2311">
        <v>180.19</v>
      </c>
      <c r="I2311" t="s">
        <v>42</v>
      </c>
      <c r="J2311" t="s">
        <v>46</v>
      </c>
      <c r="K2311">
        <v>16.670000000000002</v>
      </c>
      <c r="L2311">
        <v>14</v>
      </c>
      <c r="M2311">
        <f t="shared" si="72"/>
        <v>2521.8267000000001</v>
      </c>
      <c r="N2311">
        <f t="shared" si="73"/>
        <v>3.0096618357487923</v>
      </c>
    </row>
    <row r="2312" spans="1:14" x14ac:dyDescent="0.3">
      <c r="A2312" t="s">
        <v>12</v>
      </c>
      <c r="B2312" t="s">
        <v>17</v>
      </c>
      <c r="C2312" t="s">
        <v>19</v>
      </c>
      <c r="D2312" t="s">
        <v>34</v>
      </c>
      <c r="E2312" t="s">
        <v>38</v>
      </c>
      <c r="F2312">
        <v>2020</v>
      </c>
      <c r="G2312">
        <v>2</v>
      </c>
      <c r="H2312">
        <v>414.88</v>
      </c>
      <c r="I2312" t="s">
        <v>41</v>
      </c>
      <c r="J2312" t="s">
        <v>45</v>
      </c>
      <c r="K2312">
        <v>29.72</v>
      </c>
      <c r="L2312">
        <v>11</v>
      </c>
      <c r="M2312">
        <f t="shared" si="72"/>
        <v>4562.9772000000003</v>
      </c>
      <c r="N2312">
        <f t="shared" si="73"/>
        <v>3.0096654275092938</v>
      </c>
    </row>
    <row r="2313" spans="1:14" x14ac:dyDescent="0.3">
      <c r="A2313" t="s">
        <v>12</v>
      </c>
      <c r="B2313" t="s">
        <v>15</v>
      </c>
      <c r="C2313" t="s">
        <v>18</v>
      </c>
      <c r="D2313" t="s">
        <v>33</v>
      </c>
      <c r="E2313" t="s">
        <v>38</v>
      </c>
      <c r="F2313">
        <v>1994</v>
      </c>
      <c r="G2313">
        <v>1</v>
      </c>
      <c r="H2313">
        <v>310.06</v>
      </c>
      <c r="I2313" t="s">
        <v>41</v>
      </c>
      <c r="J2313" t="s">
        <v>44</v>
      </c>
      <c r="K2313">
        <v>26.98</v>
      </c>
      <c r="L2313">
        <v>14</v>
      </c>
      <c r="M2313">
        <f t="shared" si="72"/>
        <v>4340.1098000000002</v>
      </c>
      <c r="N2313">
        <f t="shared" si="73"/>
        <v>3.0100409074005205</v>
      </c>
    </row>
    <row r="2314" spans="1:14" x14ac:dyDescent="0.3">
      <c r="A2314" t="s">
        <v>14</v>
      </c>
      <c r="B2314" t="s">
        <v>15</v>
      </c>
      <c r="C2314" t="s">
        <v>19</v>
      </c>
      <c r="D2314" t="s">
        <v>29</v>
      </c>
      <c r="E2314" t="s">
        <v>36</v>
      </c>
      <c r="F2314">
        <v>2014</v>
      </c>
      <c r="G2314">
        <v>5</v>
      </c>
      <c r="H2314">
        <v>341.22</v>
      </c>
      <c r="I2314" t="s">
        <v>41</v>
      </c>
      <c r="J2314" t="s">
        <v>45</v>
      </c>
      <c r="K2314">
        <v>26.19</v>
      </c>
      <c r="L2314">
        <v>3</v>
      </c>
      <c r="M2314">
        <f t="shared" si="72"/>
        <v>1022.9219000000001</v>
      </c>
      <c r="N2314">
        <f t="shared" si="73"/>
        <v>3.0107886904761907</v>
      </c>
    </row>
    <row r="2315" spans="1:14" x14ac:dyDescent="0.3">
      <c r="A2315" t="s">
        <v>12</v>
      </c>
      <c r="B2315" t="s">
        <v>16</v>
      </c>
      <c r="C2315" t="s">
        <v>18</v>
      </c>
      <c r="D2315" t="s">
        <v>22</v>
      </c>
      <c r="E2315" t="s">
        <v>38</v>
      </c>
      <c r="F2315">
        <v>1997</v>
      </c>
      <c r="G2315">
        <v>4</v>
      </c>
      <c r="H2315">
        <v>252.13</v>
      </c>
      <c r="I2315" t="s">
        <v>42</v>
      </c>
      <c r="J2315" t="s">
        <v>45</v>
      </c>
      <c r="K2315">
        <v>38.340000000000003</v>
      </c>
      <c r="L2315">
        <v>8</v>
      </c>
      <c r="M2315">
        <f t="shared" si="72"/>
        <v>2016.4233999999999</v>
      </c>
      <c r="N2315">
        <f t="shared" si="73"/>
        <v>3.010048381094157</v>
      </c>
    </row>
    <row r="2316" spans="1:14" x14ac:dyDescent="0.3">
      <c r="A2316" t="s">
        <v>14</v>
      </c>
      <c r="B2316" t="s">
        <v>15</v>
      </c>
      <c r="C2316" t="s">
        <v>18</v>
      </c>
      <c r="D2316" t="s">
        <v>25</v>
      </c>
      <c r="E2316" t="s">
        <v>39</v>
      </c>
      <c r="F2316">
        <v>2013</v>
      </c>
      <c r="G2316">
        <v>3</v>
      </c>
      <c r="H2316">
        <v>266.7</v>
      </c>
      <c r="I2316" t="s">
        <v>41</v>
      </c>
      <c r="J2316" t="s">
        <v>46</v>
      </c>
      <c r="K2316">
        <v>24.35</v>
      </c>
      <c r="L2316">
        <v>10</v>
      </c>
      <c r="M2316">
        <f t="shared" si="72"/>
        <v>2666.2435</v>
      </c>
      <c r="N2316">
        <f t="shared" si="73"/>
        <v>3.0096798212956068</v>
      </c>
    </row>
    <row r="2317" spans="1:14" x14ac:dyDescent="0.3">
      <c r="A2317" t="s">
        <v>14</v>
      </c>
      <c r="B2317" t="s">
        <v>17</v>
      </c>
      <c r="C2317" t="s">
        <v>19</v>
      </c>
      <c r="D2317" t="s">
        <v>33</v>
      </c>
      <c r="E2317" t="s">
        <v>39</v>
      </c>
      <c r="F2317">
        <v>1999</v>
      </c>
      <c r="G2317">
        <v>2</v>
      </c>
      <c r="H2317">
        <v>396.92</v>
      </c>
      <c r="I2317" t="s">
        <v>42</v>
      </c>
      <c r="J2317" t="s">
        <v>46</v>
      </c>
      <c r="K2317">
        <v>23.95</v>
      </c>
      <c r="L2317">
        <v>9</v>
      </c>
      <c r="M2317">
        <f t="shared" si="72"/>
        <v>3571.5195000000003</v>
      </c>
      <c r="N2317">
        <f t="shared" si="73"/>
        <v>3.0096834264432029</v>
      </c>
    </row>
    <row r="2318" spans="1:14" x14ac:dyDescent="0.3">
      <c r="A2318" t="s">
        <v>13</v>
      </c>
      <c r="B2318" t="s">
        <v>16</v>
      </c>
      <c r="C2318" t="s">
        <v>18</v>
      </c>
      <c r="D2318" t="s">
        <v>23</v>
      </c>
      <c r="E2318" t="s">
        <v>36</v>
      </c>
      <c r="F2318">
        <v>2002</v>
      </c>
      <c r="G2318">
        <v>1</v>
      </c>
      <c r="H2318">
        <v>323.08</v>
      </c>
      <c r="I2318" t="s">
        <v>40</v>
      </c>
      <c r="J2318" t="s">
        <v>45</v>
      </c>
      <c r="K2318">
        <v>40.82</v>
      </c>
      <c r="L2318">
        <v>6</v>
      </c>
      <c r="M2318">
        <f t="shared" si="72"/>
        <v>1937.8882000000001</v>
      </c>
      <c r="N2318">
        <f t="shared" si="73"/>
        <v>3.0100596125186287</v>
      </c>
    </row>
    <row r="2319" spans="1:14" x14ac:dyDescent="0.3">
      <c r="A2319" t="s">
        <v>13</v>
      </c>
      <c r="B2319" t="s">
        <v>17</v>
      </c>
      <c r="C2319" t="s">
        <v>18</v>
      </c>
      <c r="D2319" t="s">
        <v>23</v>
      </c>
      <c r="E2319" t="s">
        <v>37</v>
      </c>
      <c r="F2319">
        <v>2000</v>
      </c>
      <c r="G2319">
        <v>4</v>
      </c>
      <c r="H2319">
        <v>487.18</v>
      </c>
      <c r="I2319" t="s">
        <v>42</v>
      </c>
      <c r="J2319" t="s">
        <v>44</v>
      </c>
      <c r="K2319">
        <v>6.47</v>
      </c>
      <c r="L2319">
        <v>12</v>
      </c>
      <c r="M2319">
        <f t="shared" si="72"/>
        <v>5845.2246999999998</v>
      </c>
      <c r="N2319">
        <f t="shared" si="73"/>
        <v>3.010808796123742</v>
      </c>
    </row>
    <row r="2320" spans="1:14" x14ac:dyDescent="0.3">
      <c r="A2320" t="s">
        <v>13</v>
      </c>
      <c r="B2320" t="s">
        <v>17</v>
      </c>
      <c r="C2320" t="s">
        <v>18</v>
      </c>
      <c r="D2320" t="s">
        <v>26</v>
      </c>
      <c r="E2320" t="s">
        <v>37</v>
      </c>
      <c r="F2320">
        <v>2005</v>
      </c>
      <c r="G2320">
        <v>5</v>
      </c>
      <c r="H2320">
        <v>498.89</v>
      </c>
      <c r="I2320" t="s">
        <v>42</v>
      </c>
      <c r="J2320" t="s">
        <v>47</v>
      </c>
      <c r="K2320">
        <v>2.31</v>
      </c>
      <c r="L2320">
        <v>18</v>
      </c>
      <c r="M2320">
        <f t="shared" si="72"/>
        <v>8979.0431000000008</v>
      </c>
      <c r="N2320">
        <f t="shared" si="73"/>
        <v>3.0104399701715137</v>
      </c>
    </row>
    <row r="2321" spans="1:14" x14ac:dyDescent="0.3">
      <c r="A2321" t="s">
        <v>14</v>
      </c>
      <c r="B2321" t="s">
        <v>15</v>
      </c>
      <c r="C2321" t="s">
        <v>18</v>
      </c>
      <c r="D2321" t="s">
        <v>30</v>
      </c>
      <c r="E2321" t="s">
        <v>38</v>
      </c>
      <c r="F2321">
        <v>1988</v>
      </c>
      <c r="G2321">
        <v>1</v>
      </c>
      <c r="H2321">
        <v>143.29</v>
      </c>
      <c r="I2321" t="s">
        <v>41</v>
      </c>
      <c r="J2321" t="s">
        <v>46</v>
      </c>
      <c r="K2321">
        <v>43.3</v>
      </c>
      <c r="L2321">
        <v>7</v>
      </c>
      <c r="M2321">
        <f t="shared" si="72"/>
        <v>1002.463</v>
      </c>
      <c r="N2321">
        <f t="shared" si="73"/>
        <v>3.0096978739276388</v>
      </c>
    </row>
    <row r="2322" spans="1:14" x14ac:dyDescent="0.3">
      <c r="A2322" t="s">
        <v>13</v>
      </c>
      <c r="B2322" t="s">
        <v>17</v>
      </c>
      <c r="C2322" t="s">
        <v>18</v>
      </c>
      <c r="D2322" t="s">
        <v>25</v>
      </c>
      <c r="E2322" t="s">
        <v>37</v>
      </c>
      <c r="F2322">
        <v>2010</v>
      </c>
      <c r="G2322">
        <v>3</v>
      </c>
      <c r="H2322">
        <v>421.77</v>
      </c>
      <c r="I2322" t="s">
        <v>40</v>
      </c>
      <c r="J2322" t="s">
        <v>45</v>
      </c>
      <c r="K2322">
        <v>18.940000000000001</v>
      </c>
      <c r="L2322">
        <v>6</v>
      </c>
      <c r="M2322">
        <f t="shared" si="72"/>
        <v>2529.8094000000001</v>
      </c>
      <c r="N2322">
        <f t="shared" si="73"/>
        <v>3.0104477611940297</v>
      </c>
    </row>
    <row r="2323" spans="1:14" x14ac:dyDescent="0.3">
      <c r="A2323" t="s">
        <v>13</v>
      </c>
      <c r="B2323" t="s">
        <v>16</v>
      </c>
      <c r="C2323" t="s">
        <v>18</v>
      </c>
      <c r="D2323" t="s">
        <v>26</v>
      </c>
      <c r="E2323" t="s">
        <v>37</v>
      </c>
      <c r="F2323">
        <v>1993</v>
      </c>
      <c r="G2323">
        <v>2</v>
      </c>
      <c r="H2323">
        <v>286.18</v>
      </c>
      <c r="I2323" t="s">
        <v>42</v>
      </c>
      <c r="J2323" t="s">
        <v>43</v>
      </c>
      <c r="K2323">
        <v>49.84</v>
      </c>
      <c r="L2323">
        <v>5</v>
      </c>
      <c r="M2323">
        <f t="shared" si="72"/>
        <v>1430.3984</v>
      </c>
      <c r="N2323">
        <f t="shared" si="73"/>
        <v>3.0104516610675627</v>
      </c>
    </row>
    <row r="2324" spans="1:14" x14ac:dyDescent="0.3">
      <c r="A2324" t="s">
        <v>14</v>
      </c>
      <c r="B2324" t="s">
        <v>17</v>
      </c>
      <c r="C2324" t="s">
        <v>19</v>
      </c>
      <c r="D2324" t="s">
        <v>20</v>
      </c>
      <c r="E2324" t="s">
        <v>37</v>
      </c>
      <c r="F2324">
        <v>1999</v>
      </c>
      <c r="G2324">
        <v>2</v>
      </c>
      <c r="H2324">
        <v>282.31</v>
      </c>
      <c r="I2324" t="s">
        <v>40</v>
      </c>
      <c r="J2324" t="s">
        <v>47</v>
      </c>
      <c r="K2324">
        <v>7.75</v>
      </c>
      <c r="L2324">
        <v>19</v>
      </c>
      <c r="M2324">
        <f t="shared" si="72"/>
        <v>5362.9675000000007</v>
      </c>
      <c r="N2324">
        <f t="shared" si="73"/>
        <v>3.0108289768483942</v>
      </c>
    </row>
    <row r="2325" spans="1:14" x14ac:dyDescent="0.3">
      <c r="A2325" t="s">
        <v>12</v>
      </c>
      <c r="B2325" t="s">
        <v>16</v>
      </c>
      <c r="C2325" t="s">
        <v>19</v>
      </c>
      <c r="D2325" t="s">
        <v>32</v>
      </c>
      <c r="E2325" t="s">
        <v>37</v>
      </c>
      <c r="F2325">
        <v>2012</v>
      </c>
      <c r="G2325">
        <v>5</v>
      </c>
      <c r="H2325">
        <v>344.94</v>
      </c>
      <c r="I2325" t="s">
        <v>40</v>
      </c>
      <c r="J2325" t="s">
        <v>43</v>
      </c>
      <c r="K2325">
        <v>35.229999999999997</v>
      </c>
      <c r="L2325">
        <v>19</v>
      </c>
      <c r="M2325">
        <f t="shared" si="72"/>
        <v>6553.2122999999992</v>
      </c>
      <c r="N2325">
        <f t="shared" si="73"/>
        <v>3.0112065745237206</v>
      </c>
    </row>
    <row r="2326" spans="1:14" x14ac:dyDescent="0.3">
      <c r="A2326" t="s">
        <v>12</v>
      </c>
      <c r="B2326" t="s">
        <v>16</v>
      </c>
      <c r="C2326" t="s">
        <v>19</v>
      </c>
      <c r="D2326" t="s">
        <v>30</v>
      </c>
      <c r="E2326" t="s">
        <v>36</v>
      </c>
      <c r="F2326">
        <v>1989</v>
      </c>
      <c r="G2326">
        <v>2</v>
      </c>
      <c r="H2326">
        <v>37.86</v>
      </c>
      <c r="I2326" t="s">
        <v>40</v>
      </c>
      <c r="J2326" t="s">
        <v>46</v>
      </c>
      <c r="K2326">
        <v>36.51</v>
      </c>
      <c r="L2326">
        <v>20</v>
      </c>
      <c r="M2326">
        <f t="shared" si="72"/>
        <v>756.56510000000003</v>
      </c>
      <c r="N2326">
        <f t="shared" si="73"/>
        <v>3.0104633781763828</v>
      </c>
    </row>
    <row r="2327" spans="1:14" x14ac:dyDescent="0.3">
      <c r="A2327" t="s">
        <v>12</v>
      </c>
      <c r="B2327" t="s">
        <v>17</v>
      </c>
      <c r="C2327" t="s">
        <v>18</v>
      </c>
      <c r="D2327" t="s">
        <v>31</v>
      </c>
      <c r="E2327" t="s">
        <v>36</v>
      </c>
      <c r="F2327">
        <v>1999</v>
      </c>
      <c r="G2327">
        <v>1</v>
      </c>
      <c r="H2327">
        <v>380.15</v>
      </c>
      <c r="I2327" t="s">
        <v>41</v>
      </c>
      <c r="J2327" t="s">
        <v>45</v>
      </c>
      <c r="K2327">
        <v>22.3</v>
      </c>
      <c r="L2327">
        <v>8</v>
      </c>
      <c r="M2327">
        <f t="shared" si="72"/>
        <v>3040.4229999999998</v>
      </c>
      <c r="N2327">
        <f t="shared" si="73"/>
        <v>3.0108411214953272</v>
      </c>
    </row>
    <row r="2328" spans="1:14" x14ac:dyDescent="0.3">
      <c r="A2328" t="s">
        <v>12</v>
      </c>
      <c r="B2328" t="s">
        <v>15</v>
      </c>
      <c r="C2328" t="s">
        <v>19</v>
      </c>
      <c r="D2328" t="s">
        <v>20</v>
      </c>
      <c r="E2328" t="s">
        <v>38</v>
      </c>
      <c r="F2328">
        <v>2010</v>
      </c>
      <c r="G2328">
        <v>1</v>
      </c>
      <c r="H2328">
        <v>19.03</v>
      </c>
      <c r="I2328" t="s">
        <v>41</v>
      </c>
      <c r="J2328" t="s">
        <v>44</v>
      </c>
      <c r="K2328">
        <v>49</v>
      </c>
      <c r="L2328">
        <v>16</v>
      </c>
      <c r="M2328">
        <f t="shared" si="72"/>
        <v>303.97000000000003</v>
      </c>
      <c r="N2328">
        <f t="shared" si="73"/>
        <v>3.0115931189229617</v>
      </c>
    </row>
    <row r="2329" spans="1:14" x14ac:dyDescent="0.3">
      <c r="A2329" t="s">
        <v>13</v>
      </c>
      <c r="B2329" t="s">
        <v>16</v>
      </c>
      <c r="C2329" t="s">
        <v>18</v>
      </c>
      <c r="D2329" t="s">
        <v>20</v>
      </c>
      <c r="E2329" t="s">
        <v>38</v>
      </c>
      <c r="F2329">
        <v>1987</v>
      </c>
      <c r="G2329">
        <v>2</v>
      </c>
      <c r="H2329">
        <v>46.89</v>
      </c>
      <c r="I2329" t="s">
        <v>40</v>
      </c>
      <c r="J2329" t="s">
        <v>46</v>
      </c>
      <c r="K2329">
        <v>0.21</v>
      </c>
      <c r="L2329">
        <v>19</v>
      </c>
      <c r="M2329">
        <f t="shared" si="72"/>
        <v>889.91210000000001</v>
      </c>
      <c r="N2329">
        <f t="shared" si="73"/>
        <v>3.0123456790123457</v>
      </c>
    </row>
    <row r="2330" spans="1:14" x14ac:dyDescent="0.3">
      <c r="A2330" t="s">
        <v>14</v>
      </c>
      <c r="B2330" t="s">
        <v>17</v>
      </c>
      <c r="C2330" t="s">
        <v>19</v>
      </c>
      <c r="D2330" t="s">
        <v>26</v>
      </c>
      <c r="E2330" t="s">
        <v>38</v>
      </c>
      <c r="F2330">
        <v>2014</v>
      </c>
      <c r="G2330">
        <v>5</v>
      </c>
      <c r="H2330">
        <v>314.01</v>
      </c>
      <c r="I2330" t="s">
        <v>40</v>
      </c>
      <c r="J2330" t="s">
        <v>43</v>
      </c>
      <c r="K2330">
        <v>2.2200000000000002</v>
      </c>
      <c r="L2330">
        <v>8</v>
      </c>
      <c r="M2330">
        <f t="shared" si="72"/>
        <v>2511.1021999999998</v>
      </c>
      <c r="N2330">
        <f t="shared" si="73"/>
        <v>3.0127245508982035</v>
      </c>
    </row>
    <row r="2331" spans="1:14" x14ac:dyDescent="0.3">
      <c r="A2331" t="s">
        <v>13</v>
      </c>
      <c r="B2331" t="s">
        <v>15</v>
      </c>
      <c r="C2331" t="s">
        <v>19</v>
      </c>
      <c r="D2331" t="s">
        <v>25</v>
      </c>
      <c r="E2331" t="s">
        <v>39</v>
      </c>
      <c r="F2331">
        <v>2017</v>
      </c>
      <c r="G2331">
        <v>4</v>
      </c>
      <c r="H2331">
        <v>201.03</v>
      </c>
      <c r="I2331" t="s">
        <v>42</v>
      </c>
      <c r="J2331" t="s">
        <v>44</v>
      </c>
      <c r="K2331">
        <v>19.36</v>
      </c>
      <c r="L2331">
        <v>6</v>
      </c>
      <c r="M2331">
        <f t="shared" si="72"/>
        <v>1205.3736000000001</v>
      </c>
      <c r="N2331">
        <f t="shared" si="73"/>
        <v>3.0119805316360915</v>
      </c>
    </row>
    <row r="2332" spans="1:14" x14ac:dyDescent="0.3">
      <c r="A2332" t="s">
        <v>12</v>
      </c>
      <c r="B2332" t="s">
        <v>17</v>
      </c>
      <c r="C2332" t="s">
        <v>19</v>
      </c>
      <c r="D2332" t="s">
        <v>30</v>
      </c>
      <c r="E2332" t="s">
        <v>37</v>
      </c>
      <c r="F2332">
        <v>1987</v>
      </c>
      <c r="G2332">
        <v>4</v>
      </c>
      <c r="H2332">
        <v>473.27</v>
      </c>
      <c r="I2332" t="s">
        <v>41</v>
      </c>
      <c r="J2332" t="s">
        <v>43</v>
      </c>
      <c r="K2332">
        <v>49.86</v>
      </c>
      <c r="L2332">
        <v>17</v>
      </c>
      <c r="M2332">
        <f t="shared" si="72"/>
        <v>8045.0886</v>
      </c>
      <c r="N2332">
        <f t="shared" si="73"/>
        <v>3.0116104868913856</v>
      </c>
    </row>
    <row r="2333" spans="1:14" x14ac:dyDescent="0.3">
      <c r="A2333" t="s">
        <v>13</v>
      </c>
      <c r="B2333" t="s">
        <v>16</v>
      </c>
      <c r="C2333" t="s">
        <v>19</v>
      </c>
      <c r="D2333" t="s">
        <v>27</v>
      </c>
      <c r="E2333" t="s">
        <v>38</v>
      </c>
      <c r="F2333">
        <v>2012</v>
      </c>
      <c r="G2333">
        <v>2</v>
      </c>
      <c r="H2333">
        <v>222.41</v>
      </c>
      <c r="I2333" t="s">
        <v>41</v>
      </c>
      <c r="J2333" t="s">
        <v>46</v>
      </c>
      <c r="K2333">
        <v>2.19</v>
      </c>
      <c r="L2333">
        <v>16</v>
      </c>
      <c r="M2333">
        <f t="shared" si="72"/>
        <v>3557.5819000000001</v>
      </c>
      <c r="N2333">
        <f t="shared" si="73"/>
        <v>3.0112401648557512</v>
      </c>
    </row>
    <row r="2334" spans="1:14" x14ac:dyDescent="0.3">
      <c r="A2334" t="s">
        <v>12</v>
      </c>
      <c r="B2334" t="s">
        <v>16</v>
      </c>
      <c r="C2334" t="s">
        <v>18</v>
      </c>
      <c r="D2334" t="s">
        <v>24</v>
      </c>
      <c r="E2334" t="s">
        <v>38</v>
      </c>
      <c r="F2334">
        <v>2022</v>
      </c>
      <c r="G2334">
        <v>1</v>
      </c>
      <c r="H2334">
        <v>322.8</v>
      </c>
      <c r="I2334" t="s">
        <v>40</v>
      </c>
      <c r="J2334" t="s">
        <v>46</v>
      </c>
      <c r="K2334">
        <v>21.19</v>
      </c>
      <c r="L2334">
        <v>9</v>
      </c>
      <c r="M2334">
        <f t="shared" si="72"/>
        <v>2904.4119000000001</v>
      </c>
      <c r="N2334">
        <f t="shared" si="73"/>
        <v>3.0116191904047978</v>
      </c>
    </row>
    <row r="2335" spans="1:14" x14ac:dyDescent="0.3">
      <c r="A2335" t="s">
        <v>12</v>
      </c>
      <c r="B2335" t="s">
        <v>15</v>
      </c>
      <c r="C2335" t="s">
        <v>18</v>
      </c>
      <c r="D2335" t="s">
        <v>33</v>
      </c>
      <c r="E2335" t="s">
        <v>38</v>
      </c>
      <c r="F2335">
        <v>2021</v>
      </c>
      <c r="G2335">
        <v>4</v>
      </c>
      <c r="H2335">
        <v>117.28</v>
      </c>
      <c r="I2335" t="s">
        <v>40</v>
      </c>
      <c r="J2335" t="s">
        <v>45</v>
      </c>
      <c r="K2335">
        <v>4.0999999999999996</v>
      </c>
      <c r="L2335">
        <v>6</v>
      </c>
      <c r="M2335">
        <f t="shared" si="72"/>
        <v>702.72100000000012</v>
      </c>
      <c r="N2335">
        <f t="shared" si="73"/>
        <v>3.0123734533183351</v>
      </c>
    </row>
    <row r="2336" spans="1:14" x14ac:dyDescent="0.3">
      <c r="A2336" t="s">
        <v>12</v>
      </c>
      <c r="B2336" t="s">
        <v>16</v>
      </c>
      <c r="C2336" t="s">
        <v>18</v>
      </c>
      <c r="D2336" t="s">
        <v>21</v>
      </c>
      <c r="E2336" t="s">
        <v>38</v>
      </c>
      <c r="F2336">
        <v>1985</v>
      </c>
      <c r="G2336">
        <v>2</v>
      </c>
      <c r="H2336">
        <v>51.23</v>
      </c>
      <c r="I2336" t="s">
        <v>42</v>
      </c>
      <c r="J2336" t="s">
        <v>47</v>
      </c>
      <c r="K2336">
        <v>14.22</v>
      </c>
      <c r="L2336">
        <v>7</v>
      </c>
      <c r="M2336">
        <f t="shared" si="72"/>
        <v>357.75219999999996</v>
      </c>
      <c r="N2336">
        <f t="shared" si="73"/>
        <v>3.0120030007501875</v>
      </c>
    </row>
    <row r="2337" spans="1:14" x14ac:dyDescent="0.3">
      <c r="A2337" t="s">
        <v>12</v>
      </c>
      <c r="B2337" t="s">
        <v>16</v>
      </c>
      <c r="C2337" t="s">
        <v>18</v>
      </c>
      <c r="D2337" t="s">
        <v>21</v>
      </c>
      <c r="E2337" t="s">
        <v>36</v>
      </c>
      <c r="F2337">
        <v>1986</v>
      </c>
      <c r="G2337">
        <v>2</v>
      </c>
      <c r="H2337">
        <v>78.22</v>
      </c>
      <c r="I2337" t="s">
        <v>42</v>
      </c>
      <c r="J2337" t="s">
        <v>43</v>
      </c>
      <c r="K2337">
        <v>5.96</v>
      </c>
      <c r="L2337">
        <v>1</v>
      </c>
      <c r="M2337">
        <f t="shared" si="72"/>
        <v>77.279600000000002</v>
      </c>
      <c r="N2337">
        <f t="shared" si="73"/>
        <v>3.0123827392120077</v>
      </c>
    </row>
    <row r="2338" spans="1:14" x14ac:dyDescent="0.3">
      <c r="A2338" t="s">
        <v>13</v>
      </c>
      <c r="B2338" t="s">
        <v>17</v>
      </c>
      <c r="C2338" t="s">
        <v>18</v>
      </c>
      <c r="D2338" t="s">
        <v>27</v>
      </c>
      <c r="E2338" t="s">
        <v>39</v>
      </c>
      <c r="F2338">
        <v>2005</v>
      </c>
      <c r="G2338">
        <v>2</v>
      </c>
      <c r="H2338">
        <v>200.76</v>
      </c>
      <c r="I2338" t="s">
        <v>41</v>
      </c>
      <c r="J2338" t="s">
        <v>45</v>
      </c>
      <c r="K2338">
        <v>43.31</v>
      </c>
      <c r="L2338">
        <v>4</v>
      </c>
      <c r="M2338">
        <f t="shared" si="72"/>
        <v>802.47309999999993</v>
      </c>
      <c r="N2338">
        <f t="shared" si="73"/>
        <v>3.0127627627627627</v>
      </c>
    </row>
    <row r="2339" spans="1:14" x14ac:dyDescent="0.3">
      <c r="A2339" t="s">
        <v>14</v>
      </c>
      <c r="B2339" t="s">
        <v>15</v>
      </c>
      <c r="C2339" t="s">
        <v>18</v>
      </c>
      <c r="D2339" t="s">
        <v>26</v>
      </c>
      <c r="E2339" t="s">
        <v>37</v>
      </c>
      <c r="F2339">
        <v>1989</v>
      </c>
      <c r="G2339">
        <v>5</v>
      </c>
      <c r="H2339">
        <v>473.38</v>
      </c>
      <c r="I2339" t="s">
        <v>42</v>
      </c>
      <c r="J2339" t="s">
        <v>44</v>
      </c>
      <c r="K2339">
        <v>19.350000000000001</v>
      </c>
      <c r="L2339">
        <v>13</v>
      </c>
      <c r="M2339">
        <f t="shared" si="72"/>
        <v>6153.1334999999999</v>
      </c>
      <c r="N2339">
        <f t="shared" si="73"/>
        <v>3.0131430717236198</v>
      </c>
    </row>
    <row r="2340" spans="1:14" x14ac:dyDescent="0.3">
      <c r="A2340" t="s">
        <v>12</v>
      </c>
      <c r="B2340" t="s">
        <v>15</v>
      </c>
      <c r="C2340" t="s">
        <v>18</v>
      </c>
      <c r="D2340" t="s">
        <v>22</v>
      </c>
      <c r="E2340" t="s">
        <v>39</v>
      </c>
      <c r="F2340">
        <v>1993</v>
      </c>
      <c r="G2340">
        <v>3</v>
      </c>
      <c r="H2340">
        <v>397.25</v>
      </c>
      <c r="I2340" t="s">
        <v>41</v>
      </c>
      <c r="J2340" t="s">
        <v>47</v>
      </c>
      <c r="K2340">
        <v>28.17</v>
      </c>
      <c r="L2340">
        <v>1</v>
      </c>
      <c r="M2340">
        <f t="shared" si="72"/>
        <v>396.5317</v>
      </c>
      <c r="N2340">
        <f t="shared" si="73"/>
        <v>3.0123966942148761</v>
      </c>
    </row>
    <row r="2341" spans="1:14" x14ac:dyDescent="0.3">
      <c r="A2341" t="s">
        <v>12</v>
      </c>
      <c r="B2341" t="s">
        <v>16</v>
      </c>
      <c r="C2341" t="s">
        <v>18</v>
      </c>
      <c r="D2341" t="s">
        <v>25</v>
      </c>
      <c r="E2341" t="s">
        <v>39</v>
      </c>
      <c r="F2341">
        <v>2000</v>
      </c>
      <c r="G2341">
        <v>3</v>
      </c>
      <c r="H2341">
        <v>492.68</v>
      </c>
      <c r="I2341" t="s">
        <v>42</v>
      </c>
      <c r="J2341" t="s">
        <v>43</v>
      </c>
      <c r="K2341">
        <v>38.090000000000003</v>
      </c>
      <c r="L2341">
        <v>10</v>
      </c>
      <c r="M2341">
        <f t="shared" si="72"/>
        <v>4926.1809000000003</v>
      </c>
      <c r="N2341">
        <f t="shared" si="73"/>
        <v>3.0124013528748592</v>
      </c>
    </row>
    <row r="2342" spans="1:14" x14ac:dyDescent="0.3">
      <c r="A2342" t="s">
        <v>14</v>
      </c>
      <c r="B2342" t="s">
        <v>17</v>
      </c>
      <c r="C2342" t="s">
        <v>19</v>
      </c>
      <c r="D2342" t="s">
        <v>29</v>
      </c>
      <c r="E2342" t="s">
        <v>37</v>
      </c>
      <c r="F2342">
        <v>1986</v>
      </c>
      <c r="G2342">
        <v>5</v>
      </c>
      <c r="H2342">
        <v>10.28</v>
      </c>
      <c r="I2342" t="s">
        <v>42</v>
      </c>
      <c r="J2342" t="s">
        <v>43</v>
      </c>
      <c r="K2342">
        <v>5.75</v>
      </c>
      <c r="L2342">
        <v>20</v>
      </c>
      <c r="M2342">
        <f t="shared" si="72"/>
        <v>204.6575</v>
      </c>
      <c r="N2342">
        <f t="shared" si="73"/>
        <v>3.0124060150375942</v>
      </c>
    </row>
    <row r="2343" spans="1:14" x14ac:dyDescent="0.3">
      <c r="A2343" t="s">
        <v>12</v>
      </c>
      <c r="B2343" t="s">
        <v>15</v>
      </c>
      <c r="C2343" t="s">
        <v>19</v>
      </c>
      <c r="D2343" t="s">
        <v>31</v>
      </c>
      <c r="E2343" t="s">
        <v>39</v>
      </c>
      <c r="F2343">
        <v>2016</v>
      </c>
      <c r="G2343">
        <v>4</v>
      </c>
      <c r="H2343">
        <v>279.44</v>
      </c>
      <c r="I2343" t="s">
        <v>40</v>
      </c>
      <c r="J2343" t="s">
        <v>44</v>
      </c>
      <c r="K2343">
        <v>7.88</v>
      </c>
      <c r="L2343">
        <v>11</v>
      </c>
      <c r="M2343">
        <f t="shared" si="72"/>
        <v>3072.9187999999999</v>
      </c>
      <c r="N2343">
        <f t="shared" si="73"/>
        <v>3.01165851823994</v>
      </c>
    </row>
    <row r="2344" spans="1:14" x14ac:dyDescent="0.3">
      <c r="A2344" t="s">
        <v>13</v>
      </c>
      <c r="B2344" t="s">
        <v>15</v>
      </c>
      <c r="C2344" t="s">
        <v>18</v>
      </c>
      <c r="D2344" t="s">
        <v>24</v>
      </c>
      <c r="E2344" t="s">
        <v>36</v>
      </c>
      <c r="F2344">
        <v>1997</v>
      </c>
      <c r="G2344">
        <v>5</v>
      </c>
      <c r="H2344">
        <v>296.17</v>
      </c>
      <c r="I2344" t="s">
        <v>42</v>
      </c>
      <c r="J2344" t="s">
        <v>46</v>
      </c>
      <c r="K2344">
        <v>17.010000000000002</v>
      </c>
      <c r="L2344">
        <v>11</v>
      </c>
      <c r="M2344">
        <f t="shared" si="72"/>
        <v>3257.0401000000002</v>
      </c>
      <c r="N2344">
        <f t="shared" si="73"/>
        <v>3.0112866817155757</v>
      </c>
    </row>
    <row r="2345" spans="1:14" x14ac:dyDescent="0.3">
      <c r="A2345" t="s">
        <v>14</v>
      </c>
      <c r="B2345" t="s">
        <v>16</v>
      </c>
      <c r="C2345" t="s">
        <v>19</v>
      </c>
      <c r="D2345" t="s">
        <v>25</v>
      </c>
      <c r="E2345" t="s">
        <v>38</v>
      </c>
      <c r="F2345">
        <v>1992</v>
      </c>
      <c r="G2345">
        <v>5</v>
      </c>
      <c r="H2345">
        <v>111.08</v>
      </c>
      <c r="I2345" t="s">
        <v>40</v>
      </c>
      <c r="J2345" t="s">
        <v>43</v>
      </c>
      <c r="K2345">
        <v>46.03</v>
      </c>
      <c r="L2345">
        <v>14</v>
      </c>
      <c r="M2345">
        <f t="shared" si="72"/>
        <v>1554.5802999999999</v>
      </c>
      <c r="N2345">
        <f t="shared" si="73"/>
        <v>3.0105382009785471</v>
      </c>
    </row>
    <row r="2346" spans="1:14" x14ac:dyDescent="0.3">
      <c r="A2346" t="s">
        <v>14</v>
      </c>
      <c r="B2346" t="s">
        <v>16</v>
      </c>
      <c r="C2346" t="s">
        <v>18</v>
      </c>
      <c r="D2346" t="s">
        <v>27</v>
      </c>
      <c r="E2346" t="s">
        <v>37</v>
      </c>
      <c r="F2346">
        <v>2017</v>
      </c>
      <c r="G2346">
        <v>4</v>
      </c>
      <c r="H2346">
        <v>304.67</v>
      </c>
      <c r="I2346" t="s">
        <v>40</v>
      </c>
      <c r="J2346" t="s">
        <v>46</v>
      </c>
      <c r="K2346">
        <v>11.92</v>
      </c>
      <c r="L2346">
        <v>1</v>
      </c>
      <c r="M2346">
        <f t="shared" si="72"/>
        <v>303.78919999999999</v>
      </c>
      <c r="N2346">
        <f t="shared" si="73"/>
        <v>3.009789156626506</v>
      </c>
    </row>
    <row r="2347" spans="1:14" x14ac:dyDescent="0.3">
      <c r="A2347" t="s">
        <v>13</v>
      </c>
      <c r="B2347" t="s">
        <v>17</v>
      </c>
      <c r="C2347" t="s">
        <v>19</v>
      </c>
      <c r="D2347" t="s">
        <v>26</v>
      </c>
      <c r="E2347" t="s">
        <v>38</v>
      </c>
      <c r="F2347">
        <v>2001</v>
      </c>
      <c r="G2347">
        <v>5</v>
      </c>
      <c r="H2347">
        <v>33.44</v>
      </c>
      <c r="I2347" t="s">
        <v>42</v>
      </c>
      <c r="J2347" t="s">
        <v>47</v>
      </c>
      <c r="K2347">
        <v>28.67</v>
      </c>
      <c r="L2347">
        <v>6</v>
      </c>
      <c r="M2347">
        <f t="shared" si="72"/>
        <v>199.92669999999998</v>
      </c>
      <c r="N2347">
        <f t="shared" si="73"/>
        <v>3.0094161958568737</v>
      </c>
    </row>
    <row r="2348" spans="1:14" x14ac:dyDescent="0.3">
      <c r="A2348" t="s">
        <v>13</v>
      </c>
      <c r="B2348" t="s">
        <v>17</v>
      </c>
      <c r="C2348" t="s">
        <v>18</v>
      </c>
      <c r="D2348" t="s">
        <v>29</v>
      </c>
      <c r="E2348" t="s">
        <v>38</v>
      </c>
      <c r="F2348">
        <v>2020</v>
      </c>
      <c r="G2348">
        <v>2</v>
      </c>
      <c r="H2348">
        <v>185.84</v>
      </c>
      <c r="I2348" t="s">
        <v>41</v>
      </c>
      <c r="J2348" t="s">
        <v>46</v>
      </c>
      <c r="K2348">
        <v>35.15</v>
      </c>
      <c r="L2348">
        <v>18</v>
      </c>
      <c r="M2348">
        <f t="shared" si="72"/>
        <v>3344.4715000000001</v>
      </c>
      <c r="N2348">
        <f t="shared" si="73"/>
        <v>3.0086661642803314</v>
      </c>
    </row>
    <row r="2349" spans="1:14" x14ac:dyDescent="0.3">
      <c r="A2349" t="s">
        <v>12</v>
      </c>
      <c r="B2349" t="s">
        <v>16</v>
      </c>
      <c r="C2349" t="s">
        <v>18</v>
      </c>
      <c r="D2349" t="s">
        <v>27</v>
      </c>
      <c r="E2349" t="s">
        <v>37</v>
      </c>
      <c r="F2349">
        <v>2005</v>
      </c>
      <c r="G2349">
        <v>5</v>
      </c>
      <c r="H2349">
        <v>77.459999999999994</v>
      </c>
      <c r="I2349" t="s">
        <v>42</v>
      </c>
      <c r="J2349" t="s">
        <v>46</v>
      </c>
      <c r="K2349">
        <v>38.24</v>
      </c>
      <c r="L2349">
        <v>9</v>
      </c>
      <c r="M2349">
        <f t="shared" si="72"/>
        <v>696.52239999999995</v>
      </c>
      <c r="N2349">
        <f t="shared" si="73"/>
        <v>3.0090463626083679</v>
      </c>
    </row>
    <row r="2350" spans="1:14" x14ac:dyDescent="0.3">
      <c r="A2350" t="s">
        <v>12</v>
      </c>
      <c r="B2350" t="s">
        <v>15</v>
      </c>
      <c r="C2350" t="s">
        <v>19</v>
      </c>
      <c r="D2350" t="s">
        <v>28</v>
      </c>
      <c r="E2350" t="s">
        <v>36</v>
      </c>
      <c r="F2350">
        <v>1995</v>
      </c>
      <c r="G2350">
        <v>5</v>
      </c>
      <c r="H2350">
        <v>97.55</v>
      </c>
      <c r="I2350" t="s">
        <v>42</v>
      </c>
      <c r="J2350" t="s">
        <v>47</v>
      </c>
      <c r="K2350">
        <v>40.75</v>
      </c>
      <c r="L2350">
        <v>12</v>
      </c>
      <c r="M2350">
        <f t="shared" si="72"/>
        <v>1170.0074999999999</v>
      </c>
      <c r="N2350">
        <f t="shared" si="73"/>
        <v>3.0082956259426847</v>
      </c>
    </row>
    <row r="2351" spans="1:14" x14ac:dyDescent="0.3">
      <c r="A2351" t="s">
        <v>14</v>
      </c>
      <c r="B2351" t="s">
        <v>17</v>
      </c>
      <c r="C2351" t="s">
        <v>18</v>
      </c>
      <c r="D2351" t="s">
        <v>28</v>
      </c>
      <c r="E2351" t="s">
        <v>36</v>
      </c>
      <c r="F2351">
        <v>1990</v>
      </c>
      <c r="G2351">
        <v>2</v>
      </c>
      <c r="H2351">
        <v>349.42</v>
      </c>
      <c r="I2351" t="s">
        <v>42</v>
      </c>
      <c r="J2351" t="s">
        <v>43</v>
      </c>
      <c r="K2351">
        <v>44.64</v>
      </c>
      <c r="L2351">
        <v>16</v>
      </c>
      <c r="M2351">
        <f t="shared" si="72"/>
        <v>5590.1664000000001</v>
      </c>
      <c r="N2351">
        <f t="shared" si="73"/>
        <v>3.00754432289702</v>
      </c>
    </row>
    <row r="2352" spans="1:14" x14ac:dyDescent="0.3">
      <c r="A2352" t="s">
        <v>13</v>
      </c>
      <c r="B2352" t="s">
        <v>17</v>
      </c>
      <c r="C2352" t="s">
        <v>19</v>
      </c>
      <c r="D2352" t="s">
        <v>23</v>
      </c>
      <c r="E2352" t="s">
        <v>39</v>
      </c>
      <c r="F2352">
        <v>1992</v>
      </c>
      <c r="G2352">
        <v>5</v>
      </c>
      <c r="H2352">
        <v>46.93</v>
      </c>
      <c r="I2352" t="s">
        <v>40</v>
      </c>
      <c r="J2352" t="s">
        <v>45</v>
      </c>
      <c r="K2352">
        <v>18.22</v>
      </c>
      <c r="L2352">
        <v>8</v>
      </c>
      <c r="M2352">
        <f t="shared" si="72"/>
        <v>374.62220000000002</v>
      </c>
      <c r="N2352">
        <f t="shared" si="73"/>
        <v>3.0079245283018867</v>
      </c>
    </row>
    <row r="2353" spans="1:14" x14ac:dyDescent="0.3">
      <c r="A2353" t="s">
        <v>14</v>
      </c>
      <c r="B2353" t="s">
        <v>16</v>
      </c>
      <c r="C2353" t="s">
        <v>18</v>
      </c>
      <c r="D2353" t="s">
        <v>25</v>
      </c>
      <c r="E2353" t="s">
        <v>38</v>
      </c>
      <c r="F2353">
        <v>2011</v>
      </c>
      <c r="G2353">
        <v>2</v>
      </c>
      <c r="H2353">
        <v>461.13</v>
      </c>
      <c r="I2353" t="s">
        <v>42</v>
      </c>
      <c r="J2353" t="s">
        <v>47</v>
      </c>
      <c r="K2353">
        <v>15.51</v>
      </c>
      <c r="L2353">
        <v>2</v>
      </c>
      <c r="M2353">
        <f t="shared" si="72"/>
        <v>921.41509999999994</v>
      </c>
      <c r="N2353">
        <f t="shared" si="73"/>
        <v>3.0071725179312949</v>
      </c>
    </row>
    <row r="2354" spans="1:14" x14ac:dyDescent="0.3">
      <c r="A2354" t="s">
        <v>12</v>
      </c>
      <c r="B2354" t="s">
        <v>17</v>
      </c>
      <c r="C2354" t="s">
        <v>18</v>
      </c>
      <c r="D2354" t="s">
        <v>25</v>
      </c>
      <c r="E2354" t="s">
        <v>36</v>
      </c>
      <c r="F2354">
        <v>1987</v>
      </c>
      <c r="G2354">
        <v>1</v>
      </c>
      <c r="H2354">
        <v>464.41</v>
      </c>
      <c r="I2354" t="s">
        <v>41</v>
      </c>
      <c r="J2354" t="s">
        <v>47</v>
      </c>
      <c r="K2354">
        <v>42.45</v>
      </c>
      <c r="L2354">
        <v>20</v>
      </c>
      <c r="M2354">
        <f t="shared" si="72"/>
        <v>9287.6244999999999</v>
      </c>
      <c r="N2354">
        <f t="shared" si="73"/>
        <v>3.0075528700906347</v>
      </c>
    </row>
    <row r="2355" spans="1:14" x14ac:dyDescent="0.3">
      <c r="A2355" t="s">
        <v>13</v>
      </c>
      <c r="B2355" t="s">
        <v>16</v>
      </c>
      <c r="C2355" t="s">
        <v>19</v>
      </c>
      <c r="D2355" t="s">
        <v>35</v>
      </c>
      <c r="E2355" t="s">
        <v>39</v>
      </c>
      <c r="F2355">
        <v>1991</v>
      </c>
      <c r="G2355">
        <v>1</v>
      </c>
      <c r="H2355">
        <v>480.13</v>
      </c>
      <c r="I2355" t="s">
        <v>42</v>
      </c>
      <c r="J2355" t="s">
        <v>47</v>
      </c>
      <c r="K2355">
        <v>43.04</v>
      </c>
      <c r="L2355">
        <v>12</v>
      </c>
      <c r="M2355">
        <f t="shared" si="72"/>
        <v>5760.9903999999997</v>
      </c>
      <c r="N2355">
        <f t="shared" si="73"/>
        <v>3.0083112958065734</v>
      </c>
    </row>
    <row r="2356" spans="1:14" x14ac:dyDescent="0.3">
      <c r="A2356" t="s">
        <v>13</v>
      </c>
      <c r="B2356" t="s">
        <v>15</v>
      </c>
      <c r="C2356" t="s">
        <v>18</v>
      </c>
      <c r="D2356" t="s">
        <v>21</v>
      </c>
      <c r="E2356" t="s">
        <v>39</v>
      </c>
      <c r="F2356">
        <v>1999</v>
      </c>
      <c r="G2356">
        <v>5</v>
      </c>
      <c r="H2356">
        <v>297.33999999999997</v>
      </c>
      <c r="I2356" t="s">
        <v>40</v>
      </c>
      <c r="J2356" t="s">
        <v>43</v>
      </c>
      <c r="K2356">
        <v>39.270000000000003</v>
      </c>
      <c r="L2356">
        <v>3</v>
      </c>
      <c r="M2356">
        <f t="shared" si="72"/>
        <v>891.41269999999997</v>
      </c>
      <c r="N2356">
        <f t="shared" si="73"/>
        <v>3.0090702947845807</v>
      </c>
    </row>
    <row r="2357" spans="1:14" x14ac:dyDescent="0.3">
      <c r="A2357" t="s">
        <v>12</v>
      </c>
      <c r="B2357" t="s">
        <v>16</v>
      </c>
      <c r="C2357" t="s">
        <v>19</v>
      </c>
      <c r="D2357" t="s">
        <v>30</v>
      </c>
      <c r="E2357" t="s">
        <v>37</v>
      </c>
      <c r="F2357">
        <v>1988</v>
      </c>
      <c r="G2357">
        <v>2</v>
      </c>
      <c r="H2357">
        <v>175.05</v>
      </c>
      <c r="I2357" t="s">
        <v>41</v>
      </c>
      <c r="J2357" t="s">
        <v>47</v>
      </c>
      <c r="K2357">
        <v>41.95</v>
      </c>
      <c r="L2357">
        <v>5</v>
      </c>
      <c r="M2357">
        <f t="shared" si="72"/>
        <v>874.66949999999997</v>
      </c>
      <c r="N2357">
        <f t="shared" si="73"/>
        <v>3.0083175803402646</v>
      </c>
    </row>
    <row r="2358" spans="1:14" x14ac:dyDescent="0.3">
      <c r="A2358" t="s">
        <v>12</v>
      </c>
      <c r="B2358" t="s">
        <v>16</v>
      </c>
      <c r="C2358" t="s">
        <v>19</v>
      </c>
      <c r="D2358" t="s">
        <v>26</v>
      </c>
      <c r="E2358" t="s">
        <v>37</v>
      </c>
      <c r="F2358">
        <v>2018</v>
      </c>
      <c r="G2358">
        <v>2</v>
      </c>
      <c r="H2358">
        <v>167.44</v>
      </c>
      <c r="I2358" t="s">
        <v>40</v>
      </c>
      <c r="J2358" t="s">
        <v>45</v>
      </c>
      <c r="K2358">
        <v>29.64</v>
      </c>
      <c r="L2358">
        <v>13</v>
      </c>
      <c r="M2358">
        <f t="shared" si="72"/>
        <v>2176.0164</v>
      </c>
      <c r="N2358">
        <f t="shared" si="73"/>
        <v>3.008698940998487</v>
      </c>
    </row>
    <row r="2359" spans="1:14" x14ac:dyDescent="0.3">
      <c r="A2359" t="s">
        <v>12</v>
      </c>
      <c r="B2359" t="s">
        <v>16</v>
      </c>
      <c r="C2359" t="s">
        <v>18</v>
      </c>
      <c r="D2359" t="s">
        <v>29</v>
      </c>
      <c r="E2359" t="s">
        <v>39</v>
      </c>
      <c r="F2359">
        <v>1993</v>
      </c>
      <c r="G2359">
        <v>4</v>
      </c>
      <c r="H2359">
        <v>264.38</v>
      </c>
      <c r="I2359" t="s">
        <v>42</v>
      </c>
      <c r="J2359" t="s">
        <v>47</v>
      </c>
      <c r="K2359">
        <v>13.04</v>
      </c>
      <c r="L2359">
        <v>18</v>
      </c>
      <c r="M2359">
        <f t="shared" si="72"/>
        <v>4757.9704000000002</v>
      </c>
      <c r="N2359">
        <f t="shared" si="73"/>
        <v>3.0090805902383657</v>
      </c>
    </row>
    <row r="2360" spans="1:14" x14ac:dyDescent="0.3">
      <c r="A2360" t="s">
        <v>12</v>
      </c>
      <c r="B2360" t="s">
        <v>16</v>
      </c>
      <c r="C2360" t="s">
        <v>19</v>
      </c>
      <c r="D2360" t="s">
        <v>34</v>
      </c>
      <c r="E2360" t="s">
        <v>36</v>
      </c>
      <c r="F2360">
        <v>2018</v>
      </c>
      <c r="G2360">
        <v>3</v>
      </c>
      <c r="H2360">
        <v>184.03</v>
      </c>
      <c r="I2360" t="s">
        <v>40</v>
      </c>
      <c r="J2360" t="s">
        <v>45</v>
      </c>
      <c r="K2360">
        <v>37.93</v>
      </c>
      <c r="L2360">
        <v>4</v>
      </c>
      <c r="M2360">
        <f t="shared" si="72"/>
        <v>735.49929999999995</v>
      </c>
      <c r="N2360">
        <f t="shared" si="73"/>
        <v>3.0087055261165783</v>
      </c>
    </row>
    <row r="2361" spans="1:14" x14ac:dyDescent="0.3">
      <c r="A2361" t="s">
        <v>13</v>
      </c>
      <c r="B2361" t="s">
        <v>16</v>
      </c>
      <c r="C2361" t="s">
        <v>18</v>
      </c>
      <c r="D2361" t="s">
        <v>33</v>
      </c>
      <c r="E2361" t="s">
        <v>36</v>
      </c>
      <c r="F2361">
        <v>2015</v>
      </c>
      <c r="G2361">
        <v>2</v>
      </c>
      <c r="H2361">
        <v>315.23</v>
      </c>
      <c r="I2361" t="s">
        <v>40</v>
      </c>
      <c r="J2361" t="s">
        <v>43</v>
      </c>
      <c r="K2361">
        <v>35.159999999999997</v>
      </c>
      <c r="L2361">
        <v>5</v>
      </c>
      <c r="M2361">
        <f t="shared" si="72"/>
        <v>1575.5016000000001</v>
      </c>
      <c r="N2361">
        <f t="shared" si="73"/>
        <v>3.0087088224157514</v>
      </c>
    </row>
    <row r="2362" spans="1:14" x14ac:dyDescent="0.3">
      <c r="A2362" t="s">
        <v>12</v>
      </c>
      <c r="B2362" t="s">
        <v>17</v>
      </c>
      <c r="C2362" t="s">
        <v>19</v>
      </c>
      <c r="D2362" t="s">
        <v>31</v>
      </c>
      <c r="E2362" t="s">
        <v>38</v>
      </c>
      <c r="F2362">
        <v>2016</v>
      </c>
      <c r="G2362">
        <v>4</v>
      </c>
      <c r="H2362">
        <v>281.10000000000002</v>
      </c>
      <c r="I2362" t="s">
        <v>41</v>
      </c>
      <c r="J2362" t="s">
        <v>43</v>
      </c>
      <c r="K2362">
        <v>28.66</v>
      </c>
      <c r="L2362">
        <v>18</v>
      </c>
      <c r="M2362">
        <f t="shared" si="72"/>
        <v>5059.0866000000005</v>
      </c>
      <c r="N2362">
        <f t="shared" si="73"/>
        <v>3.0090909090909093</v>
      </c>
    </row>
    <row r="2363" spans="1:14" x14ac:dyDescent="0.3">
      <c r="A2363" t="s">
        <v>13</v>
      </c>
      <c r="B2363" t="s">
        <v>15</v>
      </c>
      <c r="C2363" t="s">
        <v>19</v>
      </c>
      <c r="D2363" t="s">
        <v>24</v>
      </c>
      <c r="E2363" t="s">
        <v>36</v>
      </c>
      <c r="F2363">
        <v>2004</v>
      </c>
      <c r="G2363">
        <v>1</v>
      </c>
      <c r="H2363">
        <v>284</v>
      </c>
      <c r="I2363" t="s">
        <v>41</v>
      </c>
      <c r="J2363" t="s">
        <v>43</v>
      </c>
      <c r="K2363">
        <v>26.7</v>
      </c>
      <c r="L2363">
        <v>3</v>
      </c>
      <c r="M2363">
        <f t="shared" si="72"/>
        <v>851.26700000000005</v>
      </c>
      <c r="N2363">
        <f t="shared" si="73"/>
        <v>3.008715422508526</v>
      </c>
    </row>
    <row r="2364" spans="1:14" x14ac:dyDescent="0.3">
      <c r="A2364" t="s">
        <v>13</v>
      </c>
      <c r="B2364" t="s">
        <v>16</v>
      </c>
      <c r="C2364" t="s">
        <v>18</v>
      </c>
      <c r="D2364" t="s">
        <v>26</v>
      </c>
      <c r="E2364" t="s">
        <v>38</v>
      </c>
      <c r="F2364">
        <v>1987</v>
      </c>
      <c r="G2364">
        <v>1</v>
      </c>
      <c r="H2364">
        <v>62.94</v>
      </c>
      <c r="I2364" t="s">
        <v>42</v>
      </c>
      <c r="J2364" t="s">
        <v>47</v>
      </c>
      <c r="K2364">
        <v>9.86</v>
      </c>
      <c r="L2364">
        <v>11</v>
      </c>
      <c r="M2364">
        <f t="shared" si="72"/>
        <v>691.43859999999995</v>
      </c>
      <c r="N2364">
        <f t="shared" si="73"/>
        <v>3.0094768764215316</v>
      </c>
    </row>
    <row r="2365" spans="1:14" x14ac:dyDescent="0.3">
      <c r="A2365" t="s">
        <v>12</v>
      </c>
      <c r="B2365" t="s">
        <v>16</v>
      </c>
      <c r="C2365" t="s">
        <v>18</v>
      </c>
      <c r="D2365" t="s">
        <v>20</v>
      </c>
      <c r="E2365" t="s">
        <v>39</v>
      </c>
      <c r="F2365">
        <v>1985</v>
      </c>
      <c r="G2365">
        <v>4</v>
      </c>
      <c r="H2365">
        <v>243.4</v>
      </c>
      <c r="I2365" t="s">
        <v>41</v>
      </c>
      <c r="J2365" t="s">
        <v>46</v>
      </c>
      <c r="K2365">
        <v>4.03</v>
      </c>
      <c r="L2365">
        <v>6</v>
      </c>
      <c r="M2365">
        <f t="shared" si="72"/>
        <v>1459.4403</v>
      </c>
      <c r="N2365">
        <f t="shared" si="73"/>
        <v>3.0102389078498293</v>
      </c>
    </row>
    <row r="2366" spans="1:14" x14ac:dyDescent="0.3">
      <c r="A2366" t="s">
        <v>13</v>
      </c>
      <c r="B2366" t="s">
        <v>17</v>
      </c>
      <c r="C2366" t="s">
        <v>19</v>
      </c>
      <c r="D2366" t="s">
        <v>33</v>
      </c>
      <c r="E2366" t="s">
        <v>37</v>
      </c>
      <c r="F2366">
        <v>2013</v>
      </c>
      <c r="G2366">
        <v>1</v>
      </c>
      <c r="H2366">
        <v>191.67</v>
      </c>
      <c r="I2366" t="s">
        <v>41</v>
      </c>
      <c r="J2366" t="s">
        <v>45</v>
      </c>
      <c r="K2366">
        <v>5.23</v>
      </c>
      <c r="L2366">
        <v>1</v>
      </c>
      <c r="M2366">
        <f t="shared" si="72"/>
        <v>190.72229999999999</v>
      </c>
      <c r="N2366">
        <f t="shared" si="73"/>
        <v>3.0098634294385431</v>
      </c>
    </row>
    <row r="2367" spans="1:14" x14ac:dyDescent="0.3">
      <c r="A2367" t="s">
        <v>14</v>
      </c>
      <c r="B2367" t="s">
        <v>16</v>
      </c>
      <c r="C2367" t="s">
        <v>18</v>
      </c>
      <c r="D2367" t="s">
        <v>31</v>
      </c>
      <c r="E2367" t="s">
        <v>39</v>
      </c>
      <c r="F2367">
        <v>2022</v>
      </c>
      <c r="G2367">
        <v>5</v>
      </c>
      <c r="H2367">
        <v>407.89</v>
      </c>
      <c r="I2367" t="s">
        <v>40</v>
      </c>
      <c r="J2367" t="s">
        <v>44</v>
      </c>
      <c r="K2367">
        <v>20.13</v>
      </c>
      <c r="L2367">
        <v>4</v>
      </c>
      <c r="M2367">
        <f t="shared" si="72"/>
        <v>1630.7612999999999</v>
      </c>
      <c r="N2367">
        <f t="shared" si="73"/>
        <v>3.0106261859582544</v>
      </c>
    </row>
    <row r="2368" spans="1:14" x14ac:dyDescent="0.3">
      <c r="A2368" t="s">
        <v>14</v>
      </c>
      <c r="B2368" t="s">
        <v>17</v>
      </c>
      <c r="C2368" t="s">
        <v>18</v>
      </c>
      <c r="D2368" t="s">
        <v>34</v>
      </c>
      <c r="E2368" t="s">
        <v>39</v>
      </c>
      <c r="F2368">
        <v>2005</v>
      </c>
      <c r="G2368">
        <v>4</v>
      </c>
      <c r="H2368">
        <v>363.01</v>
      </c>
      <c r="I2368" t="s">
        <v>40</v>
      </c>
      <c r="J2368" t="s">
        <v>44</v>
      </c>
      <c r="K2368">
        <v>23.84</v>
      </c>
      <c r="L2368">
        <v>9</v>
      </c>
      <c r="M2368">
        <f t="shared" si="72"/>
        <v>3266.3284000000003</v>
      </c>
      <c r="N2368">
        <f t="shared" si="73"/>
        <v>3.0098709187547454</v>
      </c>
    </row>
    <row r="2369" spans="1:14" x14ac:dyDescent="0.3">
      <c r="A2369" t="s">
        <v>14</v>
      </c>
      <c r="B2369" t="s">
        <v>17</v>
      </c>
      <c r="C2369" t="s">
        <v>18</v>
      </c>
      <c r="D2369" t="s">
        <v>29</v>
      </c>
      <c r="E2369" t="s">
        <v>39</v>
      </c>
      <c r="F2369">
        <v>2000</v>
      </c>
      <c r="G2369">
        <v>4</v>
      </c>
      <c r="H2369">
        <v>19.07</v>
      </c>
      <c r="I2369" t="s">
        <v>41</v>
      </c>
      <c r="J2369" t="s">
        <v>44</v>
      </c>
      <c r="K2369">
        <v>24.18</v>
      </c>
      <c r="L2369">
        <v>10</v>
      </c>
      <c r="M2369">
        <f t="shared" si="72"/>
        <v>189.9418</v>
      </c>
      <c r="N2369">
        <f t="shared" si="73"/>
        <v>3.009494872768705</v>
      </c>
    </row>
    <row r="2370" spans="1:14" x14ac:dyDescent="0.3">
      <c r="A2370" t="s">
        <v>14</v>
      </c>
      <c r="B2370" t="s">
        <v>16</v>
      </c>
      <c r="C2370" t="s">
        <v>18</v>
      </c>
      <c r="D2370" t="s">
        <v>21</v>
      </c>
      <c r="E2370" t="s">
        <v>39</v>
      </c>
      <c r="F2370">
        <v>2003</v>
      </c>
      <c r="G2370">
        <v>4</v>
      </c>
      <c r="H2370">
        <v>100.93</v>
      </c>
      <c r="I2370" t="s">
        <v>40</v>
      </c>
      <c r="J2370" t="s">
        <v>46</v>
      </c>
      <c r="K2370">
        <v>9.0399999999999991</v>
      </c>
      <c r="L2370">
        <v>1</v>
      </c>
      <c r="M2370">
        <f t="shared" si="72"/>
        <v>100.02040000000001</v>
      </c>
      <c r="N2370">
        <f t="shared" si="73"/>
        <v>3.0091185410334345</v>
      </c>
    </row>
    <row r="2371" spans="1:14" x14ac:dyDescent="0.3">
      <c r="A2371" t="s">
        <v>13</v>
      </c>
      <c r="B2371" t="s">
        <v>17</v>
      </c>
      <c r="C2371" t="s">
        <v>19</v>
      </c>
      <c r="D2371" t="s">
        <v>35</v>
      </c>
      <c r="E2371" t="s">
        <v>38</v>
      </c>
      <c r="F2371">
        <v>1989</v>
      </c>
      <c r="G2371">
        <v>3</v>
      </c>
      <c r="H2371">
        <v>122.32</v>
      </c>
      <c r="I2371" t="s">
        <v>41</v>
      </c>
      <c r="J2371" t="s">
        <v>46</v>
      </c>
      <c r="K2371">
        <v>46.11</v>
      </c>
      <c r="L2371">
        <v>12</v>
      </c>
      <c r="M2371">
        <f t="shared" ref="M2371:M2434" si="74">(L2371*H2371)-(1-(K2371/100))</f>
        <v>1467.3010999999999</v>
      </c>
      <c r="N2371">
        <f t="shared" ref="N2371:N2434" si="75">AVERAGE(G2371:G7370)</f>
        <v>3.0087419232231092</v>
      </c>
    </row>
    <row r="2372" spans="1:14" x14ac:dyDescent="0.3">
      <c r="A2372" t="s">
        <v>12</v>
      </c>
      <c r="B2372" t="s">
        <v>16</v>
      </c>
      <c r="C2372" t="s">
        <v>18</v>
      </c>
      <c r="D2372" t="s">
        <v>27</v>
      </c>
      <c r="E2372" t="s">
        <v>39</v>
      </c>
      <c r="F2372">
        <v>1989</v>
      </c>
      <c r="G2372">
        <v>2</v>
      </c>
      <c r="H2372">
        <v>406.74</v>
      </c>
      <c r="I2372" t="s">
        <v>42</v>
      </c>
      <c r="J2372" t="s">
        <v>43</v>
      </c>
      <c r="K2372">
        <v>28.77</v>
      </c>
      <c r="L2372">
        <v>10</v>
      </c>
      <c r="M2372">
        <f t="shared" si="74"/>
        <v>4066.6876999999999</v>
      </c>
      <c r="N2372">
        <f t="shared" si="75"/>
        <v>3.0087452471482892</v>
      </c>
    </row>
    <row r="2373" spans="1:14" x14ac:dyDescent="0.3">
      <c r="A2373" t="s">
        <v>12</v>
      </c>
      <c r="B2373" t="s">
        <v>17</v>
      </c>
      <c r="C2373" t="s">
        <v>19</v>
      </c>
      <c r="D2373" t="s">
        <v>34</v>
      </c>
      <c r="E2373" t="s">
        <v>38</v>
      </c>
      <c r="F2373">
        <v>1996</v>
      </c>
      <c r="G2373">
        <v>4</v>
      </c>
      <c r="H2373">
        <v>75.069999999999993</v>
      </c>
      <c r="I2373" t="s">
        <v>42</v>
      </c>
      <c r="J2373" t="s">
        <v>45</v>
      </c>
      <c r="K2373">
        <v>13.46</v>
      </c>
      <c r="L2373">
        <v>18</v>
      </c>
      <c r="M2373">
        <f t="shared" si="74"/>
        <v>1350.3945999999999</v>
      </c>
      <c r="N2373">
        <f t="shared" si="75"/>
        <v>3.00912894636744</v>
      </c>
    </row>
    <row r="2374" spans="1:14" x14ac:dyDescent="0.3">
      <c r="A2374" t="s">
        <v>13</v>
      </c>
      <c r="B2374" t="s">
        <v>17</v>
      </c>
      <c r="C2374" t="s">
        <v>19</v>
      </c>
      <c r="D2374" t="s">
        <v>26</v>
      </c>
      <c r="E2374" t="s">
        <v>39</v>
      </c>
      <c r="F2374">
        <v>1990</v>
      </c>
      <c r="G2374">
        <v>1</v>
      </c>
      <c r="H2374">
        <v>318.11</v>
      </c>
      <c r="I2374" t="s">
        <v>40</v>
      </c>
      <c r="J2374" t="s">
        <v>45</v>
      </c>
      <c r="K2374">
        <v>15.84</v>
      </c>
      <c r="L2374">
        <v>7</v>
      </c>
      <c r="M2374">
        <f t="shared" si="74"/>
        <v>2225.9283999999998</v>
      </c>
      <c r="N2374">
        <f t="shared" si="75"/>
        <v>3.0087519025875191</v>
      </c>
    </row>
    <row r="2375" spans="1:14" x14ac:dyDescent="0.3">
      <c r="A2375" t="s">
        <v>13</v>
      </c>
      <c r="B2375" t="s">
        <v>15</v>
      </c>
      <c r="C2375" t="s">
        <v>19</v>
      </c>
      <c r="D2375" t="s">
        <v>28</v>
      </c>
      <c r="E2375" t="s">
        <v>37</v>
      </c>
      <c r="F2375">
        <v>1994</v>
      </c>
      <c r="G2375">
        <v>5</v>
      </c>
      <c r="H2375">
        <v>232.63</v>
      </c>
      <c r="I2375" t="s">
        <v>42</v>
      </c>
      <c r="J2375" t="s">
        <v>45</v>
      </c>
      <c r="K2375">
        <v>32.409999999999997</v>
      </c>
      <c r="L2375">
        <v>14</v>
      </c>
      <c r="M2375">
        <f t="shared" si="74"/>
        <v>3256.1440999999995</v>
      </c>
      <c r="N2375">
        <f t="shared" si="75"/>
        <v>3.0095165588123334</v>
      </c>
    </row>
    <row r="2376" spans="1:14" x14ac:dyDescent="0.3">
      <c r="A2376" t="s">
        <v>14</v>
      </c>
      <c r="B2376" t="s">
        <v>15</v>
      </c>
      <c r="C2376" t="s">
        <v>19</v>
      </c>
      <c r="D2376" t="s">
        <v>27</v>
      </c>
      <c r="E2376" t="s">
        <v>39</v>
      </c>
      <c r="F2376">
        <v>1990</v>
      </c>
      <c r="G2376">
        <v>3</v>
      </c>
      <c r="H2376">
        <v>314.2</v>
      </c>
      <c r="I2376" t="s">
        <v>40</v>
      </c>
      <c r="J2376" t="s">
        <v>43</v>
      </c>
      <c r="K2376">
        <v>39.04</v>
      </c>
      <c r="L2376">
        <v>5</v>
      </c>
      <c r="M2376">
        <f t="shared" si="74"/>
        <v>1570.3904</v>
      </c>
      <c r="N2376">
        <f t="shared" si="75"/>
        <v>3.0087585681645086</v>
      </c>
    </row>
    <row r="2377" spans="1:14" x14ac:dyDescent="0.3">
      <c r="A2377" t="s">
        <v>13</v>
      </c>
      <c r="B2377" t="s">
        <v>15</v>
      </c>
      <c r="C2377" t="s">
        <v>18</v>
      </c>
      <c r="D2377" t="s">
        <v>33</v>
      </c>
      <c r="E2377" t="s">
        <v>37</v>
      </c>
      <c r="F2377">
        <v>2012</v>
      </c>
      <c r="G2377">
        <v>1</v>
      </c>
      <c r="H2377">
        <v>324.44</v>
      </c>
      <c r="I2377" t="s">
        <v>42</v>
      </c>
      <c r="J2377" t="s">
        <v>47</v>
      </c>
      <c r="K2377">
        <v>0.31</v>
      </c>
      <c r="L2377">
        <v>7</v>
      </c>
      <c r="M2377">
        <f t="shared" si="74"/>
        <v>2270.0830999999998</v>
      </c>
      <c r="N2377">
        <f t="shared" si="75"/>
        <v>3.0087619047619047</v>
      </c>
    </row>
    <row r="2378" spans="1:14" x14ac:dyDescent="0.3">
      <c r="A2378" t="s">
        <v>14</v>
      </c>
      <c r="B2378" t="s">
        <v>16</v>
      </c>
      <c r="C2378" t="s">
        <v>18</v>
      </c>
      <c r="D2378" t="s">
        <v>23</v>
      </c>
      <c r="E2378" t="s">
        <v>36</v>
      </c>
      <c r="F2378">
        <v>1998</v>
      </c>
      <c r="G2378">
        <v>1</v>
      </c>
      <c r="H2378">
        <v>380.13</v>
      </c>
      <c r="I2378" t="s">
        <v>42</v>
      </c>
      <c r="J2378" t="s">
        <v>46</v>
      </c>
      <c r="K2378">
        <v>40.369999999999997</v>
      </c>
      <c r="L2378">
        <v>12</v>
      </c>
      <c r="M2378">
        <f t="shared" si="74"/>
        <v>4560.9636999999993</v>
      </c>
      <c r="N2378">
        <f t="shared" si="75"/>
        <v>3.0095274390243905</v>
      </c>
    </row>
    <row r="2379" spans="1:14" x14ac:dyDescent="0.3">
      <c r="A2379" t="s">
        <v>13</v>
      </c>
      <c r="B2379" t="s">
        <v>17</v>
      </c>
      <c r="C2379" t="s">
        <v>19</v>
      </c>
      <c r="D2379" t="s">
        <v>23</v>
      </c>
      <c r="E2379" t="s">
        <v>39</v>
      </c>
      <c r="F2379">
        <v>1985</v>
      </c>
      <c r="G2379">
        <v>3</v>
      </c>
      <c r="H2379">
        <v>485.84</v>
      </c>
      <c r="I2379" t="s">
        <v>40</v>
      </c>
      <c r="J2379" t="s">
        <v>45</v>
      </c>
      <c r="K2379">
        <v>3.23</v>
      </c>
      <c r="L2379">
        <v>3</v>
      </c>
      <c r="M2379">
        <f t="shared" si="74"/>
        <v>1456.5523000000001</v>
      </c>
      <c r="N2379">
        <f t="shared" si="75"/>
        <v>3.0102935569958063</v>
      </c>
    </row>
    <row r="2380" spans="1:14" x14ac:dyDescent="0.3">
      <c r="A2380" t="s">
        <v>12</v>
      </c>
      <c r="B2380" t="s">
        <v>17</v>
      </c>
      <c r="C2380" t="s">
        <v>18</v>
      </c>
      <c r="D2380" t="s">
        <v>25</v>
      </c>
      <c r="E2380" t="s">
        <v>37</v>
      </c>
      <c r="F2380">
        <v>2000</v>
      </c>
      <c r="G2380">
        <v>3</v>
      </c>
      <c r="H2380">
        <v>256.52999999999997</v>
      </c>
      <c r="I2380" t="s">
        <v>41</v>
      </c>
      <c r="J2380" t="s">
        <v>47</v>
      </c>
      <c r="K2380">
        <v>20.41</v>
      </c>
      <c r="L2380">
        <v>5</v>
      </c>
      <c r="M2380">
        <f t="shared" si="74"/>
        <v>1281.8540999999998</v>
      </c>
      <c r="N2380">
        <f t="shared" si="75"/>
        <v>3.0102974828375286</v>
      </c>
    </row>
    <row r="2381" spans="1:14" x14ac:dyDescent="0.3">
      <c r="A2381" t="s">
        <v>12</v>
      </c>
      <c r="B2381" t="s">
        <v>15</v>
      </c>
      <c r="C2381" t="s">
        <v>19</v>
      </c>
      <c r="D2381" t="s">
        <v>25</v>
      </c>
      <c r="E2381" t="s">
        <v>38</v>
      </c>
      <c r="F2381">
        <v>1988</v>
      </c>
      <c r="G2381">
        <v>1</v>
      </c>
      <c r="H2381">
        <v>241.94</v>
      </c>
      <c r="I2381" t="s">
        <v>41</v>
      </c>
      <c r="J2381" t="s">
        <v>45</v>
      </c>
      <c r="K2381">
        <v>28.79</v>
      </c>
      <c r="L2381">
        <v>2</v>
      </c>
      <c r="M2381">
        <f t="shared" si="74"/>
        <v>483.16789999999997</v>
      </c>
      <c r="N2381">
        <f t="shared" si="75"/>
        <v>3.0103014116749334</v>
      </c>
    </row>
    <row r="2382" spans="1:14" x14ac:dyDescent="0.3">
      <c r="A2382" t="s">
        <v>13</v>
      </c>
      <c r="B2382" t="s">
        <v>15</v>
      </c>
      <c r="C2382" t="s">
        <v>19</v>
      </c>
      <c r="D2382" t="s">
        <v>26</v>
      </c>
      <c r="E2382" t="s">
        <v>36</v>
      </c>
      <c r="F2382">
        <v>1990</v>
      </c>
      <c r="G2382">
        <v>4</v>
      </c>
      <c r="H2382">
        <v>132.26</v>
      </c>
      <c r="I2382" t="s">
        <v>41</v>
      </c>
      <c r="J2382" t="s">
        <v>44</v>
      </c>
      <c r="K2382">
        <v>29.38</v>
      </c>
      <c r="L2382">
        <v>4</v>
      </c>
      <c r="M2382">
        <f t="shared" si="74"/>
        <v>528.3338</v>
      </c>
      <c r="N2382">
        <f t="shared" si="75"/>
        <v>3.0110687022900762</v>
      </c>
    </row>
    <row r="2383" spans="1:14" x14ac:dyDescent="0.3">
      <c r="A2383" t="s">
        <v>12</v>
      </c>
      <c r="B2383" t="s">
        <v>16</v>
      </c>
      <c r="C2383" t="s">
        <v>19</v>
      </c>
      <c r="D2383" t="s">
        <v>32</v>
      </c>
      <c r="E2383" t="s">
        <v>38</v>
      </c>
      <c r="F2383">
        <v>2000</v>
      </c>
      <c r="G2383">
        <v>2</v>
      </c>
      <c r="H2383">
        <v>129.77000000000001</v>
      </c>
      <c r="I2383" t="s">
        <v>40</v>
      </c>
      <c r="J2383" t="s">
        <v>46</v>
      </c>
      <c r="K2383">
        <v>43.25</v>
      </c>
      <c r="L2383">
        <v>20</v>
      </c>
      <c r="M2383">
        <f t="shared" si="74"/>
        <v>2594.8325</v>
      </c>
      <c r="N2383">
        <f t="shared" si="75"/>
        <v>3.0106911034746084</v>
      </c>
    </row>
    <row r="2384" spans="1:14" x14ac:dyDescent="0.3">
      <c r="A2384" t="s">
        <v>12</v>
      </c>
      <c r="B2384" t="s">
        <v>16</v>
      </c>
      <c r="C2384" t="s">
        <v>19</v>
      </c>
      <c r="D2384" t="s">
        <v>23</v>
      </c>
      <c r="E2384" t="s">
        <v>37</v>
      </c>
      <c r="F2384">
        <v>2000</v>
      </c>
      <c r="G2384">
        <v>4</v>
      </c>
      <c r="H2384">
        <v>117.22</v>
      </c>
      <c r="I2384" t="s">
        <v>42</v>
      </c>
      <c r="J2384" t="s">
        <v>43</v>
      </c>
      <c r="K2384">
        <v>10.96</v>
      </c>
      <c r="L2384">
        <v>4</v>
      </c>
      <c r="M2384">
        <f t="shared" si="74"/>
        <v>467.9896</v>
      </c>
      <c r="N2384">
        <f t="shared" si="75"/>
        <v>3.0110771581359819</v>
      </c>
    </row>
    <row r="2385" spans="1:14" x14ac:dyDescent="0.3">
      <c r="A2385" t="s">
        <v>12</v>
      </c>
      <c r="B2385" t="s">
        <v>16</v>
      </c>
      <c r="C2385" t="s">
        <v>19</v>
      </c>
      <c r="D2385" t="s">
        <v>25</v>
      </c>
      <c r="E2385" t="s">
        <v>38</v>
      </c>
      <c r="F2385">
        <v>1986</v>
      </c>
      <c r="G2385">
        <v>3</v>
      </c>
      <c r="H2385">
        <v>397.01</v>
      </c>
      <c r="I2385" t="s">
        <v>42</v>
      </c>
      <c r="J2385" t="s">
        <v>47</v>
      </c>
      <c r="K2385">
        <v>45.22</v>
      </c>
      <c r="L2385">
        <v>1</v>
      </c>
      <c r="M2385">
        <f t="shared" si="74"/>
        <v>396.4622</v>
      </c>
      <c r="N2385">
        <f t="shared" si="75"/>
        <v>3.0106992739778371</v>
      </c>
    </row>
    <row r="2386" spans="1:14" x14ac:dyDescent="0.3">
      <c r="A2386" t="s">
        <v>13</v>
      </c>
      <c r="B2386" t="s">
        <v>15</v>
      </c>
      <c r="C2386" t="s">
        <v>18</v>
      </c>
      <c r="D2386" t="s">
        <v>28</v>
      </c>
      <c r="E2386" t="s">
        <v>39</v>
      </c>
      <c r="F2386">
        <v>2012</v>
      </c>
      <c r="G2386">
        <v>3</v>
      </c>
      <c r="H2386">
        <v>283.69</v>
      </c>
      <c r="I2386" t="s">
        <v>42</v>
      </c>
      <c r="J2386" t="s">
        <v>43</v>
      </c>
      <c r="K2386">
        <v>26.13</v>
      </c>
      <c r="L2386">
        <v>2</v>
      </c>
      <c r="M2386">
        <f t="shared" si="74"/>
        <v>566.6413</v>
      </c>
      <c r="N2386">
        <f t="shared" si="75"/>
        <v>3.0107033639143732</v>
      </c>
    </row>
    <row r="2387" spans="1:14" x14ac:dyDescent="0.3">
      <c r="A2387" t="s">
        <v>13</v>
      </c>
      <c r="B2387" t="s">
        <v>16</v>
      </c>
      <c r="C2387" t="s">
        <v>19</v>
      </c>
      <c r="D2387" t="s">
        <v>27</v>
      </c>
      <c r="E2387" t="s">
        <v>37</v>
      </c>
      <c r="F2387">
        <v>2017</v>
      </c>
      <c r="G2387">
        <v>5</v>
      </c>
      <c r="H2387">
        <v>498.7</v>
      </c>
      <c r="I2387" t="s">
        <v>40</v>
      </c>
      <c r="J2387" t="s">
        <v>44</v>
      </c>
      <c r="K2387">
        <v>8.73</v>
      </c>
      <c r="L2387">
        <v>14</v>
      </c>
      <c r="M2387">
        <f t="shared" si="74"/>
        <v>6980.8873000000003</v>
      </c>
      <c r="N2387">
        <f t="shared" si="75"/>
        <v>3.0107074569789676</v>
      </c>
    </row>
    <row r="2388" spans="1:14" x14ac:dyDescent="0.3">
      <c r="A2388" t="s">
        <v>13</v>
      </c>
      <c r="B2388" t="s">
        <v>15</v>
      </c>
      <c r="C2388" t="s">
        <v>18</v>
      </c>
      <c r="D2388" t="s">
        <v>35</v>
      </c>
      <c r="E2388" t="s">
        <v>38</v>
      </c>
      <c r="F2388">
        <v>1992</v>
      </c>
      <c r="G2388">
        <v>1</v>
      </c>
      <c r="H2388">
        <v>368.18</v>
      </c>
      <c r="I2388" t="s">
        <v>42</v>
      </c>
      <c r="J2388" t="s">
        <v>45</v>
      </c>
      <c r="K2388">
        <v>23.56</v>
      </c>
      <c r="L2388">
        <v>4</v>
      </c>
      <c r="M2388">
        <f t="shared" si="74"/>
        <v>1471.9556</v>
      </c>
      <c r="N2388">
        <f t="shared" si="75"/>
        <v>3.0099464422341238</v>
      </c>
    </row>
    <row r="2389" spans="1:14" x14ac:dyDescent="0.3">
      <c r="A2389" t="s">
        <v>12</v>
      </c>
      <c r="B2389" t="s">
        <v>15</v>
      </c>
      <c r="C2389" t="s">
        <v>18</v>
      </c>
      <c r="D2389" t="s">
        <v>30</v>
      </c>
      <c r="E2389" t="s">
        <v>39</v>
      </c>
      <c r="F2389">
        <v>2019</v>
      </c>
      <c r="G2389">
        <v>2</v>
      </c>
      <c r="H2389">
        <v>281.26</v>
      </c>
      <c r="I2389" t="s">
        <v>41</v>
      </c>
      <c r="J2389" t="s">
        <v>43</v>
      </c>
      <c r="K2389">
        <v>32.76</v>
      </c>
      <c r="L2389">
        <v>13</v>
      </c>
      <c r="M2389">
        <f t="shared" si="74"/>
        <v>3655.7076000000002</v>
      </c>
      <c r="N2389">
        <f t="shared" si="75"/>
        <v>3.0107156525066974</v>
      </c>
    </row>
    <row r="2390" spans="1:14" x14ac:dyDescent="0.3">
      <c r="A2390" t="s">
        <v>13</v>
      </c>
      <c r="B2390" t="s">
        <v>15</v>
      </c>
      <c r="C2390" t="s">
        <v>19</v>
      </c>
      <c r="D2390" t="s">
        <v>24</v>
      </c>
      <c r="E2390" t="s">
        <v>38</v>
      </c>
      <c r="F2390">
        <v>1996</v>
      </c>
      <c r="G2390">
        <v>3</v>
      </c>
      <c r="H2390">
        <v>266.83999999999997</v>
      </c>
      <c r="I2390" t="s">
        <v>40</v>
      </c>
      <c r="J2390" t="s">
        <v>47</v>
      </c>
      <c r="K2390">
        <v>19.97</v>
      </c>
      <c r="L2390">
        <v>4</v>
      </c>
      <c r="M2390">
        <f t="shared" si="74"/>
        <v>1066.5596999999998</v>
      </c>
      <c r="N2390">
        <f t="shared" si="75"/>
        <v>3.011102603369066</v>
      </c>
    </row>
    <row r="2391" spans="1:14" x14ac:dyDescent="0.3">
      <c r="A2391" t="s">
        <v>12</v>
      </c>
      <c r="B2391" t="s">
        <v>17</v>
      </c>
      <c r="C2391" t="s">
        <v>19</v>
      </c>
      <c r="D2391" t="s">
        <v>30</v>
      </c>
      <c r="E2391" t="s">
        <v>37</v>
      </c>
      <c r="F2391">
        <v>1986</v>
      </c>
      <c r="G2391">
        <v>3</v>
      </c>
      <c r="H2391">
        <v>110.8</v>
      </c>
      <c r="I2391" t="s">
        <v>42</v>
      </c>
      <c r="J2391" t="s">
        <v>44</v>
      </c>
      <c r="K2391">
        <v>45.97</v>
      </c>
      <c r="L2391">
        <v>4</v>
      </c>
      <c r="M2391">
        <f t="shared" si="74"/>
        <v>442.65969999999999</v>
      </c>
      <c r="N2391">
        <f t="shared" si="75"/>
        <v>3.0111068556108771</v>
      </c>
    </row>
    <row r="2392" spans="1:14" x14ac:dyDescent="0.3">
      <c r="A2392" t="s">
        <v>14</v>
      </c>
      <c r="B2392" t="s">
        <v>17</v>
      </c>
      <c r="C2392" t="s">
        <v>19</v>
      </c>
      <c r="D2392" t="s">
        <v>21</v>
      </c>
      <c r="E2392" t="s">
        <v>39</v>
      </c>
      <c r="F2392">
        <v>2002</v>
      </c>
      <c r="G2392">
        <v>4</v>
      </c>
      <c r="H2392">
        <v>426.66</v>
      </c>
      <c r="I2392" t="s">
        <v>41</v>
      </c>
      <c r="J2392" t="s">
        <v>45</v>
      </c>
      <c r="K2392">
        <v>16.399999999999999</v>
      </c>
      <c r="L2392">
        <v>11</v>
      </c>
      <c r="M2392">
        <f t="shared" si="74"/>
        <v>4692.424</v>
      </c>
      <c r="N2392">
        <f t="shared" si="75"/>
        <v>3.0111111111111111</v>
      </c>
    </row>
    <row r="2393" spans="1:14" x14ac:dyDescent="0.3">
      <c r="A2393" t="s">
        <v>12</v>
      </c>
      <c r="B2393" t="s">
        <v>17</v>
      </c>
      <c r="C2393" t="s">
        <v>18</v>
      </c>
      <c r="D2393" t="s">
        <v>30</v>
      </c>
      <c r="E2393" t="s">
        <v>38</v>
      </c>
      <c r="F2393">
        <v>2001</v>
      </c>
      <c r="G2393">
        <v>5</v>
      </c>
      <c r="H2393">
        <v>259.06</v>
      </c>
      <c r="I2393" t="s">
        <v>42</v>
      </c>
      <c r="J2393" t="s">
        <v>43</v>
      </c>
      <c r="K2393">
        <v>0.72</v>
      </c>
      <c r="L2393">
        <v>3</v>
      </c>
      <c r="M2393">
        <f t="shared" si="74"/>
        <v>776.18720000000008</v>
      </c>
      <c r="N2393">
        <f t="shared" si="75"/>
        <v>3.0107320812571867</v>
      </c>
    </row>
    <row r="2394" spans="1:14" x14ac:dyDescent="0.3">
      <c r="A2394" t="s">
        <v>12</v>
      </c>
      <c r="B2394" t="s">
        <v>15</v>
      </c>
      <c r="C2394" t="s">
        <v>18</v>
      </c>
      <c r="D2394" t="s">
        <v>30</v>
      </c>
      <c r="E2394" t="s">
        <v>36</v>
      </c>
      <c r="F2394">
        <v>2020</v>
      </c>
      <c r="G2394">
        <v>5</v>
      </c>
      <c r="H2394">
        <v>455.35</v>
      </c>
      <c r="I2394" t="s">
        <v>40</v>
      </c>
      <c r="J2394" t="s">
        <v>45</v>
      </c>
      <c r="K2394">
        <v>40.08</v>
      </c>
      <c r="L2394">
        <v>20</v>
      </c>
      <c r="M2394">
        <f t="shared" si="74"/>
        <v>9106.4007999999994</v>
      </c>
      <c r="N2394">
        <f t="shared" si="75"/>
        <v>3.0099693251533743</v>
      </c>
    </row>
    <row r="2395" spans="1:14" x14ac:dyDescent="0.3">
      <c r="A2395" t="s">
        <v>14</v>
      </c>
      <c r="B2395" t="s">
        <v>15</v>
      </c>
      <c r="C2395" t="s">
        <v>18</v>
      </c>
      <c r="D2395" t="s">
        <v>25</v>
      </c>
      <c r="E2395" t="s">
        <v>37</v>
      </c>
      <c r="F2395">
        <v>2001</v>
      </c>
      <c r="G2395">
        <v>4</v>
      </c>
      <c r="H2395">
        <v>88.45</v>
      </c>
      <c r="I2395" t="s">
        <v>40</v>
      </c>
      <c r="J2395" t="s">
        <v>46</v>
      </c>
      <c r="K2395">
        <v>49.7</v>
      </c>
      <c r="L2395">
        <v>15</v>
      </c>
      <c r="M2395">
        <f t="shared" si="74"/>
        <v>1326.2470000000001</v>
      </c>
      <c r="N2395">
        <f t="shared" si="75"/>
        <v>3.0092059838895282</v>
      </c>
    </row>
    <row r="2396" spans="1:14" x14ac:dyDescent="0.3">
      <c r="A2396" t="s">
        <v>14</v>
      </c>
      <c r="B2396" t="s">
        <v>17</v>
      </c>
      <c r="C2396" t="s">
        <v>19</v>
      </c>
      <c r="D2396" t="s">
        <v>24</v>
      </c>
      <c r="E2396" t="s">
        <v>39</v>
      </c>
      <c r="F2396">
        <v>1988</v>
      </c>
      <c r="G2396">
        <v>3</v>
      </c>
      <c r="H2396">
        <v>178.94</v>
      </c>
      <c r="I2396" t="s">
        <v>41</v>
      </c>
      <c r="J2396" t="s">
        <v>47</v>
      </c>
      <c r="K2396">
        <v>2.91</v>
      </c>
      <c r="L2396">
        <v>19</v>
      </c>
      <c r="M2396">
        <f t="shared" si="74"/>
        <v>3398.8891000000003</v>
      </c>
      <c r="N2396">
        <f t="shared" si="75"/>
        <v>3.0088257866462009</v>
      </c>
    </row>
    <row r="2397" spans="1:14" x14ac:dyDescent="0.3">
      <c r="A2397" t="s">
        <v>14</v>
      </c>
      <c r="B2397" t="s">
        <v>17</v>
      </c>
      <c r="C2397" t="s">
        <v>18</v>
      </c>
      <c r="D2397" t="s">
        <v>25</v>
      </c>
      <c r="E2397" t="s">
        <v>39</v>
      </c>
      <c r="F2397">
        <v>1998</v>
      </c>
      <c r="G2397">
        <v>5</v>
      </c>
      <c r="H2397">
        <v>270.64</v>
      </c>
      <c r="I2397" t="s">
        <v>40</v>
      </c>
      <c r="J2397" t="s">
        <v>46</v>
      </c>
      <c r="K2397">
        <v>42.78</v>
      </c>
      <c r="L2397">
        <v>14</v>
      </c>
      <c r="M2397">
        <f t="shared" si="74"/>
        <v>3788.3878</v>
      </c>
      <c r="N2397">
        <f t="shared" si="75"/>
        <v>3.0088291746641076</v>
      </c>
    </row>
    <row r="2398" spans="1:14" x14ac:dyDescent="0.3">
      <c r="A2398" t="s">
        <v>13</v>
      </c>
      <c r="B2398" t="s">
        <v>17</v>
      </c>
      <c r="C2398" t="s">
        <v>18</v>
      </c>
      <c r="D2398" t="s">
        <v>31</v>
      </c>
      <c r="E2398" t="s">
        <v>37</v>
      </c>
      <c r="F2398">
        <v>1998</v>
      </c>
      <c r="G2398">
        <v>3</v>
      </c>
      <c r="H2398">
        <v>157.25</v>
      </c>
      <c r="I2398" t="s">
        <v>42</v>
      </c>
      <c r="J2398" t="s">
        <v>44</v>
      </c>
      <c r="K2398">
        <v>33.65</v>
      </c>
      <c r="L2398">
        <v>12</v>
      </c>
      <c r="M2398">
        <f t="shared" si="74"/>
        <v>1886.3364999999999</v>
      </c>
      <c r="N2398">
        <f t="shared" si="75"/>
        <v>3.0080645161290325</v>
      </c>
    </row>
    <row r="2399" spans="1:14" x14ac:dyDescent="0.3">
      <c r="A2399" t="s">
        <v>14</v>
      </c>
      <c r="B2399" t="s">
        <v>17</v>
      </c>
      <c r="C2399" t="s">
        <v>18</v>
      </c>
      <c r="D2399" t="s">
        <v>23</v>
      </c>
      <c r="E2399" t="s">
        <v>39</v>
      </c>
      <c r="F2399">
        <v>2020</v>
      </c>
      <c r="G2399">
        <v>4</v>
      </c>
      <c r="H2399">
        <v>324.93</v>
      </c>
      <c r="I2399" t="s">
        <v>40</v>
      </c>
      <c r="J2399" t="s">
        <v>43</v>
      </c>
      <c r="K2399">
        <v>2.73</v>
      </c>
      <c r="L2399">
        <v>7</v>
      </c>
      <c r="M2399">
        <f t="shared" si="74"/>
        <v>2273.5373000000004</v>
      </c>
      <c r="N2399">
        <f t="shared" si="75"/>
        <v>3.0080676142912024</v>
      </c>
    </row>
    <row r="2400" spans="1:14" x14ac:dyDescent="0.3">
      <c r="A2400" t="s">
        <v>14</v>
      </c>
      <c r="B2400" t="s">
        <v>17</v>
      </c>
      <c r="C2400" t="s">
        <v>18</v>
      </c>
      <c r="D2400" t="s">
        <v>30</v>
      </c>
      <c r="E2400" t="s">
        <v>36</v>
      </c>
      <c r="F2400">
        <v>2000</v>
      </c>
      <c r="G2400">
        <v>4</v>
      </c>
      <c r="H2400">
        <v>350.73</v>
      </c>
      <c r="I2400" t="s">
        <v>40</v>
      </c>
      <c r="J2400" t="s">
        <v>43</v>
      </c>
      <c r="K2400">
        <v>37.159999999999997</v>
      </c>
      <c r="L2400">
        <v>20</v>
      </c>
      <c r="M2400">
        <f t="shared" si="74"/>
        <v>7013.9716000000008</v>
      </c>
      <c r="N2400">
        <f t="shared" si="75"/>
        <v>3.0076863950807073</v>
      </c>
    </row>
    <row r="2401" spans="1:14" x14ac:dyDescent="0.3">
      <c r="A2401" t="s">
        <v>13</v>
      </c>
      <c r="B2401" t="s">
        <v>17</v>
      </c>
      <c r="C2401" t="s">
        <v>19</v>
      </c>
      <c r="D2401" t="s">
        <v>34</v>
      </c>
      <c r="E2401" t="s">
        <v>39</v>
      </c>
      <c r="F2401">
        <v>2016</v>
      </c>
      <c r="G2401">
        <v>4</v>
      </c>
      <c r="H2401">
        <v>424.53</v>
      </c>
      <c r="I2401" t="s">
        <v>41</v>
      </c>
      <c r="J2401" t="s">
        <v>44</v>
      </c>
      <c r="K2401">
        <v>41.37</v>
      </c>
      <c r="L2401">
        <v>8</v>
      </c>
      <c r="M2401">
        <f t="shared" si="74"/>
        <v>3395.6536999999998</v>
      </c>
      <c r="N2401">
        <f t="shared" si="75"/>
        <v>3.0073048827374085</v>
      </c>
    </row>
    <row r="2402" spans="1:14" x14ac:dyDescent="0.3">
      <c r="A2402" t="s">
        <v>13</v>
      </c>
      <c r="B2402" t="s">
        <v>16</v>
      </c>
      <c r="C2402" t="s">
        <v>18</v>
      </c>
      <c r="D2402" t="s">
        <v>25</v>
      </c>
      <c r="E2402" t="s">
        <v>37</v>
      </c>
      <c r="F2402">
        <v>2019</v>
      </c>
      <c r="G2402">
        <v>4</v>
      </c>
      <c r="H2402">
        <v>276.99</v>
      </c>
      <c r="I2402" t="s">
        <v>41</v>
      </c>
      <c r="J2402" t="s">
        <v>43</v>
      </c>
      <c r="K2402">
        <v>16.850000000000001</v>
      </c>
      <c r="L2402">
        <v>2</v>
      </c>
      <c r="M2402">
        <f t="shared" si="74"/>
        <v>553.14850000000001</v>
      </c>
      <c r="N2402">
        <f t="shared" si="75"/>
        <v>3.0069230769230768</v>
      </c>
    </row>
    <row r="2403" spans="1:14" x14ac:dyDescent="0.3">
      <c r="A2403" t="s">
        <v>12</v>
      </c>
      <c r="B2403" t="s">
        <v>17</v>
      </c>
      <c r="C2403" t="s">
        <v>18</v>
      </c>
      <c r="D2403" t="s">
        <v>25</v>
      </c>
      <c r="E2403" t="s">
        <v>37</v>
      </c>
      <c r="F2403">
        <v>2016</v>
      </c>
      <c r="G2403">
        <v>2</v>
      </c>
      <c r="H2403">
        <v>207.89</v>
      </c>
      <c r="I2403" t="s">
        <v>40</v>
      </c>
      <c r="J2403" t="s">
        <v>45</v>
      </c>
      <c r="K2403">
        <v>16.8</v>
      </c>
      <c r="L2403">
        <v>15</v>
      </c>
      <c r="M2403">
        <f t="shared" si="74"/>
        <v>3117.518</v>
      </c>
      <c r="N2403">
        <f t="shared" si="75"/>
        <v>3.0065409772989611</v>
      </c>
    </row>
    <row r="2404" spans="1:14" x14ac:dyDescent="0.3">
      <c r="A2404" t="s">
        <v>14</v>
      </c>
      <c r="B2404" t="s">
        <v>15</v>
      </c>
      <c r="C2404" t="s">
        <v>19</v>
      </c>
      <c r="D2404" t="s">
        <v>25</v>
      </c>
      <c r="E2404" t="s">
        <v>39</v>
      </c>
      <c r="F2404">
        <v>2011</v>
      </c>
      <c r="G2404">
        <v>5</v>
      </c>
      <c r="H2404">
        <v>370.32</v>
      </c>
      <c r="I2404" t="s">
        <v>40</v>
      </c>
      <c r="J2404" t="s">
        <v>44</v>
      </c>
      <c r="K2404">
        <v>6.58</v>
      </c>
      <c r="L2404">
        <v>4</v>
      </c>
      <c r="M2404">
        <f t="shared" si="74"/>
        <v>1480.3458000000001</v>
      </c>
      <c r="N2404">
        <f t="shared" si="75"/>
        <v>3.0069284064665127</v>
      </c>
    </row>
    <row r="2405" spans="1:14" x14ac:dyDescent="0.3">
      <c r="A2405" t="s">
        <v>14</v>
      </c>
      <c r="B2405" t="s">
        <v>15</v>
      </c>
      <c r="C2405" t="s">
        <v>18</v>
      </c>
      <c r="D2405" t="s">
        <v>35</v>
      </c>
      <c r="E2405" t="s">
        <v>39</v>
      </c>
      <c r="F2405">
        <v>2014</v>
      </c>
      <c r="G2405">
        <v>3</v>
      </c>
      <c r="H2405">
        <v>42.93</v>
      </c>
      <c r="I2405" t="s">
        <v>42</v>
      </c>
      <c r="J2405" t="s">
        <v>46</v>
      </c>
      <c r="K2405">
        <v>28.75</v>
      </c>
      <c r="L2405">
        <v>1</v>
      </c>
      <c r="M2405">
        <f t="shared" si="74"/>
        <v>42.217500000000001</v>
      </c>
      <c r="N2405">
        <f t="shared" si="75"/>
        <v>3.0061609549480171</v>
      </c>
    </row>
    <row r="2406" spans="1:14" x14ac:dyDescent="0.3">
      <c r="A2406" t="s">
        <v>12</v>
      </c>
      <c r="B2406" t="s">
        <v>17</v>
      </c>
      <c r="C2406" t="s">
        <v>19</v>
      </c>
      <c r="D2406" t="s">
        <v>33</v>
      </c>
      <c r="E2406" t="s">
        <v>38</v>
      </c>
      <c r="F2406">
        <v>1989</v>
      </c>
      <c r="G2406">
        <v>2</v>
      </c>
      <c r="H2406">
        <v>340.36</v>
      </c>
      <c r="I2406" t="s">
        <v>42</v>
      </c>
      <c r="J2406" t="s">
        <v>44</v>
      </c>
      <c r="K2406">
        <v>5.4</v>
      </c>
      <c r="L2406">
        <v>13</v>
      </c>
      <c r="M2406">
        <f t="shared" si="74"/>
        <v>4423.7340000000004</v>
      </c>
      <c r="N2406">
        <f t="shared" si="75"/>
        <v>3.0061633281972266</v>
      </c>
    </row>
    <row r="2407" spans="1:14" x14ac:dyDescent="0.3">
      <c r="A2407" t="s">
        <v>14</v>
      </c>
      <c r="B2407" t="s">
        <v>15</v>
      </c>
      <c r="C2407" t="s">
        <v>18</v>
      </c>
      <c r="D2407" t="s">
        <v>28</v>
      </c>
      <c r="E2407" t="s">
        <v>38</v>
      </c>
      <c r="F2407">
        <v>2017</v>
      </c>
      <c r="G2407">
        <v>3</v>
      </c>
      <c r="H2407">
        <v>136.46</v>
      </c>
      <c r="I2407" t="s">
        <v>40</v>
      </c>
      <c r="J2407" t="s">
        <v>44</v>
      </c>
      <c r="K2407">
        <v>4.3499999999999996</v>
      </c>
      <c r="L2407">
        <v>6</v>
      </c>
      <c r="M2407">
        <f t="shared" si="74"/>
        <v>817.80349999999999</v>
      </c>
      <c r="N2407">
        <f t="shared" si="75"/>
        <v>3.0065510597302505</v>
      </c>
    </row>
    <row r="2408" spans="1:14" x14ac:dyDescent="0.3">
      <c r="A2408" t="s">
        <v>14</v>
      </c>
      <c r="B2408" t="s">
        <v>15</v>
      </c>
      <c r="C2408" t="s">
        <v>19</v>
      </c>
      <c r="D2408" t="s">
        <v>35</v>
      </c>
      <c r="E2408" t="s">
        <v>39</v>
      </c>
      <c r="F2408">
        <v>2019</v>
      </c>
      <c r="G2408">
        <v>1</v>
      </c>
      <c r="H2408">
        <v>155.32</v>
      </c>
      <c r="I2408" t="s">
        <v>40</v>
      </c>
      <c r="J2408" t="s">
        <v>46</v>
      </c>
      <c r="K2408">
        <v>37.770000000000003</v>
      </c>
      <c r="L2408">
        <v>19</v>
      </c>
      <c r="M2408">
        <f t="shared" si="74"/>
        <v>2950.4576999999999</v>
      </c>
      <c r="N2408">
        <f t="shared" si="75"/>
        <v>3.0065535851966074</v>
      </c>
    </row>
    <row r="2409" spans="1:14" x14ac:dyDescent="0.3">
      <c r="A2409" t="s">
        <v>13</v>
      </c>
      <c r="B2409" t="s">
        <v>15</v>
      </c>
      <c r="C2409" t="s">
        <v>18</v>
      </c>
      <c r="D2409" t="s">
        <v>31</v>
      </c>
      <c r="E2409" t="s">
        <v>36</v>
      </c>
      <c r="F2409">
        <v>1988</v>
      </c>
      <c r="G2409">
        <v>2</v>
      </c>
      <c r="H2409">
        <v>215.06</v>
      </c>
      <c r="I2409" t="s">
        <v>41</v>
      </c>
      <c r="J2409" t="s">
        <v>43</v>
      </c>
      <c r="K2409">
        <v>26.47</v>
      </c>
      <c r="L2409">
        <v>15</v>
      </c>
      <c r="M2409">
        <f t="shared" si="74"/>
        <v>3225.1647000000003</v>
      </c>
      <c r="N2409">
        <f t="shared" si="75"/>
        <v>3.0073274199768609</v>
      </c>
    </row>
    <row r="2410" spans="1:14" x14ac:dyDescent="0.3">
      <c r="A2410" t="s">
        <v>12</v>
      </c>
      <c r="B2410" t="s">
        <v>17</v>
      </c>
      <c r="C2410" t="s">
        <v>19</v>
      </c>
      <c r="D2410" t="s">
        <v>32</v>
      </c>
      <c r="E2410" t="s">
        <v>39</v>
      </c>
      <c r="F2410">
        <v>2005</v>
      </c>
      <c r="G2410">
        <v>4</v>
      </c>
      <c r="H2410">
        <v>179.18</v>
      </c>
      <c r="I2410" t="s">
        <v>42</v>
      </c>
      <c r="J2410" t="s">
        <v>46</v>
      </c>
      <c r="K2410">
        <v>16.88</v>
      </c>
      <c r="L2410">
        <v>15</v>
      </c>
      <c r="M2410">
        <f t="shared" si="74"/>
        <v>2686.8688000000002</v>
      </c>
      <c r="N2410">
        <f t="shared" si="75"/>
        <v>3.007716049382716</v>
      </c>
    </row>
    <row r="2411" spans="1:14" x14ac:dyDescent="0.3">
      <c r="A2411" t="s">
        <v>13</v>
      </c>
      <c r="B2411" t="s">
        <v>15</v>
      </c>
      <c r="C2411" t="s">
        <v>19</v>
      </c>
      <c r="D2411" t="s">
        <v>28</v>
      </c>
      <c r="E2411" t="s">
        <v>38</v>
      </c>
      <c r="F2411">
        <v>1992</v>
      </c>
      <c r="G2411">
        <v>2</v>
      </c>
      <c r="H2411">
        <v>331.03</v>
      </c>
      <c r="I2411" t="s">
        <v>42</v>
      </c>
      <c r="J2411" t="s">
        <v>43</v>
      </c>
      <c r="K2411">
        <v>25.36</v>
      </c>
      <c r="L2411">
        <v>8</v>
      </c>
      <c r="M2411">
        <f t="shared" si="74"/>
        <v>2647.4935999999998</v>
      </c>
      <c r="N2411">
        <f t="shared" si="75"/>
        <v>3.0073330760324199</v>
      </c>
    </row>
    <row r="2412" spans="1:14" x14ac:dyDescent="0.3">
      <c r="A2412" t="s">
        <v>14</v>
      </c>
      <c r="B2412" t="s">
        <v>16</v>
      </c>
      <c r="C2412" t="s">
        <v>18</v>
      </c>
      <c r="D2412" t="s">
        <v>24</v>
      </c>
      <c r="E2412" t="s">
        <v>37</v>
      </c>
      <c r="F2412">
        <v>2013</v>
      </c>
      <c r="G2412">
        <v>1</v>
      </c>
      <c r="H2412">
        <v>43.45</v>
      </c>
      <c r="I2412" t="s">
        <v>41</v>
      </c>
      <c r="J2412" t="s">
        <v>43</v>
      </c>
      <c r="K2412">
        <v>10.11</v>
      </c>
      <c r="L2412">
        <v>12</v>
      </c>
      <c r="M2412">
        <f t="shared" si="74"/>
        <v>520.50110000000006</v>
      </c>
      <c r="N2412">
        <f t="shared" si="75"/>
        <v>3.0077220077220077</v>
      </c>
    </row>
    <row r="2413" spans="1:14" x14ac:dyDescent="0.3">
      <c r="A2413" t="s">
        <v>12</v>
      </c>
      <c r="B2413" t="s">
        <v>16</v>
      </c>
      <c r="C2413" t="s">
        <v>18</v>
      </c>
      <c r="D2413" t="s">
        <v>34</v>
      </c>
      <c r="E2413" t="s">
        <v>39</v>
      </c>
      <c r="F2413">
        <v>2022</v>
      </c>
      <c r="G2413">
        <v>2</v>
      </c>
      <c r="H2413">
        <v>435.69</v>
      </c>
      <c r="I2413" t="s">
        <v>40</v>
      </c>
      <c r="J2413" t="s">
        <v>46</v>
      </c>
      <c r="K2413">
        <v>40.26</v>
      </c>
      <c r="L2413">
        <v>20</v>
      </c>
      <c r="M2413">
        <f t="shared" si="74"/>
        <v>8713.2025999999987</v>
      </c>
      <c r="N2413">
        <f t="shared" si="75"/>
        <v>3.0084974893781382</v>
      </c>
    </row>
    <row r="2414" spans="1:14" x14ac:dyDescent="0.3">
      <c r="A2414" t="s">
        <v>14</v>
      </c>
      <c r="B2414" t="s">
        <v>15</v>
      </c>
      <c r="C2414" t="s">
        <v>19</v>
      </c>
      <c r="D2414" t="s">
        <v>22</v>
      </c>
      <c r="E2414" t="s">
        <v>36</v>
      </c>
      <c r="F2414">
        <v>1995</v>
      </c>
      <c r="G2414">
        <v>1</v>
      </c>
      <c r="H2414">
        <v>451.09</v>
      </c>
      <c r="I2414" t="s">
        <v>41</v>
      </c>
      <c r="J2414" t="s">
        <v>46</v>
      </c>
      <c r="K2414">
        <v>42.3</v>
      </c>
      <c r="L2414">
        <v>14</v>
      </c>
      <c r="M2414">
        <f t="shared" si="74"/>
        <v>6314.6829999999991</v>
      </c>
      <c r="N2414">
        <f t="shared" si="75"/>
        <v>3.0088871715610508</v>
      </c>
    </row>
    <row r="2415" spans="1:14" x14ac:dyDescent="0.3">
      <c r="A2415" t="s">
        <v>14</v>
      </c>
      <c r="B2415" t="s">
        <v>17</v>
      </c>
      <c r="C2415" t="s">
        <v>19</v>
      </c>
      <c r="D2415" t="s">
        <v>22</v>
      </c>
      <c r="E2415" t="s">
        <v>39</v>
      </c>
      <c r="F2415">
        <v>1992</v>
      </c>
      <c r="G2415">
        <v>5</v>
      </c>
      <c r="H2415">
        <v>173.66</v>
      </c>
      <c r="I2415" t="s">
        <v>41</v>
      </c>
      <c r="J2415" t="s">
        <v>45</v>
      </c>
      <c r="K2415">
        <v>8.83</v>
      </c>
      <c r="L2415">
        <v>1</v>
      </c>
      <c r="M2415">
        <f t="shared" si="74"/>
        <v>172.7483</v>
      </c>
      <c r="N2415">
        <f t="shared" si="75"/>
        <v>3.0096637031310398</v>
      </c>
    </row>
    <row r="2416" spans="1:14" x14ac:dyDescent="0.3">
      <c r="A2416" t="s">
        <v>12</v>
      </c>
      <c r="B2416" t="s">
        <v>16</v>
      </c>
      <c r="C2416" t="s">
        <v>19</v>
      </c>
      <c r="D2416" t="s">
        <v>34</v>
      </c>
      <c r="E2416" t="s">
        <v>38</v>
      </c>
      <c r="F2416">
        <v>1989</v>
      </c>
      <c r="G2416">
        <v>2</v>
      </c>
      <c r="H2416">
        <v>401.34</v>
      </c>
      <c r="I2416" t="s">
        <v>42</v>
      </c>
      <c r="J2416" t="s">
        <v>46</v>
      </c>
      <c r="K2416">
        <v>22.3</v>
      </c>
      <c r="L2416">
        <v>6</v>
      </c>
      <c r="M2416">
        <f t="shared" si="74"/>
        <v>2407.2629999999999</v>
      </c>
      <c r="N2416">
        <f t="shared" si="75"/>
        <v>3.0088940448569219</v>
      </c>
    </row>
    <row r="2417" spans="1:14" x14ac:dyDescent="0.3">
      <c r="A2417" t="s">
        <v>14</v>
      </c>
      <c r="B2417" t="s">
        <v>16</v>
      </c>
      <c r="C2417" t="s">
        <v>18</v>
      </c>
      <c r="D2417" t="s">
        <v>20</v>
      </c>
      <c r="E2417" t="s">
        <v>37</v>
      </c>
      <c r="F2417">
        <v>1989</v>
      </c>
      <c r="G2417">
        <v>3</v>
      </c>
      <c r="H2417">
        <v>307.49</v>
      </c>
      <c r="I2417" t="s">
        <v>40</v>
      </c>
      <c r="J2417" t="s">
        <v>45</v>
      </c>
      <c r="K2417">
        <v>22.15</v>
      </c>
      <c r="L2417">
        <v>2</v>
      </c>
      <c r="M2417">
        <f t="shared" si="74"/>
        <v>614.20150000000001</v>
      </c>
      <c r="N2417">
        <f t="shared" si="75"/>
        <v>3.0092843326885879</v>
      </c>
    </row>
    <row r="2418" spans="1:14" x14ac:dyDescent="0.3">
      <c r="A2418" t="s">
        <v>14</v>
      </c>
      <c r="B2418" t="s">
        <v>15</v>
      </c>
      <c r="C2418" t="s">
        <v>18</v>
      </c>
      <c r="D2418" t="s">
        <v>27</v>
      </c>
      <c r="E2418" t="s">
        <v>37</v>
      </c>
      <c r="F2418">
        <v>2005</v>
      </c>
      <c r="G2418">
        <v>3</v>
      </c>
      <c r="H2418">
        <v>111.36</v>
      </c>
      <c r="I2418" t="s">
        <v>42</v>
      </c>
      <c r="J2418" t="s">
        <v>45</v>
      </c>
      <c r="K2418">
        <v>37.15</v>
      </c>
      <c r="L2418">
        <v>11</v>
      </c>
      <c r="M2418">
        <f t="shared" si="74"/>
        <v>1224.3315</v>
      </c>
      <c r="N2418">
        <f t="shared" si="75"/>
        <v>3.0092879256965945</v>
      </c>
    </row>
    <row r="2419" spans="1:14" x14ac:dyDescent="0.3">
      <c r="A2419" t="s">
        <v>12</v>
      </c>
      <c r="B2419" t="s">
        <v>15</v>
      </c>
      <c r="C2419" t="s">
        <v>19</v>
      </c>
      <c r="D2419" t="s">
        <v>35</v>
      </c>
      <c r="E2419" t="s">
        <v>36</v>
      </c>
      <c r="F2419">
        <v>2012</v>
      </c>
      <c r="G2419">
        <v>3</v>
      </c>
      <c r="H2419">
        <v>394.94</v>
      </c>
      <c r="I2419" t="s">
        <v>41</v>
      </c>
      <c r="J2419" t="s">
        <v>47</v>
      </c>
      <c r="K2419">
        <v>20.03</v>
      </c>
      <c r="L2419">
        <v>7</v>
      </c>
      <c r="M2419">
        <f t="shared" si="74"/>
        <v>2763.7802999999999</v>
      </c>
      <c r="N2419">
        <f t="shared" si="75"/>
        <v>3.0092915214866434</v>
      </c>
    </row>
    <row r="2420" spans="1:14" x14ac:dyDescent="0.3">
      <c r="A2420" t="s">
        <v>14</v>
      </c>
      <c r="B2420" t="s">
        <v>16</v>
      </c>
      <c r="C2420" t="s">
        <v>19</v>
      </c>
      <c r="D2420" t="s">
        <v>28</v>
      </c>
      <c r="E2420" t="s">
        <v>36</v>
      </c>
      <c r="F2420">
        <v>1998</v>
      </c>
      <c r="G2420">
        <v>3</v>
      </c>
      <c r="H2420">
        <v>172.52</v>
      </c>
      <c r="I2420" t="s">
        <v>41</v>
      </c>
      <c r="J2420" t="s">
        <v>43</v>
      </c>
      <c r="K2420">
        <v>37.07</v>
      </c>
      <c r="L2420">
        <v>20</v>
      </c>
      <c r="M2420">
        <f t="shared" si="74"/>
        <v>3449.7707</v>
      </c>
      <c r="N2420">
        <f t="shared" si="75"/>
        <v>3.0092951200619673</v>
      </c>
    </row>
    <row r="2421" spans="1:14" x14ac:dyDescent="0.3">
      <c r="A2421" t="s">
        <v>12</v>
      </c>
      <c r="B2421" t="s">
        <v>16</v>
      </c>
      <c r="C2421" t="s">
        <v>18</v>
      </c>
      <c r="D2421" t="s">
        <v>28</v>
      </c>
      <c r="E2421" t="s">
        <v>38</v>
      </c>
      <c r="F2421">
        <v>2016</v>
      </c>
      <c r="G2421">
        <v>5</v>
      </c>
      <c r="H2421">
        <v>176.14</v>
      </c>
      <c r="I2421" t="s">
        <v>40</v>
      </c>
      <c r="J2421" t="s">
        <v>45</v>
      </c>
      <c r="K2421">
        <v>15.59</v>
      </c>
      <c r="L2421">
        <v>9</v>
      </c>
      <c r="M2421">
        <f t="shared" si="74"/>
        <v>1584.4158999999997</v>
      </c>
      <c r="N2421">
        <f t="shared" si="75"/>
        <v>3.0092987214258038</v>
      </c>
    </row>
    <row r="2422" spans="1:14" x14ac:dyDescent="0.3">
      <c r="A2422" t="s">
        <v>14</v>
      </c>
      <c r="B2422" t="s">
        <v>16</v>
      </c>
      <c r="C2422" t="s">
        <v>19</v>
      </c>
      <c r="D2422" t="s">
        <v>33</v>
      </c>
      <c r="E2422" t="s">
        <v>36</v>
      </c>
      <c r="F2422">
        <v>2015</v>
      </c>
      <c r="G2422">
        <v>3</v>
      </c>
      <c r="H2422">
        <v>83.92</v>
      </c>
      <c r="I2422" t="s">
        <v>40</v>
      </c>
      <c r="J2422" t="s">
        <v>47</v>
      </c>
      <c r="K2422">
        <v>47.73</v>
      </c>
      <c r="L2422">
        <v>8</v>
      </c>
      <c r="M2422">
        <f t="shared" si="74"/>
        <v>670.83730000000003</v>
      </c>
      <c r="N2422">
        <f t="shared" si="75"/>
        <v>3.0085271317829458</v>
      </c>
    </row>
    <row r="2423" spans="1:14" x14ac:dyDescent="0.3">
      <c r="A2423" t="s">
        <v>14</v>
      </c>
      <c r="B2423" t="s">
        <v>15</v>
      </c>
      <c r="C2423" t="s">
        <v>19</v>
      </c>
      <c r="D2423" t="s">
        <v>34</v>
      </c>
      <c r="E2423" t="s">
        <v>36</v>
      </c>
      <c r="F2423">
        <v>2000</v>
      </c>
      <c r="G2423">
        <v>1</v>
      </c>
      <c r="H2423">
        <v>412.81</v>
      </c>
      <c r="I2423" t="s">
        <v>42</v>
      </c>
      <c r="J2423" t="s">
        <v>44</v>
      </c>
      <c r="K2423">
        <v>33.369999999999997</v>
      </c>
      <c r="L2423">
        <v>1</v>
      </c>
      <c r="M2423">
        <f t="shared" si="74"/>
        <v>412.14370000000002</v>
      </c>
      <c r="N2423">
        <f t="shared" si="75"/>
        <v>3.0085304381543234</v>
      </c>
    </row>
    <row r="2424" spans="1:14" x14ac:dyDescent="0.3">
      <c r="A2424" t="s">
        <v>14</v>
      </c>
      <c r="B2424" t="s">
        <v>15</v>
      </c>
      <c r="C2424" t="s">
        <v>19</v>
      </c>
      <c r="D2424" t="s">
        <v>31</v>
      </c>
      <c r="E2424" t="s">
        <v>36</v>
      </c>
      <c r="F2424">
        <v>1990</v>
      </c>
      <c r="G2424">
        <v>1</v>
      </c>
      <c r="H2424">
        <v>380.67</v>
      </c>
      <c r="I2424" t="s">
        <v>41</v>
      </c>
      <c r="J2424" t="s">
        <v>44</v>
      </c>
      <c r="K2424">
        <v>37.619999999999997</v>
      </c>
      <c r="L2424">
        <v>20</v>
      </c>
      <c r="M2424">
        <f t="shared" si="74"/>
        <v>7612.7762000000002</v>
      </c>
      <c r="N2424">
        <f t="shared" si="75"/>
        <v>3.009309542280838</v>
      </c>
    </row>
    <row r="2425" spans="1:14" x14ac:dyDescent="0.3">
      <c r="A2425" t="s">
        <v>12</v>
      </c>
      <c r="B2425" t="s">
        <v>17</v>
      </c>
      <c r="C2425" t="s">
        <v>19</v>
      </c>
      <c r="D2425" t="s">
        <v>21</v>
      </c>
      <c r="E2425" t="s">
        <v>38</v>
      </c>
      <c r="F2425">
        <v>2006</v>
      </c>
      <c r="G2425">
        <v>1</v>
      </c>
      <c r="H2425">
        <v>127.22</v>
      </c>
      <c r="I2425" t="s">
        <v>42</v>
      </c>
      <c r="J2425" t="s">
        <v>47</v>
      </c>
      <c r="K2425">
        <v>46.85</v>
      </c>
      <c r="L2425">
        <v>17</v>
      </c>
      <c r="M2425">
        <f t="shared" si="74"/>
        <v>2162.2084999999997</v>
      </c>
      <c r="N2425">
        <f t="shared" si="75"/>
        <v>3.0100892510671322</v>
      </c>
    </row>
    <row r="2426" spans="1:14" x14ac:dyDescent="0.3">
      <c r="A2426" t="s">
        <v>12</v>
      </c>
      <c r="B2426" t="s">
        <v>17</v>
      </c>
      <c r="C2426" t="s">
        <v>18</v>
      </c>
      <c r="D2426" t="s">
        <v>26</v>
      </c>
      <c r="E2426" t="s">
        <v>36</v>
      </c>
      <c r="F2426">
        <v>1994</v>
      </c>
      <c r="G2426">
        <v>5</v>
      </c>
      <c r="H2426">
        <v>465.71</v>
      </c>
      <c r="I2426" t="s">
        <v>41</v>
      </c>
      <c r="J2426" t="s">
        <v>44</v>
      </c>
      <c r="K2426">
        <v>28.01</v>
      </c>
      <c r="L2426">
        <v>13</v>
      </c>
      <c r="M2426">
        <f t="shared" si="74"/>
        <v>6053.5100999999995</v>
      </c>
      <c r="N2426">
        <f t="shared" si="75"/>
        <v>3.0108695652173911</v>
      </c>
    </row>
    <row r="2427" spans="1:14" x14ac:dyDescent="0.3">
      <c r="A2427" t="s">
        <v>14</v>
      </c>
      <c r="B2427" t="s">
        <v>15</v>
      </c>
      <c r="C2427" t="s">
        <v>19</v>
      </c>
      <c r="D2427" t="s">
        <v>28</v>
      </c>
      <c r="E2427" t="s">
        <v>38</v>
      </c>
      <c r="F2427">
        <v>2018</v>
      </c>
      <c r="G2427">
        <v>4</v>
      </c>
      <c r="H2427">
        <v>215.28</v>
      </c>
      <c r="I2427" t="s">
        <v>41</v>
      </c>
      <c r="J2427" t="s">
        <v>45</v>
      </c>
      <c r="K2427">
        <v>45.11</v>
      </c>
      <c r="L2427">
        <v>17</v>
      </c>
      <c r="M2427">
        <f t="shared" si="74"/>
        <v>3659.2111000000004</v>
      </c>
      <c r="N2427">
        <f t="shared" si="75"/>
        <v>3.0100970873786408</v>
      </c>
    </row>
    <row r="2428" spans="1:14" x14ac:dyDescent="0.3">
      <c r="A2428" t="s">
        <v>12</v>
      </c>
      <c r="B2428" t="s">
        <v>15</v>
      </c>
      <c r="C2428" t="s">
        <v>19</v>
      </c>
      <c r="D2428" t="s">
        <v>32</v>
      </c>
      <c r="E2428" t="s">
        <v>36</v>
      </c>
      <c r="F2428">
        <v>2022</v>
      </c>
      <c r="G2428">
        <v>2</v>
      </c>
      <c r="H2428">
        <v>75.44</v>
      </c>
      <c r="I2428" t="s">
        <v>42</v>
      </c>
      <c r="J2428" t="s">
        <v>47</v>
      </c>
      <c r="K2428">
        <v>26.15</v>
      </c>
      <c r="L2428">
        <v>8</v>
      </c>
      <c r="M2428">
        <f t="shared" si="74"/>
        <v>602.78149999999994</v>
      </c>
      <c r="N2428">
        <f t="shared" si="75"/>
        <v>3.0097125097125099</v>
      </c>
    </row>
    <row r="2429" spans="1:14" x14ac:dyDescent="0.3">
      <c r="A2429" t="s">
        <v>14</v>
      </c>
      <c r="B2429" t="s">
        <v>16</v>
      </c>
      <c r="C2429" t="s">
        <v>18</v>
      </c>
      <c r="D2429" t="s">
        <v>21</v>
      </c>
      <c r="E2429" t="s">
        <v>37</v>
      </c>
      <c r="F2429">
        <v>2016</v>
      </c>
      <c r="G2429">
        <v>2</v>
      </c>
      <c r="H2429">
        <v>415.44</v>
      </c>
      <c r="I2429" t="s">
        <v>40</v>
      </c>
      <c r="J2429" t="s">
        <v>45</v>
      </c>
      <c r="K2429">
        <v>14.75</v>
      </c>
      <c r="L2429">
        <v>2</v>
      </c>
      <c r="M2429">
        <f t="shared" si="74"/>
        <v>830.02750000000003</v>
      </c>
      <c r="N2429">
        <f t="shared" si="75"/>
        <v>3.0101049358725223</v>
      </c>
    </row>
    <row r="2430" spans="1:14" x14ac:dyDescent="0.3">
      <c r="A2430" t="s">
        <v>13</v>
      </c>
      <c r="B2430" t="s">
        <v>15</v>
      </c>
      <c r="C2430" t="s">
        <v>19</v>
      </c>
      <c r="D2430" t="s">
        <v>21</v>
      </c>
      <c r="E2430" t="s">
        <v>36</v>
      </c>
      <c r="F2430">
        <v>2022</v>
      </c>
      <c r="G2430">
        <v>3</v>
      </c>
      <c r="H2430">
        <v>495.89</v>
      </c>
      <c r="I2430" t="s">
        <v>42</v>
      </c>
      <c r="J2430" t="s">
        <v>45</v>
      </c>
      <c r="K2430">
        <v>45</v>
      </c>
      <c r="L2430">
        <v>20</v>
      </c>
      <c r="M2430">
        <f t="shared" si="74"/>
        <v>9917.25</v>
      </c>
      <c r="N2430">
        <f t="shared" si="75"/>
        <v>3.0104976671850698</v>
      </c>
    </row>
    <row r="2431" spans="1:14" x14ac:dyDescent="0.3">
      <c r="A2431" t="s">
        <v>12</v>
      </c>
      <c r="B2431" t="s">
        <v>17</v>
      </c>
      <c r="C2431" t="s">
        <v>19</v>
      </c>
      <c r="D2431" t="s">
        <v>32</v>
      </c>
      <c r="E2431" t="s">
        <v>37</v>
      </c>
      <c r="F2431">
        <v>2001</v>
      </c>
      <c r="G2431">
        <v>5</v>
      </c>
      <c r="H2431">
        <v>221.51</v>
      </c>
      <c r="I2431" t="s">
        <v>41</v>
      </c>
      <c r="J2431" t="s">
        <v>44</v>
      </c>
      <c r="K2431">
        <v>37.950000000000003</v>
      </c>
      <c r="L2431">
        <v>10</v>
      </c>
      <c r="M2431">
        <f t="shared" si="74"/>
        <v>2214.4794999999999</v>
      </c>
      <c r="N2431">
        <f t="shared" si="75"/>
        <v>3.0105017502917151</v>
      </c>
    </row>
    <row r="2432" spans="1:14" x14ac:dyDescent="0.3">
      <c r="A2432" t="s">
        <v>14</v>
      </c>
      <c r="B2432" t="s">
        <v>17</v>
      </c>
      <c r="C2432" t="s">
        <v>18</v>
      </c>
      <c r="D2432" t="s">
        <v>25</v>
      </c>
      <c r="E2432" t="s">
        <v>39</v>
      </c>
      <c r="F2432">
        <v>2010</v>
      </c>
      <c r="G2432">
        <v>3</v>
      </c>
      <c r="H2432">
        <v>444.32</v>
      </c>
      <c r="I2432" t="s">
        <v>42</v>
      </c>
      <c r="J2432" t="s">
        <v>44</v>
      </c>
      <c r="K2432">
        <v>1.1399999999999999</v>
      </c>
      <c r="L2432">
        <v>16</v>
      </c>
      <c r="M2432">
        <f t="shared" si="74"/>
        <v>7108.1314000000002</v>
      </c>
      <c r="N2432">
        <f t="shared" si="75"/>
        <v>3.0097276264591439</v>
      </c>
    </row>
    <row r="2433" spans="1:14" x14ac:dyDescent="0.3">
      <c r="A2433" t="s">
        <v>13</v>
      </c>
      <c r="B2433" t="s">
        <v>17</v>
      </c>
      <c r="C2433" t="s">
        <v>19</v>
      </c>
      <c r="D2433" t="s">
        <v>33</v>
      </c>
      <c r="E2433" t="s">
        <v>36</v>
      </c>
      <c r="F2433">
        <v>2008</v>
      </c>
      <c r="G2433">
        <v>4</v>
      </c>
      <c r="H2433">
        <v>321.06</v>
      </c>
      <c r="I2433" t="s">
        <v>42</v>
      </c>
      <c r="J2433" t="s">
        <v>45</v>
      </c>
      <c r="K2433">
        <v>34.43</v>
      </c>
      <c r="L2433">
        <v>4</v>
      </c>
      <c r="M2433">
        <f t="shared" si="74"/>
        <v>1283.5843</v>
      </c>
      <c r="N2433">
        <f t="shared" si="75"/>
        <v>3.0097314130011679</v>
      </c>
    </row>
    <row r="2434" spans="1:14" x14ac:dyDescent="0.3">
      <c r="A2434" t="s">
        <v>14</v>
      </c>
      <c r="B2434" t="s">
        <v>17</v>
      </c>
      <c r="C2434" t="s">
        <v>19</v>
      </c>
      <c r="D2434" t="s">
        <v>24</v>
      </c>
      <c r="E2434" t="s">
        <v>38</v>
      </c>
      <c r="F2434">
        <v>2000</v>
      </c>
      <c r="G2434">
        <v>3</v>
      </c>
      <c r="H2434">
        <v>325.27</v>
      </c>
      <c r="I2434" t="s">
        <v>41</v>
      </c>
      <c r="J2434" t="s">
        <v>47</v>
      </c>
      <c r="K2434">
        <v>49.28</v>
      </c>
      <c r="L2434">
        <v>3</v>
      </c>
      <c r="M2434">
        <f t="shared" si="74"/>
        <v>975.30279999999993</v>
      </c>
      <c r="N2434">
        <f t="shared" si="75"/>
        <v>3.0093457943925235</v>
      </c>
    </row>
    <row r="2435" spans="1:14" x14ac:dyDescent="0.3">
      <c r="A2435" t="s">
        <v>13</v>
      </c>
      <c r="B2435" t="s">
        <v>16</v>
      </c>
      <c r="C2435" t="s">
        <v>19</v>
      </c>
      <c r="D2435" t="s">
        <v>34</v>
      </c>
      <c r="E2435" t="s">
        <v>38</v>
      </c>
      <c r="F2435">
        <v>2001</v>
      </c>
      <c r="G2435">
        <v>5</v>
      </c>
      <c r="H2435">
        <v>291.02</v>
      </c>
      <c r="I2435" t="s">
        <v>41</v>
      </c>
      <c r="J2435" t="s">
        <v>47</v>
      </c>
      <c r="K2435">
        <v>13.24</v>
      </c>
      <c r="L2435">
        <v>6</v>
      </c>
      <c r="M2435">
        <f t="shared" ref="M2435:M2498" si="76">(L2435*H2435)-(1-(K2435/100))</f>
        <v>1745.2523999999999</v>
      </c>
      <c r="N2435">
        <f t="shared" ref="N2435:N2498" si="77">AVERAGE(G2435:G7434)</f>
        <v>3.0093494351382937</v>
      </c>
    </row>
    <row r="2436" spans="1:14" x14ac:dyDescent="0.3">
      <c r="A2436" t="s">
        <v>12</v>
      </c>
      <c r="B2436" t="s">
        <v>17</v>
      </c>
      <c r="C2436" t="s">
        <v>19</v>
      </c>
      <c r="D2436" t="s">
        <v>20</v>
      </c>
      <c r="E2436" t="s">
        <v>37</v>
      </c>
      <c r="F2436">
        <v>2006</v>
      </c>
      <c r="G2436">
        <v>4</v>
      </c>
      <c r="H2436">
        <v>403.81</v>
      </c>
      <c r="I2436" t="s">
        <v>41</v>
      </c>
      <c r="J2436" t="s">
        <v>46</v>
      </c>
      <c r="K2436">
        <v>38.89</v>
      </c>
      <c r="L2436">
        <v>2</v>
      </c>
      <c r="M2436">
        <f t="shared" si="76"/>
        <v>807.00890000000004</v>
      </c>
      <c r="N2436">
        <f t="shared" si="77"/>
        <v>3.0085736554949336</v>
      </c>
    </row>
    <row r="2437" spans="1:14" x14ac:dyDescent="0.3">
      <c r="A2437" t="s">
        <v>14</v>
      </c>
      <c r="B2437" t="s">
        <v>15</v>
      </c>
      <c r="C2437" t="s">
        <v>18</v>
      </c>
      <c r="D2437" t="s">
        <v>22</v>
      </c>
      <c r="E2437" t="s">
        <v>37</v>
      </c>
      <c r="F2437">
        <v>2006</v>
      </c>
      <c r="G2437">
        <v>2</v>
      </c>
      <c r="H2437">
        <v>191.72</v>
      </c>
      <c r="I2437" t="s">
        <v>41</v>
      </c>
      <c r="J2437" t="s">
        <v>46</v>
      </c>
      <c r="K2437">
        <v>29.43</v>
      </c>
      <c r="L2437">
        <v>19</v>
      </c>
      <c r="M2437">
        <f t="shared" si="76"/>
        <v>3641.9742999999999</v>
      </c>
      <c r="N2437">
        <f t="shared" si="77"/>
        <v>3.0081871345029239</v>
      </c>
    </row>
    <row r="2438" spans="1:14" x14ac:dyDescent="0.3">
      <c r="A2438" t="s">
        <v>12</v>
      </c>
      <c r="B2438" t="s">
        <v>15</v>
      </c>
      <c r="C2438" t="s">
        <v>18</v>
      </c>
      <c r="D2438" t="s">
        <v>31</v>
      </c>
      <c r="E2438" t="s">
        <v>39</v>
      </c>
      <c r="F2438">
        <v>2004</v>
      </c>
      <c r="G2438">
        <v>2</v>
      </c>
      <c r="H2438">
        <v>394.6</v>
      </c>
      <c r="I2438" t="s">
        <v>40</v>
      </c>
      <c r="J2438" t="s">
        <v>46</v>
      </c>
      <c r="K2438">
        <v>9.7200000000000006</v>
      </c>
      <c r="L2438">
        <v>19</v>
      </c>
      <c r="M2438">
        <f t="shared" si="76"/>
        <v>7496.4972000000007</v>
      </c>
      <c r="N2438">
        <f t="shared" si="77"/>
        <v>3.0085803432137284</v>
      </c>
    </row>
    <row r="2439" spans="1:14" x14ac:dyDescent="0.3">
      <c r="A2439" t="s">
        <v>12</v>
      </c>
      <c r="B2439" t="s">
        <v>17</v>
      </c>
      <c r="C2439" t="s">
        <v>18</v>
      </c>
      <c r="D2439" t="s">
        <v>27</v>
      </c>
      <c r="E2439" t="s">
        <v>36</v>
      </c>
      <c r="F2439">
        <v>1988</v>
      </c>
      <c r="G2439">
        <v>3</v>
      </c>
      <c r="H2439">
        <v>333.35</v>
      </c>
      <c r="I2439" t="s">
        <v>42</v>
      </c>
      <c r="J2439" t="s">
        <v>43</v>
      </c>
      <c r="K2439">
        <v>22.47</v>
      </c>
      <c r="L2439">
        <v>1</v>
      </c>
      <c r="M2439">
        <f t="shared" si="76"/>
        <v>332.57470000000001</v>
      </c>
      <c r="N2439">
        <f t="shared" si="77"/>
        <v>3.0089738587592665</v>
      </c>
    </row>
    <row r="2440" spans="1:14" x14ac:dyDescent="0.3">
      <c r="A2440" t="s">
        <v>14</v>
      </c>
      <c r="B2440" t="s">
        <v>16</v>
      </c>
      <c r="C2440" t="s">
        <v>19</v>
      </c>
      <c r="D2440" t="s">
        <v>21</v>
      </c>
      <c r="E2440" t="s">
        <v>37</v>
      </c>
      <c r="F2440">
        <v>1991</v>
      </c>
      <c r="G2440">
        <v>4</v>
      </c>
      <c r="H2440">
        <v>46.04</v>
      </c>
      <c r="I2440" t="s">
        <v>42</v>
      </c>
      <c r="J2440" t="s">
        <v>46</v>
      </c>
      <c r="K2440">
        <v>16.739999999999998</v>
      </c>
      <c r="L2440">
        <v>19</v>
      </c>
      <c r="M2440">
        <f t="shared" si="76"/>
        <v>873.92740000000003</v>
      </c>
      <c r="N2440">
        <f t="shared" si="77"/>
        <v>3.008977361436378</v>
      </c>
    </row>
    <row r="2441" spans="1:14" x14ac:dyDescent="0.3">
      <c r="A2441" t="s">
        <v>12</v>
      </c>
      <c r="B2441" t="s">
        <v>17</v>
      </c>
      <c r="C2441" t="s">
        <v>18</v>
      </c>
      <c r="D2441" t="s">
        <v>35</v>
      </c>
      <c r="E2441" t="s">
        <v>36</v>
      </c>
      <c r="F2441">
        <v>2012</v>
      </c>
      <c r="G2441">
        <v>1</v>
      </c>
      <c r="H2441">
        <v>389.71</v>
      </c>
      <c r="I2441" t="s">
        <v>42</v>
      </c>
      <c r="J2441" t="s">
        <v>45</v>
      </c>
      <c r="K2441">
        <v>49.49</v>
      </c>
      <c r="L2441">
        <v>5</v>
      </c>
      <c r="M2441">
        <f t="shared" si="76"/>
        <v>1948.0448999999999</v>
      </c>
      <c r="N2441">
        <f t="shared" si="77"/>
        <v>3.0085903943771966</v>
      </c>
    </row>
    <row r="2442" spans="1:14" x14ac:dyDescent="0.3">
      <c r="A2442" t="s">
        <v>12</v>
      </c>
      <c r="B2442" t="s">
        <v>16</v>
      </c>
      <c r="C2442" t="s">
        <v>19</v>
      </c>
      <c r="D2442" t="s">
        <v>21</v>
      </c>
      <c r="E2442" t="s">
        <v>37</v>
      </c>
      <c r="F2442">
        <v>2017</v>
      </c>
      <c r="G2442">
        <v>3</v>
      </c>
      <c r="H2442">
        <v>143.79</v>
      </c>
      <c r="I2442" t="s">
        <v>40</v>
      </c>
      <c r="J2442" t="s">
        <v>45</v>
      </c>
      <c r="K2442">
        <v>48.1</v>
      </c>
      <c r="L2442">
        <v>16</v>
      </c>
      <c r="M2442">
        <f t="shared" si="76"/>
        <v>2300.1210000000001</v>
      </c>
      <c r="N2442">
        <f t="shared" si="77"/>
        <v>3.0093749999999999</v>
      </c>
    </row>
    <row r="2443" spans="1:14" x14ac:dyDescent="0.3">
      <c r="A2443" t="s">
        <v>14</v>
      </c>
      <c r="B2443" t="s">
        <v>17</v>
      </c>
      <c r="C2443" t="s">
        <v>19</v>
      </c>
      <c r="D2443" t="s">
        <v>20</v>
      </c>
      <c r="E2443" t="s">
        <v>36</v>
      </c>
      <c r="F2443">
        <v>2007</v>
      </c>
      <c r="G2443">
        <v>2</v>
      </c>
      <c r="H2443">
        <v>44.09</v>
      </c>
      <c r="I2443" t="s">
        <v>42</v>
      </c>
      <c r="J2443" t="s">
        <v>43</v>
      </c>
      <c r="K2443">
        <v>31.61</v>
      </c>
      <c r="L2443">
        <v>1</v>
      </c>
      <c r="M2443">
        <f t="shared" si="76"/>
        <v>43.406100000000002</v>
      </c>
      <c r="N2443">
        <f t="shared" si="77"/>
        <v>3.0093786635404456</v>
      </c>
    </row>
    <row r="2444" spans="1:14" x14ac:dyDescent="0.3">
      <c r="A2444" t="s">
        <v>14</v>
      </c>
      <c r="B2444" t="s">
        <v>15</v>
      </c>
      <c r="C2444" t="s">
        <v>18</v>
      </c>
      <c r="D2444" t="s">
        <v>32</v>
      </c>
      <c r="E2444" t="s">
        <v>39</v>
      </c>
      <c r="F2444">
        <v>2011</v>
      </c>
      <c r="G2444">
        <v>2</v>
      </c>
      <c r="H2444">
        <v>228.35</v>
      </c>
      <c r="I2444" t="s">
        <v>42</v>
      </c>
      <c r="J2444" t="s">
        <v>44</v>
      </c>
      <c r="K2444">
        <v>21.9</v>
      </c>
      <c r="L2444">
        <v>13</v>
      </c>
      <c r="M2444">
        <f t="shared" si="76"/>
        <v>2967.7689999999998</v>
      </c>
      <c r="N2444">
        <f t="shared" si="77"/>
        <v>3.0097732603596561</v>
      </c>
    </row>
    <row r="2445" spans="1:14" x14ac:dyDescent="0.3">
      <c r="A2445" t="s">
        <v>13</v>
      </c>
      <c r="B2445" t="s">
        <v>16</v>
      </c>
      <c r="C2445" t="s">
        <v>19</v>
      </c>
      <c r="D2445" t="s">
        <v>30</v>
      </c>
      <c r="E2445" t="s">
        <v>36</v>
      </c>
      <c r="F2445">
        <v>1992</v>
      </c>
      <c r="G2445">
        <v>2</v>
      </c>
      <c r="H2445">
        <v>141.06</v>
      </c>
      <c r="I2445" t="s">
        <v>41</v>
      </c>
      <c r="J2445" t="s">
        <v>44</v>
      </c>
      <c r="K2445">
        <v>18.190000000000001</v>
      </c>
      <c r="L2445">
        <v>17</v>
      </c>
      <c r="M2445">
        <f t="shared" si="76"/>
        <v>2397.2019</v>
      </c>
      <c r="N2445">
        <f t="shared" si="77"/>
        <v>3.0101681658193193</v>
      </c>
    </row>
    <row r="2446" spans="1:14" x14ac:dyDescent="0.3">
      <c r="A2446" t="s">
        <v>13</v>
      </c>
      <c r="B2446" t="s">
        <v>16</v>
      </c>
      <c r="C2446" t="s">
        <v>18</v>
      </c>
      <c r="D2446" t="s">
        <v>32</v>
      </c>
      <c r="E2446" t="s">
        <v>37</v>
      </c>
      <c r="F2446">
        <v>2008</v>
      </c>
      <c r="G2446">
        <v>1</v>
      </c>
      <c r="H2446">
        <v>268.57</v>
      </c>
      <c r="I2446" t="s">
        <v>41</v>
      </c>
      <c r="J2446" t="s">
        <v>46</v>
      </c>
      <c r="K2446">
        <v>34.07</v>
      </c>
      <c r="L2446">
        <v>15</v>
      </c>
      <c r="M2446">
        <f t="shared" si="76"/>
        <v>4027.8906999999999</v>
      </c>
      <c r="N2446">
        <f t="shared" si="77"/>
        <v>3.01056338028169</v>
      </c>
    </row>
    <row r="2447" spans="1:14" x14ac:dyDescent="0.3">
      <c r="A2447" t="s">
        <v>14</v>
      </c>
      <c r="B2447" t="s">
        <v>17</v>
      </c>
      <c r="C2447" t="s">
        <v>19</v>
      </c>
      <c r="D2447" t="s">
        <v>21</v>
      </c>
      <c r="E2447" t="s">
        <v>37</v>
      </c>
      <c r="F2447">
        <v>2001</v>
      </c>
      <c r="G2447">
        <v>4</v>
      </c>
      <c r="H2447">
        <v>263.20999999999998</v>
      </c>
      <c r="I2447" t="s">
        <v>41</v>
      </c>
      <c r="J2447" t="s">
        <v>47</v>
      </c>
      <c r="K2447">
        <v>32.99</v>
      </c>
      <c r="L2447">
        <v>16</v>
      </c>
      <c r="M2447">
        <f t="shared" si="76"/>
        <v>4210.6898999999994</v>
      </c>
      <c r="N2447">
        <f t="shared" si="77"/>
        <v>3.0113502935420744</v>
      </c>
    </row>
    <row r="2448" spans="1:14" x14ac:dyDescent="0.3">
      <c r="A2448" t="s">
        <v>13</v>
      </c>
      <c r="B2448" t="s">
        <v>16</v>
      </c>
      <c r="C2448" t="s">
        <v>18</v>
      </c>
      <c r="D2448" t="s">
        <v>24</v>
      </c>
      <c r="E2448" t="s">
        <v>36</v>
      </c>
      <c r="F2448">
        <v>1993</v>
      </c>
      <c r="G2448">
        <v>2</v>
      </c>
      <c r="H2448">
        <v>184.68</v>
      </c>
      <c r="I2448" t="s">
        <v>42</v>
      </c>
      <c r="J2448" t="s">
        <v>44</v>
      </c>
      <c r="K2448">
        <v>43.55</v>
      </c>
      <c r="L2448">
        <v>1</v>
      </c>
      <c r="M2448">
        <f t="shared" si="76"/>
        <v>184.1155</v>
      </c>
      <c r="N2448">
        <f t="shared" si="77"/>
        <v>3.0109631949882538</v>
      </c>
    </row>
    <row r="2449" spans="1:14" x14ac:dyDescent="0.3">
      <c r="A2449" t="s">
        <v>14</v>
      </c>
      <c r="B2449" t="s">
        <v>17</v>
      </c>
      <c r="C2449" t="s">
        <v>18</v>
      </c>
      <c r="D2449" t="s">
        <v>27</v>
      </c>
      <c r="E2449" t="s">
        <v>39</v>
      </c>
      <c r="F2449">
        <v>1997</v>
      </c>
      <c r="G2449">
        <v>5</v>
      </c>
      <c r="H2449">
        <v>38.799999999999997</v>
      </c>
      <c r="I2449" t="s">
        <v>42</v>
      </c>
      <c r="J2449" t="s">
        <v>44</v>
      </c>
      <c r="K2449">
        <v>29.14</v>
      </c>
      <c r="L2449">
        <v>14</v>
      </c>
      <c r="M2449">
        <f t="shared" si="76"/>
        <v>542.49139999999989</v>
      </c>
      <c r="N2449">
        <f t="shared" si="77"/>
        <v>3.0113591852722288</v>
      </c>
    </row>
    <row r="2450" spans="1:14" x14ac:dyDescent="0.3">
      <c r="A2450" t="s">
        <v>14</v>
      </c>
      <c r="B2450" t="s">
        <v>15</v>
      </c>
      <c r="C2450" t="s">
        <v>18</v>
      </c>
      <c r="D2450" t="s">
        <v>25</v>
      </c>
      <c r="E2450" t="s">
        <v>39</v>
      </c>
      <c r="F2450">
        <v>2021</v>
      </c>
      <c r="G2450">
        <v>1</v>
      </c>
      <c r="H2450">
        <v>369.4</v>
      </c>
      <c r="I2450" t="s">
        <v>40</v>
      </c>
      <c r="J2450" t="s">
        <v>46</v>
      </c>
      <c r="K2450">
        <v>6.26</v>
      </c>
      <c r="L2450">
        <v>12</v>
      </c>
      <c r="M2450">
        <f t="shared" si="76"/>
        <v>4431.8625999999995</v>
      </c>
      <c r="N2450">
        <f t="shared" si="77"/>
        <v>3.0105799373040751</v>
      </c>
    </row>
    <row r="2451" spans="1:14" x14ac:dyDescent="0.3">
      <c r="A2451" t="s">
        <v>13</v>
      </c>
      <c r="B2451" t="s">
        <v>17</v>
      </c>
      <c r="C2451" t="s">
        <v>19</v>
      </c>
      <c r="D2451" t="s">
        <v>23</v>
      </c>
      <c r="E2451" t="s">
        <v>38</v>
      </c>
      <c r="F2451">
        <v>2006</v>
      </c>
      <c r="G2451">
        <v>3</v>
      </c>
      <c r="H2451">
        <v>425.5</v>
      </c>
      <c r="I2451" t="s">
        <v>41</v>
      </c>
      <c r="J2451" t="s">
        <v>43</v>
      </c>
      <c r="K2451">
        <v>24.7</v>
      </c>
      <c r="L2451">
        <v>15</v>
      </c>
      <c r="M2451">
        <f t="shared" si="76"/>
        <v>6381.7470000000003</v>
      </c>
      <c r="N2451">
        <f t="shared" si="77"/>
        <v>3.0113680909447273</v>
      </c>
    </row>
    <row r="2452" spans="1:14" x14ac:dyDescent="0.3">
      <c r="A2452" t="s">
        <v>13</v>
      </c>
      <c r="B2452" t="s">
        <v>17</v>
      </c>
      <c r="C2452" t="s">
        <v>19</v>
      </c>
      <c r="D2452" t="s">
        <v>27</v>
      </c>
      <c r="E2452" t="s">
        <v>37</v>
      </c>
      <c r="F2452">
        <v>1989</v>
      </c>
      <c r="G2452">
        <v>2</v>
      </c>
      <c r="H2452">
        <v>12.36</v>
      </c>
      <c r="I2452" t="s">
        <v>41</v>
      </c>
      <c r="J2452" t="s">
        <v>47</v>
      </c>
      <c r="K2452">
        <v>39.409999999999997</v>
      </c>
      <c r="L2452">
        <v>11</v>
      </c>
      <c r="M2452">
        <f t="shared" si="76"/>
        <v>135.35409999999999</v>
      </c>
      <c r="N2452">
        <f t="shared" si="77"/>
        <v>3.0113725490196077</v>
      </c>
    </row>
    <row r="2453" spans="1:14" x14ac:dyDescent="0.3">
      <c r="A2453" t="s">
        <v>14</v>
      </c>
      <c r="B2453" t="s">
        <v>17</v>
      </c>
      <c r="C2453" t="s">
        <v>18</v>
      </c>
      <c r="D2453" t="s">
        <v>32</v>
      </c>
      <c r="E2453" t="s">
        <v>39</v>
      </c>
      <c r="F2453">
        <v>2008</v>
      </c>
      <c r="G2453">
        <v>3</v>
      </c>
      <c r="H2453">
        <v>429.2</v>
      </c>
      <c r="I2453" t="s">
        <v>41</v>
      </c>
      <c r="J2453" t="s">
        <v>45</v>
      </c>
      <c r="K2453">
        <v>35.590000000000003</v>
      </c>
      <c r="L2453">
        <v>9</v>
      </c>
      <c r="M2453">
        <f t="shared" si="76"/>
        <v>3862.1558999999997</v>
      </c>
      <c r="N2453">
        <f t="shared" si="77"/>
        <v>3.0117693213024714</v>
      </c>
    </row>
    <row r="2454" spans="1:14" x14ac:dyDescent="0.3">
      <c r="A2454" t="s">
        <v>14</v>
      </c>
      <c r="B2454" t="s">
        <v>16</v>
      </c>
      <c r="C2454" t="s">
        <v>18</v>
      </c>
      <c r="D2454" t="s">
        <v>35</v>
      </c>
      <c r="E2454" t="s">
        <v>38</v>
      </c>
      <c r="F2454">
        <v>1990</v>
      </c>
      <c r="G2454">
        <v>5</v>
      </c>
      <c r="H2454">
        <v>317.06</v>
      </c>
      <c r="I2454" t="s">
        <v>40</v>
      </c>
      <c r="J2454" t="s">
        <v>47</v>
      </c>
      <c r="K2454">
        <v>24.18</v>
      </c>
      <c r="L2454">
        <v>15</v>
      </c>
      <c r="M2454">
        <f t="shared" si="76"/>
        <v>4755.1417999999994</v>
      </c>
      <c r="N2454">
        <f t="shared" si="77"/>
        <v>3.0117739403453689</v>
      </c>
    </row>
    <row r="2455" spans="1:14" x14ac:dyDescent="0.3">
      <c r="A2455" t="s">
        <v>14</v>
      </c>
      <c r="B2455" t="s">
        <v>15</v>
      </c>
      <c r="C2455" t="s">
        <v>19</v>
      </c>
      <c r="D2455" t="s">
        <v>34</v>
      </c>
      <c r="E2455" t="s">
        <v>37</v>
      </c>
      <c r="F2455">
        <v>2001</v>
      </c>
      <c r="G2455">
        <v>4</v>
      </c>
      <c r="H2455">
        <v>477.51</v>
      </c>
      <c r="I2455" t="s">
        <v>41</v>
      </c>
      <c r="J2455" t="s">
        <v>45</v>
      </c>
      <c r="K2455">
        <v>8.89</v>
      </c>
      <c r="L2455">
        <v>11</v>
      </c>
      <c r="M2455">
        <f t="shared" si="76"/>
        <v>5251.6988999999994</v>
      </c>
      <c r="N2455">
        <f t="shared" si="77"/>
        <v>3.0109933254809578</v>
      </c>
    </row>
    <row r="2456" spans="1:14" x14ac:dyDescent="0.3">
      <c r="A2456" t="s">
        <v>12</v>
      </c>
      <c r="B2456" t="s">
        <v>16</v>
      </c>
      <c r="C2456" t="s">
        <v>18</v>
      </c>
      <c r="D2456" t="s">
        <v>20</v>
      </c>
      <c r="E2456" t="s">
        <v>38</v>
      </c>
      <c r="F2456">
        <v>2022</v>
      </c>
      <c r="G2456">
        <v>1</v>
      </c>
      <c r="H2456">
        <v>307.08999999999997</v>
      </c>
      <c r="I2456" t="s">
        <v>41</v>
      </c>
      <c r="J2456" t="s">
        <v>44</v>
      </c>
      <c r="K2456">
        <v>37.08</v>
      </c>
      <c r="L2456">
        <v>12</v>
      </c>
      <c r="M2456">
        <f t="shared" si="76"/>
        <v>3684.4508000000001</v>
      </c>
      <c r="N2456">
        <f t="shared" si="77"/>
        <v>3.0106048703849173</v>
      </c>
    </row>
    <row r="2457" spans="1:14" x14ac:dyDescent="0.3">
      <c r="A2457" t="s">
        <v>12</v>
      </c>
      <c r="B2457" t="s">
        <v>15</v>
      </c>
      <c r="C2457" t="s">
        <v>18</v>
      </c>
      <c r="D2457" t="s">
        <v>29</v>
      </c>
      <c r="E2457" t="s">
        <v>39</v>
      </c>
      <c r="F2457">
        <v>2007</v>
      </c>
      <c r="G2457">
        <v>4</v>
      </c>
      <c r="H2457">
        <v>431.05</v>
      </c>
      <c r="I2457" t="s">
        <v>41</v>
      </c>
      <c r="J2457" t="s">
        <v>43</v>
      </c>
      <c r="K2457">
        <v>43.05</v>
      </c>
      <c r="L2457">
        <v>3</v>
      </c>
      <c r="M2457">
        <f t="shared" si="76"/>
        <v>1292.5805</v>
      </c>
      <c r="N2457">
        <f t="shared" si="77"/>
        <v>3.01139489194499</v>
      </c>
    </row>
    <row r="2458" spans="1:14" x14ac:dyDescent="0.3">
      <c r="A2458" t="s">
        <v>14</v>
      </c>
      <c r="B2458" t="s">
        <v>17</v>
      </c>
      <c r="C2458" t="s">
        <v>18</v>
      </c>
      <c r="D2458" t="s">
        <v>21</v>
      </c>
      <c r="E2458" t="s">
        <v>36</v>
      </c>
      <c r="F2458">
        <v>1993</v>
      </c>
      <c r="G2458">
        <v>4</v>
      </c>
      <c r="H2458">
        <v>312.45999999999998</v>
      </c>
      <c r="I2458" t="s">
        <v>42</v>
      </c>
      <c r="J2458" t="s">
        <v>46</v>
      </c>
      <c r="K2458">
        <v>43.07</v>
      </c>
      <c r="L2458">
        <v>1</v>
      </c>
      <c r="M2458">
        <f t="shared" si="76"/>
        <v>311.89069999999998</v>
      </c>
      <c r="N2458">
        <f t="shared" si="77"/>
        <v>3.0110062893081762</v>
      </c>
    </row>
    <row r="2459" spans="1:14" x14ac:dyDescent="0.3">
      <c r="A2459" t="s">
        <v>12</v>
      </c>
      <c r="B2459" t="s">
        <v>17</v>
      </c>
      <c r="C2459" t="s">
        <v>19</v>
      </c>
      <c r="D2459" t="s">
        <v>22</v>
      </c>
      <c r="E2459" t="s">
        <v>37</v>
      </c>
      <c r="F2459">
        <v>2021</v>
      </c>
      <c r="G2459">
        <v>4</v>
      </c>
      <c r="H2459">
        <v>410.83</v>
      </c>
      <c r="I2459" t="s">
        <v>42</v>
      </c>
      <c r="J2459" t="s">
        <v>45</v>
      </c>
      <c r="K2459">
        <v>8.58</v>
      </c>
      <c r="L2459">
        <v>2</v>
      </c>
      <c r="M2459">
        <f t="shared" si="76"/>
        <v>820.74579999999992</v>
      </c>
      <c r="N2459">
        <f t="shared" si="77"/>
        <v>3.0106173810460088</v>
      </c>
    </row>
    <row r="2460" spans="1:14" x14ac:dyDescent="0.3">
      <c r="A2460" t="s">
        <v>13</v>
      </c>
      <c r="B2460" t="s">
        <v>15</v>
      </c>
      <c r="C2460" t="s">
        <v>19</v>
      </c>
      <c r="D2460" t="s">
        <v>20</v>
      </c>
      <c r="E2460" t="s">
        <v>38</v>
      </c>
      <c r="F2460">
        <v>2016</v>
      </c>
      <c r="G2460">
        <v>5</v>
      </c>
      <c r="H2460">
        <v>331.32</v>
      </c>
      <c r="I2460" t="s">
        <v>41</v>
      </c>
      <c r="J2460" t="s">
        <v>44</v>
      </c>
      <c r="K2460">
        <v>29.84</v>
      </c>
      <c r="L2460">
        <v>1</v>
      </c>
      <c r="M2460">
        <f t="shared" si="76"/>
        <v>330.61840000000001</v>
      </c>
      <c r="N2460">
        <f t="shared" si="77"/>
        <v>3.010228166797797</v>
      </c>
    </row>
    <row r="2461" spans="1:14" x14ac:dyDescent="0.3">
      <c r="A2461" t="s">
        <v>12</v>
      </c>
      <c r="B2461" t="s">
        <v>17</v>
      </c>
      <c r="C2461" t="s">
        <v>18</v>
      </c>
      <c r="D2461" t="s">
        <v>32</v>
      </c>
      <c r="E2461" t="s">
        <v>39</v>
      </c>
      <c r="F2461">
        <v>1991</v>
      </c>
      <c r="G2461">
        <v>3</v>
      </c>
      <c r="H2461">
        <v>81.66</v>
      </c>
      <c r="I2461" t="s">
        <v>40</v>
      </c>
      <c r="J2461" t="s">
        <v>46</v>
      </c>
      <c r="K2461">
        <v>32.92</v>
      </c>
      <c r="L2461">
        <v>1</v>
      </c>
      <c r="M2461">
        <f t="shared" si="76"/>
        <v>80.989199999999997</v>
      </c>
      <c r="N2461">
        <f t="shared" si="77"/>
        <v>3.0094451003541911</v>
      </c>
    </row>
    <row r="2462" spans="1:14" x14ac:dyDescent="0.3">
      <c r="A2462" t="s">
        <v>14</v>
      </c>
      <c r="B2462" t="s">
        <v>17</v>
      </c>
      <c r="C2462" t="s">
        <v>19</v>
      </c>
      <c r="D2462" t="s">
        <v>32</v>
      </c>
      <c r="E2462" t="s">
        <v>36</v>
      </c>
      <c r="F2462">
        <v>1986</v>
      </c>
      <c r="G2462">
        <v>4</v>
      </c>
      <c r="H2462">
        <v>403.55</v>
      </c>
      <c r="I2462" t="s">
        <v>42</v>
      </c>
      <c r="J2462" t="s">
        <v>47</v>
      </c>
      <c r="K2462">
        <v>47.04</v>
      </c>
      <c r="L2462">
        <v>12</v>
      </c>
      <c r="M2462">
        <f t="shared" si="76"/>
        <v>4842.0704000000005</v>
      </c>
      <c r="N2462">
        <f t="shared" si="77"/>
        <v>3.0094488188976376</v>
      </c>
    </row>
    <row r="2463" spans="1:14" x14ac:dyDescent="0.3">
      <c r="A2463" t="s">
        <v>14</v>
      </c>
      <c r="B2463" t="s">
        <v>16</v>
      </c>
      <c r="C2463" t="s">
        <v>19</v>
      </c>
      <c r="D2463" t="s">
        <v>23</v>
      </c>
      <c r="E2463" t="s">
        <v>38</v>
      </c>
      <c r="F2463">
        <v>2018</v>
      </c>
      <c r="G2463">
        <v>1</v>
      </c>
      <c r="H2463">
        <v>384.21</v>
      </c>
      <c r="I2463" t="s">
        <v>41</v>
      </c>
      <c r="J2463" t="s">
        <v>44</v>
      </c>
      <c r="K2463">
        <v>49.63</v>
      </c>
      <c r="L2463">
        <v>6</v>
      </c>
      <c r="M2463">
        <f t="shared" si="76"/>
        <v>2304.7562999999996</v>
      </c>
      <c r="N2463">
        <f t="shared" si="77"/>
        <v>3.0090586845214653</v>
      </c>
    </row>
    <row r="2464" spans="1:14" x14ac:dyDescent="0.3">
      <c r="A2464" t="s">
        <v>12</v>
      </c>
      <c r="B2464" t="s">
        <v>15</v>
      </c>
      <c r="C2464" t="s">
        <v>18</v>
      </c>
      <c r="D2464" t="s">
        <v>30</v>
      </c>
      <c r="E2464" t="s">
        <v>36</v>
      </c>
      <c r="F2464">
        <v>2010</v>
      </c>
      <c r="G2464">
        <v>1</v>
      </c>
      <c r="H2464">
        <v>364.25</v>
      </c>
      <c r="I2464" t="s">
        <v>41</v>
      </c>
      <c r="J2464" t="s">
        <v>47</v>
      </c>
      <c r="K2464">
        <v>8.3000000000000007</v>
      </c>
      <c r="L2464">
        <v>9</v>
      </c>
      <c r="M2464">
        <f t="shared" si="76"/>
        <v>3277.3330000000001</v>
      </c>
      <c r="N2464">
        <f t="shared" si="77"/>
        <v>3.0098502758077226</v>
      </c>
    </row>
    <row r="2465" spans="1:14" x14ac:dyDescent="0.3">
      <c r="A2465" t="s">
        <v>13</v>
      </c>
      <c r="B2465" t="s">
        <v>15</v>
      </c>
      <c r="C2465" t="s">
        <v>18</v>
      </c>
      <c r="D2465" t="s">
        <v>33</v>
      </c>
      <c r="E2465" t="s">
        <v>37</v>
      </c>
      <c r="F2465">
        <v>1989</v>
      </c>
      <c r="G2465">
        <v>4</v>
      </c>
      <c r="H2465">
        <v>315.7</v>
      </c>
      <c r="I2465" t="s">
        <v>40</v>
      </c>
      <c r="J2465" t="s">
        <v>46</v>
      </c>
      <c r="K2465">
        <v>18.71</v>
      </c>
      <c r="L2465">
        <v>19</v>
      </c>
      <c r="M2465">
        <f t="shared" si="76"/>
        <v>5997.4871000000003</v>
      </c>
      <c r="N2465">
        <f t="shared" si="77"/>
        <v>3.0106424911312573</v>
      </c>
    </row>
    <row r="2466" spans="1:14" x14ac:dyDescent="0.3">
      <c r="A2466" t="s">
        <v>14</v>
      </c>
      <c r="B2466" t="s">
        <v>16</v>
      </c>
      <c r="C2466" t="s">
        <v>18</v>
      </c>
      <c r="D2466" t="s">
        <v>21</v>
      </c>
      <c r="E2466" t="s">
        <v>38</v>
      </c>
      <c r="F2466">
        <v>2012</v>
      </c>
      <c r="G2466">
        <v>5</v>
      </c>
      <c r="H2466">
        <v>17.53</v>
      </c>
      <c r="I2466" t="s">
        <v>40</v>
      </c>
      <c r="J2466" t="s">
        <v>43</v>
      </c>
      <c r="K2466">
        <v>29.57</v>
      </c>
      <c r="L2466">
        <v>17</v>
      </c>
      <c r="M2466">
        <f t="shared" si="76"/>
        <v>297.3057</v>
      </c>
      <c r="N2466">
        <f t="shared" si="77"/>
        <v>3.0102523659305995</v>
      </c>
    </row>
    <row r="2467" spans="1:14" x14ac:dyDescent="0.3">
      <c r="A2467" t="s">
        <v>14</v>
      </c>
      <c r="B2467" t="s">
        <v>15</v>
      </c>
      <c r="C2467" t="s">
        <v>19</v>
      </c>
      <c r="D2467" t="s">
        <v>22</v>
      </c>
      <c r="E2467" t="s">
        <v>37</v>
      </c>
      <c r="F2467">
        <v>2015</v>
      </c>
      <c r="G2467">
        <v>2</v>
      </c>
      <c r="H2467">
        <v>458.39</v>
      </c>
      <c r="I2467" t="s">
        <v>42</v>
      </c>
      <c r="J2467" t="s">
        <v>44</v>
      </c>
      <c r="K2467">
        <v>12.51</v>
      </c>
      <c r="L2467">
        <v>6</v>
      </c>
      <c r="M2467">
        <f t="shared" si="76"/>
        <v>2749.4651000000003</v>
      </c>
      <c r="N2467">
        <f t="shared" si="77"/>
        <v>3.0094674556213019</v>
      </c>
    </row>
    <row r="2468" spans="1:14" x14ac:dyDescent="0.3">
      <c r="A2468" t="s">
        <v>12</v>
      </c>
      <c r="B2468" t="s">
        <v>16</v>
      </c>
      <c r="C2468" t="s">
        <v>19</v>
      </c>
      <c r="D2468" t="s">
        <v>20</v>
      </c>
      <c r="E2468" t="s">
        <v>38</v>
      </c>
      <c r="F2468">
        <v>2004</v>
      </c>
      <c r="G2468">
        <v>4</v>
      </c>
      <c r="H2468">
        <v>491.76</v>
      </c>
      <c r="I2468" t="s">
        <v>42</v>
      </c>
      <c r="J2468" t="s">
        <v>43</v>
      </c>
      <c r="K2468">
        <v>47.85</v>
      </c>
      <c r="L2468">
        <v>14</v>
      </c>
      <c r="M2468">
        <f t="shared" si="76"/>
        <v>6884.1184999999996</v>
      </c>
      <c r="N2468">
        <f t="shared" si="77"/>
        <v>3.0098658247829517</v>
      </c>
    </row>
    <row r="2469" spans="1:14" x14ac:dyDescent="0.3">
      <c r="A2469" t="s">
        <v>14</v>
      </c>
      <c r="B2469" t="s">
        <v>15</v>
      </c>
      <c r="C2469" t="s">
        <v>19</v>
      </c>
      <c r="D2469" t="s">
        <v>35</v>
      </c>
      <c r="E2469" t="s">
        <v>37</v>
      </c>
      <c r="F2469">
        <v>2005</v>
      </c>
      <c r="G2469">
        <v>2</v>
      </c>
      <c r="H2469">
        <v>121.02</v>
      </c>
      <c r="I2469" t="s">
        <v>41</v>
      </c>
      <c r="J2469" t="s">
        <v>47</v>
      </c>
      <c r="K2469">
        <v>32.64</v>
      </c>
      <c r="L2469">
        <v>19</v>
      </c>
      <c r="M2469">
        <f t="shared" si="76"/>
        <v>2298.7064</v>
      </c>
      <c r="N2469">
        <f t="shared" si="77"/>
        <v>3.0094749309119622</v>
      </c>
    </row>
    <row r="2470" spans="1:14" x14ac:dyDescent="0.3">
      <c r="A2470" t="s">
        <v>13</v>
      </c>
      <c r="B2470" t="s">
        <v>16</v>
      </c>
      <c r="C2470" t="s">
        <v>19</v>
      </c>
      <c r="D2470" t="s">
        <v>33</v>
      </c>
      <c r="E2470" t="s">
        <v>38</v>
      </c>
      <c r="F2470">
        <v>2003</v>
      </c>
      <c r="G2470">
        <v>2</v>
      </c>
      <c r="H2470">
        <v>139.53</v>
      </c>
      <c r="I2470" t="s">
        <v>41</v>
      </c>
      <c r="J2470" t="s">
        <v>46</v>
      </c>
      <c r="K2470">
        <v>5.31</v>
      </c>
      <c r="L2470">
        <v>10</v>
      </c>
      <c r="M2470">
        <f t="shared" si="76"/>
        <v>1394.3531</v>
      </c>
      <c r="N2470">
        <f t="shared" si="77"/>
        <v>3.0098736176935228</v>
      </c>
    </row>
    <row r="2471" spans="1:14" x14ac:dyDescent="0.3">
      <c r="A2471" t="s">
        <v>13</v>
      </c>
      <c r="B2471" t="s">
        <v>17</v>
      </c>
      <c r="C2471" t="s">
        <v>18</v>
      </c>
      <c r="D2471" t="s">
        <v>21</v>
      </c>
      <c r="E2471" t="s">
        <v>38</v>
      </c>
      <c r="F2471">
        <v>1998</v>
      </c>
      <c r="G2471">
        <v>2</v>
      </c>
      <c r="H2471">
        <v>357.42</v>
      </c>
      <c r="I2471" t="s">
        <v>42</v>
      </c>
      <c r="J2471" t="s">
        <v>45</v>
      </c>
      <c r="K2471">
        <v>10.81</v>
      </c>
      <c r="L2471">
        <v>4</v>
      </c>
      <c r="M2471">
        <f t="shared" si="76"/>
        <v>1428.7881</v>
      </c>
      <c r="N2471">
        <f t="shared" si="77"/>
        <v>3.010272619517977</v>
      </c>
    </row>
    <row r="2472" spans="1:14" x14ac:dyDescent="0.3">
      <c r="A2472" t="s">
        <v>14</v>
      </c>
      <c r="B2472" t="s">
        <v>17</v>
      </c>
      <c r="C2472" t="s">
        <v>18</v>
      </c>
      <c r="D2472" t="s">
        <v>28</v>
      </c>
      <c r="E2472" t="s">
        <v>39</v>
      </c>
      <c r="F2472">
        <v>1988</v>
      </c>
      <c r="G2472">
        <v>4</v>
      </c>
      <c r="H2472">
        <v>143.58000000000001</v>
      </c>
      <c r="I2472" t="s">
        <v>41</v>
      </c>
      <c r="J2472" t="s">
        <v>46</v>
      </c>
      <c r="K2472">
        <v>13.23</v>
      </c>
      <c r="L2472">
        <v>20</v>
      </c>
      <c r="M2472">
        <f t="shared" si="76"/>
        <v>2870.7323000000006</v>
      </c>
      <c r="N2472">
        <f t="shared" si="77"/>
        <v>3.0106719367588934</v>
      </c>
    </row>
    <row r="2473" spans="1:14" x14ac:dyDescent="0.3">
      <c r="A2473" t="s">
        <v>14</v>
      </c>
      <c r="B2473" t="s">
        <v>16</v>
      </c>
      <c r="C2473" t="s">
        <v>19</v>
      </c>
      <c r="D2473" t="s">
        <v>20</v>
      </c>
      <c r="E2473" t="s">
        <v>38</v>
      </c>
      <c r="F2473">
        <v>2011</v>
      </c>
      <c r="G2473">
        <v>2</v>
      </c>
      <c r="H2473">
        <v>135.03</v>
      </c>
      <c r="I2473" t="s">
        <v>40</v>
      </c>
      <c r="J2473" t="s">
        <v>43</v>
      </c>
      <c r="K2473">
        <v>9.98</v>
      </c>
      <c r="L2473">
        <v>8</v>
      </c>
      <c r="M2473">
        <f t="shared" si="76"/>
        <v>1079.3398</v>
      </c>
      <c r="N2473">
        <f t="shared" si="77"/>
        <v>3.0102807433768288</v>
      </c>
    </row>
    <row r="2474" spans="1:14" x14ac:dyDescent="0.3">
      <c r="A2474" t="s">
        <v>14</v>
      </c>
      <c r="B2474" t="s">
        <v>16</v>
      </c>
      <c r="C2474" t="s">
        <v>18</v>
      </c>
      <c r="D2474" t="s">
        <v>32</v>
      </c>
      <c r="E2474" t="s">
        <v>37</v>
      </c>
      <c r="F2474">
        <v>2019</v>
      </c>
      <c r="G2474">
        <v>4</v>
      </c>
      <c r="H2474">
        <v>91.75</v>
      </c>
      <c r="I2474" t="s">
        <v>42</v>
      </c>
      <c r="J2474" t="s">
        <v>43</v>
      </c>
      <c r="K2474">
        <v>18.68</v>
      </c>
      <c r="L2474">
        <v>6</v>
      </c>
      <c r="M2474">
        <f t="shared" si="76"/>
        <v>549.68679999999995</v>
      </c>
      <c r="N2474">
        <f t="shared" si="77"/>
        <v>3.0106803797468356</v>
      </c>
    </row>
    <row r="2475" spans="1:14" x14ac:dyDescent="0.3">
      <c r="A2475" t="s">
        <v>13</v>
      </c>
      <c r="B2475" t="s">
        <v>17</v>
      </c>
      <c r="C2475" t="s">
        <v>18</v>
      </c>
      <c r="D2475" t="s">
        <v>23</v>
      </c>
      <c r="E2475" t="s">
        <v>39</v>
      </c>
      <c r="F2475">
        <v>1992</v>
      </c>
      <c r="G2475">
        <v>1</v>
      </c>
      <c r="H2475">
        <v>278.85000000000002</v>
      </c>
      <c r="I2475" t="s">
        <v>40</v>
      </c>
      <c r="J2475" t="s">
        <v>43</v>
      </c>
      <c r="K2475">
        <v>21.66</v>
      </c>
      <c r="L2475">
        <v>8</v>
      </c>
      <c r="M2475">
        <f t="shared" si="76"/>
        <v>2230.0166000000004</v>
      </c>
      <c r="N2475">
        <f t="shared" si="77"/>
        <v>3.0102888800949743</v>
      </c>
    </row>
    <row r="2476" spans="1:14" x14ac:dyDescent="0.3">
      <c r="A2476" t="s">
        <v>13</v>
      </c>
      <c r="B2476" t="s">
        <v>16</v>
      </c>
      <c r="C2476" t="s">
        <v>18</v>
      </c>
      <c r="D2476" t="s">
        <v>29</v>
      </c>
      <c r="E2476" t="s">
        <v>37</v>
      </c>
      <c r="F2476">
        <v>1991</v>
      </c>
      <c r="G2476">
        <v>5</v>
      </c>
      <c r="H2476">
        <v>25.87</v>
      </c>
      <c r="I2476" t="s">
        <v>41</v>
      </c>
      <c r="J2476" t="s">
        <v>44</v>
      </c>
      <c r="K2476">
        <v>20.38</v>
      </c>
      <c r="L2476">
        <v>5</v>
      </c>
      <c r="M2476">
        <f t="shared" si="76"/>
        <v>128.5538</v>
      </c>
      <c r="N2476">
        <f t="shared" si="77"/>
        <v>3.0110847189231986</v>
      </c>
    </row>
    <row r="2477" spans="1:14" x14ac:dyDescent="0.3">
      <c r="A2477" t="s">
        <v>14</v>
      </c>
      <c r="B2477" t="s">
        <v>15</v>
      </c>
      <c r="C2477" t="s">
        <v>18</v>
      </c>
      <c r="D2477" t="s">
        <v>22</v>
      </c>
      <c r="E2477" t="s">
        <v>37</v>
      </c>
      <c r="F2477">
        <v>1996</v>
      </c>
      <c r="G2477">
        <v>4</v>
      </c>
      <c r="H2477">
        <v>127.04</v>
      </c>
      <c r="I2477" t="s">
        <v>40</v>
      </c>
      <c r="J2477" t="s">
        <v>47</v>
      </c>
      <c r="K2477">
        <v>4.57</v>
      </c>
      <c r="L2477">
        <v>11</v>
      </c>
      <c r="M2477">
        <f t="shared" si="76"/>
        <v>1396.4857</v>
      </c>
      <c r="N2477">
        <f t="shared" si="77"/>
        <v>3.0102970297029703</v>
      </c>
    </row>
    <row r="2478" spans="1:14" x14ac:dyDescent="0.3">
      <c r="A2478" t="s">
        <v>13</v>
      </c>
      <c r="B2478" t="s">
        <v>17</v>
      </c>
      <c r="C2478" t="s">
        <v>18</v>
      </c>
      <c r="D2478" t="s">
        <v>26</v>
      </c>
      <c r="E2478" t="s">
        <v>38</v>
      </c>
      <c r="F2478">
        <v>1990</v>
      </c>
      <c r="G2478">
        <v>2</v>
      </c>
      <c r="H2478">
        <v>215.7</v>
      </c>
      <c r="I2478" t="s">
        <v>40</v>
      </c>
      <c r="J2478" t="s">
        <v>47</v>
      </c>
      <c r="K2478">
        <v>47.69</v>
      </c>
      <c r="L2478">
        <v>12</v>
      </c>
      <c r="M2478">
        <f t="shared" si="76"/>
        <v>2587.8768999999998</v>
      </c>
      <c r="N2478">
        <f t="shared" si="77"/>
        <v>3.0099049128367672</v>
      </c>
    </row>
    <row r="2479" spans="1:14" x14ac:dyDescent="0.3">
      <c r="A2479" t="s">
        <v>14</v>
      </c>
      <c r="B2479" t="s">
        <v>16</v>
      </c>
      <c r="C2479" t="s">
        <v>19</v>
      </c>
      <c r="D2479" t="s">
        <v>23</v>
      </c>
      <c r="E2479" t="s">
        <v>36</v>
      </c>
      <c r="F2479">
        <v>2009</v>
      </c>
      <c r="G2479">
        <v>2</v>
      </c>
      <c r="H2479">
        <v>266.89999999999998</v>
      </c>
      <c r="I2479" t="s">
        <v>41</v>
      </c>
      <c r="J2479" t="s">
        <v>46</v>
      </c>
      <c r="K2479">
        <v>40.619999999999997</v>
      </c>
      <c r="L2479">
        <v>14</v>
      </c>
      <c r="M2479">
        <f t="shared" si="76"/>
        <v>3736.0061999999994</v>
      </c>
      <c r="N2479">
        <f t="shared" si="77"/>
        <v>3.0103051922314705</v>
      </c>
    </row>
    <row r="2480" spans="1:14" x14ac:dyDescent="0.3">
      <c r="A2480" t="s">
        <v>13</v>
      </c>
      <c r="B2480" t="s">
        <v>16</v>
      </c>
      <c r="C2480" t="s">
        <v>18</v>
      </c>
      <c r="D2480" t="s">
        <v>28</v>
      </c>
      <c r="E2480" t="s">
        <v>37</v>
      </c>
      <c r="F2480">
        <v>2008</v>
      </c>
      <c r="G2480">
        <v>3</v>
      </c>
      <c r="H2480">
        <v>172.49</v>
      </c>
      <c r="I2480" t="s">
        <v>40</v>
      </c>
      <c r="J2480" t="s">
        <v>45</v>
      </c>
      <c r="K2480">
        <v>10.55</v>
      </c>
      <c r="L2480">
        <v>12</v>
      </c>
      <c r="M2480">
        <f t="shared" si="76"/>
        <v>2068.9855000000002</v>
      </c>
      <c r="N2480">
        <f t="shared" si="77"/>
        <v>3.0107057890563045</v>
      </c>
    </row>
    <row r="2481" spans="1:14" x14ac:dyDescent="0.3">
      <c r="A2481" t="s">
        <v>13</v>
      </c>
      <c r="B2481" t="s">
        <v>15</v>
      </c>
      <c r="C2481" t="s">
        <v>19</v>
      </c>
      <c r="D2481" t="s">
        <v>22</v>
      </c>
      <c r="E2481" t="s">
        <v>36</v>
      </c>
      <c r="F2481">
        <v>1986</v>
      </c>
      <c r="G2481">
        <v>2</v>
      </c>
      <c r="H2481">
        <v>134.47</v>
      </c>
      <c r="I2481" t="s">
        <v>40</v>
      </c>
      <c r="J2481" t="s">
        <v>43</v>
      </c>
      <c r="K2481">
        <v>21.22</v>
      </c>
      <c r="L2481">
        <v>10</v>
      </c>
      <c r="M2481">
        <f t="shared" si="76"/>
        <v>1343.9122</v>
      </c>
      <c r="N2481">
        <f t="shared" si="77"/>
        <v>3.0107100357001189</v>
      </c>
    </row>
    <row r="2482" spans="1:14" x14ac:dyDescent="0.3">
      <c r="A2482" t="s">
        <v>14</v>
      </c>
      <c r="B2482" t="s">
        <v>16</v>
      </c>
      <c r="C2482" t="s">
        <v>18</v>
      </c>
      <c r="D2482" t="s">
        <v>28</v>
      </c>
      <c r="E2482" t="s">
        <v>36</v>
      </c>
      <c r="F2482">
        <v>2005</v>
      </c>
      <c r="G2482">
        <v>4</v>
      </c>
      <c r="H2482">
        <v>302.39999999999998</v>
      </c>
      <c r="I2482" t="s">
        <v>41</v>
      </c>
      <c r="J2482" t="s">
        <v>44</v>
      </c>
      <c r="K2482">
        <v>12.19</v>
      </c>
      <c r="L2482">
        <v>15</v>
      </c>
      <c r="M2482">
        <f t="shared" si="76"/>
        <v>4535.1219000000001</v>
      </c>
      <c r="N2482">
        <f t="shared" si="77"/>
        <v>3.0111111111111111</v>
      </c>
    </row>
    <row r="2483" spans="1:14" x14ac:dyDescent="0.3">
      <c r="A2483" t="s">
        <v>13</v>
      </c>
      <c r="B2483" t="s">
        <v>16</v>
      </c>
      <c r="C2483" t="s">
        <v>18</v>
      </c>
      <c r="D2483" t="s">
        <v>23</v>
      </c>
      <c r="E2483" t="s">
        <v>38</v>
      </c>
      <c r="F2483">
        <v>2020</v>
      </c>
      <c r="G2483">
        <v>4</v>
      </c>
      <c r="H2483">
        <v>112.07</v>
      </c>
      <c r="I2483" t="s">
        <v>40</v>
      </c>
      <c r="J2483" t="s">
        <v>45</v>
      </c>
      <c r="K2483">
        <v>11.63</v>
      </c>
      <c r="L2483">
        <v>19</v>
      </c>
      <c r="M2483">
        <f t="shared" si="76"/>
        <v>2128.4463000000001</v>
      </c>
      <c r="N2483">
        <f t="shared" si="77"/>
        <v>3.0107185391028186</v>
      </c>
    </row>
    <row r="2484" spans="1:14" x14ac:dyDescent="0.3">
      <c r="A2484" t="s">
        <v>13</v>
      </c>
      <c r="B2484" t="s">
        <v>17</v>
      </c>
      <c r="C2484" t="s">
        <v>18</v>
      </c>
      <c r="D2484" t="s">
        <v>26</v>
      </c>
      <c r="E2484" t="s">
        <v>36</v>
      </c>
      <c r="F2484">
        <v>1988</v>
      </c>
      <c r="G2484">
        <v>4</v>
      </c>
      <c r="H2484">
        <v>205.47</v>
      </c>
      <c r="I2484" t="s">
        <v>42</v>
      </c>
      <c r="J2484" t="s">
        <v>43</v>
      </c>
      <c r="K2484">
        <v>48.46</v>
      </c>
      <c r="L2484">
        <v>16</v>
      </c>
      <c r="M2484">
        <f t="shared" si="76"/>
        <v>3287.0045999999998</v>
      </c>
      <c r="N2484">
        <f t="shared" si="77"/>
        <v>3.0103256552819699</v>
      </c>
    </row>
    <row r="2485" spans="1:14" x14ac:dyDescent="0.3">
      <c r="A2485" t="s">
        <v>14</v>
      </c>
      <c r="B2485" t="s">
        <v>16</v>
      </c>
      <c r="C2485" t="s">
        <v>18</v>
      </c>
      <c r="D2485" t="s">
        <v>22</v>
      </c>
      <c r="E2485" t="s">
        <v>36</v>
      </c>
      <c r="F2485">
        <v>2005</v>
      </c>
      <c r="G2485">
        <v>3</v>
      </c>
      <c r="H2485">
        <v>204.08</v>
      </c>
      <c r="I2485" t="s">
        <v>41</v>
      </c>
      <c r="J2485" t="s">
        <v>47</v>
      </c>
      <c r="K2485">
        <v>14.97</v>
      </c>
      <c r="L2485">
        <v>18</v>
      </c>
      <c r="M2485">
        <f t="shared" si="76"/>
        <v>3672.5897</v>
      </c>
      <c r="N2485">
        <f t="shared" si="77"/>
        <v>3.009932459276917</v>
      </c>
    </row>
    <row r="2486" spans="1:14" x14ac:dyDescent="0.3">
      <c r="A2486" t="s">
        <v>13</v>
      </c>
      <c r="B2486" t="s">
        <v>17</v>
      </c>
      <c r="C2486" t="s">
        <v>18</v>
      </c>
      <c r="D2486" t="s">
        <v>33</v>
      </c>
      <c r="E2486" t="s">
        <v>36</v>
      </c>
      <c r="F2486">
        <v>2011</v>
      </c>
      <c r="G2486">
        <v>3</v>
      </c>
      <c r="H2486">
        <v>212.03</v>
      </c>
      <c r="I2486" t="s">
        <v>42</v>
      </c>
      <c r="J2486" t="s">
        <v>46</v>
      </c>
      <c r="K2486">
        <v>33.909999999999997</v>
      </c>
      <c r="L2486">
        <v>3</v>
      </c>
      <c r="M2486">
        <f t="shared" si="76"/>
        <v>635.42910000000006</v>
      </c>
      <c r="N2486">
        <f t="shared" si="77"/>
        <v>3.0099364069952306</v>
      </c>
    </row>
    <row r="2487" spans="1:14" x14ac:dyDescent="0.3">
      <c r="A2487" t="s">
        <v>13</v>
      </c>
      <c r="B2487" t="s">
        <v>17</v>
      </c>
      <c r="C2487" t="s">
        <v>18</v>
      </c>
      <c r="D2487" t="s">
        <v>21</v>
      </c>
      <c r="E2487" t="s">
        <v>39</v>
      </c>
      <c r="F2487">
        <v>1995</v>
      </c>
      <c r="G2487">
        <v>5</v>
      </c>
      <c r="H2487">
        <v>237.57</v>
      </c>
      <c r="I2487" t="s">
        <v>40</v>
      </c>
      <c r="J2487" t="s">
        <v>46</v>
      </c>
      <c r="K2487">
        <v>17.37</v>
      </c>
      <c r="L2487">
        <v>14</v>
      </c>
      <c r="M2487">
        <f t="shared" si="76"/>
        <v>3325.1536999999998</v>
      </c>
      <c r="N2487">
        <f t="shared" si="77"/>
        <v>3.0099403578528827</v>
      </c>
    </row>
    <row r="2488" spans="1:14" x14ac:dyDescent="0.3">
      <c r="A2488" t="s">
        <v>13</v>
      </c>
      <c r="B2488" t="s">
        <v>17</v>
      </c>
      <c r="C2488" t="s">
        <v>19</v>
      </c>
      <c r="D2488" t="s">
        <v>29</v>
      </c>
      <c r="E2488" t="s">
        <v>39</v>
      </c>
      <c r="F2488">
        <v>1992</v>
      </c>
      <c r="G2488">
        <v>1</v>
      </c>
      <c r="H2488">
        <v>262.39</v>
      </c>
      <c r="I2488" t="s">
        <v>42</v>
      </c>
      <c r="J2488" t="s">
        <v>44</v>
      </c>
      <c r="K2488">
        <v>17.48</v>
      </c>
      <c r="L2488">
        <v>2</v>
      </c>
      <c r="M2488">
        <f t="shared" si="76"/>
        <v>523.95479999999998</v>
      </c>
      <c r="N2488">
        <f t="shared" si="77"/>
        <v>3.0091487669053301</v>
      </c>
    </row>
    <row r="2489" spans="1:14" x14ac:dyDescent="0.3">
      <c r="A2489" t="s">
        <v>12</v>
      </c>
      <c r="B2489" t="s">
        <v>16</v>
      </c>
      <c r="C2489" t="s">
        <v>18</v>
      </c>
      <c r="D2489" t="s">
        <v>23</v>
      </c>
      <c r="E2489" t="s">
        <v>39</v>
      </c>
      <c r="F2489">
        <v>2015</v>
      </c>
      <c r="G2489">
        <v>1</v>
      </c>
      <c r="H2489">
        <v>470.59</v>
      </c>
      <c r="I2489" t="s">
        <v>41</v>
      </c>
      <c r="J2489" t="s">
        <v>46</v>
      </c>
      <c r="K2489">
        <v>4.34</v>
      </c>
      <c r="L2489">
        <v>16</v>
      </c>
      <c r="M2489">
        <f t="shared" si="76"/>
        <v>7528.4833999999992</v>
      </c>
      <c r="N2489">
        <f t="shared" si="77"/>
        <v>3.0099482690011938</v>
      </c>
    </row>
    <row r="2490" spans="1:14" x14ac:dyDescent="0.3">
      <c r="A2490" t="s">
        <v>13</v>
      </c>
      <c r="B2490" t="s">
        <v>17</v>
      </c>
      <c r="C2490" t="s">
        <v>18</v>
      </c>
      <c r="D2490" t="s">
        <v>26</v>
      </c>
      <c r="E2490" t="s">
        <v>39</v>
      </c>
      <c r="F2490">
        <v>2008</v>
      </c>
      <c r="G2490">
        <v>2</v>
      </c>
      <c r="H2490">
        <v>121.1</v>
      </c>
      <c r="I2490" t="s">
        <v>42</v>
      </c>
      <c r="J2490" t="s">
        <v>47</v>
      </c>
      <c r="K2490">
        <v>38.65</v>
      </c>
      <c r="L2490">
        <v>19</v>
      </c>
      <c r="M2490">
        <f t="shared" si="76"/>
        <v>2300.2865000000002</v>
      </c>
      <c r="N2490">
        <f t="shared" si="77"/>
        <v>3.010748407643312</v>
      </c>
    </row>
    <row r="2491" spans="1:14" x14ac:dyDescent="0.3">
      <c r="A2491" t="s">
        <v>12</v>
      </c>
      <c r="B2491" t="s">
        <v>15</v>
      </c>
      <c r="C2491" t="s">
        <v>18</v>
      </c>
      <c r="D2491" t="s">
        <v>29</v>
      </c>
      <c r="E2491" t="s">
        <v>39</v>
      </c>
      <c r="F2491">
        <v>2020</v>
      </c>
      <c r="G2491">
        <v>1</v>
      </c>
      <c r="H2491">
        <v>332.3</v>
      </c>
      <c r="I2491" t="s">
        <v>42</v>
      </c>
      <c r="J2491" t="s">
        <v>47</v>
      </c>
      <c r="K2491">
        <v>39.68</v>
      </c>
      <c r="L2491">
        <v>6</v>
      </c>
      <c r="M2491">
        <f t="shared" si="76"/>
        <v>1993.1968000000002</v>
      </c>
      <c r="N2491">
        <f t="shared" si="77"/>
        <v>3.0111509358821187</v>
      </c>
    </row>
    <row r="2492" spans="1:14" x14ac:dyDescent="0.3">
      <c r="A2492" t="s">
        <v>13</v>
      </c>
      <c r="B2492" t="s">
        <v>16</v>
      </c>
      <c r="C2492" t="s">
        <v>18</v>
      </c>
      <c r="D2492" t="s">
        <v>28</v>
      </c>
      <c r="E2492" t="s">
        <v>36</v>
      </c>
      <c r="F2492">
        <v>2022</v>
      </c>
      <c r="G2492">
        <v>1</v>
      </c>
      <c r="H2492">
        <v>497.17</v>
      </c>
      <c r="I2492" t="s">
        <v>42</v>
      </c>
      <c r="J2492" t="s">
        <v>43</v>
      </c>
      <c r="K2492">
        <v>3.74</v>
      </c>
      <c r="L2492">
        <v>10</v>
      </c>
      <c r="M2492">
        <f t="shared" si="76"/>
        <v>4970.7374</v>
      </c>
      <c r="N2492">
        <f t="shared" si="77"/>
        <v>3.0119521912350598</v>
      </c>
    </row>
    <row r="2493" spans="1:14" x14ac:dyDescent="0.3">
      <c r="A2493" t="s">
        <v>14</v>
      </c>
      <c r="B2493" t="s">
        <v>16</v>
      </c>
      <c r="C2493" t="s">
        <v>18</v>
      </c>
      <c r="D2493" t="s">
        <v>32</v>
      </c>
      <c r="E2493" t="s">
        <v>38</v>
      </c>
      <c r="F2493">
        <v>1985</v>
      </c>
      <c r="G2493">
        <v>3</v>
      </c>
      <c r="H2493">
        <v>211.1</v>
      </c>
      <c r="I2493" t="s">
        <v>41</v>
      </c>
      <c r="J2493" t="s">
        <v>43</v>
      </c>
      <c r="K2493">
        <v>1.17</v>
      </c>
      <c r="L2493">
        <v>5</v>
      </c>
      <c r="M2493">
        <f t="shared" si="76"/>
        <v>1054.5117</v>
      </c>
      <c r="N2493">
        <f t="shared" si="77"/>
        <v>3.0127540852929453</v>
      </c>
    </row>
    <row r="2494" spans="1:14" x14ac:dyDescent="0.3">
      <c r="A2494" t="s">
        <v>12</v>
      </c>
      <c r="B2494" t="s">
        <v>16</v>
      </c>
      <c r="C2494" t="s">
        <v>18</v>
      </c>
      <c r="D2494" t="s">
        <v>22</v>
      </c>
      <c r="E2494" t="s">
        <v>37</v>
      </c>
      <c r="F2494">
        <v>1994</v>
      </c>
      <c r="G2494">
        <v>2</v>
      </c>
      <c r="H2494">
        <v>184.57</v>
      </c>
      <c r="I2494" t="s">
        <v>42</v>
      </c>
      <c r="J2494" t="s">
        <v>45</v>
      </c>
      <c r="K2494">
        <v>16.48</v>
      </c>
      <c r="L2494">
        <v>20</v>
      </c>
      <c r="M2494">
        <f t="shared" si="76"/>
        <v>3690.5647999999997</v>
      </c>
      <c r="N2494">
        <f t="shared" si="77"/>
        <v>3.0127591706539074</v>
      </c>
    </row>
    <row r="2495" spans="1:14" x14ac:dyDescent="0.3">
      <c r="A2495" t="s">
        <v>14</v>
      </c>
      <c r="B2495" t="s">
        <v>15</v>
      </c>
      <c r="C2495" t="s">
        <v>18</v>
      </c>
      <c r="D2495" t="s">
        <v>24</v>
      </c>
      <c r="E2495" t="s">
        <v>38</v>
      </c>
      <c r="F2495">
        <v>1999</v>
      </c>
      <c r="G2495">
        <v>3</v>
      </c>
      <c r="H2495">
        <v>173.82</v>
      </c>
      <c r="I2495" t="s">
        <v>42</v>
      </c>
      <c r="J2495" t="s">
        <v>43</v>
      </c>
      <c r="K2495">
        <v>27.36</v>
      </c>
      <c r="L2495">
        <v>2</v>
      </c>
      <c r="M2495">
        <f t="shared" si="76"/>
        <v>346.91359999999997</v>
      </c>
      <c r="N2495">
        <f t="shared" si="77"/>
        <v>3.0131631431990429</v>
      </c>
    </row>
    <row r="2496" spans="1:14" x14ac:dyDescent="0.3">
      <c r="A2496" t="s">
        <v>12</v>
      </c>
      <c r="B2496" t="s">
        <v>15</v>
      </c>
      <c r="C2496" t="s">
        <v>19</v>
      </c>
      <c r="D2496" t="s">
        <v>23</v>
      </c>
      <c r="E2496" t="s">
        <v>38</v>
      </c>
      <c r="F2496">
        <v>1988</v>
      </c>
      <c r="G2496">
        <v>1</v>
      </c>
      <c r="H2496">
        <v>309.26</v>
      </c>
      <c r="I2496" t="s">
        <v>40</v>
      </c>
      <c r="J2496" t="s">
        <v>45</v>
      </c>
      <c r="K2496">
        <v>21.77</v>
      </c>
      <c r="L2496">
        <v>11</v>
      </c>
      <c r="M2496">
        <f t="shared" si="76"/>
        <v>3401.0776999999998</v>
      </c>
      <c r="N2496">
        <f t="shared" si="77"/>
        <v>3.0131683958499602</v>
      </c>
    </row>
    <row r="2497" spans="1:14" x14ac:dyDescent="0.3">
      <c r="A2497" t="s">
        <v>13</v>
      </c>
      <c r="B2497" t="s">
        <v>17</v>
      </c>
      <c r="C2497" t="s">
        <v>18</v>
      </c>
      <c r="D2497" t="s">
        <v>22</v>
      </c>
      <c r="E2497" t="s">
        <v>36</v>
      </c>
      <c r="F2497">
        <v>2009</v>
      </c>
      <c r="G2497">
        <v>4</v>
      </c>
      <c r="H2497">
        <v>384.93</v>
      </c>
      <c r="I2497" t="s">
        <v>42</v>
      </c>
      <c r="J2497" t="s">
        <v>44</v>
      </c>
      <c r="K2497">
        <v>1.74</v>
      </c>
      <c r="L2497">
        <v>19</v>
      </c>
      <c r="M2497">
        <f t="shared" si="76"/>
        <v>7312.6873999999998</v>
      </c>
      <c r="N2497">
        <f t="shared" si="77"/>
        <v>3.0139720558882237</v>
      </c>
    </row>
    <row r="2498" spans="1:14" x14ac:dyDescent="0.3">
      <c r="A2498" t="s">
        <v>14</v>
      </c>
      <c r="B2498" t="s">
        <v>17</v>
      </c>
      <c r="C2498" t="s">
        <v>19</v>
      </c>
      <c r="D2498" t="s">
        <v>21</v>
      </c>
      <c r="E2498" t="s">
        <v>39</v>
      </c>
      <c r="F2498">
        <v>1987</v>
      </c>
      <c r="G2498">
        <v>3</v>
      </c>
      <c r="H2498">
        <v>199.49</v>
      </c>
      <c r="I2498" t="s">
        <v>42</v>
      </c>
      <c r="J2498" t="s">
        <v>45</v>
      </c>
      <c r="K2498">
        <v>30.83</v>
      </c>
      <c r="L2498">
        <v>1</v>
      </c>
      <c r="M2498">
        <f t="shared" si="76"/>
        <v>198.79830000000001</v>
      </c>
      <c r="N2498">
        <f t="shared" si="77"/>
        <v>3.0135782747603832</v>
      </c>
    </row>
    <row r="2499" spans="1:14" x14ac:dyDescent="0.3">
      <c r="A2499" t="s">
        <v>14</v>
      </c>
      <c r="B2499" t="s">
        <v>16</v>
      </c>
      <c r="C2499" t="s">
        <v>18</v>
      </c>
      <c r="D2499" t="s">
        <v>32</v>
      </c>
      <c r="E2499" t="s">
        <v>39</v>
      </c>
      <c r="F2499">
        <v>1986</v>
      </c>
      <c r="G2499">
        <v>3</v>
      </c>
      <c r="H2499">
        <v>284.85000000000002</v>
      </c>
      <c r="I2499" t="s">
        <v>42</v>
      </c>
      <c r="J2499" t="s">
        <v>46</v>
      </c>
      <c r="K2499">
        <v>40.67</v>
      </c>
      <c r="L2499">
        <v>4</v>
      </c>
      <c r="M2499">
        <f t="shared" ref="M2499:M2562" si="78">(L2499*H2499)-(1-(K2499/100))</f>
        <v>1138.8067000000001</v>
      </c>
      <c r="N2499">
        <f t="shared" ref="N2499:N2562" si="79">AVERAGE(G2499:G7498)</f>
        <v>3.0135836995605274</v>
      </c>
    </row>
    <row r="2500" spans="1:14" x14ac:dyDescent="0.3">
      <c r="A2500" t="s">
        <v>13</v>
      </c>
      <c r="B2500" t="s">
        <v>17</v>
      </c>
      <c r="C2500" t="s">
        <v>18</v>
      </c>
      <c r="D2500" t="s">
        <v>30</v>
      </c>
      <c r="E2500" t="s">
        <v>38</v>
      </c>
      <c r="F2500">
        <v>1989</v>
      </c>
      <c r="G2500">
        <v>5</v>
      </c>
      <c r="H2500">
        <v>294.8</v>
      </c>
      <c r="I2500" t="s">
        <v>41</v>
      </c>
      <c r="J2500" t="s">
        <v>44</v>
      </c>
      <c r="K2500">
        <v>29.79</v>
      </c>
      <c r="L2500">
        <v>9</v>
      </c>
      <c r="M2500">
        <f t="shared" si="78"/>
        <v>2652.4979000000003</v>
      </c>
      <c r="N2500">
        <f t="shared" si="79"/>
        <v>3.0135891286970424</v>
      </c>
    </row>
    <row r="2501" spans="1:14" x14ac:dyDescent="0.3">
      <c r="A2501" t="s">
        <v>13</v>
      </c>
      <c r="B2501" t="s">
        <v>15</v>
      </c>
      <c r="C2501" t="s">
        <v>19</v>
      </c>
      <c r="D2501" t="s">
        <v>27</v>
      </c>
      <c r="E2501" t="s">
        <v>36</v>
      </c>
      <c r="F2501">
        <v>2009</v>
      </c>
      <c r="G2501">
        <v>2</v>
      </c>
      <c r="H2501">
        <v>497.79</v>
      </c>
      <c r="I2501" t="s">
        <v>42</v>
      </c>
      <c r="J2501" t="s">
        <v>47</v>
      </c>
      <c r="K2501">
        <v>42.33</v>
      </c>
      <c r="L2501">
        <v>20</v>
      </c>
      <c r="M2501">
        <f t="shared" si="78"/>
        <v>9955.2233000000015</v>
      </c>
      <c r="N2501">
        <f t="shared" si="79"/>
        <v>3.012794882047181</v>
      </c>
    </row>
    <row r="2502" spans="1:14" x14ac:dyDescent="0.3">
      <c r="A2502" t="s">
        <v>12</v>
      </c>
      <c r="B2502" t="s">
        <v>17</v>
      </c>
      <c r="C2502" t="s">
        <v>19</v>
      </c>
      <c r="D2502" t="s">
        <v>23</v>
      </c>
      <c r="E2502" t="s">
        <v>39</v>
      </c>
      <c r="F2502">
        <v>1987</v>
      </c>
      <c r="G2502">
        <v>2</v>
      </c>
      <c r="H2502">
        <v>373.72</v>
      </c>
      <c r="I2502" t="s">
        <v>40</v>
      </c>
      <c r="J2502" t="s">
        <v>44</v>
      </c>
      <c r="K2502">
        <v>36.5</v>
      </c>
      <c r="L2502">
        <v>8</v>
      </c>
      <c r="M2502">
        <f t="shared" si="78"/>
        <v>2989.125</v>
      </c>
      <c r="N2502">
        <f t="shared" si="79"/>
        <v>3.0131999999999999</v>
      </c>
    </row>
    <row r="2503" spans="1:14" x14ac:dyDescent="0.3">
      <c r="A2503" t="s">
        <v>14</v>
      </c>
      <c r="B2503" t="s">
        <v>16</v>
      </c>
      <c r="C2503" t="s">
        <v>19</v>
      </c>
      <c r="D2503" t="s">
        <v>31</v>
      </c>
      <c r="E2503" t="s">
        <v>39</v>
      </c>
      <c r="F2503">
        <v>2015</v>
      </c>
      <c r="G2503">
        <v>4</v>
      </c>
      <c r="H2503">
        <v>17.850000000000001</v>
      </c>
      <c r="I2503" t="s">
        <v>40</v>
      </c>
      <c r="J2503" t="s">
        <v>47</v>
      </c>
      <c r="K2503">
        <v>20.37</v>
      </c>
      <c r="L2503">
        <v>7</v>
      </c>
      <c r="M2503">
        <f t="shared" si="78"/>
        <v>124.15370000000001</v>
      </c>
      <c r="N2503">
        <f t="shared" si="79"/>
        <v>3.0136054421768708</v>
      </c>
    </row>
    <row r="2504" spans="1:14" x14ac:dyDescent="0.3">
      <c r="A2504" t="s">
        <v>12</v>
      </c>
      <c r="B2504" t="s">
        <v>15</v>
      </c>
      <c r="C2504" t="s">
        <v>19</v>
      </c>
      <c r="D2504" t="s">
        <v>21</v>
      </c>
      <c r="E2504" t="s">
        <v>36</v>
      </c>
      <c r="F2504">
        <v>2008</v>
      </c>
      <c r="G2504">
        <v>3</v>
      </c>
      <c r="H2504">
        <v>29.55</v>
      </c>
      <c r="I2504" t="s">
        <v>41</v>
      </c>
      <c r="J2504" t="s">
        <v>46</v>
      </c>
      <c r="K2504">
        <v>4.93</v>
      </c>
      <c r="L2504">
        <v>17</v>
      </c>
      <c r="M2504">
        <f t="shared" si="78"/>
        <v>501.39930000000004</v>
      </c>
      <c r="N2504">
        <f t="shared" si="79"/>
        <v>3.0132105684547636</v>
      </c>
    </row>
    <row r="2505" spans="1:14" x14ac:dyDescent="0.3">
      <c r="A2505" t="s">
        <v>12</v>
      </c>
      <c r="B2505" t="s">
        <v>15</v>
      </c>
      <c r="C2505" t="s">
        <v>18</v>
      </c>
      <c r="D2505" t="s">
        <v>20</v>
      </c>
      <c r="E2505" t="s">
        <v>38</v>
      </c>
      <c r="F2505">
        <v>2015</v>
      </c>
      <c r="G2505">
        <v>1</v>
      </c>
      <c r="H2505">
        <v>390.6</v>
      </c>
      <c r="I2505" t="s">
        <v>40</v>
      </c>
      <c r="J2505" t="s">
        <v>44</v>
      </c>
      <c r="K2505">
        <v>41.23</v>
      </c>
      <c r="L2505">
        <v>9</v>
      </c>
      <c r="M2505">
        <f t="shared" si="78"/>
        <v>3514.8123000000001</v>
      </c>
      <c r="N2505">
        <f t="shared" si="79"/>
        <v>3.0132158590308369</v>
      </c>
    </row>
    <row r="2506" spans="1:14" x14ac:dyDescent="0.3">
      <c r="A2506" t="s">
        <v>14</v>
      </c>
      <c r="B2506" t="s">
        <v>16</v>
      </c>
      <c r="C2506" t="s">
        <v>19</v>
      </c>
      <c r="D2506" t="s">
        <v>22</v>
      </c>
      <c r="E2506" t="s">
        <v>36</v>
      </c>
      <c r="F2506">
        <v>1994</v>
      </c>
      <c r="G2506">
        <v>3</v>
      </c>
      <c r="H2506">
        <v>212.67</v>
      </c>
      <c r="I2506" t="s">
        <v>40</v>
      </c>
      <c r="J2506" t="s">
        <v>47</v>
      </c>
      <c r="K2506">
        <v>17.77</v>
      </c>
      <c r="L2506">
        <v>3</v>
      </c>
      <c r="M2506">
        <f t="shared" si="78"/>
        <v>637.18769999999995</v>
      </c>
      <c r="N2506">
        <f t="shared" si="79"/>
        <v>3.0140224358974357</v>
      </c>
    </row>
    <row r="2507" spans="1:14" x14ac:dyDescent="0.3">
      <c r="A2507" t="s">
        <v>12</v>
      </c>
      <c r="B2507" t="s">
        <v>17</v>
      </c>
      <c r="C2507" t="s">
        <v>18</v>
      </c>
      <c r="D2507" t="s">
        <v>34</v>
      </c>
      <c r="E2507" t="s">
        <v>37</v>
      </c>
      <c r="F2507">
        <v>1987</v>
      </c>
      <c r="G2507">
        <v>4</v>
      </c>
      <c r="H2507">
        <v>354.35</v>
      </c>
      <c r="I2507" t="s">
        <v>40</v>
      </c>
      <c r="J2507" t="s">
        <v>46</v>
      </c>
      <c r="K2507">
        <v>38.6</v>
      </c>
      <c r="L2507">
        <v>16</v>
      </c>
      <c r="M2507">
        <f t="shared" si="78"/>
        <v>5668.9860000000008</v>
      </c>
      <c r="N2507">
        <f t="shared" si="79"/>
        <v>3.0140280561122244</v>
      </c>
    </row>
    <row r="2508" spans="1:14" x14ac:dyDescent="0.3">
      <c r="A2508" t="s">
        <v>14</v>
      </c>
      <c r="B2508" t="s">
        <v>16</v>
      </c>
      <c r="C2508" t="s">
        <v>19</v>
      </c>
      <c r="D2508" t="s">
        <v>25</v>
      </c>
      <c r="E2508" t="s">
        <v>39</v>
      </c>
      <c r="F2508">
        <v>1994</v>
      </c>
      <c r="G2508">
        <v>1</v>
      </c>
      <c r="H2508">
        <v>161.15</v>
      </c>
      <c r="I2508" t="s">
        <v>40</v>
      </c>
      <c r="J2508" t="s">
        <v>45</v>
      </c>
      <c r="K2508">
        <v>6.57</v>
      </c>
      <c r="L2508">
        <v>4</v>
      </c>
      <c r="M2508">
        <f t="shared" si="78"/>
        <v>643.66570000000002</v>
      </c>
      <c r="N2508">
        <f t="shared" si="79"/>
        <v>3.0136327185244589</v>
      </c>
    </row>
    <row r="2509" spans="1:14" x14ac:dyDescent="0.3">
      <c r="A2509" t="s">
        <v>14</v>
      </c>
      <c r="B2509" t="s">
        <v>17</v>
      </c>
      <c r="C2509" t="s">
        <v>18</v>
      </c>
      <c r="D2509" t="s">
        <v>31</v>
      </c>
      <c r="E2509" t="s">
        <v>38</v>
      </c>
      <c r="F2509">
        <v>2001</v>
      </c>
      <c r="G2509">
        <v>3</v>
      </c>
      <c r="H2509">
        <v>112.51</v>
      </c>
      <c r="I2509" t="s">
        <v>42</v>
      </c>
      <c r="J2509" t="s">
        <v>45</v>
      </c>
      <c r="K2509">
        <v>1.0900000000000001</v>
      </c>
      <c r="L2509">
        <v>10</v>
      </c>
      <c r="M2509">
        <f t="shared" si="78"/>
        <v>1124.1109000000001</v>
      </c>
      <c r="N2509">
        <f t="shared" si="79"/>
        <v>3.0144404332129966</v>
      </c>
    </row>
    <row r="2510" spans="1:14" x14ac:dyDescent="0.3">
      <c r="A2510" t="s">
        <v>13</v>
      </c>
      <c r="B2510" t="s">
        <v>17</v>
      </c>
      <c r="C2510" t="s">
        <v>19</v>
      </c>
      <c r="D2510" t="s">
        <v>27</v>
      </c>
      <c r="E2510" t="s">
        <v>37</v>
      </c>
      <c r="F2510">
        <v>2002</v>
      </c>
      <c r="G2510">
        <v>2</v>
      </c>
      <c r="H2510">
        <v>212.92</v>
      </c>
      <c r="I2510" t="s">
        <v>40</v>
      </c>
      <c r="J2510" t="s">
        <v>46</v>
      </c>
      <c r="K2510">
        <v>31.91</v>
      </c>
      <c r="L2510">
        <v>10</v>
      </c>
      <c r="M2510">
        <f t="shared" si="78"/>
        <v>2128.5191</v>
      </c>
      <c r="N2510">
        <f t="shared" si="79"/>
        <v>3.014446227929374</v>
      </c>
    </row>
    <row r="2511" spans="1:14" x14ac:dyDescent="0.3">
      <c r="A2511" t="s">
        <v>12</v>
      </c>
      <c r="B2511" t="s">
        <v>17</v>
      </c>
      <c r="C2511" t="s">
        <v>18</v>
      </c>
      <c r="D2511" t="s">
        <v>34</v>
      </c>
      <c r="E2511" t="s">
        <v>36</v>
      </c>
      <c r="F2511">
        <v>2005</v>
      </c>
      <c r="G2511">
        <v>2</v>
      </c>
      <c r="H2511">
        <v>25.52</v>
      </c>
      <c r="I2511" t="s">
        <v>41</v>
      </c>
      <c r="J2511" t="s">
        <v>46</v>
      </c>
      <c r="K2511">
        <v>42.69</v>
      </c>
      <c r="L2511">
        <v>9</v>
      </c>
      <c r="M2511">
        <f t="shared" si="78"/>
        <v>229.1069</v>
      </c>
      <c r="N2511">
        <f t="shared" si="79"/>
        <v>3.0148534725010037</v>
      </c>
    </row>
    <row r="2512" spans="1:14" x14ac:dyDescent="0.3">
      <c r="A2512" t="s">
        <v>12</v>
      </c>
      <c r="B2512" t="s">
        <v>17</v>
      </c>
      <c r="C2512" t="s">
        <v>19</v>
      </c>
      <c r="D2512" t="s">
        <v>33</v>
      </c>
      <c r="E2512" t="s">
        <v>39</v>
      </c>
      <c r="F2512">
        <v>2019</v>
      </c>
      <c r="G2512">
        <v>5</v>
      </c>
      <c r="H2512">
        <v>464.75</v>
      </c>
      <c r="I2512" t="s">
        <v>40</v>
      </c>
      <c r="J2512" t="s">
        <v>47</v>
      </c>
      <c r="K2512">
        <v>14.19</v>
      </c>
      <c r="L2512">
        <v>14</v>
      </c>
      <c r="M2512">
        <f t="shared" si="78"/>
        <v>6505.6418999999996</v>
      </c>
      <c r="N2512">
        <f t="shared" si="79"/>
        <v>3.0152610441767069</v>
      </c>
    </row>
    <row r="2513" spans="1:14" x14ac:dyDescent="0.3">
      <c r="A2513" t="s">
        <v>14</v>
      </c>
      <c r="B2513" t="s">
        <v>17</v>
      </c>
      <c r="C2513" t="s">
        <v>18</v>
      </c>
      <c r="D2513" t="s">
        <v>31</v>
      </c>
      <c r="E2513" t="s">
        <v>36</v>
      </c>
      <c r="F2513">
        <v>1992</v>
      </c>
      <c r="G2513">
        <v>2</v>
      </c>
      <c r="H2513">
        <v>211.63</v>
      </c>
      <c r="I2513" t="s">
        <v>42</v>
      </c>
      <c r="J2513" t="s">
        <v>43</v>
      </c>
      <c r="K2513">
        <v>40.97</v>
      </c>
      <c r="L2513">
        <v>18</v>
      </c>
      <c r="M2513">
        <f t="shared" si="78"/>
        <v>3808.7497000000003</v>
      </c>
      <c r="N2513">
        <f t="shared" si="79"/>
        <v>3.0144636400160709</v>
      </c>
    </row>
    <row r="2514" spans="1:14" x14ac:dyDescent="0.3">
      <c r="A2514" t="s">
        <v>13</v>
      </c>
      <c r="B2514" t="s">
        <v>16</v>
      </c>
      <c r="C2514" t="s">
        <v>19</v>
      </c>
      <c r="D2514" t="s">
        <v>33</v>
      </c>
      <c r="E2514" t="s">
        <v>36</v>
      </c>
      <c r="F2514">
        <v>2020</v>
      </c>
      <c r="G2514">
        <v>2</v>
      </c>
      <c r="H2514">
        <v>258.38</v>
      </c>
      <c r="I2514" t="s">
        <v>41</v>
      </c>
      <c r="J2514" t="s">
        <v>47</v>
      </c>
      <c r="K2514">
        <v>34.75</v>
      </c>
      <c r="L2514">
        <v>7</v>
      </c>
      <c r="M2514">
        <f t="shared" si="78"/>
        <v>1808.0074999999999</v>
      </c>
      <c r="N2514">
        <f t="shared" si="79"/>
        <v>3.014871382636656</v>
      </c>
    </row>
    <row r="2515" spans="1:14" x14ac:dyDescent="0.3">
      <c r="A2515" t="s">
        <v>12</v>
      </c>
      <c r="B2515" t="s">
        <v>16</v>
      </c>
      <c r="C2515" t="s">
        <v>19</v>
      </c>
      <c r="D2515" t="s">
        <v>22</v>
      </c>
      <c r="E2515" t="s">
        <v>39</v>
      </c>
      <c r="F2515">
        <v>2018</v>
      </c>
      <c r="G2515">
        <v>2</v>
      </c>
      <c r="H2515">
        <v>122.63</v>
      </c>
      <c r="I2515" t="s">
        <v>42</v>
      </c>
      <c r="J2515" t="s">
        <v>47</v>
      </c>
      <c r="K2515">
        <v>1.23</v>
      </c>
      <c r="L2515">
        <v>5</v>
      </c>
      <c r="M2515">
        <f t="shared" si="78"/>
        <v>612.16229999999996</v>
      </c>
      <c r="N2515">
        <f t="shared" si="79"/>
        <v>3.0152794531564133</v>
      </c>
    </row>
    <row r="2516" spans="1:14" x14ac:dyDescent="0.3">
      <c r="A2516" t="s">
        <v>12</v>
      </c>
      <c r="B2516" t="s">
        <v>16</v>
      </c>
      <c r="C2516" t="s">
        <v>18</v>
      </c>
      <c r="D2516" t="s">
        <v>20</v>
      </c>
      <c r="E2516" t="s">
        <v>36</v>
      </c>
      <c r="F2516">
        <v>1992</v>
      </c>
      <c r="G2516">
        <v>3</v>
      </c>
      <c r="H2516">
        <v>25.42</v>
      </c>
      <c r="I2516" t="s">
        <v>40</v>
      </c>
      <c r="J2516" t="s">
        <v>43</v>
      </c>
      <c r="K2516">
        <v>3.1</v>
      </c>
      <c r="L2516">
        <v>19</v>
      </c>
      <c r="M2516">
        <f t="shared" si="78"/>
        <v>482.01100000000002</v>
      </c>
      <c r="N2516">
        <f t="shared" si="79"/>
        <v>3.0156878519710379</v>
      </c>
    </row>
    <row r="2517" spans="1:14" x14ac:dyDescent="0.3">
      <c r="A2517" t="s">
        <v>12</v>
      </c>
      <c r="B2517" t="s">
        <v>16</v>
      </c>
      <c r="C2517" t="s">
        <v>18</v>
      </c>
      <c r="D2517" t="s">
        <v>30</v>
      </c>
      <c r="E2517" t="s">
        <v>38</v>
      </c>
      <c r="F2517">
        <v>2019</v>
      </c>
      <c r="G2517">
        <v>3</v>
      </c>
      <c r="H2517">
        <v>161.75</v>
      </c>
      <c r="I2517" t="s">
        <v>42</v>
      </c>
      <c r="J2517" t="s">
        <v>47</v>
      </c>
      <c r="K2517">
        <v>39.07</v>
      </c>
      <c r="L2517">
        <v>13</v>
      </c>
      <c r="M2517">
        <f t="shared" si="78"/>
        <v>2102.1406999999999</v>
      </c>
      <c r="N2517">
        <f t="shared" si="79"/>
        <v>3.0156941649899398</v>
      </c>
    </row>
    <row r="2518" spans="1:14" x14ac:dyDescent="0.3">
      <c r="A2518" t="s">
        <v>12</v>
      </c>
      <c r="B2518" t="s">
        <v>16</v>
      </c>
      <c r="C2518" t="s">
        <v>19</v>
      </c>
      <c r="D2518" t="s">
        <v>21</v>
      </c>
      <c r="E2518" t="s">
        <v>36</v>
      </c>
      <c r="F2518">
        <v>1991</v>
      </c>
      <c r="G2518">
        <v>4</v>
      </c>
      <c r="H2518">
        <v>277.67</v>
      </c>
      <c r="I2518" t="s">
        <v>42</v>
      </c>
      <c r="J2518" t="s">
        <v>45</v>
      </c>
      <c r="K2518">
        <v>34.24</v>
      </c>
      <c r="L2518">
        <v>1</v>
      </c>
      <c r="M2518">
        <f t="shared" si="78"/>
        <v>277.01240000000001</v>
      </c>
      <c r="N2518">
        <f t="shared" si="79"/>
        <v>3.0157004830917873</v>
      </c>
    </row>
    <row r="2519" spans="1:14" x14ac:dyDescent="0.3">
      <c r="A2519" t="s">
        <v>12</v>
      </c>
      <c r="B2519" t="s">
        <v>15</v>
      </c>
      <c r="C2519" t="s">
        <v>18</v>
      </c>
      <c r="D2519" t="s">
        <v>22</v>
      </c>
      <c r="E2519" t="s">
        <v>36</v>
      </c>
      <c r="F2519">
        <v>1996</v>
      </c>
      <c r="G2519">
        <v>1</v>
      </c>
      <c r="H2519">
        <v>207.19</v>
      </c>
      <c r="I2519" t="s">
        <v>41</v>
      </c>
      <c r="J2519" t="s">
        <v>47</v>
      </c>
      <c r="K2519">
        <v>16.63</v>
      </c>
      <c r="L2519">
        <v>3</v>
      </c>
      <c r="M2519">
        <f t="shared" si="78"/>
        <v>620.73629999999991</v>
      </c>
      <c r="N2519">
        <f t="shared" si="79"/>
        <v>3.0153040676600886</v>
      </c>
    </row>
    <row r="2520" spans="1:14" x14ac:dyDescent="0.3">
      <c r="A2520" t="s">
        <v>14</v>
      </c>
      <c r="B2520" t="s">
        <v>15</v>
      </c>
      <c r="C2520" t="s">
        <v>19</v>
      </c>
      <c r="D2520" t="s">
        <v>20</v>
      </c>
      <c r="E2520" t="s">
        <v>36</v>
      </c>
      <c r="F2520">
        <v>2015</v>
      </c>
      <c r="G2520">
        <v>4</v>
      </c>
      <c r="H2520">
        <v>60.72</v>
      </c>
      <c r="I2520" t="s">
        <v>40</v>
      </c>
      <c r="J2520" t="s">
        <v>44</v>
      </c>
      <c r="K2520">
        <v>39.22</v>
      </c>
      <c r="L2520">
        <v>1</v>
      </c>
      <c r="M2520">
        <f t="shared" si="78"/>
        <v>60.112200000000001</v>
      </c>
      <c r="N2520">
        <f t="shared" si="79"/>
        <v>3.0161160354552781</v>
      </c>
    </row>
    <row r="2521" spans="1:14" x14ac:dyDescent="0.3">
      <c r="A2521" t="s">
        <v>13</v>
      </c>
      <c r="B2521" t="s">
        <v>17</v>
      </c>
      <c r="C2521" t="s">
        <v>19</v>
      </c>
      <c r="D2521" t="s">
        <v>22</v>
      </c>
      <c r="E2521" t="s">
        <v>37</v>
      </c>
      <c r="F2521">
        <v>2013</v>
      </c>
      <c r="G2521">
        <v>1</v>
      </c>
      <c r="H2521">
        <v>372.91</v>
      </c>
      <c r="I2521" t="s">
        <v>41</v>
      </c>
      <c r="J2521" t="s">
        <v>43</v>
      </c>
      <c r="K2521">
        <v>3.57</v>
      </c>
      <c r="L2521">
        <v>8</v>
      </c>
      <c r="M2521">
        <f t="shared" si="78"/>
        <v>2982.3157000000001</v>
      </c>
      <c r="N2521">
        <f t="shared" si="79"/>
        <v>3.0157194679564689</v>
      </c>
    </row>
    <row r="2522" spans="1:14" x14ac:dyDescent="0.3">
      <c r="A2522" t="s">
        <v>14</v>
      </c>
      <c r="B2522" t="s">
        <v>16</v>
      </c>
      <c r="C2522" t="s">
        <v>18</v>
      </c>
      <c r="D2522" t="s">
        <v>27</v>
      </c>
      <c r="E2522" t="s">
        <v>38</v>
      </c>
      <c r="F2522">
        <v>2007</v>
      </c>
      <c r="G2522">
        <v>4</v>
      </c>
      <c r="H2522">
        <v>22.02</v>
      </c>
      <c r="I2522" t="s">
        <v>42</v>
      </c>
      <c r="J2522" t="s">
        <v>45</v>
      </c>
      <c r="K2522">
        <v>33.92</v>
      </c>
      <c r="L2522">
        <v>13</v>
      </c>
      <c r="M2522">
        <f t="shared" si="78"/>
        <v>285.5992</v>
      </c>
      <c r="N2522">
        <f t="shared" si="79"/>
        <v>3.0165322580645162</v>
      </c>
    </row>
    <row r="2523" spans="1:14" x14ac:dyDescent="0.3">
      <c r="A2523" t="s">
        <v>14</v>
      </c>
      <c r="B2523" t="s">
        <v>17</v>
      </c>
      <c r="C2523" t="s">
        <v>19</v>
      </c>
      <c r="D2523" t="s">
        <v>35</v>
      </c>
      <c r="E2523" t="s">
        <v>39</v>
      </c>
      <c r="F2523">
        <v>2021</v>
      </c>
      <c r="G2523">
        <v>4</v>
      </c>
      <c r="H2523">
        <v>171.61</v>
      </c>
      <c r="I2523" t="s">
        <v>42</v>
      </c>
      <c r="J2523" t="s">
        <v>46</v>
      </c>
      <c r="K2523">
        <v>42.73</v>
      </c>
      <c r="L2523">
        <v>17</v>
      </c>
      <c r="M2523">
        <f t="shared" si="78"/>
        <v>2916.7973000000002</v>
      </c>
      <c r="N2523">
        <f t="shared" si="79"/>
        <v>3.0161355385235984</v>
      </c>
    </row>
    <row r="2524" spans="1:14" x14ac:dyDescent="0.3">
      <c r="A2524" t="s">
        <v>12</v>
      </c>
      <c r="B2524" t="s">
        <v>17</v>
      </c>
      <c r="C2524" t="s">
        <v>18</v>
      </c>
      <c r="D2524" t="s">
        <v>27</v>
      </c>
      <c r="E2524" t="s">
        <v>37</v>
      </c>
      <c r="F2524">
        <v>2019</v>
      </c>
      <c r="G2524">
        <v>3</v>
      </c>
      <c r="H2524">
        <v>200.32</v>
      </c>
      <c r="I2524" t="s">
        <v>41</v>
      </c>
      <c r="J2524" t="s">
        <v>46</v>
      </c>
      <c r="K2524">
        <v>1.72</v>
      </c>
      <c r="L2524">
        <v>9</v>
      </c>
      <c r="M2524">
        <f t="shared" si="78"/>
        <v>1801.8971999999999</v>
      </c>
      <c r="N2524">
        <f t="shared" si="79"/>
        <v>3.0157384987893461</v>
      </c>
    </row>
    <row r="2525" spans="1:14" x14ac:dyDescent="0.3">
      <c r="A2525" t="s">
        <v>14</v>
      </c>
      <c r="B2525" t="s">
        <v>15</v>
      </c>
      <c r="C2525" t="s">
        <v>19</v>
      </c>
      <c r="D2525" t="s">
        <v>25</v>
      </c>
      <c r="E2525" t="s">
        <v>36</v>
      </c>
      <c r="F2525">
        <v>2021</v>
      </c>
      <c r="G2525">
        <v>1</v>
      </c>
      <c r="H2525">
        <v>81.97</v>
      </c>
      <c r="I2525" t="s">
        <v>40</v>
      </c>
      <c r="J2525" t="s">
        <v>45</v>
      </c>
      <c r="K2525">
        <v>4.34</v>
      </c>
      <c r="L2525">
        <v>19</v>
      </c>
      <c r="M2525">
        <f t="shared" si="78"/>
        <v>1556.4734000000001</v>
      </c>
      <c r="N2525">
        <f t="shared" si="79"/>
        <v>3.0157448526443278</v>
      </c>
    </row>
    <row r="2526" spans="1:14" x14ac:dyDescent="0.3">
      <c r="A2526" t="s">
        <v>12</v>
      </c>
      <c r="B2526" t="s">
        <v>17</v>
      </c>
      <c r="C2526" t="s">
        <v>19</v>
      </c>
      <c r="D2526" t="s">
        <v>27</v>
      </c>
      <c r="E2526" t="s">
        <v>38</v>
      </c>
      <c r="F2526">
        <v>2010</v>
      </c>
      <c r="G2526">
        <v>3</v>
      </c>
      <c r="H2526">
        <v>449.23</v>
      </c>
      <c r="I2526" t="s">
        <v>42</v>
      </c>
      <c r="J2526" t="s">
        <v>43</v>
      </c>
      <c r="K2526">
        <v>3.59</v>
      </c>
      <c r="L2526">
        <v>15</v>
      </c>
      <c r="M2526">
        <f t="shared" si="78"/>
        <v>6737.4859000000006</v>
      </c>
      <c r="N2526">
        <f t="shared" si="79"/>
        <v>3.0165589660743133</v>
      </c>
    </row>
    <row r="2527" spans="1:14" x14ac:dyDescent="0.3">
      <c r="A2527" t="s">
        <v>12</v>
      </c>
      <c r="B2527" t="s">
        <v>17</v>
      </c>
      <c r="C2527" t="s">
        <v>19</v>
      </c>
      <c r="D2527" t="s">
        <v>22</v>
      </c>
      <c r="E2527" t="s">
        <v>36</v>
      </c>
      <c r="F2527">
        <v>1986</v>
      </c>
      <c r="G2527">
        <v>5</v>
      </c>
      <c r="H2527">
        <v>492.75</v>
      </c>
      <c r="I2527" t="s">
        <v>41</v>
      </c>
      <c r="J2527" t="s">
        <v>43</v>
      </c>
      <c r="K2527">
        <v>10.210000000000001</v>
      </c>
      <c r="L2527">
        <v>12</v>
      </c>
      <c r="M2527">
        <f t="shared" si="78"/>
        <v>5912.1021000000001</v>
      </c>
      <c r="N2527">
        <f t="shared" si="79"/>
        <v>3.0165656565656565</v>
      </c>
    </row>
    <row r="2528" spans="1:14" x14ac:dyDescent="0.3">
      <c r="A2528" t="s">
        <v>12</v>
      </c>
      <c r="B2528" t="s">
        <v>16</v>
      </c>
      <c r="C2528" t="s">
        <v>19</v>
      </c>
      <c r="D2528" t="s">
        <v>35</v>
      </c>
      <c r="E2528" t="s">
        <v>39</v>
      </c>
      <c r="F2528">
        <v>2012</v>
      </c>
      <c r="G2528">
        <v>1</v>
      </c>
      <c r="H2528">
        <v>195.07</v>
      </c>
      <c r="I2528" t="s">
        <v>40</v>
      </c>
      <c r="J2528" t="s">
        <v>46</v>
      </c>
      <c r="K2528">
        <v>27.28</v>
      </c>
      <c r="L2528">
        <v>11</v>
      </c>
      <c r="M2528">
        <f t="shared" si="78"/>
        <v>2145.0428000000002</v>
      </c>
      <c r="N2528">
        <f t="shared" si="79"/>
        <v>3.0157639450282945</v>
      </c>
    </row>
    <row r="2529" spans="1:14" x14ac:dyDescent="0.3">
      <c r="A2529" t="s">
        <v>14</v>
      </c>
      <c r="B2529" t="s">
        <v>17</v>
      </c>
      <c r="C2529" t="s">
        <v>19</v>
      </c>
      <c r="D2529" t="s">
        <v>31</v>
      </c>
      <c r="E2529" t="s">
        <v>39</v>
      </c>
      <c r="F2529">
        <v>1988</v>
      </c>
      <c r="G2529">
        <v>3</v>
      </c>
      <c r="H2529">
        <v>343.93</v>
      </c>
      <c r="I2529" t="s">
        <v>42</v>
      </c>
      <c r="J2529" t="s">
        <v>45</v>
      </c>
      <c r="K2529">
        <v>3.38</v>
      </c>
      <c r="L2529">
        <v>11</v>
      </c>
      <c r="M2529">
        <f t="shared" si="78"/>
        <v>3782.2638000000002</v>
      </c>
      <c r="N2529">
        <f t="shared" si="79"/>
        <v>3.0165790537808328</v>
      </c>
    </row>
    <row r="2530" spans="1:14" x14ac:dyDescent="0.3">
      <c r="A2530" t="s">
        <v>13</v>
      </c>
      <c r="B2530" t="s">
        <v>17</v>
      </c>
      <c r="C2530" t="s">
        <v>18</v>
      </c>
      <c r="D2530" t="s">
        <v>31</v>
      </c>
      <c r="E2530" t="s">
        <v>36</v>
      </c>
      <c r="F2530">
        <v>2005</v>
      </c>
      <c r="G2530">
        <v>3</v>
      </c>
      <c r="H2530">
        <v>307.33999999999997</v>
      </c>
      <c r="I2530" t="s">
        <v>42</v>
      </c>
      <c r="J2530" t="s">
        <v>47</v>
      </c>
      <c r="K2530">
        <v>29.22</v>
      </c>
      <c r="L2530">
        <v>18</v>
      </c>
      <c r="M2530">
        <f t="shared" si="78"/>
        <v>5531.4121999999998</v>
      </c>
      <c r="N2530">
        <f t="shared" si="79"/>
        <v>3.0165857605177995</v>
      </c>
    </row>
    <row r="2531" spans="1:14" x14ac:dyDescent="0.3">
      <c r="A2531" t="s">
        <v>13</v>
      </c>
      <c r="B2531" t="s">
        <v>17</v>
      </c>
      <c r="C2531" t="s">
        <v>19</v>
      </c>
      <c r="D2531" t="s">
        <v>33</v>
      </c>
      <c r="E2531" t="s">
        <v>37</v>
      </c>
      <c r="F2531">
        <v>1987</v>
      </c>
      <c r="G2531">
        <v>1</v>
      </c>
      <c r="H2531">
        <v>398.69</v>
      </c>
      <c r="I2531" t="s">
        <v>42</v>
      </c>
      <c r="J2531" t="s">
        <v>47</v>
      </c>
      <c r="K2531">
        <v>0.42</v>
      </c>
      <c r="L2531">
        <v>12</v>
      </c>
      <c r="M2531">
        <f t="shared" si="78"/>
        <v>4783.2842000000001</v>
      </c>
      <c r="N2531">
        <f t="shared" si="79"/>
        <v>3.0165924726831244</v>
      </c>
    </row>
    <row r="2532" spans="1:14" x14ac:dyDescent="0.3">
      <c r="A2532" t="s">
        <v>12</v>
      </c>
      <c r="B2532" t="s">
        <v>16</v>
      </c>
      <c r="C2532" t="s">
        <v>19</v>
      </c>
      <c r="D2532" t="s">
        <v>32</v>
      </c>
      <c r="E2532" t="s">
        <v>38</v>
      </c>
      <c r="F2532">
        <v>1998</v>
      </c>
      <c r="G2532">
        <v>4</v>
      </c>
      <c r="H2532">
        <v>315.60000000000002</v>
      </c>
      <c r="I2532" t="s">
        <v>42</v>
      </c>
      <c r="J2532" t="s">
        <v>43</v>
      </c>
      <c r="K2532">
        <v>30.53</v>
      </c>
      <c r="L2532">
        <v>10</v>
      </c>
      <c r="M2532">
        <f t="shared" si="78"/>
        <v>3155.3053</v>
      </c>
      <c r="N2532">
        <f t="shared" si="79"/>
        <v>3.0174089068825909</v>
      </c>
    </row>
    <row r="2533" spans="1:14" x14ac:dyDescent="0.3">
      <c r="A2533" t="s">
        <v>13</v>
      </c>
      <c r="B2533" t="s">
        <v>15</v>
      </c>
      <c r="C2533" t="s">
        <v>18</v>
      </c>
      <c r="D2533" t="s">
        <v>35</v>
      </c>
      <c r="E2533" t="s">
        <v>38</v>
      </c>
      <c r="F2533">
        <v>2022</v>
      </c>
      <c r="G2533">
        <v>1</v>
      </c>
      <c r="H2533">
        <v>54.19</v>
      </c>
      <c r="I2533" t="s">
        <v>42</v>
      </c>
      <c r="J2533" t="s">
        <v>43</v>
      </c>
      <c r="K2533">
        <v>0.4</v>
      </c>
      <c r="L2533">
        <v>15</v>
      </c>
      <c r="M2533">
        <f t="shared" si="78"/>
        <v>811.85399999999993</v>
      </c>
      <c r="N2533">
        <f t="shared" si="79"/>
        <v>3.0170109356014581</v>
      </c>
    </row>
    <row r="2534" spans="1:14" x14ac:dyDescent="0.3">
      <c r="A2534" t="s">
        <v>13</v>
      </c>
      <c r="B2534" t="s">
        <v>17</v>
      </c>
      <c r="C2534" t="s">
        <v>18</v>
      </c>
      <c r="D2534" t="s">
        <v>21</v>
      </c>
      <c r="E2534" t="s">
        <v>36</v>
      </c>
      <c r="F2534">
        <v>1990</v>
      </c>
      <c r="G2534">
        <v>1</v>
      </c>
      <c r="H2534">
        <v>253.9</v>
      </c>
      <c r="I2534" t="s">
        <v>40</v>
      </c>
      <c r="J2534" t="s">
        <v>45</v>
      </c>
      <c r="K2534">
        <v>20.100000000000001</v>
      </c>
      <c r="L2534">
        <v>17</v>
      </c>
      <c r="M2534">
        <f t="shared" si="78"/>
        <v>4315.5010000000002</v>
      </c>
      <c r="N2534">
        <f t="shared" si="79"/>
        <v>3.0178282009724473</v>
      </c>
    </row>
    <row r="2535" spans="1:14" x14ac:dyDescent="0.3">
      <c r="A2535" t="s">
        <v>12</v>
      </c>
      <c r="B2535" t="s">
        <v>16</v>
      </c>
      <c r="C2535" t="s">
        <v>18</v>
      </c>
      <c r="D2535" t="s">
        <v>30</v>
      </c>
      <c r="E2535" t="s">
        <v>36</v>
      </c>
      <c r="F2535">
        <v>2011</v>
      </c>
      <c r="G2535">
        <v>2</v>
      </c>
      <c r="H2535">
        <v>326.47000000000003</v>
      </c>
      <c r="I2535" t="s">
        <v>42</v>
      </c>
      <c r="J2535" t="s">
        <v>43</v>
      </c>
      <c r="K2535">
        <v>9.85</v>
      </c>
      <c r="L2535">
        <v>12</v>
      </c>
      <c r="M2535">
        <f t="shared" si="78"/>
        <v>3916.7385000000004</v>
      </c>
      <c r="N2535">
        <f t="shared" si="79"/>
        <v>3.0186461289014996</v>
      </c>
    </row>
    <row r="2536" spans="1:14" x14ac:dyDescent="0.3">
      <c r="A2536" t="s">
        <v>12</v>
      </c>
      <c r="B2536" t="s">
        <v>17</v>
      </c>
      <c r="C2536" t="s">
        <v>19</v>
      </c>
      <c r="D2536" t="s">
        <v>33</v>
      </c>
      <c r="E2536" t="s">
        <v>38</v>
      </c>
      <c r="F2536">
        <v>1999</v>
      </c>
      <c r="G2536">
        <v>5</v>
      </c>
      <c r="H2536">
        <v>323.5</v>
      </c>
      <c r="I2536" t="s">
        <v>40</v>
      </c>
      <c r="J2536" t="s">
        <v>44</v>
      </c>
      <c r="K2536">
        <v>45.03</v>
      </c>
      <c r="L2536">
        <v>9</v>
      </c>
      <c r="M2536">
        <f t="shared" si="78"/>
        <v>2910.9503</v>
      </c>
      <c r="N2536">
        <f t="shared" si="79"/>
        <v>3.019059205190592</v>
      </c>
    </row>
    <row r="2537" spans="1:14" x14ac:dyDescent="0.3">
      <c r="A2537" t="s">
        <v>13</v>
      </c>
      <c r="B2537" t="s">
        <v>15</v>
      </c>
      <c r="C2537" t="s">
        <v>18</v>
      </c>
      <c r="D2537" t="s">
        <v>21</v>
      </c>
      <c r="E2537" t="s">
        <v>36</v>
      </c>
      <c r="F2537">
        <v>1995</v>
      </c>
      <c r="G2537">
        <v>2</v>
      </c>
      <c r="H2537">
        <v>23.45</v>
      </c>
      <c r="I2537" t="s">
        <v>40</v>
      </c>
      <c r="J2537" t="s">
        <v>43</v>
      </c>
      <c r="K2537">
        <v>9.86</v>
      </c>
      <c r="L2537">
        <v>19</v>
      </c>
      <c r="M2537">
        <f t="shared" si="78"/>
        <v>444.64859999999999</v>
      </c>
      <c r="N2537">
        <f t="shared" si="79"/>
        <v>3.0182555780933065</v>
      </c>
    </row>
    <row r="2538" spans="1:14" x14ac:dyDescent="0.3">
      <c r="A2538" t="s">
        <v>14</v>
      </c>
      <c r="B2538" t="s">
        <v>15</v>
      </c>
      <c r="C2538" t="s">
        <v>19</v>
      </c>
      <c r="D2538" t="s">
        <v>35</v>
      </c>
      <c r="E2538" t="s">
        <v>39</v>
      </c>
      <c r="F2538">
        <v>1993</v>
      </c>
      <c r="G2538">
        <v>2</v>
      </c>
      <c r="H2538">
        <v>48.35</v>
      </c>
      <c r="I2538" t="s">
        <v>40</v>
      </c>
      <c r="J2538" t="s">
        <v>45</v>
      </c>
      <c r="K2538">
        <v>29.54</v>
      </c>
      <c r="L2538">
        <v>5</v>
      </c>
      <c r="M2538">
        <f t="shared" si="78"/>
        <v>241.0454</v>
      </c>
      <c r="N2538">
        <f t="shared" si="79"/>
        <v>3.018668831168831</v>
      </c>
    </row>
    <row r="2539" spans="1:14" x14ac:dyDescent="0.3">
      <c r="A2539" t="s">
        <v>13</v>
      </c>
      <c r="B2539" t="s">
        <v>15</v>
      </c>
      <c r="C2539" t="s">
        <v>18</v>
      </c>
      <c r="D2539" t="s">
        <v>26</v>
      </c>
      <c r="E2539" t="s">
        <v>39</v>
      </c>
      <c r="F2539">
        <v>1990</v>
      </c>
      <c r="G2539">
        <v>3</v>
      </c>
      <c r="H2539">
        <v>93.92</v>
      </c>
      <c r="I2539" t="s">
        <v>42</v>
      </c>
      <c r="J2539" t="s">
        <v>45</v>
      </c>
      <c r="K2539">
        <v>12.9</v>
      </c>
      <c r="L2539">
        <v>19</v>
      </c>
      <c r="M2539">
        <f t="shared" si="78"/>
        <v>1783.6089999999999</v>
      </c>
      <c r="N2539">
        <f t="shared" si="79"/>
        <v>3.0190824198132358</v>
      </c>
    </row>
    <row r="2540" spans="1:14" x14ac:dyDescent="0.3">
      <c r="A2540" t="s">
        <v>12</v>
      </c>
      <c r="B2540" t="s">
        <v>17</v>
      </c>
      <c r="C2540" t="s">
        <v>18</v>
      </c>
      <c r="D2540" t="s">
        <v>24</v>
      </c>
      <c r="E2540" t="s">
        <v>39</v>
      </c>
      <c r="F2540">
        <v>2005</v>
      </c>
      <c r="G2540">
        <v>3</v>
      </c>
      <c r="H2540">
        <v>217.42</v>
      </c>
      <c r="I2540" t="s">
        <v>40</v>
      </c>
      <c r="J2540" t="s">
        <v>45</v>
      </c>
      <c r="K2540">
        <v>3.89</v>
      </c>
      <c r="L2540">
        <v>16</v>
      </c>
      <c r="M2540">
        <f t="shared" si="78"/>
        <v>3477.7588999999998</v>
      </c>
      <c r="N2540">
        <f t="shared" si="79"/>
        <v>3.0190901705930138</v>
      </c>
    </row>
    <row r="2541" spans="1:14" x14ac:dyDescent="0.3">
      <c r="A2541" t="s">
        <v>12</v>
      </c>
      <c r="B2541" t="s">
        <v>17</v>
      </c>
      <c r="C2541" t="s">
        <v>19</v>
      </c>
      <c r="D2541" t="s">
        <v>33</v>
      </c>
      <c r="E2541" t="s">
        <v>38</v>
      </c>
      <c r="F2541">
        <v>1997</v>
      </c>
      <c r="G2541">
        <v>1</v>
      </c>
      <c r="H2541">
        <v>306.82</v>
      </c>
      <c r="I2541" t="s">
        <v>42</v>
      </c>
      <c r="J2541" t="s">
        <v>46</v>
      </c>
      <c r="K2541">
        <v>26.65</v>
      </c>
      <c r="L2541">
        <v>18</v>
      </c>
      <c r="M2541">
        <f t="shared" si="78"/>
        <v>5522.0264999999999</v>
      </c>
      <c r="N2541">
        <f t="shared" si="79"/>
        <v>3.0190979276716781</v>
      </c>
    </row>
    <row r="2542" spans="1:14" x14ac:dyDescent="0.3">
      <c r="A2542" t="s">
        <v>12</v>
      </c>
      <c r="B2542" t="s">
        <v>17</v>
      </c>
      <c r="C2542" t="s">
        <v>18</v>
      </c>
      <c r="D2542" t="s">
        <v>33</v>
      </c>
      <c r="E2542" t="s">
        <v>39</v>
      </c>
      <c r="F2542">
        <v>2021</v>
      </c>
      <c r="G2542">
        <v>1</v>
      </c>
      <c r="H2542">
        <v>474.74</v>
      </c>
      <c r="I2542" t="s">
        <v>40</v>
      </c>
      <c r="J2542" t="s">
        <v>44</v>
      </c>
      <c r="K2542">
        <v>13.38</v>
      </c>
      <c r="L2542">
        <v>8</v>
      </c>
      <c r="M2542">
        <f t="shared" si="78"/>
        <v>3797.0538000000001</v>
      </c>
      <c r="N2542">
        <f t="shared" si="79"/>
        <v>3.019918699186992</v>
      </c>
    </row>
    <row r="2543" spans="1:14" x14ac:dyDescent="0.3">
      <c r="A2543" t="s">
        <v>13</v>
      </c>
      <c r="B2543" t="s">
        <v>16</v>
      </c>
      <c r="C2543" t="s">
        <v>19</v>
      </c>
      <c r="D2543" t="s">
        <v>26</v>
      </c>
      <c r="E2543" t="s">
        <v>38</v>
      </c>
      <c r="F2543">
        <v>1999</v>
      </c>
      <c r="G2543">
        <v>5</v>
      </c>
      <c r="H2543">
        <v>144.5</v>
      </c>
      <c r="I2543" t="s">
        <v>40</v>
      </c>
      <c r="J2543" t="s">
        <v>44</v>
      </c>
      <c r="K2543">
        <v>11.42</v>
      </c>
      <c r="L2543">
        <v>9</v>
      </c>
      <c r="M2543">
        <f t="shared" si="78"/>
        <v>1299.6142</v>
      </c>
      <c r="N2543">
        <f t="shared" si="79"/>
        <v>3.0207401382675885</v>
      </c>
    </row>
    <row r="2544" spans="1:14" x14ac:dyDescent="0.3">
      <c r="A2544" t="s">
        <v>12</v>
      </c>
      <c r="B2544" t="s">
        <v>17</v>
      </c>
      <c r="C2544" t="s">
        <v>19</v>
      </c>
      <c r="D2544" t="s">
        <v>30</v>
      </c>
      <c r="E2544" t="s">
        <v>38</v>
      </c>
      <c r="F2544">
        <v>1985</v>
      </c>
      <c r="G2544">
        <v>1</v>
      </c>
      <c r="H2544">
        <v>203.05</v>
      </c>
      <c r="I2544" t="s">
        <v>42</v>
      </c>
      <c r="J2544" t="s">
        <v>45</v>
      </c>
      <c r="K2544">
        <v>19</v>
      </c>
      <c r="L2544">
        <v>10</v>
      </c>
      <c r="M2544">
        <f t="shared" si="78"/>
        <v>2029.69</v>
      </c>
      <c r="N2544">
        <f t="shared" si="79"/>
        <v>3.0199349064279901</v>
      </c>
    </row>
    <row r="2545" spans="1:14" x14ac:dyDescent="0.3">
      <c r="A2545" t="s">
        <v>13</v>
      </c>
      <c r="B2545" t="s">
        <v>15</v>
      </c>
      <c r="C2545" t="s">
        <v>19</v>
      </c>
      <c r="D2545" t="s">
        <v>26</v>
      </c>
      <c r="E2545" t="s">
        <v>36</v>
      </c>
      <c r="F2545">
        <v>1999</v>
      </c>
      <c r="G2545">
        <v>4</v>
      </c>
      <c r="H2545">
        <v>374.21</v>
      </c>
      <c r="I2545" t="s">
        <v>42</v>
      </c>
      <c r="J2545" t="s">
        <v>46</v>
      </c>
      <c r="K2545">
        <v>42.39</v>
      </c>
      <c r="L2545">
        <v>12</v>
      </c>
      <c r="M2545">
        <f t="shared" si="78"/>
        <v>4489.9438999999993</v>
      </c>
      <c r="N2545">
        <f t="shared" si="79"/>
        <v>3.0207570207570207</v>
      </c>
    </row>
    <row r="2546" spans="1:14" x14ac:dyDescent="0.3">
      <c r="A2546" t="s">
        <v>12</v>
      </c>
      <c r="B2546" t="s">
        <v>17</v>
      </c>
      <c r="C2546" t="s">
        <v>19</v>
      </c>
      <c r="D2546" t="s">
        <v>26</v>
      </c>
      <c r="E2546" t="s">
        <v>37</v>
      </c>
      <c r="F2546">
        <v>2019</v>
      </c>
      <c r="G2546">
        <v>4</v>
      </c>
      <c r="H2546">
        <v>50.92</v>
      </c>
      <c r="I2546" t="s">
        <v>40</v>
      </c>
      <c r="J2546" t="s">
        <v>47</v>
      </c>
      <c r="K2546">
        <v>30.68</v>
      </c>
      <c r="L2546">
        <v>16</v>
      </c>
      <c r="M2546">
        <f t="shared" si="78"/>
        <v>814.02679999999998</v>
      </c>
      <c r="N2546">
        <f t="shared" si="79"/>
        <v>3.0203583061889252</v>
      </c>
    </row>
    <row r="2547" spans="1:14" x14ac:dyDescent="0.3">
      <c r="A2547" t="s">
        <v>14</v>
      </c>
      <c r="B2547" t="s">
        <v>16</v>
      </c>
      <c r="C2547" t="s">
        <v>19</v>
      </c>
      <c r="D2547" t="s">
        <v>20</v>
      </c>
      <c r="E2547" t="s">
        <v>38</v>
      </c>
      <c r="F2547">
        <v>2004</v>
      </c>
      <c r="G2547">
        <v>2</v>
      </c>
      <c r="H2547">
        <v>278.77999999999997</v>
      </c>
      <c r="I2547" t="s">
        <v>42</v>
      </c>
      <c r="J2547" t="s">
        <v>46</v>
      </c>
      <c r="K2547">
        <v>20.010000000000002</v>
      </c>
      <c r="L2547">
        <v>18</v>
      </c>
      <c r="M2547">
        <f t="shared" si="78"/>
        <v>5017.2400999999991</v>
      </c>
      <c r="N2547">
        <f t="shared" si="79"/>
        <v>3.0199592668024442</v>
      </c>
    </row>
    <row r="2548" spans="1:14" x14ac:dyDescent="0.3">
      <c r="A2548" t="s">
        <v>14</v>
      </c>
      <c r="B2548" t="s">
        <v>17</v>
      </c>
      <c r="C2548" t="s">
        <v>18</v>
      </c>
      <c r="D2548" t="s">
        <v>35</v>
      </c>
      <c r="E2548" t="s">
        <v>39</v>
      </c>
      <c r="F2548">
        <v>1986</v>
      </c>
      <c r="G2548">
        <v>3</v>
      </c>
      <c r="H2548">
        <v>454.08</v>
      </c>
      <c r="I2548" t="s">
        <v>42</v>
      </c>
      <c r="J2548" t="s">
        <v>46</v>
      </c>
      <c r="K2548">
        <v>17.809999999999999</v>
      </c>
      <c r="L2548">
        <v>4</v>
      </c>
      <c r="M2548">
        <f t="shared" si="78"/>
        <v>1815.4981</v>
      </c>
      <c r="N2548">
        <f t="shared" si="79"/>
        <v>3.0203748981255094</v>
      </c>
    </row>
    <row r="2549" spans="1:14" x14ac:dyDescent="0.3">
      <c r="A2549" t="s">
        <v>13</v>
      </c>
      <c r="B2549" t="s">
        <v>17</v>
      </c>
      <c r="C2549" t="s">
        <v>18</v>
      </c>
      <c r="D2549" t="s">
        <v>35</v>
      </c>
      <c r="E2549" t="s">
        <v>38</v>
      </c>
      <c r="F2549">
        <v>1998</v>
      </c>
      <c r="G2549">
        <v>4</v>
      </c>
      <c r="H2549">
        <v>184.72</v>
      </c>
      <c r="I2549" t="s">
        <v>41</v>
      </c>
      <c r="J2549" t="s">
        <v>47</v>
      </c>
      <c r="K2549">
        <v>2.34</v>
      </c>
      <c r="L2549">
        <v>15</v>
      </c>
      <c r="M2549">
        <f t="shared" si="78"/>
        <v>2769.8234000000002</v>
      </c>
      <c r="N2549">
        <f t="shared" si="79"/>
        <v>3.0203832042397063</v>
      </c>
    </row>
    <row r="2550" spans="1:14" x14ac:dyDescent="0.3">
      <c r="A2550" t="s">
        <v>12</v>
      </c>
      <c r="B2550" t="s">
        <v>16</v>
      </c>
      <c r="C2550" t="s">
        <v>18</v>
      </c>
      <c r="D2550" t="s">
        <v>33</v>
      </c>
      <c r="E2550" t="s">
        <v>39</v>
      </c>
      <c r="F2550">
        <v>1993</v>
      </c>
      <c r="G2550">
        <v>4</v>
      </c>
      <c r="H2550">
        <v>156.16</v>
      </c>
      <c r="I2550" t="s">
        <v>40</v>
      </c>
      <c r="J2550" t="s">
        <v>46</v>
      </c>
      <c r="K2550">
        <v>21.84</v>
      </c>
      <c r="L2550">
        <v>5</v>
      </c>
      <c r="M2550">
        <f t="shared" si="78"/>
        <v>780.01839999999993</v>
      </c>
      <c r="N2550">
        <f t="shared" si="79"/>
        <v>3.019983686786297</v>
      </c>
    </row>
    <row r="2551" spans="1:14" x14ac:dyDescent="0.3">
      <c r="A2551" t="s">
        <v>12</v>
      </c>
      <c r="B2551" t="s">
        <v>16</v>
      </c>
      <c r="C2551" t="s">
        <v>18</v>
      </c>
      <c r="D2551" t="s">
        <v>22</v>
      </c>
      <c r="E2551" t="s">
        <v>36</v>
      </c>
      <c r="F2551">
        <v>2015</v>
      </c>
      <c r="G2551">
        <v>4</v>
      </c>
      <c r="H2551">
        <v>54.43</v>
      </c>
      <c r="I2551" t="s">
        <v>40</v>
      </c>
      <c r="J2551" t="s">
        <v>43</v>
      </c>
      <c r="K2551">
        <v>22.81</v>
      </c>
      <c r="L2551">
        <v>16</v>
      </c>
      <c r="M2551">
        <f t="shared" si="78"/>
        <v>870.10810000000004</v>
      </c>
      <c r="N2551">
        <f t="shared" si="79"/>
        <v>3.0195838433292534</v>
      </c>
    </row>
    <row r="2552" spans="1:14" x14ac:dyDescent="0.3">
      <c r="A2552" t="s">
        <v>12</v>
      </c>
      <c r="B2552" t="s">
        <v>16</v>
      </c>
      <c r="C2552" t="s">
        <v>18</v>
      </c>
      <c r="D2552" t="s">
        <v>33</v>
      </c>
      <c r="E2552" t="s">
        <v>39</v>
      </c>
      <c r="F2552">
        <v>2006</v>
      </c>
      <c r="G2552">
        <v>2</v>
      </c>
      <c r="H2552">
        <v>414.03</v>
      </c>
      <c r="I2552" t="s">
        <v>41</v>
      </c>
      <c r="J2552" t="s">
        <v>45</v>
      </c>
      <c r="K2552">
        <v>22.93</v>
      </c>
      <c r="L2552">
        <v>5</v>
      </c>
      <c r="M2552">
        <f t="shared" si="78"/>
        <v>2069.3792999999996</v>
      </c>
      <c r="N2552">
        <f t="shared" si="79"/>
        <v>3.0191836734693878</v>
      </c>
    </row>
    <row r="2553" spans="1:14" x14ac:dyDescent="0.3">
      <c r="A2553" t="s">
        <v>14</v>
      </c>
      <c r="B2553" t="s">
        <v>17</v>
      </c>
      <c r="C2553" t="s">
        <v>19</v>
      </c>
      <c r="D2553" t="s">
        <v>31</v>
      </c>
      <c r="E2553" t="s">
        <v>38</v>
      </c>
      <c r="F2553">
        <v>2016</v>
      </c>
      <c r="G2553">
        <v>1</v>
      </c>
      <c r="H2553">
        <v>40.04</v>
      </c>
      <c r="I2553" t="s">
        <v>40</v>
      </c>
      <c r="J2553" t="s">
        <v>44</v>
      </c>
      <c r="K2553">
        <v>26.85</v>
      </c>
      <c r="L2553">
        <v>17</v>
      </c>
      <c r="M2553">
        <f t="shared" si="78"/>
        <v>679.94849999999997</v>
      </c>
      <c r="N2553">
        <f t="shared" si="79"/>
        <v>3.0195998366680277</v>
      </c>
    </row>
    <row r="2554" spans="1:14" x14ac:dyDescent="0.3">
      <c r="A2554" t="s">
        <v>13</v>
      </c>
      <c r="B2554" t="s">
        <v>15</v>
      </c>
      <c r="C2554" t="s">
        <v>19</v>
      </c>
      <c r="D2554" t="s">
        <v>20</v>
      </c>
      <c r="E2554" t="s">
        <v>38</v>
      </c>
      <c r="F2554">
        <v>1987</v>
      </c>
      <c r="G2554">
        <v>4</v>
      </c>
      <c r="H2554">
        <v>56.76</v>
      </c>
      <c r="I2554" t="s">
        <v>41</v>
      </c>
      <c r="J2554" t="s">
        <v>45</v>
      </c>
      <c r="K2554">
        <v>9.49</v>
      </c>
      <c r="L2554">
        <v>12</v>
      </c>
      <c r="M2554">
        <f t="shared" si="78"/>
        <v>680.21490000000006</v>
      </c>
      <c r="N2554">
        <f t="shared" si="79"/>
        <v>3.0204248366013071</v>
      </c>
    </row>
    <row r="2555" spans="1:14" x14ac:dyDescent="0.3">
      <c r="A2555" t="s">
        <v>13</v>
      </c>
      <c r="B2555" t="s">
        <v>15</v>
      </c>
      <c r="C2555" t="s">
        <v>19</v>
      </c>
      <c r="D2555" t="s">
        <v>28</v>
      </c>
      <c r="E2555" t="s">
        <v>37</v>
      </c>
      <c r="F2555">
        <v>1993</v>
      </c>
      <c r="G2555">
        <v>5</v>
      </c>
      <c r="H2555">
        <v>177.34</v>
      </c>
      <c r="I2555" t="s">
        <v>41</v>
      </c>
      <c r="J2555" t="s">
        <v>46</v>
      </c>
      <c r="K2555">
        <v>49.2</v>
      </c>
      <c r="L2555">
        <v>7</v>
      </c>
      <c r="M2555">
        <f t="shared" si="78"/>
        <v>1240.8720000000001</v>
      </c>
      <c r="N2555">
        <f t="shared" si="79"/>
        <v>3.020024519820188</v>
      </c>
    </row>
    <row r="2556" spans="1:14" x14ac:dyDescent="0.3">
      <c r="A2556" t="s">
        <v>13</v>
      </c>
      <c r="B2556" t="s">
        <v>16</v>
      </c>
      <c r="C2556" t="s">
        <v>19</v>
      </c>
      <c r="D2556" t="s">
        <v>32</v>
      </c>
      <c r="E2556" t="s">
        <v>36</v>
      </c>
      <c r="F2556">
        <v>1999</v>
      </c>
      <c r="G2556">
        <v>1</v>
      </c>
      <c r="H2556">
        <v>426.27</v>
      </c>
      <c r="I2556" t="s">
        <v>40</v>
      </c>
      <c r="J2556" t="s">
        <v>45</v>
      </c>
      <c r="K2556">
        <v>26.01</v>
      </c>
      <c r="L2556">
        <v>18</v>
      </c>
      <c r="M2556">
        <f t="shared" si="78"/>
        <v>7672.1201000000001</v>
      </c>
      <c r="N2556">
        <f t="shared" si="79"/>
        <v>3.0192150449713817</v>
      </c>
    </row>
    <row r="2557" spans="1:14" x14ac:dyDescent="0.3">
      <c r="A2557" t="s">
        <v>12</v>
      </c>
      <c r="B2557" t="s">
        <v>17</v>
      </c>
      <c r="C2557" t="s">
        <v>19</v>
      </c>
      <c r="D2557" t="s">
        <v>23</v>
      </c>
      <c r="E2557" t="s">
        <v>36</v>
      </c>
      <c r="F2557">
        <v>1986</v>
      </c>
      <c r="G2557">
        <v>3</v>
      </c>
      <c r="H2557">
        <v>347.55</v>
      </c>
      <c r="I2557" t="s">
        <v>42</v>
      </c>
      <c r="J2557" t="s">
        <v>43</v>
      </c>
      <c r="K2557">
        <v>9.58</v>
      </c>
      <c r="L2557">
        <v>5</v>
      </c>
      <c r="M2557">
        <f t="shared" si="78"/>
        <v>1736.8458000000001</v>
      </c>
      <c r="N2557">
        <f t="shared" si="79"/>
        <v>3.0200408997955011</v>
      </c>
    </row>
    <row r="2558" spans="1:14" x14ac:dyDescent="0.3">
      <c r="A2558" t="s">
        <v>12</v>
      </c>
      <c r="B2558" t="s">
        <v>17</v>
      </c>
      <c r="C2558" t="s">
        <v>19</v>
      </c>
      <c r="D2558" t="s">
        <v>22</v>
      </c>
      <c r="E2558" t="s">
        <v>39</v>
      </c>
      <c r="F2558">
        <v>2008</v>
      </c>
      <c r="G2558">
        <v>2</v>
      </c>
      <c r="H2558">
        <v>151.32</v>
      </c>
      <c r="I2558" t="s">
        <v>41</v>
      </c>
      <c r="J2558" t="s">
        <v>45</v>
      </c>
      <c r="K2558">
        <v>42.88</v>
      </c>
      <c r="L2558">
        <v>6</v>
      </c>
      <c r="M2558">
        <f t="shared" si="78"/>
        <v>907.34879999999998</v>
      </c>
      <c r="N2558">
        <f t="shared" si="79"/>
        <v>3.0200490998363341</v>
      </c>
    </row>
    <row r="2559" spans="1:14" x14ac:dyDescent="0.3">
      <c r="A2559" t="s">
        <v>12</v>
      </c>
      <c r="B2559" t="s">
        <v>16</v>
      </c>
      <c r="C2559" t="s">
        <v>18</v>
      </c>
      <c r="D2559" t="s">
        <v>32</v>
      </c>
      <c r="E2559" t="s">
        <v>39</v>
      </c>
      <c r="F2559">
        <v>2017</v>
      </c>
      <c r="G2559">
        <v>2</v>
      </c>
      <c r="H2559">
        <v>457.53</v>
      </c>
      <c r="I2559" t="s">
        <v>42</v>
      </c>
      <c r="J2559" t="s">
        <v>45</v>
      </c>
      <c r="K2559">
        <v>9.64</v>
      </c>
      <c r="L2559">
        <v>20</v>
      </c>
      <c r="M2559">
        <f t="shared" si="78"/>
        <v>9149.6963999999989</v>
      </c>
      <c r="N2559">
        <f t="shared" si="79"/>
        <v>3.0204666393778141</v>
      </c>
    </row>
    <row r="2560" spans="1:14" x14ac:dyDescent="0.3">
      <c r="A2560" t="s">
        <v>13</v>
      </c>
      <c r="B2560" t="s">
        <v>16</v>
      </c>
      <c r="C2560" t="s">
        <v>19</v>
      </c>
      <c r="D2560" t="s">
        <v>20</v>
      </c>
      <c r="E2560" t="s">
        <v>39</v>
      </c>
      <c r="F2560">
        <v>2012</v>
      </c>
      <c r="G2560">
        <v>2</v>
      </c>
      <c r="H2560">
        <v>117.26</v>
      </c>
      <c r="I2560" t="s">
        <v>40</v>
      </c>
      <c r="J2560" t="s">
        <v>46</v>
      </c>
      <c r="K2560">
        <v>31.56</v>
      </c>
      <c r="L2560">
        <v>18</v>
      </c>
      <c r="M2560">
        <f t="shared" si="78"/>
        <v>2109.9956000000002</v>
      </c>
      <c r="N2560">
        <f t="shared" si="79"/>
        <v>3.020884520884521</v>
      </c>
    </row>
    <row r="2561" spans="1:14" x14ac:dyDescent="0.3">
      <c r="A2561" t="s">
        <v>13</v>
      </c>
      <c r="B2561" t="s">
        <v>16</v>
      </c>
      <c r="C2561" t="s">
        <v>18</v>
      </c>
      <c r="D2561" t="s">
        <v>27</v>
      </c>
      <c r="E2561" t="s">
        <v>36</v>
      </c>
      <c r="F2561">
        <v>2005</v>
      </c>
      <c r="G2561">
        <v>4</v>
      </c>
      <c r="H2561">
        <v>491.62</v>
      </c>
      <c r="I2561" t="s">
        <v>40</v>
      </c>
      <c r="J2561" t="s">
        <v>44</v>
      </c>
      <c r="K2561">
        <v>22.22</v>
      </c>
      <c r="L2561">
        <v>7</v>
      </c>
      <c r="M2561">
        <f t="shared" si="78"/>
        <v>3440.5622000000003</v>
      </c>
      <c r="N2561">
        <f t="shared" si="79"/>
        <v>3.0213027447767309</v>
      </c>
    </row>
    <row r="2562" spans="1:14" x14ac:dyDescent="0.3">
      <c r="A2562" t="s">
        <v>14</v>
      </c>
      <c r="B2562" t="s">
        <v>17</v>
      </c>
      <c r="C2562" t="s">
        <v>18</v>
      </c>
      <c r="D2562" t="s">
        <v>26</v>
      </c>
      <c r="E2562" t="s">
        <v>37</v>
      </c>
      <c r="F2562">
        <v>1996</v>
      </c>
      <c r="G2562">
        <v>1</v>
      </c>
      <c r="H2562">
        <v>201.51</v>
      </c>
      <c r="I2562" t="s">
        <v>41</v>
      </c>
      <c r="J2562" t="s">
        <v>45</v>
      </c>
      <c r="K2562">
        <v>31.52</v>
      </c>
      <c r="L2562">
        <v>6</v>
      </c>
      <c r="M2562">
        <f t="shared" si="78"/>
        <v>1208.3751999999999</v>
      </c>
      <c r="N2562">
        <f t="shared" si="79"/>
        <v>3.0209016393442623</v>
      </c>
    </row>
    <row r="2563" spans="1:14" x14ac:dyDescent="0.3">
      <c r="A2563" t="s">
        <v>14</v>
      </c>
      <c r="B2563" t="s">
        <v>16</v>
      </c>
      <c r="C2563" t="s">
        <v>18</v>
      </c>
      <c r="D2563" t="s">
        <v>35</v>
      </c>
      <c r="E2563" t="s">
        <v>36</v>
      </c>
      <c r="F2563">
        <v>2004</v>
      </c>
      <c r="G2563">
        <v>2</v>
      </c>
      <c r="H2563">
        <v>41.6</v>
      </c>
      <c r="I2563" t="s">
        <v>40</v>
      </c>
      <c r="J2563" t="s">
        <v>45</v>
      </c>
      <c r="K2563">
        <v>43.19</v>
      </c>
      <c r="L2563">
        <v>12</v>
      </c>
      <c r="M2563">
        <f t="shared" ref="M2563:M2626" si="80">(L2563*H2563)-(1-(K2563/100))</f>
        <v>498.63190000000003</v>
      </c>
      <c r="N2563">
        <f t="shared" ref="N2563:N2626" si="81">AVERAGE(G2563:G7562)</f>
        <v>3.0217302173021729</v>
      </c>
    </row>
    <row r="2564" spans="1:14" x14ac:dyDescent="0.3">
      <c r="A2564" t="s">
        <v>14</v>
      </c>
      <c r="B2564" t="s">
        <v>16</v>
      </c>
      <c r="C2564" t="s">
        <v>18</v>
      </c>
      <c r="D2564" t="s">
        <v>35</v>
      </c>
      <c r="E2564" t="s">
        <v>36</v>
      </c>
      <c r="F2564">
        <v>2006</v>
      </c>
      <c r="G2564">
        <v>2</v>
      </c>
      <c r="H2564">
        <v>194.19</v>
      </c>
      <c r="I2564" t="s">
        <v>41</v>
      </c>
      <c r="J2564" t="s">
        <v>46</v>
      </c>
      <c r="K2564">
        <v>45.29</v>
      </c>
      <c r="L2564">
        <v>4</v>
      </c>
      <c r="M2564">
        <f t="shared" si="80"/>
        <v>776.21289999999999</v>
      </c>
      <c r="N2564">
        <f t="shared" si="81"/>
        <v>3.0221493027071369</v>
      </c>
    </row>
    <row r="2565" spans="1:14" x14ac:dyDescent="0.3">
      <c r="A2565" t="s">
        <v>13</v>
      </c>
      <c r="B2565" t="s">
        <v>15</v>
      </c>
      <c r="C2565" t="s">
        <v>19</v>
      </c>
      <c r="D2565" t="s">
        <v>23</v>
      </c>
      <c r="E2565" t="s">
        <v>36</v>
      </c>
      <c r="F2565">
        <v>1993</v>
      </c>
      <c r="G2565">
        <v>4</v>
      </c>
      <c r="H2565">
        <v>341.93</v>
      </c>
      <c r="I2565" t="s">
        <v>42</v>
      </c>
      <c r="J2565" t="s">
        <v>47</v>
      </c>
      <c r="K2565">
        <v>15.94</v>
      </c>
      <c r="L2565">
        <v>12</v>
      </c>
      <c r="M2565">
        <f t="shared" si="80"/>
        <v>4102.3193999999994</v>
      </c>
      <c r="N2565">
        <f t="shared" si="81"/>
        <v>3.0225687320475996</v>
      </c>
    </row>
    <row r="2566" spans="1:14" x14ac:dyDescent="0.3">
      <c r="A2566" t="s">
        <v>13</v>
      </c>
      <c r="B2566" t="s">
        <v>16</v>
      </c>
      <c r="C2566" t="s">
        <v>19</v>
      </c>
      <c r="D2566" t="s">
        <v>31</v>
      </c>
      <c r="E2566" t="s">
        <v>36</v>
      </c>
      <c r="F2566">
        <v>2008</v>
      </c>
      <c r="G2566">
        <v>4</v>
      </c>
      <c r="H2566">
        <v>44.32</v>
      </c>
      <c r="I2566" t="s">
        <v>40</v>
      </c>
      <c r="J2566" t="s">
        <v>46</v>
      </c>
      <c r="K2566">
        <v>19.55</v>
      </c>
      <c r="L2566">
        <v>15</v>
      </c>
      <c r="M2566">
        <f t="shared" si="80"/>
        <v>663.99549999999999</v>
      </c>
      <c r="N2566">
        <f t="shared" si="81"/>
        <v>3.0221674876847291</v>
      </c>
    </row>
    <row r="2567" spans="1:14" x14ac:dyDescent="0.3">
      <c r="A2567" t="s">
        <v>12</v>
      </c>
      <c r="B2567" t="s">
        <v>17</v>
      </c>
      <c r="C2567" t="s">
        <v>18</v>
      </c>
      <c r="D2567" t="s">
        <v>32</v>
      </c>
      <c r="E2567" t="s">
        <v>36</v>
      </c>
      <c r="F2567">
        <v>2015</v>
      </c>
      <c r="G2567">
        <v>2</v>
      </c>
      <c r="H2567">
        <v>29.52</v>
      </c>
      <c r="I2567" t="s">
        <v>40</v>
      </c>
      <c r="J2567" t="s">
        <v>47</v>
      </c>
      <c r="K2567">
        <v>11.11</v>
      </c>
      <c r="L2567">
        <v>10</v>
      </c>
      <c r="M2567">
        <f t="shared" si="80"/>
        <v>294.31110000000001</v>
      </c>
      <c r="N2567">
        <f t="shared" si="81"/>
        <v>3.0217659137577</v>
      </c>
    </row>
    <row r="2568" spans="1:14" x14ac:dyDescent="0.3">
      <c r="A2568" t="s">
        <v>14</v>
      </c>
      <c r="B2568" t="s">
        <v>17</v>
      </c>
      <c r="C2568" t="s">
        <v>19</v>
      </c>
      <c r="D2568" t="s">
        <v>26</v>
      </c>
      <c r="E2568" t="s">
        <v>39</v>
      </c>
      <c r="F2568">
        <v>2019</v>
      </c>
      <c r="G2568">
        <v>2</v>
      </c>
      <c r="H2568">
        <v>277.13</v>
      </c>
      <c r="I2568" t="s">
        <v>40</v>
      </c>
      <c r="J2568" t="s">
        <v>47</v>
      </c>
      <c r="K2568">
        <v>30.02</v>
      </c>
      <c r="L2568">
        <v>18</v>
      </c>
      <c r="M2568">
        <f t="shared" si="80"/>
        <v>4987.6401999999998</v>
      </c>
      <c r="N2568">
        <f t="shared" si="81"/>
        <v>3.0221857025472474</v>
      </c>
    </row>
    <row r="2569" spans="1:14" x14ac:dyDescent="0.3">
      <c r="A2569" t="s">
        <v>12</v>
      </c>
      <c r="B2569" t="s">
        <v>16</v>
      </c>
      <c r="C2569" t="s">
        <v>18</v>
      </c>
      <c r="D2569" t="s">
        <v>35</v>
      </c>
      <c r="E2569" t="s">
        <v>36</v>
      </c>
      <c r="F2569">
        <v>2010</v>
      </c>
      <c r="G2569">
        <v>2</v>
      </c>
      <c r="H2569">
        <v>367.93</v>
      </c>
      <c r="I2569" t="s">
        <v>40</v>
      </c>
      <c r="J2569" t="s">
        <v>46</v>
      </c>
      <c r="K2569">
        <v>46.11</v>
      </c>
      <c r="L2569">
        <v>17</v>
      </c>
      <c r="M2569">
        <f t="shared" si="80"/>
        <v>6254.2711000000008</v>
      </c>
      <c r="N2569">
        <f t="shared" si="81"/>
        <v>3.0226058364159476</v>
      </c>
    </row>
    <row r="2570" spans="1:14" x14ac:dyDescent="0.3">
      <c r="A2570" t="s">
        <v>14</v>
      </c>
      <c r="B2570" t="s">
        <v>16</v>
      </c>
      <c r="C2570" t="s">
        <v>19</v>
      </c>
      <c r="D2570" t="s">
        <v>29</v>
      </c>
      <c r="E2570" t="s">
        <v>36</v>
      </c>
      <c r="F2570">
        <v>1998</v>
      </c>
      <c r="G2570">
        <v>3</v>
      </c>
      <c r="H2570">
        <v>360.39</v>
      </c>
      <c r="I2570" t="s">
        <v>42</v>
      </c>
      <c r="J2570" t="s">
        <v>47</v>
      </c>
      <c r="K2570">
        <v>2.81</v>
      </c>
      <c r="L2570">
        <v>2</v>
      </c>
      <c r="M2570">
        <f t="shared" si="80"/>
        <v>719.80809999999997</v>
      </c>
      <c r="N2570">
        <f t="shared" si="81"/>
        <v>3.0230263157894739</v>
      </c>
    </row>
    <row r="2571" spans="1:14" x14ac:dyDescent="0.3">
      <c r="A2571" t="s">
        <v>13</v>
      </c>
      <c r="B2571" t="s">
        <v>16</v>
      </c>
      <c r="C2571" t="s">
        <v>19</v>
      </c>
      <c r="D2571" t="s">
        <v>31</v>
      </c>
      <c r="E2571" t="s">
        <v>37</v>
      </c>
      <c r="F2571">
        <v>1990</v>
      </c>
      <c r="G2571">
        <v>4</v>
      </c>
      <c r="H2571">
        <v>259.88</v>
      </c>
      <c r="I2571" t="s">
        <v>41</v>
      </c>
      <c r="J2571" t="s">
        <v>44</v>
      </c>
      <c r="K2571">
        <v>2.08</v>
      </c>
      <c r="L2571">
        <v>10</v>
      </c>
      <c r="M2571">
        <f t="shared" si="80"/>
        <v>2597.8208</v>
      </c>
      <c r="N2571">
        <f t="shared" si="81"/>
        <v>3.0230357877416703</v>
      </c>
    </row>
    <row r="2572" spans="1:14" x14ac:dyDescent="0.3">
      <c r="A2572" t="s">
        <v>13</v>
      </c>
      <c r="B2572" t="s">
        <v>17</v>
      </c>
      <c r="C2572" t="s">
        <v>19</v>
      </c>
      <c r="D2572" t="s">
        <v>23</v>
      </c>
      <c r="E2572" t="s">
        <v>37</v>
      </c>
      <c r="F2572">
        <v>1997</v>
      </c>
      <c r="G2572">
        <v>3</v>
      </c>
      <c r="H2572">
        <v>345.67</v>
      </c>
      <c r="I2572" t="s">
        <v>42</v>
      </c>
      <c r="J2572" t="s">
        <v>44</v>
      </c>
      <c r="K2572">
        <v>27.91</v>
      </c>
      <c r="L2572">
        <v>1</v>
      </c>
      <c r="M2572">
        <f t="shared" si="80"/>
        <v>344.94910000000004</v>
      </c>
      <c r="N2572">
        <f t="shared" si="81"/>
        <v>3.022633744855967</v>
      </c>
    </row>
    <row r="2573" spans="1:14" x14ac:dyDescent="0.3">
      <c r="A2573" t="s">
        <v>12</v>
      </c>
      <c r="B2573" t="s">
        <v>16</v>
      </c>
      <c r="C2573" t="s">
        <v>19</v>
      </c>
      <c r="D2573" t="s">
        <v>20</v>
      </c>
      <c r="E2573" t="s">
        <v>38</v>
      </c>
      <c r="F2573">
        <v>1987</v>
      </c>
      <c r="G2573">
        <v>5</v>
      </c>
      <c r="H2573">
        <v>170.63</v>
      </c>
      <c r="I2573" t="s">
        <v>40</v>
      </c>
      <c r="J2573" t="s">
        <v>45</v>
      </c>
      <c r="K2573">
        <v>9.61</v>
      </c>
      <c r="L2573">
        <v>15</v>
      </c>
      <c r="M2573">
        <f t="shared" si="80"/>
        <v>2558.5461</v>
      </c>
      <c r="N2573">
        <f t="shared" si="81"/>
        <v>3.0226430629888843</v>
      </c>
    </row>
    <row r="2574" spans="1:14" x14ac:dyDescent="0.3">
      <c r="A2574" t="s">
        <v>14</v>
      </c>
      <c r="B2574" t="s">
        <v>17</v>
      </c>
      <c r="C2574" t="s">
        <v>19</v>
      </c>
      <c r="D2574" t="s">
        <v>27</v>
      </c>
      <c r="E2574" t="s">
        <v>36</v>
      </c>
      <c r="F2574">
        <v>1996</v>
      </c>
      <c r="G2574">
        <v>5</v>
      </c>
      <c r="H2574">
        <v>329.29</v>
      </c>
      <c r="I2574" t="s">
        <v>40</v>
      </c>
      <c r="J2574" t="s">
        <v>44</v>
      </c>
      <c r="K2574">
        <v>38.159999999999997</v>
      </c>
      <c r="L2574">
        <v>10</v>
      </c>
      <c r="M2574">
        <f t="shared" si="80"/>
        <v>3292.2816000000003</v>
      </c>
      <c r="N2574">
        <f t="shared" si="81"/>
        <v>3.021828665568369</v>
      </c>
    </row>
    <row r="2575" spans="1:14" x14ac:dyDescent="0.3">
      <c r="A2575" t="s">
        <v>14</v>
      </c>
      <c r="B2575" t="s">
        <v>16</v>
      </c>
      <c r="C2575" t="s">
        <v>19</v>
      </c>
      <c r="D2575" t="s">
        <v>21</v>
      </c>
      <c r="E2575" t="s">
        <v>37</v>
      </c>
      <c r="F2575">
        <v>2017</v>
      </c>
      <c r="G2575">
        <v>4</v>
      </c>
      <c r="H2575">
        <v>426.07</v>
      </c>
      <c r="I2575" t="s">
        <v>40</v>
      </c>
      <c r="J2575" t="s">
        <v>44</v>
      </c>
      <c r="K2575">
        <v>19.47</v>
      </c>
      <c r="L2575">
        <v>18</v>
      </c>
      <c r="M2575">
        <f t="shared" si="80"/>
        <v>7668.4547000000002</v>
      </c>
      <c r="N2575">
        <f t="shared" si="81"/>
        <v>3.0210135970333747</v>
      </c>
    </row>
    <row r="2576" spans="1:14" x14ac:dyDescent="0.3">
      <c r="A2576" t="s">
        <v>14</v>
      </c>
      <c r="B2576" t="s">
        <v>17</v>
      </c>
      <c r="C2576" t="s">
        <v>18</v>
      </c>
      <c r="D2576" t="s">
        <v>34</v>
      </c>
      <c r="E2576" t="s">
        <v>38</v>
      </c>
      <c r="F2576">
        <v>2002</v>
      </c>
      <c r="G2576">
        <v>3</v>
      </c>
      <c r="H2576">
        <v>410.52</v>
      </c>
      <c r="I2576" t="s">
        <v>41</v>
      </c>
      <c r="J2576" t="s">
        <v>47</v>
      </c>
      <c r="K2576">
        <v>23.53</v>
      </c>
      <c r="L2576">
        <v>18</v>
      </c>
      <c r="M2576">
        <f t="shared" si="80"/>
        <v>7388.5953</v>
      </c>
      <c r="N2576">
        <f t="shared" si="81"/>
        <v>3.0206100577081614</v>
      </c>
    </row>
    <row r="2577" spans="1:14" x14ac:dyDescent="0.3">
      <c r="A2577" t="s">
        <v>14</v>
      </c>
      <c r="B2577" t="s">
        <v>17</v>
      </c>
      <c r="C2577" t="s">
        <v>18</v>
      </c>
      <c r="D2577" t="s">
        <v>22</v>
      </c>
      <c r="E2577" t="s">
        <v>36</v>
      </c>
      <c r="F2577">
        <v>2007</v>
      </c>
      <c r="G2577">
        <v>1</v>
      </c>
      <c r="H2577">
        <v>486.61</v>
      </c>
      <c r="I2577" t="s">
        <v>41</v>
      </c>
      <c r="J2577" t="s">
        <v>47</v>
      </c>
      <c r="K2577">
        <v>1.57</v>
      </c>
      <c r="L2577">
        <v>20</v>
      </c>
      <c r="M2577">
        <f t="shared" si="80"/>
        <v>9731.2157000000007</v>
      </c>
      <c r="N2577">
        <f t="shared" si="81"/>
        <v>3.0206185567010309</v>
      </c>
    </row>
    <row r="2578" spans="1:14" x14ac:dyDescent="0.3">
      <c r="A2578" t="s">
        <v>13</v>
      </c>
      <c r="B2578" t="s">
        <v>17</v>
      </c>
      <c r="C2578" t="s">
        <v>19</v>
      </c>
      <c r="D2578" t="s">
        <v>29</v>
      </c>
      <c r="E2578" t="s">
        <v>37</v>
      </c>
      <c r="F2578">
        <v>1985</v>
      </c>
      <c r="G2578">
        <v>2</v>
      </c>
      <c r="H2578">
        <v>185.06</v>
      </c>
      <c r="I2578" t="s">
        <v>41</v>
      </c>
      <c r="J2578" t="s">
        <v>47</v>
      </c>
      <c r="K2578">
        <v>31.17</v>
      </c>
      <c r="L2578">
        <v>15</v>
      </c>
      <c r="M2578">
        <f t="shared" si="80"/>
        <v>2775.2117000000003</v>
      </c>
      <c r="N2578">
        <f t="shared" si="81"/>
        <v>3.0214521452145213</v>
      </c>
    </row>
    <row r="2579" spans="1:14" x14ac:dyDescent="0.3">
      <c r="A2579" t="s">
        <v>14</v>
      </c>
      <c r="B2579" t="s">
        <v>17</v>
      </c>
      <c r="C2579" t="s">
        <v>18</v>
      </c>
      <c r="D2579" t="s">
        <v>23</v>
      </c>
      <c r="E2579" t="s">
        <v>36</v>
      </c>
      <c r="F2579">
        <v>2004</v>
      </c>
      <c r="G2579">
        <v>4</v>
      </c>
      <c r="H2579">
        <v>132.47999999999999</v>
      </c>
      <c r="I2579" t="s">
        <v>42</v>
      </c>
      <c r="J2579" t="s">
        <v>46</v>
      </c>
      <c r="K2579">
        <v>28.07</v>
      </c>
      <c r="L2579">
        <v>6</v>
      </c>
      <c r="M2579">
        <f t="shared" si="80"/>
        <v>794.16069999999991</v>
      </c>
      <c r="N2579">
        <f t="shared" si="81"/>
        <v>3.0218737102765165</v>
      </c>
    </row>
    <row r="2580" spans="1:14" x14ac:dyDescent="0.3">
      <c r="A2580" t="s">
        <v>14</v>
      </c>
      <c r="B2580" t="s">
        <v>15</v>
      </c>
      <c r="C2580" t="s">
        <v>18</v>
      </c>
      <c r="D2580" t="s">
        <v>25</v>
      </c>
      <c r="E2580" t="s">
        <v>36</v>
      </c>
      <c r="F2580">
        <v>1997</v>
      </c>
      <c r="G2580">
        <v>2</v>
      </c>
      <c r="H2580">
        <v>264.01</v>
      </c>
      <c r="I2580" t="s">
        <v>41</v>
      </c>
      <c r="J2580" t="s">
        <v>45</v>
      </c>
      <c r="K2580">
        <v>6.61</v>
      </c>
      <c r="L2580">
        <v>20</v>
      </c>
      <c r="M2580">
        <f t="shared" si="80"/>
        <v>5279.2660999999998</v>
      </c>
      <c r="N2580">
        <f t="shared" si="81"/>
        <v>3.0214698596201486</v>
      </c>
    </row>
    <row r="2581" spans="1:14" x14ac:dyDescent="0.3">
      <c r="A2581" t="s">
        <v>12</v>
      </c>
      <c r="B2581" t="s">
        <v>17</v>
      </c>
      <c r="C2581" t="s">
        <v>19</v>
      </c>
      <c r="D2581" t="s">
        <v>33</v>
      </c>
      <c r="E2581" t="s">
        <v>38</v>
      </c>
      <c r="F2581">
        <v>1995</v>
      </c>
      <c r="G2581">
        <v>5</v>
      </c>
      <c r="H2581">
        <v>52.15</v>
      </c>
      <c r="I2581" t="s">
        <v>41</v>
      </c>
      <c r="J2581" t="s">
        <v>46</v>
      </c>
      <c r="K2581">
        <v>36.299999999999997</v>
      </c>
      <c r="L2581">
        <v>3</v>
      </c>
      <c r="M2581">
        <f t="shared" si="80"/>
        <v>155.81299999999999</v>
      </c>
      <c r="N2581">
        <f t="shared" si="81"/>
        <v>3.0218917802560927</v>
      </c>
    </row>
    <row r="2582" spans="1:14" x14ac:dyDescent="0.3">
      <c r="A2582" t="s">
        <v>13</v>
      </c>
      <c r="B2582" t="s">
        <v>17</v>
      </c>
      <c r="C2582" t="s">
        <v>19</v>
      </c>
      <c r="D2582" t="s">
        <v>30</v>
      </c>
      <c r="E2582" t="s">
        <v>37</v>
      </c>
      <c r="F2582">
        <v>2007</v>
      </c>
      <c r="G2582">
        <v>4</v>
      </c>
      <c r="H2582">
        <v>89.14</v>
      </c>
      <c r="I2582" t="s">
        <v>41</v>
      </c>
      <c r="J2582" t="s">
        <v>47</v>
      </c>
      <c r="K2582">
        <v>24.07</v>
      </c>
      <c r="L2582">
        <v>6</v>
      </c>
      <c r="M2582">
        <f t="shared" si="80"/>
        <v>534.08069999999998</v>
      </c>
      <c r="N2582">
        <f t="shared" si="81"/>
        <v>3.0210743801652891</v>
      </c>
    </row>
    <row r="2583" spans="1:14" x14ac:dyDescent="0.3">
      <c r="A2583" t="s">
        <v>13</v>
      </c>
      <c r="B2583" t="s">
        <v>16</v>
      </c>
      <c r="C2583" t="s">
        <v>18</v>
      </c>
      <c r="D2583" t="s">
        <v>20</v>
      </c>
      <c r="E2583" t="s">
        <v>37</v>
      </c>
      <c r="F2583">
        <v>1991</v>
      </c>
      <c r="G2583">
        <v>3</v>
      </c>
      <c r="H2583">
        <v>14.35</v>
      </c>
      <c r="I2583" t="s">
        <v>42</v>
      </c>
      <c r="J2583" t="s">
        <v>44</v>
      </c>
      <c r="K2583">
        <v>18.32</v>
      </c>
      <c r="L2583">
        <v>3</v>
      </c>
      <c r="M2583">
        <f t="shared" si="80"/>
        <v>42.233199999999997</v>
      </c>
      <c r="N2583">
        <f t="shared" si="81"/>
        <v>3.0206696982224059</v>
      </c>
    </row>
    <row r="2584" spans="1:14" x14ac:dyDescent="0.3">
      <c r="A2584" t="s">
        <v>13</v>
      </c>
      <c r="B2584" t="s">
        <v>17</v>
      </c>
      <c r="C2584" t="s">
        <v>18</v>
      </c>
      <c r="D2584" t="s">
        <v>27</v>
      </c>
      <c r="E2584" t="s">
        <v>38</v>
      </c>
      <c r="F2584">
        <v>2009</v>
      </c>
      <c r="G2584">
        <v>3</v>
      </c>
      <c r="H2584">
        <v>258.43</v>
      </c>
      <c r="I2584" t="s">
        <v>42</v>
      </c>
      <c r="J2584" t="s">
        <v>47</v>
      </c>
      <c r="K2584">
        <v>46.83</v>
      </c>
      <c r="L2584">
        <v>12</v>
      </c>
      <c r="M2584">
        <f t="shared" si="80"/>
        <v>3100.6282999999999</v>
      </c>
      <c r="N2584">
        <f t="shared" si="81"/>
        <v>3.0206782464846982</v>
      </c>
    </row>
    <row r="2585" spans="1:14" x14ac:dyDescent="0.3">
      <c r="A2585" t="s">
        <v>14</v>
      </c>
      <c r="B2585" t="s">
        <v>17</v>
      </c>
      <c r="C2585" t="s">
        <v>18</v>
      </c>
      <c r="D2585" t="s">
        <v>20</v>
      </c>
      <c r="E2585" t="s">
        <v>39</v>
      </c>
      <c r="F2585">
        <v>2011</v>
      </c>
      <c r="G2585">
        <v>1</v>
      </c>
      <c r="H2585">
        <v>477.82</v>
      </c>
      <c r="I2585" t="s">
        <v>40</v>
      </c>
      <c r="J2585" t="s">
        <v>47</v>
      </c>
      <c r="K2585">
        <v>49.98</v>
      </c>
      <c r="L2585">
        <v>4</v>
      </c>
      <c r="M2585">
        <f t="shared" si="80"/>
        <v>1910.7798</v>
      </c>
      <c r="N2585">
        <f t="shared" si="81"/>
        <v>3.0206868018204385</v>
      </c>
    </row>
    <row r="2586" spans="1:14" x14ac:dyDescent="0.3">
      <c r="A2586" t="s">
        <v>13</v>
      </c>
      <c r="B2586" t="s">
        <v>16</v>
      </c>
      <c r="C2586" t="s">
        <v>19</v>
      </c>
      <c r="D2586" t="s">
        <v>29</v>
      </c>
      <c r="E2586" t="s">
        <v>39</v>
      </c>
      <c r="F2586">
        <v>1990</v>
      </c>
      <c r="G2586">
        <v>1</v>
      </c>
      <c r="H2586">
        <v>366.94</v>
      </c>
      <c r="I2586" t="s">
        <v>40</v>
      </c>
      <c r="J2586" t="s">
        <v>45</v>
      </c>
      <c r="K2586">
        <v>45.15</v>
      </c>
      <c r="L2586">
        <v>2</v>
      </c>
      <c r="M2586">
        <f t="shared" si="80"/>
        <v>733.33150000000001</v>
      </c>
      <c r="N2586">
        <f t="shared" si="81"/>
        <v>3.0215231788079469</v>
      </c>
    </row>
    <row r="2587" spans="1:14" x14ac:dyDescent="0.3">
      <c r="A2587" t="s">
        <v>14</v>
      </c>
      <c r="B2587" t="s">
        <v>16</v>
      </c>
      <c r="C2587" t="s">
        <v>19</v>
      </c>
      <c r="D2587" t="s">
        <v>30</v>
      </c>
      <c r="E2587" t="s">
        <v>37</v>
      </c>
      <c r="F2587">
        <v>2010</v>
      </c>
      <c r="G2587">
        <v>1</v>
      </c>
      <c r="H2587">
        <v>28.58</v>
      </c>
      <c r="I2587" t="s">
        <v>42</v>
      </c>
      <c r="J2587" t="s">
        <v>45</v>
      </c>
      <c r="K2587">
        <v>37.590000000000003</v>
      </c>
      <c r="L2587">
        <v>20</v>
      </c>
      <c r="M2587">
        <f t="shared" si="80"/>
        <v>570.97589999999991</v>
      </c>
      <c r="N2587">
        <f t="shared" si="81"/>
        <v>3.022360248447205</v>
      </c>
    </row>
    <row r="2588" spans="1:14" x14ac:dyDescent="0.3">
      <c r="A2588" t="s">
        <v>14</v>
      </c>
      <c r="B2588" t="s">
        <v>15</v>
      </c>
      <c r="C2588" t="s">
        <v>18</v>
      </c>
      <c r="D2588" t="s">
        <v>22</v>
      </c>
      <c r="E2588" t="s">
        <v>39</v>
      </c>
      <c r="F2588">
        <v>2007</v>
      </c>
      <c r="G2588">
        <v>4</v>
      </c>
      <c r="H2588">
        <v>288.37</v>
      </c>
      <c r="I2588" t="s">
        <v>42</v>
      </c>
      <c r="J2588" t="s">
        <v>44</v>
      </c>
      <c r="K2588">
        <v>35.72</v>
      </c>
      <c r="L2588">
        <v>20</v>
      </c>
      <c r="M2588">
        <f t="shared" si="80"/>
        <v>5766.7572</v>
      </c>
      <c r="N2588">
        <f t="shared" si="81"/>
        <v>3.0231980115990056</v>
      </c>
    </row>
    <row r="2589" spans="1:14" x14ac:dyDescent="0.3">
      <c r="A2589" t="s">
        <v>12</v>
      </c>
      <c r="B2589" t="s">
        <v>15</v>
      </c>
      <c r="C2589" t="s">
        <v>18</v>
      </c>
      <c r="D2589" t="s">
        <v>25</v>
      </c>
      <c r="E2589" t="s">
        <v>39</v>
      </c>
      <c r="F2589">
        <v>2007</v>
      </c>
      <c r="G2589">
        <v>4</v>
      </c>
      <c r="H2589">
        <v>130.81</v>
      </c>
      <c r="I2589" t="s">
        <v>41</v>
      </c>
      <c r="J2589" t="s">
        <v>44</v>
      </c>
      <c r="K2589">
        <v>36.56</v>
      </c>
      <c r="L2589">
        <v>20</v>
      </c>
      <c r="M2589">
        <f t="shared" si="80"/>
        <v>2615.5655999999999</v>
      </c>
      <c r="N2589">
        <f t="shared" si="81"/>
        <v>3.022793203481144</v>
      </c>
    </row>
    <row r="2590" spans="1:14" x14ac:dyDescent="0.3">
      <c r="A2590" t="s">
        <v>14</v>
      </c>
      <c r="B2590" t="s">
        <v>15</v>
      </c>
      <c r="C2590" t="s">
        <v>18</v>
      </c>
      <c r="D2590" t="s">
        <v>20</v>
      </c>
      <c r="E2590" t="s">
        <v>36</v>
      </c>
      <c r="F2590">
        <v>2020</v>
      </c>
      <c r="G2590">
        <v>3</v>
      </c>
      <c r="H2590">
        <v>174.76</v>
      </c>
      <c r="I2590" t="s">
        <v>41</v>
      </c>
      <c r="J2590" t="s">
        <v>46</v>
      </c>
      <c r="K2590">
        <v>14.74</v>
      </c>
      <c r="L2590">
        <v>5</v>
      </c>
      <c r="M2590">
        <f t="shared" si="80"/>
        <v>872.9473999999999</v>
      </c>
      <c r="N2590">
        <f t="shared" si="81"/>
        <v>3.0223880597014925</v>
      </c>
    </row>
    <row r="2591" spans="1:14" x14ac:dyDescent="0.3">
      <c r="A2591" t="s">
        <v>13</v>
      </c>
      <c r="B2591" t="s">
        <v>15</v>
      </c>
      <c r="C2591" t="s">
        <v>19</v>
      </c>
      <c r="D2591" t="s">
        <v>23</v>
      </c>
      <c r="E2591" t="s">
        <v>39</v>
      </c>
      <c r="F2591">
        <v>2009</v>
      </c>
      <c r="G2591">
        <v>2</v>
      </c>
      <c r="H2591">
        <v>412.43</v>
      </c>
      <c r="I2591" t="s">
        <v>40</v>
      </c>
      <c r="J2591" t="s">
        <v>46</v>
      </c>
      <c r="K2591">
        <v>26.33</v>
      </c>
      <c r="L2591">
        <v>11</v>
      </c>
      <c r="M2591">
        <f t="shared" si="80"/>
        <v>4535.9933000000001</v>
      </c>
      <c r="N2591">
        <f t="shared" si="81"/>
        <v>3.0223973454997926</v>
      </c>
    </row>
    <row r="2592" spans="1:14" x14ac:dyDescent="0.3">
      <c r="A2592" t="s">
        <v>14</v>
      </c>
      <c r="B2592" t="s">
        <v>16</v>
      </c>
      <c r="C2592" t="s">
        <v>19</v>
      </c>
      <c r="D2592" t="s">
        <v>22</v>
      </c>
      <c r="E2592" t="s">
        <v>37</v>
      </c>
      <c r="F2592">
        <v>1990</v>
      </c>
      <c r="G2592">
        <v>2</v>
      </c>
      <c r="H2592">
        <v>485.2</v>
      </c>
      <c r="I2592" t="s">
        <v>41</v>
      </c>
      <c r="J2592" t="s">
        <v>45</v>
      </c>
      <c r="K2592">
        <v>29.49</v>
      </c>
      <c r="L2592">
        <v>11</v>
      </c>
      <c r="M2592">
        <f t="shared" si="80"/>
        <v>5336.4948999999997</v>
      </c>
      <c r="N2592">
        <f t="shared" si="81"/>
        <v>3.0228215767634854</v>
      </c>
    </row>
    <row r="2593" spans="1:14" x14ac:dyDescent="0.3">
      <c r="A2593" t="s">
        <v>14</v>
      </c>
      <c r="B2593" t="s">
        <v>16</v>
      </c>
      <c r="C2593" t="s">
        <v>18</v>
      </c>
      <c r="D2593" t="s">
        <v>22</v>
      </c>
      <c r="E2593" t="s">
        <v>39</v>
      </c>
      <c r="F2593">
        <v>2018</v>
      </c>
      <c r="G2593">
        <v>1</v>
      </c>
      <c r="H2593">
        <v>439.28</v>
      </c>
      <c r="I2593" t="s">
        <v>40</v>
      </c>
      <c r="J2593" t="s">
        <v>44</v>
      </c>
      <c r="K2593">
        <v>18.02</v>
      </c>
      <c r="L2593">
        <v>9</v>
      </c>
      <c r="M2593">
        <f t="shared" si="80"/>
        <v>3952.7001999999993</v>
      </c>
      <c r="N2593">
        <f t="shared" si="81"/>
        <v>3.0232461602324614</v>
      </c>
    </row>
    <row r="2594" spans="1:14" x14ac:dyDescent="0.3">
      <c r="A2594" t="s">
        <v>12</v>
      </c>
      <c r="B2594" t="s">
        <v>17</v>
      </c>
      <c r="C2594" t="s">
        <v>19</v>
      </c>
      <c r="D2594" t="s">
        <v>23</v>
      </c>
      <c r="E2594" t="s">
        <v>38</v>
      </c>
      <c r="F2594">
        <v>2018</v>
      </c>
      <c r="G2594">
        <v>3</v>
      </c>
      <c r="H2594">
        <v>29.49</v>
      </c>
      <c r="I2594" t="s">
        <v>40</v>
      </c>
      <c r="J2594" t="s">
        <v>43</v>
      </c>
      <c r="K2594">
        <v>4.78</v>
      </c>
      <c r="L2594">
        <v>2</v>
      </c>
      <c r="M2594">
        <f t="shared" si="80"/>
        <v>58.027799999999999</v>
      </c>
      <c r="N2594">
        <f t="shared" si="81"/>
        <v>3.0240863787375414</v>
      </c>
    </row>
    <row r="2595" spans="1:14" x14ac:dyDescent="0.3">
      <c r="A2595" t="s">
        <v>13</v>
      </c>
      <c r="B2595" t="s">
        <v>17</v>
      </c>
      <c r="C2595" t="s">
        <v>19</v>
      </c>
      <c r="D2595" t="s">
        <v>35</v>
      </c>
      <c r="E2595" t="s">
        <v>38</v>
      </c>
      <c r="F2595">
        <v>1988</v>
      </c>
      <c r="G2595">
        <v>2</v>
      </c>
      <c r="H2595">
        <v>153.69999999999999</v>
      </c>
      <c r="I2595" t="s">
        <v>41</v>
      </c>
      <c r="J2595" t="s">
        <v>43</v>
      </c>
      <c r="K2595">
        <v>23.35</v>
      </c>
      <c r="L2595">
        <v>4</v>
      </c>
      <c r="M2595">
        <f t="shared" si="80"/>
        <v>614.0335</v>
      </c>
      <c r="N2595">
        <f t="shared" si="81"/>
        <v>3.0240963855421685</v>
      </c>
    </row>
    <row r="2596" spans="1:14" x14ac:dyDescent="0.3">
      <c r="A2596" t="s">
        <v>14</v>
      </c>
      <c r="B2596" t="s">
        <v>16</v>
      </c>
      <c r="C2596" t="s">
        <v>18</v>
      </c>
      <c r="D2596" t="s">
        <v>25</v>
      </c>
      <c r="E2596" t="s">
        <v>36</v>
      </c>
      <c r="F2596">
        <v>2006</v>
      </c>
      <c r="G2596">
        <v>4</v>
      </c>
      <c r="H2596">
        <v>455.54</v>
      </c>
      <c r="I2596" t="s">
        <v>41</v>
      </c>
      <c r="J2596" t="s">
        <v>45</v>
      </c>
      <c r="K2596">
        <v>41.77</v>
      </c>
      <c r="L2596">
        <v>2</v>
      </c>
      <c r="M2596">
        <f t="shared" si="80"/>
        <v>910.49770000000001</v>
      </c>
      <c r="N2596">
        <f t="shared" si="81"/>
        <v>3.0245220282626768</v>
      </c>
    </row>
    <row r="2597" spans="1:14" x14ac:dyDescent="0.3">
      <c r="A2597" t="s">
        <v>12</v>
      </c>
      <c r="B2597" t="s">
        <v>16</v>
      </c>
      <c r="C2597" t="s">
        <v>18</v>
      </c>
      <c r="D2597" t="s">
        <v>24</v>
      </c>
      <c r="E2597" t="s">
        <v>37</v>
      </c>
      <c r="F2597">
        <v>1992</v>
      </c>
      <c r="G2597">
        <v>5</v>
      </c>
      <c r="H2597">
        <v>33.520000000000003</v>
      </c>
      <c r="I2597" t="s">
        <v>42</v>
      </c>
      <c r="J2597" t="s">
        <v>44</v>
      </c>
      <c r="K2597">
        <v>17.75</v>
      </c>
      <c r="L2597">
        <v>19</v>
      </c>
      <c r="M2597">
        <f t="shared" si="80"/>
        <v>636.05750000000012</v>
      </c>
      <c r="N2597">
        <f t="shared" si="81"/>
        <v>3.024116424116424</v>
      </c>
    </row>
    <row r="2598" spans="1:14" x14ac:dyDescent="0.3">
      <c r="A2598" t="s">
        <v>12</v>
      </c>
      <c r="B2598" t="s">
        <v>15</v>
      </c>
      <c r="C2598" t="s">
        <v>19</v>
      </c>
      <c r="D2598" t="s">
        <v>20</v>
      </c>
      <c r="E2598" t="s">
        <v>36</v>
      </c>
      <c r="F2598">
        <v>1989</v>
      </c>
      <c r="G2598">
        <v>4</v>
      </c>
      <c r="H2598">
        <v>419.02</v>
      </c>
      <c r="I2598" t="s">
        <v>42</v>
      </c>
      <c r="J2598" t="s">
        <v>46</v>
      </c>
      <c r="K2598">
        <v>40.200000000000003</v>
      </c>
      <c r="L2598">
        <v>4</v>
      </c>
      <c r="M2598">
        <f t="shared" si="80"/>
        <v>1675.482</v>
      </c>
      <c r="N2598">
        <f t="shared" si="81"/>
        <v>3.0232945091514143</v>
      </c>
    </row>
    <row r="2599" spans="1:14" x14ac:dyDescent="0.3">
      <c r="A2599" t="s">
        <v>13</v>
      </c>
      <c r="B2599" t="s">
        <v>16</v>
      </c>
      <c r="C2599" t="s">
        <v>18</v>
      </c>
      <c r="D2599" t="s">
        <v>30</v>
      </c>
      <c r="E2599" t="s">
        <v>38</v>
      </c>
      <c r="F2599">
        <v>2019</v>
      </c>
      <c r="G2599">
        <v>5</v>
      </c>
      <c r="H2599">
        <v>216.28</v>
      </c>
      <c r="I2599" t="s">
        <v>40</v>
      </c>
      <c r="J2599" t="s">
        <v>43</v>
      </c>
      <c r="K2599">
        <v>8.09</v>
      </c>
      <c r="L2599">
        <v>14</v>
      </c>
      <c r="M2599">
        <f t="shared" si="80"/>
        <v>3027.0009</v>
      </c>
      <c r="N2599">
        <f t="shared" si="81"/>
        <v>3.0228880565959217</v>
      </c>
    </row>
    <row r="2600" spans="1:14" x14ac:dyDescent="0.3">
      <c r="A2600" t="s">
        <v>14</v>
      </c>
      <c r="B2600" t="s">
        <v>16</v>
      </c>
      <c r="C2600" t="s">
        <v>18</v>
      </c>
      <c r="D2600" t="s">
        <v>26</v>
      </c>
      <c r="E2600" t="s">
        <v>38</v>
      </c>
      <c r="F2600">
        <v>2016</v>
      </c>
      <c r="G2600">
        <v>5</v>
      </c>
      <c r="H2600">
        <v>486.52</v>
      </c>
      <c r="I2600" t="s">
        <v>41</v>
      </c>
      <c r="J2600" t="s">
        <v>43</v>
      </c>
      <c r="K2600">
        <v>1.99</v>
      </c>
      <c r="L2600">
        <v>3</v>
      </c>
      <c r="M2600">
        <f t="shared" si="80"/>
        <v>1458.5799</v>
      </c>
      <c r="N2600">
        <f t="shared" si="81"/>
        <v>3.0220649458784345</v>
      </c>
    </row>
    <row r="2601" spans="1:14" x14ac:dyDescent="0.3">
      <c r="A2601" t="s">
        <v>12</v>
      </c>
      <c r="B2601" t="s">
        <v>17</v>
      </c>
      <c r="C2601" t="s">
        <v>19</v>
      </c>
      <c r="D2601" t="s">
        <v>31</v>
      </c>
      <c r="E2601" t="s">
        <v>36</v>
      </c>
      <c r="F2601">
        <v>2021</v>
      </c>
      <c r="G2601">
        <v>4</v>
      </c>
      <c r="H2601">
        <v>24.48</v>
      </c>
      <c r="I2601" t="s">
        <v>41</v>
      </c>
      <c r="J2601" t="s">
        <v>46</v>
      </c>
      <c r="K2601">
        <v>35.130000000000003</v>
      </c>
      <c r="L2601">
        <v>20</v>
      </c>
      <c r="M2601">
        <f t="shared" si="80"/>
        <v>488.9513</v>
      </c>
      <c r="N2601">
        <f t="shared" si="81"/>
        <v>3.0212411495210327</v>
      </c>
    </row>
    <row r="2602" spans="1:14" x14ac:dyDescent="0.3">
      <c r="A2602" t="s">
        <v>12</v>
      </c>
      <c r="B2602" t="s">
        <v>16</v>
      </c>
      <c r="C2602" t="s">
        <v>19</v>
      </c>
      <c r="D2602" t="s">
        <v>25</v>
      </c>
      <c r="E2602" t="s">
        <v>37</v>
      </c>
      <c r="F2602">
        <v>1998</v>
      </c>
      <c r="G2602">
        <v>2</v>
      </c>
      <c r="H2602">
        <v>65.94</v>
      </c>
      <c r="I2602" t="s">
        <v>40</v>
      </c>
      <c r="J2602" t="s">
        <v>44</v>
      </c>
      <c r="K2602">
        <v>40.98</v>
      </c>
      <c r="L2602">
        <v>3</v>
      </c>
      <c r="M2602">
        <f t="shared" si="80"/>
        <v>197.22979999999998</v>
      </c>
      <c r="N2602">
        <f t="shared" si="81"/>
        <v>3.0208333333333335</v>
      </c>
    </row>
    <row r="2603" spans="1:14" x14ac:dyDescent="0.3">
      <c r="A2603" t="s">
        <v>13</v>
      </c>
      <c r="B2603" t="s">
        <v>16</v>
      </c>
      <c r="C2603" t="s">
        <v>18</v>
      </c>
      <c r="D2603" t="s">
        <v>34</v>
      </c>
      <c r="E2603" t="s">
        <v>39</v>
      </c>
      <c r="F2603">
        <v>2001</v>
      </c>
      <c r="G2603">
        <v>2</v>
      </c>
      <c r="H2603">
        <v>318.58</v>
      </c>
      <c r="I2603" t="s">
        <v>40</v>
      </c>
      <c r="J2603" t="s">
        <v>46</v>
      </c>
      <c r="K2603">
        <v>35.96</v>
      </c>
      <c r="L2603">
        <v>13</v>
      </c>
      <c r="M2603">
        <f t="shared" si="80"/>
        <v>4140.8995999999997</v>
      </c>
      <c r="N2603">
        <f t="shared" si="81"/>
        <v>3.0212588578574406</v>
      </c>
    </row>
    <row r="2604" spans="1:14" x14ac:dyDescent="0.3">
      <c r="A2604" t="s">
        <v>13</v>
      </c>
      <c r="B2604" t="s">
        <v>17</v>
      </c>
      <c r="C2604" t="s">
        <v>19</v>
      </c>
      <c r="D2604" t="s">
        <v>24</v>
      </c>
      <c r="E2604" t="s">
        <v>37</v>
      </c>
      <c r="F2604">
        <v>1993</v>
      </c>
      <c r="G2604">
        <v>5</v>
      </c>
      <c r="H2604">
        <v>193.8</v>
      </c>
      <c r="I2604" t="s">
        <v>41</v>
      </c>
      <c r="J2604" t="s">
        <v>44</v>
      </c>
      <c r="K2604">
        <v>24.37</v>
      </c>
      <c r="L2604">
        <v>16</v>
      </c>
      <c r="M2604">
        <f t="shared" si="80"/>
        <v>3100.0437000000002</v>
      </c>
      <c r="N2604">
        <f t="shared" si="81"/>
        <v>3.0216847372810673</v>
      </c>
    </row>
    <row r="2605" spans="1:14" x14ac:dyDescent="0.3">
      <c r="A2605" t="s">
        <v>13</v>
      </c>
      <c r="B2605" t="s">
        <v>16</v>
      </c>
      <c r="C2605" t="s">
        <v>19</v>
      </c>
      <c r="D2605" t="s">
        <v>24</v>
      </c>
      <c r="E2605" t="s">
        <v>36</v>
      </c>
      <c r="F2605">
        <v>2022</v>
      </c>
      <c r="G2605">
        <v>2</v>
      </c>
      <c r="H2605">
        <v>359.6</v>
      </c>
      <c r="I2605" t="s">
        <v>42</v>
      </c>
      <c r="J2605" t="s">
        <v>46</v>
      </c>
      <c r="K2605">
        <v>48.9</v>
      </c>
      <c r="L2605">
        <v>3</v>
      </c>
      <c r="M2605">
        <f t="shared" si="80"/>
        <v>1078.2890000000002</v>
      </c>
      <c r="N2605">
        <f t="shared" si="81"/>
        <v>3.0208594075928246</v>
      </c>
    </row>
    <row r="2606" spans="1:14" x14ac:dyDescent="0.3">
      <c r="A2606" t="s">
        <v>12</v>
      </c>
      <c r="B2606" t="s">
        <v>16</v>
      </c>
      <c r="C2606" t="s">
        <v>18</v>
      </c>
      <c r="D2606" t="s">
        <v>33</v>
      </c>
      <c r="E2606" t="s">
        <v>36</v>
      </c>
      <c r="F2606">
        <v>2017</v>
      </c>
      <c r="G2606">
        <v>1</v>
      </c>
      <c r="H2606">
        <v>348.18</v>
      </c>
      <c r="I2606" t="s">
        <v>40</v>
      </c>
      <c r="J2606" t="s">
        <v>45</v>
      </c>
      <c r="K2606">
        <v>37.31</v>
      </c>
      <c r="L2606">
        <v>12</v>
      </c>
      <c r="M2606">
        <f t="shared" si="80"/>
        <v>4177.5330999999996</v>
      </c>
      <c r="N2606">
        <f t="shared" si="81"/>
        <v>3.0212854757929883</v>
      </c>
    </row>
    <row r="2607" spans="1:14" x14ac:dyDescent="0.3">
      <c r="A2607" t="s">
        <v>13</v>
      </c>
      <c r="B2607" t="s">
        <v>15</v>
      </c>
      <c r="C2607" t="s">
        <v>19</v>
      </c>
      <c r="D2607" t="s">
        <v>21</v>
      </c>
      <c r="E2607" t="s">
        <v>37</v>
      </c>
      <c r="F2607">
        <v>2016</v>
      </c>
      <c r="G2607">
        <v>1</v>
      </c>
      <c r="H2607">
        <v>105.01</v>
      </c>
      <c r="I2607" t="s">
        <v>41</v>
      </c>
      <c r="J2607" t="s">
        <v>43</v>
      </c>
      <c r="K2607">
        <v>30.8</v>
      </c>
      <c r="L2607">
        <v>12</v>
      </c>
      <c r="M2607">
        <f t="shared" si="80"/>
        <v>1259.4280000000001</v>
      </c>
      <c r="N2607">
        <f t="shared" si="81"/>
        <v>3.0221294363256783</v>
      </c>
    </row>
    <row r="2608" spans="1:14" x14ac:dyDescent="0.3">
      <c r="A2608" t="s">
        <v>12</v>
      </c>
      <c r="B2608" t="s">
        <v>15</v>
      </c>
      <c r="C2608" t="s">
        <v>18</v>
      </c>
      <c r="D2608" t="s">
        <v>25</v>
      </c>
      <c r="E2608" t="s">
        <v>36</v>
      </c>
      <c r="F2608">
        <v>2011</v>
      </c>
      <c r="G2608">
        <v>3</v>
      </c>
      <c r="H2608">
        <v>244.41</v>
      </c>
      <c r="I2608" t="s">
        <v>40</v>
      </c>
      <c r="J2608" t="s">
        <v>45</v>
      </c>
      <c r="K2608">
        <v>23.63</v>
      </c>
      <c r="L2608">
        <v>7</v>
      </c>
      <c r="M2608">
        <f t="shared" si="80"/>
        <v>1710.1062999999999</v>
      </c>
      <c r="N2608">
        <f t="shared" si="81"/>
        <v>3.0229741019214704</v>
      </c>
    </row>
    <row r="2609" spans="1:14" x14ac:dyDescent="0.3">
      <c r="A2609" t="s">
        <v>13</v>
      </c>
      <c r="B2609" t="s">
        <v>16</v>
      </c>
      <c r="C2609" t="s">
        <v>19</v>
      </c>
      <c r="D2609" t="s">
        <v>26</v>
      </c>
      <c r="E2609" t="s">
        <v>36</v>
      </c>
      <c r="F2609">
        <v>2001</v>
      </c>
      <c r="G2609">
        <v>1</v>
      </c>
      <c r="H2609">
        <v>311.75</v>
      </c>
      <c r="I2609" t="s">
        <v>40</v>
      </c>
      <c r="J2609" t="s">
        <v>43</v>
      </c>
      <c r="K2609">
        <v>41.71</v>
      </c>
      <c r="L2609">
        <v>15</v>
      </c>
      <c r="M2609">
        <f t="shared" si="80"/>
        <v>4675.6670999999997</v>
      </c>
      <c r="N2609">
        <f t="shared" si="81"/>
        <v>3.0229837024655244</v>
      </c>
    </row>
    <row r="2610" spans="1:14" x14ac:dyDescent="0.3">
      <c r="A2610" t="s">
        <v>13</v>
      </c>
      <c r="B2610" t="s">
        <v>17</v>
      </c>
      <c r="C2610" t="s">
        <v>18</v>
      </c>
      <c r="D2610" t="s">
        <v>29</v>
      </c>
      <c r="E2610" t="s">
        <v>37</v>
      </c>
      <c r="F2610">
        <v>1989</v>
      </c>
      <c r="G2610">
        <v>1</v>
      </c>
      <c r="H2610">
        <v>261.41000000000003</v>
      </c>
      <c r="I2610" t="s">
        <v>40</v>
      </c>
      <c r="J2610" t="s">
        <v>44</v>
      </c>
      <c r="K2610">
        <v>20.62</v>
      </c>
      <c r="L2610">
        <v>13</v>
      </c>
      <c r="M2610">
        <f t="shared" si="80"/>
        <v>3397.5362000000005</v>
      </c>
      <c r="N2610">
        <f t="shared" si="81"/>
        <v>3.0238294314381271</v>
      </c>
    </row>
    <row r="2611" spans="1:14" x14ac:dyDescent="0.3">
      <c r="A2611" t="s">
        <v>12</v>
      </c>
      <c r="B2611" t="s">
        <v>15</v>
      </c>
      <c r="C2611" t="s">
        <v>19</v>
      </c>
      <c r="D2611" t="s">
        <v>27</v>
      </c>
      <c r="E2611" t="s">
        <v>36</v>
      </c>
      <c r="F2611">
        <v>1994</v>
      </c>
      <c r="G2611">
        <v>3</v>
      </c>
      <c r="H2611">
        <v>153.86000000000001</v>
      </c>
      <c r="I2611" t="s">
        <v>40</v>
      </c>
      <c r="J2611" t="s">
        <v>44</v>
      </c>
      <c r="K2611">
        <v>21.74</v>
      </c>
      <c r="L2611">
        <v>16</v>
      </c>
      <c r="M2611">
        <f t="shared" si="80"/>
        <v>2460.9774000000002</v>
      </c>
      <c r="N2611">
        <f t="shared" si="81"/>
        <v>3.024675867837725</v>
      </c>
    </row>
    <row r="2612" spans="1:14" x14ac:dyDescent="0.3">
      <c r="A2612" t="s">
        <v>14</v>
      </c>
      <c r="B2612" t="s">
        <v>16</v>
      </c>
      <c r="C2612" t="s">
        <v>19</v>
      </c>
      <c r="D2612" t="s">
        <v>28</v>
      </c>
      <c r="E2612" t="s">
        <v>39</v>
      </c>
      <c r="F2612">
        <v>2005</v>
      </c>
      <c r="G2612">
        <v>1</v>
      </c>
      <c r="H2612">
        <v>92.89</v>
      </c>
      <c r="I2612" t="s">
        <v>42</v>
      </c>
      <c r="J2612" t="s">
        <v>45</v>
      </c>
      <c r="K2612">
        <v>11.15</v>
      </c>
      <c r="L2612">
        <v>10</v>
      </c>
      <c r="M2612">
        <f t="shared" si="80"/>
        <v>928.01149999999996</v>
      </c>
      <c r="N2612">
        <f t="shared" si="81"/>
        <v>3.0246861924686193</v>
      </c>
    </row>
    <row r="2613" spans="1:14" x14ac:dyDescent="0.3">
      <c r="A2613" t="s">
        <v>12</v>
      </c>
      <c r="B2613" t="s">
        <v>17</v>
      </c>
      <c r="C2613" t="s">
        <v>18</v>
      </c>
      <c r="D2613" t="s">
        <v>35</v>
      </c>
      <c r="E2613" t="s">
        <v>39</v>
      </c>
      <c r="F2613">
        <v>1990</v>
      </c>
      <c r="G2613">
        <v>1</v>
      </c>
      <c r="H2613">
        <v>16.100000000000001</v>
      </c>
      <c r="I2613" t="s">
        <v>40</v>
      </c>
      <c r="J2613" t="s">
        <v>46</v>
      </c>
      <c r="K2613">
        <v>48.27</v>
      </c>
      <c r="L2613">
        <v>10</v>
      </c>
      <c r="M2613">
        <f t="shared" si="80"/>
        <v>160.48269999999999</v>
      </c>
      <c r="N2613">
        <f t="shared" si="81"/>
        <v>3.0255336961071579</v>
      </c>
    </row>
    <row r="2614" spans="1:14" x14ac:dyDescent="0.3">
      <c r="A2614" t="s">
        <v>12</v>
      </c>
      <c r="B2614" t="s">
        <v>17</v>
      </c>
      <c r="C2614" t="s">
        <v>19</v>
      </c>
      <c r="D2614" t="s">
        <v>27</v>
      </c>
      <c r="E2614" t="s">
        <v>38</v>
      </c>
      <c r="F2614">
        <v>2021</v>
      </c>
      <c r="G2614">
        <v>3</v>
      </c>
      <c r="H2614">
        <v>334.56</v>
      </c>
      <c r="I2614" t="s">
        <v>41</v>
      </c>
      <c r="J2614" t="s">
        <v>43</v>
      </c>
      <c r="K2614">
        <v>28.88</v>
      </c>
      <c r="L2614">
        <v>2</v>
      </c>
      <c r="M2614">
        <f t="shared" si="80"/>
        <v>668.40880000000004</v>
      </c>
      <c r="N2614">
        <f t="shared" si="81"/>
        <v>3.0263819095477387</v>
      </c>
    </row>
    <row r="2615" spans="1:14" x14ac:dyDescent="0.3">
      <c r="A2615" t="s">
        <v>12</v>
      </c>
      <c r="B2615" t="s">
        <v>17</v>
      </c>
      <c r="C2615" t="s">
        <v>18</v>
      </c>
      <c r="D2615" t="s">
        <v>21</v>
      </c>
      <c r="E2615" t="s">
        <v>36</v>
      </c>
      <c r="F2615">
        <v>1998</v>
      </c>
      <c r="G2615">
        <v>2</v>
      </c>
      <c r="H2615">
        <v>488.07</v>
      </c>
      <c r="I2615" t="s">
        <v>40</v>
      </c>
      <c r="J2615" t="s">
        <v>45</v>
      </c>
      <c r="K2615">
        <v>36.11</v>
      </c>
      <c r="L2615">
        <v>15</v>
      </c>
      <c r="M2615">
        <f t="shared" si="80"/>
        <v>7320.4111000000003</v>
      </c>
      <c r="N2615">
        <f t="shared" si="81"/>
        <v>3.0263929618768328</v>
      </c>
    </row>
    <row r="2616" spans="1:14" x14ac:dyDescent="0.3">
      <c r="A2616" t="s">
        <v>12</v>
      </c>
      <c r="B2616" t="s">
        <v>15</v>
      </c>
      <c r="C2616" t="s">
        <v>18</v>
      </c>
      <c r="D2616" t="s">
        <v>31</v>
      </c>
      <c r="E2616" t="s">
        <v>36</v>
      </c>
      <c r="F2616">
        <v>1998</v>
      </c>
      <c r="G2616">
        <v>5</v>
      </c>
      <c r="H2616">
        <v>209.07</v>
      </c>
      <c r="I2616" t="s">
        <v>40</v>
      </c>
      <c r="J2616" t="s">
        <v>44</v>
      </c>
      <c r="K2616">
        <v>8.4</v>
      </c>
      <c r="L2616">
        <v>18</v>
      </c>
      <c r="M2616">
        <f t="shared" si="80"/>
        <v>3762.3439999999996</v>
      </c>
      <c r="N2616">
        <f t="shared" si="81"/>
        <v>3.0268231349538977</v>
      </c>
    </row>
    <row r="2617" spans="1:14" x14ac:dyDescent="0.3">
      <c r="A2617" t="s">
        <v>12</v>
      </c>
      <c r="B2617" t="s">
        <v>15</v>
      </c>
      <c r="C2617" t="s">
        <v>19</v>
      </c>
      <c r="D2617" t="s">
        <v>33</v>
      </c>
      <c r="E2617" t="s">
        <v>36</v>
      </c>
      <c r="F2617">
        <v>2018</v>
      </c>
      <c r="G2617">
        <v>5</v>
      </c>
      <c r="H2617">
        <v>286.41000000000003</v>
      </c>
      <c r="I2617" t="s">
        <v>41</v>
      </c>
      <c r="J2617" t="s">
        <v>46</v>
      </c>
      <c r="K2617">
        <v>46.04</v>
      </c>
      <c r="L2617">
        <v>12</v>
      </c>
      <c r="M2617">
        <f t="shared" si="80"/>
        <v>3436.3804</v>
      </c>
      <c r="N2617">
        <f t="shared" si="81"/>
        <v>3.0259958071278827</v>
      </c>
    </row>
    <row r="2618" spans="1:14" x14ac:dyDescent="0.3">
      <c r="A2618" t="s">
        <v>13</v>
      </c>
      <c r="B2618" t="s">
        <v>17</v>
      </c>
      <c r="C2618" t="s">
        <v>19</v>
      </c>
      <c r="D2618" t="s">
        <v>21</v>
      </c>
      <c r="E2618" t="s">
        <v>36</v>
      </c>
      <c r="F2618">
        <v>2010</v>
      </c>
      <c r="G2618">
        <v>2</v>
      </c>
      <c r="H2618">
        <v>371.52</v>
      </c>
      <c r="I2618" t="s">
        <v>41</v>
      </c>
      <c r="J2618" t="s">
        <v>47</v>
      </c>
      <c r="K2618">
        <v>43.41</v>
      </c>
      <c r="L2618">
        <v>13</v>
      </c>
      <c r="M2618">
        <f t="shared" si="80"/>
        <v>4829.1941000000006</v>
      </c>
      <c r="N2618">
        <f t="shared" si="81"/>
        <v>3.0251677852348995</v>
      </c>
    </row>
    <row r="2619" spans="1:14" x14ac:dyDescent="0.3">
      <c r="A2619" t="s">
        <v>12</v>
      </c>
      <c r="B2619" t="s">
        <v>15</v>
      </c>
      <c r="C2619" t="s">
        <v>18</v>
      </c>
      <c r="D2619" t="s">
        <v>30</v>
      </c>
      <c r="E2619" t="s">
        <v>38</v>
      </c>
      <c r="F2619">
        <v>1986</v>
      </c>
      <c r="G2619">
        <v>2</v>
      </c>
      <c r="H2619">
        <v>177.66</v>
      </c>
      <c r="I2619" t="s">
        <v>40</v>
      </c>
      <c r="J2619" t="s">
        <v>45</v>
      </c>
      <c r="K2619">
        <v>20.25</v>
      </c>
      <c r="L2619">
        <v>17</v>
      </c>
      <c r="M2619">
        <f t="shared" si="80"/>
        <v>3019.4224999999997</v>
      </c>
      <c r="N2619">
        <f t="shared" si="81"/>
        <v>3.0255979857322703</v>
      </c>
    </row>
    <row r="2620" spans="1:14" x14ac:dyDescent="0.3">
      <c r="A2620" t="s">
        <v>14</v>
      </c>
      <c r="B2620" t="s">
        <v>17</v>
      </c>
      <c r="C2620" t="s">
        <v>18</v>
      </c>
      <c r="D2620" t="s">
        <v>34</v>
      </c>
      <c r="E2620" t="s">
        <v>37</v>
      </c>
      <c r="F2620">
        <v>2006</v>
      </c>
      <c r="G2620">
        <v>3</v>
      </c>
      <c r="H2620">
        <v>390.36</v>
      </c>
      <c r="I2620" t="s">
        <v>42</v>
      </c>
      <c r="J2620" t="s">
        <v>43</v>
      </c>
      <c r="K2620">
        <v>3.13</v>
      </c>
      <c r="L2620">
        <v>10</v>
      </c>
      <c r="M2620">
        <f t="shared" si="80"/>
        <v>3902.6313000000005</v>
      </c>
      <c r="N2620">
        <f t="shared" si="81"/>
        <v>3.0260285474391266</v>
      </c>
    </row>
    <row r="2621" spans="1:14" x14ac:dyDescent="0.3">
      <c r="A2621" t="s">
        <v>14</v>
      </c>
      <c r="B2621" t="s">
        <v>16</v>
      </c>
      <c r="C2621" t="s">
        <v>18</v>
      </c>
      <c r="D2621" t="s">
        <v>28</v>
      </c>
      <c r="E2621" t="s">
        <v>39</v>
      </c>
      <c r="F2621">
        <v>1987</v>
      </c>
      <c r="G2621">
        <v>4</v>
      </c>
      <c r="H2621">
        <v>163.68</v>
      </c>
      <c r="I2621" t="s">
        <v>41</v>
      </c>
      <c r="J2621" t="s">
        <v>45</v>
      </c>
      <c r="K2621">
        <v>3.19</v>
      </c>
      <c r="L2621">
        <v>5</v>
      </c>
      <c r="M2621">
        <f t="shared" si="80"/>
        <v>817.43190000000004</v>
      </c>
      <c r="N2621">
        <f t="shared" si="81"/>
        <v>3.0260394792104157</v>
      </c>
    </row>
    <row r="2622" spans="1:14" x14ac:dyDescent="0.3">
      <c r="A2622" t="s">
        <v>14</v>
      </c>
      <c r="B2622" t="s">
        <v>17</v>
      </c>
      <c r="C2622" t="s">
        <v>19</v>
      </c>
      <c r="D2622" t="s">
        <v>35</v>
      </c>
      <c r="E2622" t="s">
        <v>39</v>
      </c>
      <c r="F2622">
        <v>2014</v>
      </c>
      <c r="G2622">
        <v>5</v>
      </c>
      <c r="H2622">
        <v>89.46</v>
      </c>
      <c r="I2622" t="s">
        <v>42</v>
      </c>
      <c r="J2622" t="s">
        <v>44</v>
      </c>
      <c r="K2622">
        <v>48.75</v>
      </c>
      <c r="L2622">
        <v>9</v>
      </c>
      <c r="M2622">
        <f t="shared" si="80"/>
        <v>804.62749999999994</v>
      </c>
      <c r="N2622">
        <f t="shared" si="81"/>
        <v>3.0256302521008402</v>
      </c>
    </row>
    <row r="2623" spans="1:14" x14ac:dyDescent="0.3">
      <c r="A2623" t="s">
        <v>14</v>
      </c>
      <c r="B2623" t="s">
        <v>16</v>
      </c>
      <c r="C2623" t="s">
        <v>18</v>
      </c>
      <c r="D2623" t="s">
        <v>21</v>
      </c>
      <c r="E2623" t="s">
        <v>36</v>
      </c>
      <c r="F2623">
        <v>2008</v>
      </c>
      <c r="G2623">
        <v>5</v>
      </c>
      <c r="H2623">
        <v>312.68</v>
      </c>
      <c r="I2623" t="s">
        <v>41</v>
      </c>
      <c r="J2623" t="s">
        <v>47</v>
      </c>
      <c r="K2623">
        <v>7.96</v>
      </c>
      <c r="L2623">
        <v>2</v>
      </c>
      <c r="M2623">
        <f t="shared" si="80"/>
        <v>624.43960000000004</v>
      </c>
      <c r="N2623">
        <f t="shared" si="81"/>
        <v>3.0248003362757463</v>
      </c>
    </row>
    <row r="2624" spans="1:14" x14ac:dyDescent="0.3">
      <c r="A2624" t="s">
        <v>13</v>
      </c>
      <c r="B2624" t="s">
        <v>15</v>
      </c>
      <c r="C2624" t="s">
        <v>18</v>
      </c>
      <c r="D2624" t="s">
        <v>25</v>
      </c>
      <c r="E2624" t="s">
        <v>38</v>
      </c>
      <c r="F2624">
        <v>2013</v>
      </c>
      <c r="G2624">
        <v>1</v>
      </c>
      <c r="H2624">
        <v>267.74</v>
      </c>
      <c r="I2624" t="s">
        <v>40</v>
      </c>
      <c r="J2624" t="s">
        <v>43</v>
      </c>
      <c r="K2624">
        <v>5.52</v>
      </c>
      <c r="L2624">
        <v>10</v>
      </c>
      <c r="M2624">
        <f t="shared" si="80"/>
        <v>2676.4551999999999</v>
      </c>
      <c r="N2624">
        <f t="shared" si="81"/>
        <v>3.0239697224558451</v>
      </c>
    </row>
    <row r="2625" spans="1:14" x14ac:dyDescent="0.3">
      <c r="A2625" t="s">
        <v>12</v>
      </c>
      <c r="B2625" t="s">
        <v>16</v>
      </c>
      <c r="C2625" t="s">
        <v>18</v>
      </c>
      <c r="D2625" t="s">
        <v>29</v>
      </c>
      <c r="E2625" t="s">
        <v>37</v>
      </c>
      <c r="F2625">
        <v>1985</v>
      </c>
      <c r="G2625">
        <v>5</v>
      </c>
      <c r="H2625">
        <v>86.6</v>
      </c>
      <c r="I2625" t="s">
        <v>41</v>
      </c>
      <c r="J2625" t="s">
        <v>43</v>
      </c>
      <c r="K2625">
        <v>34.54</v>
      </c>
      <c r="L2625">
        <v>8</v>
      </c>
      <c r="M2625">
        <f t="shared" si="80"/>
        <v>692.1454</v>
      </c>
      <c r="N2625">
        <f t="shared" si="81"/>
        <v>3.0248212031973076</v>
      </c>
    </row>
    <row r="2626" spans="1:14" x14ac:dyDescent="0.3">
      <c r="A2626" t="s">
        <v>12</v>
      </c>
      <c r="B2626" t="s">
        <v>15</v>
      </c>
      <c r="C2626" t="s">
        <v>19</v>
      </c>
      <c r="D2626" t="s">
        <v>35</v>
      </c>
      <c r="E2626" t="s">
        <v>37</v>
      </c>
      <c r="F2626">
        <v>1990</v>
      </c>
      <c r="G2626">
        <v>5</v>
      </c>
      <c r="H2626">
        <v>110.76</v>
      </c>
      <c r="I2626" t="s">
        <v>42</v>
      </c>
      <c r="J2626" t="s">
        <v>44</v>
      </c>
      <c r="K2626">
        <v>14.88</v>
      </c>
      <c r="L2626">
        <v>2</v>
      </c>
      <c r="M2626">
        <f t="shared" si="80"/>
        <v>220.6688</v>
      </c>
      <c r="N2626">
        <f t="shared" si="81"/>
        <v>3.0239898989898988</v>
      </c>
    </row>
    <row r="2627" spans="1:14" x14ac:dyDescent="0.3">
      <c r="A2627" t="s">
        <v>13</v>
      </c>
      <c r="B2627" t="s">
        <v>15</v>
      </c>
      <c r="C2627" t="s">
        <v>18</v>
      </c>
      <c r="D2627" t="s">
        <v>20</v>
      </c>
      <c r="E2627" t="s">
        <v>36</v>
      </c>
      <c r="F2627">
        <v>1993</v>
      </c>
      <c r="G2627">
        <v>4</v>
      </c>
      <c r="H2627">
        <v>449.51</v>
      </c>
      <c r="I2627" t="s">
        <v>42</v>
      </c>
      <c r="J2627" t="s">
        <v>43</v>
      </c>
      <c r="K2627">
        <v>19.579999999999998</v>
      </c>
      <c r="L2627">
        <v>18</v>
      </c>
      <c r="M2627">
        <f t="shared" ref="M2627:M2690" si="82">(L2627*H2627)-(1-(K2627/100))</f>
        <v>8090.3758000000007</v>
      </c>
      <c r="N2627">
        <f t="shared" ref="N2627:N2690" si="83">AVERAGE(G2627:G7626)</f>
        <v>3.0231578947368423</v>
      </c>
    </row>
    <row r="2628" spans="1:14" x14ac:dyDescent="0.3">
      <c r="A2628" t="s">
        <v>14</v>
      </c>
      <c r="B2628" t="s">
        <v>15</v>
      </c>
      <c r="C2628" t="s">
        <v>19</v>
      </c>
      <c r="D2628" t="s">
        <v>25</v>
      </c>
      <c r="E2628" t="s">
        <v>38</v>
      </c>
      <c r="F2628">
        <v>2010</v>
      </c>
      <c r="G2628">
        <v>3</v>
      </c>
      <c r="H2628">
        <v>445.3</v>
      </c>
      <c r="I2628" t="s">
        <v>40</v>
      </c>
      <c r="J2628" t="s">
        <v>46</v>
      </c>
      <c r="K2628">
        <v>9.75</v>
      </c>
      <c r="L2628">
        <v>9</v>
      </c>
      <c r="M2628">
        <f t="shared" si="82"/>
        <v>4006.7975000000001</v>
      </c>
      <c r="N2628">
        <f t="shared" si="83"/>
        <v>3.0227464195450717</v>
      </c>
    </row>
    <row r="2629" spans="1:14" x14ac:dyDescent="0.3">
      <c r="A2629" t="s">
        <v>12</v>
      </c>
      <c r="B2629" t="s">
        <v>15</v>
      </c>
      <c r="C2629" t="s">
        <v>18</v>
      </c>
      <c r="D2629" t="s">
        <v>26</v>
      </c>
      <c r="E2629" t="s">
        <v>38</v>
      </c>
      <c r="F2629">
        <v>1986</v>
      </c>
      <c r="G2629">
        <v>1</v>
      </c>
      <c r="H2629">
        <v>230.03</v>
      </c>
      <c r="I2629" t="s">
        <v>41</v>
      </c>
      <c r="J2629" t="s">
        <v>45</v>
      </c>
      <c r="K2629">
        <v>44.75</v>
      </c>
      <c r="L2629">
        <v>9</v>
      </c>
      <c r="M2629">
        <f t="shared" si="82"/>
        <v>2069.7175000000002</v>
      </c>
      <c r="N2629">
        <f t="shared" si="83"/>
        <v>3.0227560050568898</v>
      </c>
    </row>
    <row r="2630" spans="1:14" x14ac:dyDescent="0.3">
      <c r="A2630" t="s">
        <v>13</v>
      </c>
      <c r="B2630" t="s">
        <v>16</v>
      </c>
      <c r="C2630" t="s">
        <v>18</v>
      </c>
      <c r="D2630" t="s">
        <v>25</v>
      </c>
      <c r="E2630" t="s">
        <v>39</v>
      </c>
      <c r="F2630">
        <v>1990</v>
      </c>
      <c r="G2630">
        <v>3</v>
      </c>
      <c r="H2630">
        <v>291.92</v>
      </c>
      <c r="I2630" t="s">
        <v>40</v>
      </c>
      <c r="J2630" t="s">
        <v>45</v>
      </c>
      <c r="K2630">
        <v>9</v>
      </c>
      <c r="L2630">
        <v>16</v>
      </c>
      <c r="M2630">
        <f t="shared" si="82"/>
        <v>4669.8100000000004</v>
      </c>
      <c r="N2630">
        <f t="shared" si="83"/>
        <v>3.0236087689713322</v>
      </c>
    </row>
    <row r="2631" spans="1:14" x14ac:dyDescent="0.3">
      <c r="A2631" t="s">
        <v>14</v>
      </c>
      <c r="B2631" t="s">
        <v>16</v>
      </c>
      <c r="C2631" t="s">
        <v>18</v>
      </c>
      <c r="D2631" t="s">
        <v>30</v>
      </c>
      <c r="E2631" t="s">
        <v>36</v>
      </c>
      <c r="F2631">
        <v>2002</v>
      </c>
      <c r="G2631">
        <v>2</v>
      </c>
      <c r="H2631">
        <v>337.41</v>
      </c>
      <c r="I2631" t="s">
        <v>40</v>
      </c>
      <c r="J2631" t="s">
        <v>46</v>
      </c>
      <c r="K2631">
        <v>15.7</v>
      </c>
      <c r="L2631">
        <v>13</v>
      </c>
      <c r="M2631">
        <f t="shared" si="82"/>
        <v>4385.4870000000001</v>
      </c>
      <c r="N2631">
        <f t="shared" si="83"/>
        <v>3.0236187262758332</v>
      </c>
    </row>
    <row r="2632" spans="1:14" x14ac:dyDescent="0.3">
      <c r="A2632" t="s">
        <v>13</v>
      </c>
      <c r="B2632" t="s">
        <v>17</v>
      </c>
      <c r="C2632" t="s">
        <v>18</v>
      </c>
      <c r="D2632" t="s">
        <v>23</v>
      </c>
      <c r="E2632" t="s">
        <v>38</v>
      </c>
      <c r="F2632">
        <v>2013</v>
      </c>
      <c r="G2632">
        <v>5</v>
      </c>
      <c r="H2632">
        <v>393.71</v>
      </c>
      <c r="I2632" t="s">
        <v>42</v>
      </c>
      <c r="J2632" t="s">
        <v>45</v>
      </c>
      <c r="K2632">
        <v>22.92</v>
      </c>
      <c r="L2632">
        <v>13</v>
      </c>
      <c r="M2632">
        <f t="shared" si="82"/>
        <v>5117.4591999999993</v>
      </c>
      <c r="N2632">
        <f t="shared" si="83"/>
        <v>3.0240506329113925</v>
      </c>
    </row>
    <row r="2633" spans="1:14" x14ac:dyDescent="0.3">
      <c r="A2633" t="s">
        <v>14</v>
      </c>
      <c r="B2633" t="s">
        <v>17</v>
      </c>
      <c r="C2633" t="s">
        <v>18</v>
      </c>
      <c r="D2633" t="s">
        <v>29</v>
      </c>
      <c r="E2633" t="s">
        <v>36</v>
      </c>
      <c r="F2633">
        <v>1998</v>
      </c>
      <c r="G2633">
        <v>1</v>
      </c>
      <c r="H2633">
        <v>125.48</v>
      </c>
      <c r="I2633" t="s">
        <v>42</v>
      </c>
      <c r="J2633" t="s">
        <v>44</v>
      </c>
      <c r="K2633">
        <v>32.92</v>
      </c>
      <c r="L2633">
        <v>12</v>
      </c>
      <c r="M2633">
        <f t="shared" si="82"/>
        <v>1505.0891999999999</v>
      </c>
      <c r="N2633">
        <f t="shared" si="83"/>
        <v>3.0232165470662729</v>
      </c>
    </row>
    <row r="2634" spans="1:14" x14ac:dyDescent="0.3">
      <c r="A2634" t="s">
        <v>13</v>
      </c>
      <c r="B2634" t="s">
        <v>17</v>
      </c>
      <c r="C2634" t="s">
        <v>18</v>
      </c>
      <c r="D2634" t="s">
        <v>22</v>
      </c>
      <c r="E2634" t="s">
        <v>37</v>
      </c>
      <c r="F2634">
        <v>2016</v>
      </c>
      <c r="G2634">
        <v>2</v>
      </c>
      <c r="H2634">
        <v>480.26</v>
      </c>
      <c r="I2634" t="s">
        <v>42</v>
      </c>
      <c r="J2634" t="s">
        <v>46</v>
      </c>
      <c r="K2634">
        <v>1.17</v>
      </c>
      <c r="L2634">
        <v>19</v>
      </c>
      <c r="M2634">
        <f t="shared" si="82"/>
        <v>9123.9516999999996</v>
      </c>
      <c r="N2634">
        <f t="shared" si="83"/>
        <v>3.0240709459459461</v>
      </c>
    </row>
    <row r="2635" spans="1:14" x14ac:dyDescent="0.3">
      <c r="A2635" t="s">
        <v>14</v>
      </c>
      <c r="B2635" t="s">
        <v>15</v>
      </c>
      <c r="C2635" t="s">
        <v>18</v>
      </c>
      <c r="D2635" t="s">
        <v>32</v>
      </c>
      <c r="E2635" t="s">
        <v>39</v>
      </c>
      <c r="F2635">
        <v>2015</v>
      </c>
      <c r="G2635">
        <v>1</v>
      </c>
      <c r="H2635">
        <v>173.05</v>
      </c>
      <c r="I2635" t="s">
        <v>40</v>
      </c>
      <c r="J2635" t="s">
        <v>44</v>
      </c>
      <c r="K2635">
        <v>45.11</v>
      </c>
      <c r="L2635">
        <v>9</v>
      </c>
      <c r="M2635">
        <f t="shared" si="82"/>
        <v>1556.9011</v>
      </c>
      <c r="N2635">
        <f t="shared" si="83"/>
        <v>3.0245035910435152</v>
      </c>
    </row>
    <row r="2636" spans="1:14" x14ac:dyDescent="0.3">
      <c r="A2636" t="s">
        <v>12</v>
      </c>
      <c r="B2636" t="s">
        <v>17</v>
      </c>
      <c r="C2636" t="s">
        <v>18</v>
      </c>
      <c r="D2636" t="s">
        <v>20</v>
      </c>
      <c r="E2636" t="s">
        <v>36</v>
      </c>
      <c r="F2636">
        <v>2014</v>
      </c>
      <c r="G2636">
        <v>2</v>
      </c>
      <c r="H2636">
        <v>198.87</v>
      </c>
      <c r="I2636" t="s">
        <v>40</v>
      </c>
      <c r="J2636" t="s">
        <v>47</v>
      </c>
      <c r="K2636">
        <v>32.799999999999997</v>
      </c>
      <c r="L2636">
        <v>13</v>
      </c>
      <c r="M2636">
        <f t="shared" si="82"/>
        <v>2584.6379999999999</v>
      </c>
      <c r="N2636">
        <f t="shared" si="83"/>
        <v>3.0253592561284868</v>
      </c>
    </row>
    <row r="2637" spans="1:14" x14ac:dyDescent="0.3">
      <c r="A2637" t="s">
        <v>12</v>
      </c>
      <c r="B2637" t="s">
        <v>17</v>
      </c>
      <c r="C2637" t="s">
        <v>19</v>
      </c>
      <c r="D2637" t="s">
        <v>27</v>
      </c>
      <c r="E2637" t="s">
        <v>37</v>
      </c>
      <c r="F2637">
        <v>1989</v>
      </c>
      <c r="G2637">
        <v>5</v>
      </c>
      <c r="H2637">
        <v>376.97</v>
      </c>
      <c r="I2637" t="s">
        <v>40</v>
      </c>
      <c r="J2637" t="s">
        <v>43</v>
      </c>
      <c r="K2637">
        <v>49.71</v>
      </c>
      <c r="L2637">
        <v>15</v>
      </c>
      <c r="M2637">
        <f t="shared" si="82"/>
        <v>5654.0470999999998</v>
      </c>
      <c r="N2637">
        <f t="shared" si="83"/>
        <v>3.0257928118393234</v>
      </c>
    </row>
    <row r="2638" spans="1:14" x14ac:dyDescent="0.3">
      <c r="A2638" t="s">
        <v>14</v>
      </c>
      <c r="B2638" t="s">
        <v>16</v>
      </c>
      <c r="C2638" t="s">
        <v>18</v>
      </c>
      <c r="D2638" t="s">
        <v>29</v>
      </c>
      <c r="E2638" t="s">
        <v>39</v>
      </c>
      <c r="F2638">
        <v>2000</v>
      </c>
      <c r="G2638">
        <v>1</v>
      </c>
      <c r="H2638">
        <v>76.38</v>
      </c>
      <c r="I2638" t="s">
        <v>40</v>
      </c>
      <c r="J2638" t="s">
        <v>43</v>
      </c>
      <c r="K2638">
        <v>21.87</v>
      </c>
      <c r="L2638">
        <v>20</v>
      </c>
      <c r="M2638">
        <f t="shared" si="82"/>
        <v>1526.8186999999998</v>
      </c>
      <c r="N2638">
        <f t="shared" si="83"/>
        <v>3.0249576988155669</v>
      </c>
    </row>
    <row r="2639" spans="1:14" x14ac:dyDescent="0.3">
      <c r="A2639" t="s">
        <v>14</v>
      </c>
      <c r="B2639" t="s">
        <v>15</v>
      </c>
      <c r="C2639" t="s">
        <v>18</v>
      </c>
      <c r="D2639" t="s">
        <v>32</v>
      </c>
      <c r="E2639" t="s">
        <v>37</v>
      </c>
      <c r="F2639">
        <v>1996</v>
      </c>
      <c r="G2639">
        <v>2</v>
      </c>
      <c r="H2639">
        <v>459.6</v>
      </c>
      <c r="I2639" t="s">
        <v>42</v>
      </c>
      <c r="J2639" t="s">
        <v>43</v>
      </c>
      <c r="K2639">
        <v>29.41</v>
      </c>
      <c r="L2639">
        <v>1</v>
      </c>
      <c r="M2639">
        <f t="shared" si="82"/>
        <v>458.89410000000004</v>
      </c>
      <c r="N2639">
        <f t="shared" si="83"/>
        <v>3.025814642403724</v>
      </c>
    </row>
    <row r="2640" spans="1:14" x14ac:dyDescent="0.3">
      <c r="A2640" t="s">
        <v>12</v>
      </c>
      <c r="B2640" t="s">
        <v>16</v>
      </c>
      <c r="C2640" t="s">
        <v>18</v>
      </c>
      <c r="D2640" t="s">
        <v>31</v>
      </c>
      <c r="E2640" t="s">
        <v>36</v>
      </c>
      <c r="F2640">
        <v>2012</v>
      </c>
      <c r="G2640">
        <v>3</v>
      </c>
      <c r="H2640">
        <v>180.94</v>
      </c>
      <c r="I2640" t="s">
        <v>42</v>
      </c>
      <c r="J2640" t="s">
        <v>46</v>
      </c>
      <c r="K2640">
        <v>3.76</v>
      </c>
      <c r="L2640">
        <v>12</v>
      </c>
      <c r="M2640">
        <f t="shared" si="82"/>
        <v>2170.3175999999999</v>
      </c>
      <c r="N2640">
        <f t="shared" si="83"/>
        <v>3.0262489415749365</v>
      </c>
    </row>
    <row r="2641" spans="1:14" x14ac:dyDescent="0.3">
      <c r="A2641" t="s">
        <v>13</v>
      </c>
      <c r="B2641" t="s">
        <v>17</v>
      </c>
      <c r="C2641" t="s">
        <v>18</v>
      </c>
      <c r="D2641" t="s">
        <v>34</v>
      </c>
      <c r="E2641" t="s">
        <v>38</v>
      </c>
      <c r="F2641">
        <v>1986</v>
      </c>
      <c r="G2641">
        <v>3</v>
      </c>
      <c r="H2641">
        <v>51.53</v>
      </c>
      <c r="I2641" t="s">
        <v>40</v>
      </c>
      <c r="J2641" t="s">
        <v>44</v>
      </c>
      <c r="K2641">
        <v>47.04</v>
      </c>
      <c r="L2641">
        <v>14</v>
      </c>
      <c r="M2641">
        <f t="shared" si="82"/>
        <v>720.89040000000011</v>
      </c>
      <c r="N2641">
        <f t="shared" si="83"/>
        <v>3.026260059296908</v>
      </c>
    </row>
    <row r="2642" spans="1:14" x14ac:dyDescent="0.3">
      <c r="A2642" t="s">
        <v>12</v>
      </c>
      <c r="B2642" t="s">
        <v>16</v>
      </c>
      <c r="C2642" t="s">
        <v>19</v>
      </c>
      <c r="D2642" t="s">
        <v>31</v>
      </c>
      <c r="E2642" t="s">
        <v>39</v>
      </c>
      <c r="F2642">
        <v>1999</v>
      </c>
      <c r="G2642">
        <v>2</v>
      </c>
      <c r="H2642">
        <v>111.05</v>
      </c>
      <c r="I2642" t="s">
        <v>42</v>
      </c>
      <c r="J2642" t="s">
        <v>46</v>
      </c>
      <c r="K2642">
        <v>47.64</v>
      </c>
      <c r="L2642">
        <v>8</v>
      </c>
      <c r="M2642">
        <f t="shared" si="82"/>
        <v>887.87639999999999</v>
      </c>
      <c r="N2642">
        <f t="shared" si="83"/>
        <v>3.0262711864406779</v>
      </c>
    </row>
    <row r="2643" spans="1:14" x14ac:dyDescent="0.3">
      <c r="A2643" t="s">
        <v>12</v>
      </c>
      <c r="B2643" t="s">
        <v>16</v>
      </c>
      <c r="C2643" t="s">
        <v>18</v>
      </c>
      <c r="D2643" t="s">
        <v>28</v>
      </c>
      <c r="E2643" t="s">
        <v>37</v>
      </c>
      <c r="F2643">
        <v>2018</v>
      </c>
      <c r="G2643">
        <v>3</v>
      </c>
      <c r="H2643">
        <v>46.2</v>
      </c>
      <c r="I2643" t="s">
        <v>40</v>
      </c>
      <c r="J2643" t="s">
        <v>45</v>
      </c>
      <c r="K2643">
        <v>15.95</v>
      </c>
      <c r="L2643">
        <v>16</v>
      </c>
      <c r="M2643">
        <f t="shared" si="82"/>
        <v>738.35950000000003</v>
      </c>
      <c r="N2643">
        <f t="shared" si="83"/>
        <v>3.0267062314540061</v>
      </c>
    </row>
    <row r="2644" spans="1:14" x14ac:dyDescent="0.3">
      <c r="A2644" t="s">
        <v>12</v>
      </c>
      <c r="B2644" t="s">
        <v>16</v>
      </c>
      <c r="C2644" t="s">
        <v>18</v>
      </c>
      <c r="D2644" t="s">
        <v>21</v>
      </c>
      <c r="E2644" t="s">
        <v>39</v>
      </c>
      <c r="F2644">
        <v>2022</v>
      </c>
      <c r="G2644">
        <v>1</v>
      </c>
      <c r="H2644">
        <v>174.73</v>
      </c>
      <c r="I2644" t="s">
        <v>40</v>
      </c>
      <c r="J2644" t="s">
        <v>46</v>
      </c>
      <c r="K2644">
        <v>17.73</v>
      </c>
      <c r="L2644">
        <v>2</v>
      </c>
      <c r="M2644">
        <f t="shared" si="82"/>
        <v>348.63729999999998</v>
      </c>
      <c r="N2644">
        <f t="shared" si="83"/>
        <v>3.0267175572519083</v>
      </c>
    </row>
    <row r="2645" spans="1:14" x14ac:dyDescent="0.3">
      <c r="A2645" t="s">
        <v>14</v>
      </c>
      <c r="B2645" t="s">
        <v>16</v>
      </c>
      <c r="C2645" t="s">
        <v>19</v>
      </c>
      <c r="D2645" t="s">
        <v>35</v>
      </c>
      <c r="E2645" t="s">
        <v>39</v>
      </c>
      <c r="F2645">
        <v>2002</v>
      </c>
      <c r="G2645">
        <v>4</v>
      </c>
      <c r="H2645">
        <v>44.81</v>
      </c>
      <c r="I2645" t="s">
        <v>42</v>
      </c>
      <c r="J2645" t="s">
        <v>46</v>
      </c>
      <c r="K2645">
        <v>4.3</v>
      </c>
      <c r="L2645">
        <v>8</v>
      </c>
      <c r="M2645">
        <f t="shared" si="82"/>
        <v>357.52300000000002</v>
      </c>
      <c r="N2645">
        <f t="shared" si="83"/>
        <v>3.027577428935087</v>
      </c>
    </row>
    <row r="2646" spans="1:14" x14ac:dyDescent="0.3">
      <c r="A2646" t="s">
        <v>12</v>
      </c>
      <c r="B2646" t="s">
        <v>17</v>
      </c>
      <c r="C2646" t="s">
        <v>18</v>
      </c>
      <c r="D2646" t="s">
        <v>32</v>
      </c>
      <c r="E2646" t="s">
        <v>36</v>
      </c>
      <c r="F2646">
        <v>1988</v>
      </c>
      <c r="G2646">
        <v>1</v>
      </c>
      <c r="H2646">
        <v>37.97</v>
      </c>
      <c r="I2646" t="s">
        <v>41</v>
      </c>
      <c r="J2646" t="s">
        <v>47</v>
      </c>
      <c r="K2646">
        <v>11.22</v>
      </c>
      <c r="L2646">
        <v>14</v>
      </c>
      <c r="M2646">
        <f t="shared" si="82"/>
        <v>530.69219999999996</v>
      </c>
      <c r="N2646">
        <f t="shared" si="83"/>
        <v>3.027164685908319</v>
      </c>
    </row>
    <row r="2647" spans="1:14" x14ac:dyDescent="0.3">
      <c r="A2647" t="s">
        <v>12</v>
      </c>
      <c r="B2647" t="s">
        <v>15</v>
      </c>
      <c r="C2647" t="s">
        <v>18</v>
      </c>
      <c r="D2647" t="s">
        <v>30</v>
      </c>
      <c r="E2647" t="s">
        <v>39</v>
      </c>
      <c r="F2647">
        <v>1998</v>
      </c>
      <c r="G2647">
        <v>2</v>
      </c>
      <c r="H2647">
        <v>241.36</v>
      </c>
      <c r="I2647" t="s">
        <v>40</v>
      </c>
      <c r="J2647" t="s">
        <v>46</v>
      </c>
      <c r="K2647">
        <v>21.34</v>
      </c>
      <c r="L2647">
        <v>8</v>
      </c>
      <c r="M2647">
        <f t="shared" si="82"/>
        <v>1930.0934000000002</v>
      </c>
      <c r="N2647">
        <f t="shared" si="83"/>
        <v>3.0280254777070064</v>
      </c>
    </row>
    <row r="2648" spans="1:14" x14ac:dyDescent="0.3">
      <c r="A2648" t="s">
        <v>14</v>
      </c>
      <c r="B2648" t="s">
        <v>15</v>
      </c>
      <c r="C2648" t="s">
        <v>19</v>
      </c>
      <c r="D2648" t="s">
        <v>33</v>
      </c>
      <c r="E2648" t="s">
        <v>36</v>
      </c>
      <c r="F2648">
        <v>1999</v>
      </c>
      <c r="G2648">
        <v>3</v>
      </c>
      <c r="H2648">
        <v>364.34</v>
      </c>
      <c r="I2648" t="s">
        <v>41</v>
      </c>
      <c r="J2648" t="s">
        <v>47</v>
      </c>
      <c r="K2648">
        <v>12.18</v>
      </c>
      <c r="L2648">
        <v>6</v>
      </c>
      <c r="M2648">
        <f t="shared" si="82"/>
        <v>2185.1617999999999</v>
      </c>
      <c r="N2648">
        <f t="shared" si="83"/>
        <v>3.0284621920135937</v>
      </c>
    </row>
    <row r="2649" spans="1:14" x14ac:dyDescent="0.3">
      <c r="A2649" t="s">
        <v>12</v>
      </c>
      <c r="B2649" t="s">
        <v>17</v>
      </c>
      <c r="C2649" t="s">
        <v>18</v>
      </c>
      <c r="D2649" t="s">
        <v>26</v>
      </c>
      <c r="E2649" t="s">
        <v>36</v>
      </c>
      <c r="F2649">
        <v>1995</v>
      </c>
      <c r="G2649">
        <v>5</v>
      </c>
      <c r="H2649">
        <v>444.72</v>
      </c>
      <c r="I2649" t="s">
        <v>42</v>
      </c>
      <c r="J2649" t="s">
        <v>46</v>
      </c>
      <c r="K2649">
        <v>34.15</v>
      </c>
      <c r="L2649">
        <v>8</v>
      </c>
      <c r="M2649">
        <f t="shared" si="82"/>
        <v>3557.1015000000002</v>
      </c>
      <c r="N2649">
        <f t="shared" si="83"/>
        <v>3.0284742881427964</v>
      </c>
    </row>
    <row r="2650" spans="1:14" x14ac:dyDescent="0.3">
      <c r="A2650" t="s">
        <v>13</v>
      </c>
      <c r="B2650" t="s">
        <v>16</v>
      </c>
      <c r="C2650" t="s">
        <v>19</v>
      </c>
      <c r="D2650" t="s">
        <v>22</v>
      </c>
      <c r="E2650" t="s">
        <v>36</v>
      </c>
      <c r="F2650">
        <v>2021</v>
      </c>
      <c r="G2650">
        <v>4</v>
      </c>
      <c r="H2650">
        <v>217.26</v>
      </c>
      <c r="I2650" t="s">
        <v>42</v>
      </c>
      <c r="J2650" t="s">
        <v>43</v>
      </c>
      <c r="K2650">
        <v>27.18</v>
      </c>
      <c r="L2650">
        <v>8</v>
      </c>
      <c r="M2650">
        <f t="shared" si="82"/>
        <v>1737.3517999999999</v>
      </c>
      <c r="N2650">
        <f t="shared" si="83"/>
        <v>3.0276360544217686</v>
      </c>
    </row>
    <row r="2651" spans="1:14" x14ac:dyDescent="0.3">
      <c r="A2651" t="s">
        <v>12</v>
      </c>
      <c r="B2651" t="s">
        <v>17</v>
      </c>
      <c r="C2651" t="s">
        <v>19</v>
      </c>
      <c r="D2651" t="s">
        <v>29</v>
      </c>
      <c r="E2651" t="s">
        <v>38</v>
      </c>
      <c r="F2651">
        <v>1995</v>
      </c>
      <c r="G2651">
        <v>2</v>
      </c>
      <c r="H2651">
        <v>271.27</v>
      </c>
      <c r="I2651" t="s">
        <v>42</v>
      </c>
      <c r="J2651" t="s">
        <v>47</v>
      </c>
      <c r="K2651">
        <v>36.200000000000003</v>
      </c>
      <c r="L2651">
        <v>18</v>
      </c>
      <c r="M2651">
        <f t="shared" si="82"/>
        <v>4882.2219999999998</v>
      </c>
      <c r="N2651">
        <f t="shared" si="83"/>
        <v>3.0272224585282856</v>
      </c>
    </row>
    <row r="2652" spans="1:14" x14ac:dyDescent="0.3">
      <c r="A2652" t="s">
        <v>14</v>
      </c>
      <c r="B2652" t="s">
        <v>15</v>
      </c>
      <c r="C2652" t="s">
        <v>19</v>
      </c>
      <c r="D2652" t="s">
        <v>29</v>
      </c>
      <c r="E2652" t="s">
        <v>38</v>
      </c>
      <c r="F2652">
        <v>1996</v>
      </c>
      <c r="G2652">
        <v>5</v>
      </c>
      <c r="H2652">
        <v>271.13</v>
      </c>
      <c r="I2652" t="s">
        <v>42</v>
      </c>
      <c r="J2652" t="s">
        <v>46</v>
      </c>
      <c r="K2652">
        <v>27.55</v>
      </c>
      <c r="L2652">
        <v>14</v>
      </c>
      <c r="M2652">
        <f t="shared" si="82"/>
        <v>3795.0954999999999</v>
      </c>
      <c r="N2652">
        <f t="shared" si="83"/>
        <v>3.027659574468085</v>
      </c>
    </row>
    <row r="2653" spans="1:14" x14ac:dyDescent="0.3">
      <c r="A2653" t="s">
        <v>13</v>
      </c>
      <c r="B2653" t="s">
        <v>16</v>
      </c>
      <c r="C2653" t="s">
        <v>19</v>
      </c>
      <c r="D2653" t="s">
        <v>21</v>
      </c>
      <c r="E2653" t="s">
        <v>37</v>
      </c>
      <c r="F2653">
        <v>2011</v>
      </c>
      <c r="G2653">
        <v>5</v>
      </c>
      <c r="H2653">
        <v>35.33</v>
      </c>
      <c r="I2653" t="s">
        <v>41</v>
      </c>
      <c r="J2653" t="s">
        <v>47</v>
      </c>
      <c r="K2653">
        <v>4.91</v>
      </c>
      <c r="L2653">
        <v>2</v>
      </c>
      <c r="M2653">
        <f t="shared" si="82"/>
        <v>69.709099999999992</v>
      </c>
      <c r="N2653">
        <f t="shared" si="83"/>
        <v>3.0268199233716473</v>
      </c>
    </row>
    <row r="2654" spans="1:14" x14ac:dyDescent="0.3">
      <c r="A2654" t="s">
        <v>13</v>
      </c>
      <c r="B2654" t="s">
        <v>17</v>
      </c>
      <c r="C2654" t="s">
        <v>18</v>
      </c>
      <c r="D2654" t="s">
        <v>28</v>
      </c>
      <c r="E2654" t="s">
        <v>37</v>
      </c>
      <c r="F2654">
        <v>2019</v>
      </c>
      <c r="G2654">
        <v>2</v>
      </c>
      <c r="H2654">
        <v>328.06</v>
      </c>
      <c r="I2654" t="s">
        <v>40</v>
      </c>
      <c r="J2654" t="s">
        <v>46</v>
      </c>
      <c r="K2654">
        <v>10.99</v>
      </c>
      <c r="L2654">
        <v>4</v>
      </c>
      <c r="M2654">
        <f t="shared" si="82"/>
        <v>1311.3498999999999</v>
      </c>
      <c r="N2654">
        <f t="shared" si="83"/>
        <v>3.0259795570698467</v>
      </c>
    </row>
    <row r="2655" spans="1:14" x14ac:dyDescent="0.3">
      <c r="A2655" t="s">
        <v>13</v>
      </c>
      <c r="B2655" t="s">
        <v>17</v>
      </c>
      <c r="C2655" t="s">
        <v>18</v>
      </c>
      <c r="D2655" t="s">
        <v>20</v>
      </c>
      <c r="E2655" t="s">
        <v>36</v>
      </c>
      <c r="F2655">
        <v>2022</v>
      </c>
      <c r="G2655">
        <v>3</v>
      </c>
      <c r="H2655">
        <v>182.06</v>
      </c>
      <c r="I2655" t="s">
        <v>40</v>
      </c>
      <c r="J2655" t="s">
        <v>44</v>
      </c>
      <c r="K2655">
        <v>47.79</v>
      </c>
      <c r="L2655">
        <v>8</v>
      </c>
      <c r="M2655">
        <f t="shared" si="82"/>
        <v>1455.9579000000001</v>
      </c>
      <c r="N2655">
        <f t="shared" si="83"/>
        <v>3.0264167021729866</v>
      </c>
    </row>
    <row r="2656" spans="1:14" x14ac:dyDescent="0.3">
      <c r="A2656" t="s">
        <v>13</v>
      </c>
      <c r="B2656" t="s">
        <v>16</v>
      </c>
      <c r="C2656" t="s">
        <v>18</v>
      </c>
      <c r="D2656" t="s">
        <v>35</v>
      </c>
      <c r="E2656" t="s">
        <v>39</v>
      </c>
      <c r="F2656">
        <v>1999</v>
      </c>
      <c r="G2656">
        <v>4</v>
      </c>
      <c r="H2656">
        <v>164.6</v>
      </c>
      <c r="I2656" t="s">
        <v>42</v>
      </c>
      <c r="J2656" t="s">
        <v>43</v>
      </c>
      <c r="K2656">
        <v>29.09</v>
      </c>
      <c r="L2656">
        <v>14</v>
      </c>
      <c r="M2656">
        <f t="shared" si="82"/>
        <v>2303.6909000000001</v>
      </c>
      <c r="N2656">
        <f t="shared" si="83"/>
        <v>3.0264279624893438</v>
      </c>
    </row>
    <row r="2657" spans="1:14" x14ac:dyDescent="0.3">
      <c r="A2657" t="s">
        <v>12</v>
      </c>
      <c r="B2657" t="s">
        <v>16</v>
      </c>
      <c r="C2657" t="s">
        <v>19</v>
      </c>
      <c r="D2657" t="s">
        <v>20</v>
      </c>
      <c r="E2657" t="s">
        <v>37</v>
      </c>
      <c r="F2657">
        <v>2003</v>
      </c>
      <c r="G2657">
        <v>5</v>
      </c>
      <c r="H2657">
        <v>442.19</v>
      </c>
      <c r="I2657" t="s">
        <v>40</v>
      </c>
      <c r="J2657" t="s">
        <v>47</v>
      </c>
      <c r="K2657">
        <v>36.5</v>
      </c>
      <c r="L2657">
        <v>13</v>
      </c>
      <c r="M2657">
        <f t="shared" si="82"/>
        <v>5747.835</v>
      </c>
      <c r="N2657">
        <f t="shared" si="83"/>
        <v>3.0260127931769722</v>
      </c>
    </row>
    <row r="2658" spans="1:14" x14ac:dyDescent="0.3">
      <c r="A2658" t="s">
        <v>14</v>
      </c>
      <c r="B2658" t="s">
        <v>17</v>
      </c>
      <c r="C2658" t="s">
        <v>19</v>
      </c>
      <c r="D2658" t="s">
        <v>32</v>
      </c>
      <c r="E2658" t="s">
        <v>38</v>
      </c>
      <c r="F2658">
        <v>2006</v>
      </c>
      <c r="G2658">
        <v>4</v>
      </c>
      <c r="H2658">
        <v>428.98</v>
      </c>
      <c r="I2658" t="s">
        <v>40</v>
      </c>
      <c r="J2658" t="s">
        <v>43</v>
      </c>
      <c r="K2658">
        <v>28.32</v>
      </c>
      <c r="L2658">
        <v>11</v>
      </c>
      <c r="M2658">
        <f t="shared" si="82"/>
        <v>4718.0632000000005</v>
      </c>
      <c r="N2658">
        <f t="shared" si="83"/>
        <v>3.0251706484641638</v>
      </c>
    </row>
    <row r="2659" spans="1:14" x14ac:dyDescent="0.3">
      <c r="A2659" t="s">
        <v>14</v>
      </c>
      <c r="B2659" t="s">
        <v>17</v>
      </c>
      <c r="C2659" t="s">
        <v>19</v>
      </c>
      <c r="D2659" t="s">
        <v>24</v>
      </c>
      <c r="E2659" t="s">
        <v>36</v>
      </c>
      <c r="F2659">
        <v>1989</v>
      </c>
      <c r="G2659">
        <v>1</v>
      </c>
      <c r="H2659">
        <v>44.82</v>
      </c>
      <c r="I2659" t="s">
        <v>42</v>
      </c>
      <c r="J2659" t="s">
        <v>46</v>
      </c>
      <c r="K2659">
        <v>2.08</v>
      </c>
      <c r="L2659">
        <v>5</v>
      </c>
      <c r="M2659">
        <f t="shared" si="82"/>
        <v>223.1208</v>
      </c>
      <c r="N2659">
        <f t="shared" si="83"/>
        <v>3.0247545881348699</v>
      </c>
    </row>
    <row r="2660" spans="1:14" x14ac:dyDescent="0.3">
      <c r="A2660" t="s">
        <v>12</v>
      </c>
      <c r="B2660" t="s">
        <v>15</v>
      </c>
      <c r="C2660" t="s">
        <v>18</v>
      </c>
      <c r="D2660" t="s">
        <v>30</v>
      </c>
      <c r="E2660" t="s">
        <v>36</v>
      </c>
      <c r="F2660">
        <v>1995</v>
      </c>
      <c r="G2660">
        <v>2</v>
      </c>
      <c r="H2660">
        <v>365.31</v>
      </c>
      <c r="I2660" t="s">
        <v>42</v>
      </c>
      <c r="J2660" t="s">
        <v>47</v>
      </c>
      <c r="K2660">
        <v>34.700000000000003</v>
      </c>
      <c r="L2660">
        <v>13</v>
      </c>
      <c r="M2660">
        <f t="shared" si="82"/>
        <v>4748.3769999999995</v>
      </c>
      <c r="N2660">
        <f t="shared" si="83"/>
        <v>3.0256191289496157</v>
      </c>
    </row>
    <row r="2661" spans="1:14" x14ac:dyDescent="0.3">
      <c r="A2661" t="s">
        <v>12</v>
      </c>
      <c r="B2661" t="s">
        <v>17</v>
      </c>
      <c r="C2661" t="s">
        <v>19</v>
      </c>
      <c r="D2661" t="s">
        <v>24</v>
      </c>
      <c r="E2661" t="s">
        <v>37</v>
      </c>
      <c r="F2661">
        <v>2000</v>
      </c>
      <c r="G2661">
        <v>4</v>
      </c>
      <c r="H2661">
        <v>346.44</v>
      </c>
      <c r="I2661" t="s">
        <v>41</v>
      </c>
      <c r="J2661" t="s">
        <v>47</v>
      </c>
      <c r="K2661">
        <v>9.4499999999999993</v>
      </c>
      <c r="L2661">
        <v>6</v>
      </c>
      <c r="M2661">
        <f t="shared" si="82"/>
        <v>2077.7345</v>
      </c>
      <c r="N2661">
        <f t="shared" si="83"/>
        <v>3.0260572404955148</v>
      </c>
    </row>
    <row r="2662" spans="1:14" x14ac:dyDescent="0.3">
      <c r="A2662" t="s">
        <v>14</v>
      </c>
      <c r="B2662" t="s">
        <v>16</v>
      </c>
      <c r="C2662" t="s">
        <v>19</v>
      </c>
      <c r="D2662" t="s">
        <v>24</v>
      </c>
      <c r="E2662" t="s">
        <v>39</v>
      </c>
      <c r="F2662">
        <v>2018</v>
      </c>
      <c r="G2662">
        <v>1</v>
      </c>
      <c r="H2662">
        <v>14.11</v>
      </c>
      <c r="I2662" t="s">
        <v>42</v>
      </c>
      <c r="J2662" t="s">
        <v>45</v>
      </c>
      <c r="K2662">
        <v>4.47</v>
      </c>
      <c r="L2662">
        <v>18</v>
      </c>
      <c r="M2662">
        <f t="shared" si="82"/>
        <v>253.0247</v>
      </c>
      <c r="N2662">
        <f t="shared" si="83"/>
        <v>3.0256410256410255</v>
      </c>
    </row>
    <row r="2663" spans="1:14" x14ac:dyDescent="0.3">
      <c r="A2663" t="s">
        <v>12</v>
      </c>
      <c r="B2663" t="s">
        <v>17</v>
      </c>
      <c r="C2663" t="s">
        <v>19</v>
      </c>
      <c r="D2663" t="s">
        <v>20</v>
      </c>
      <c r="E2663" t="s">
        <v>37</v>
      </c>
      <c r="F2663">
        <v>2015</v>
      </c>
      <c r="G2663">
        <v>3</v>
      </c>
      <c r="H2663">
        <v>353.38</v>
      </c>
      <c r="I2663" t="s">
        <v>41</v>
      </c>
      <c r="J2663" t="s">
        <v>46</v>
      </c>
      <c r="K2663">
        <v>1.65</v>
      </c>
      <c r="L2663">
        <v>3</v>
      </c>
      <c r="M2663">
        <f t="shared" si="82"/>
        <v>1059.1564999999998</v>
      </c>
      <c r="N2663">
        <f t="shared" si="83"/>
        <v>3.0265070542967081</v>
      </c>
    </row>
    <row r="2664" spans="1:14" x14ac:dyDescent="0.3">
      <c r="A2664" t="s">
        <v>12</v>
      </c>
      <c r="B2664" t="s">
        <v>15</v>
      </c>
      <c r="C2664" t="s">
        <v>18</v>
      </c>
      <c r="D2664" t="s">
        <v>35</v>
      </c>
      <c r="E2664" t="s">
        <v>38</v>
      </c>
      <c r="F2664">
        <v>1985</v>
      </c>
      <c r="G2664">
        <v>5</v>
      </c>
      <c r="H2664">
        <v>295.69</v>
      </c>
      <c r="I2664" t="s">
        <v>41</v>
      </c>
      <c r="J2664" t="s">
        <v>43</v>
      </c>
      <c r="K2664">
        <v>33.299999999999997</v>
      </c>
      <c r="L2664">
        <v>4</v>
      </c>
      <c r="M2664">
        <f t="shared" si="82"/>
        <v>1182.0930000000001</v>
      </c>
      <c r="N2664">
        <f t="shared" si="83"/>
        <v>3.0265183917878526</v>
      </c>
    </row>
    <row r="2665" spans="1:14" x14ac:dyDescent="0.3">
      <c r="A2665" t="s">
        <v>12</v>
      </c>
      <c r="B2665" t="s">
        <v>15</v>
      </c>
      <c r="C2665" t="s">
        <v>18</v>
      </c>
      <c r="D2665" t="s">
        <v>30</v>
      </c>
      <c r="E2665" t="s">
        <v>37</v>
      </c>
      <c r="F2665">
        <v>2012</v>
      </c>
      <c r="G2665">
        <v>1</v>
      </c>
      <c r="H2665">
        <v>301.79000000000002</v>
      </c>
      <c r="I2665" t="s">
        <v>42</v>
      </c>
      <c r="J2665" t="s">
        <v>46</v>
      </c>
      <c r="K2665">
        <v>1.17</v>
      </c>
      <c r="L2665">
        <v>16</v>
      </c>
      <c r="M2665">
        <f t="shared" si="82"/>
        <v>4827.6517000000003</v>
      </c>
      <c r="N2665">
        <f t="shared" si="83"/>
        <v>3.025673940949936</v>
      </c>
    </row>
    <row r="2666" spans="1:14" x14ac:dyDescent="0.3">
      <c r="A2666" t="s">
        <v>12</v>
      </c>
      <c r="B2666" t="s">
        <v>17</v>
      </c>
      <c r="C2666" t="s">
        <v>18</v>
      </c>
      <c r="D2666" t="s">
        <v>21</v>
      </c>
      <c r="E2666" t="s">
        <v>36</v>
      </c>
      <c r="F2666">
        <v>2018</v>
      </c>
      <c r="G2666">
        <v>1</v>
      </c>
      <c r="H2666">
        <v>365.6</v>
      </c>
      <c r="I2666" t="s">
        <v>41</v>
      </c>
      <c r="J2666" t="s">
        <v>45</v>
      </c>
      <c r="K2666">
        <v>28.25</v>
      </c>
      <c r="L2666">
        <v>15</v>
      </c>
      <c r="M2666">
        <f t="shared" si="82"/>
        <v>5483.2825000000003</v>
      </c>
      <c r="N2666">
        <f t="shared" si="83"/>
        <v>3.0265410958904111</v>
      </c>
    </row>
    <row r="2667" spans="1:14" x14ac:dyDescent="0.3">
      <c r="A2667" t="s">
        <v>12</v>
      </c>
      <c r="B2667" t="s">
        <v>17</v>
      </c>
      <c r="C2667" t="s">
        <v>18</v>
      </c>
      <c r="D2667" t="s">
        <v>29</v>
      </c>
      <c r="E2667" t="s">
        <v>39</v>
      </c>
      <c r="F2667">
        <v>1991</v>
      </c>
      <c r="G2667">
        <v>1</v>
      </c>
      <c r="H2667">
        <v>84.38</v>
      </c>
      <c r="I2667" t="s">
        <v>40</v>
      </c>
      <c r="J2667" t="s">
        <v>47</v>
      </c>
      <c r="K2667">
        <v>39.99</v>
      </c>
      <c r="L2667">
        <v>3</v>
      </c>
      <c r="M2667">
        <f t="shared" si="82"/>
        <v>252.53989999999999</v>
      </c>
      <c r="N2667">
        <f t="shared" si="83"/>
        <v>3.0274089935760173</v>
      </c>
    </row>
    <row r="2668" spans="1:14" x14ac:dyDescent="0.3">
      <c r="A2668" t="s">
        <v>13</v>
      </c>
      <c r="B2668" t="s">
        <v>17</v>
      </c>
      <c r="C2668" t="s">
        <v>18</v>
      </c>
      <c r="D2668" t="s">
        <v>21</v>
      </c>
      <c r="E2668" t="s">
        <v>38</v>
      </c>
      <c r="F2668">
        <v>2015</v>
      </c>
      <c r="G2668">
        <v>1</v>
      </c>
      <c r="H2668">
        <v>477.72</v>
      </c>
      <c r="I2668" t="s">
        <v>40</v>
      </c>
      <c r="J2668" t="s">
        <v>44</v>
      </c>
      <c r="K2668">
        <v>47.89</v>
      </c>
      <c r="L2668">
        <v>3</v>
      </c>
      <c r="M2668">
        <f t="shared" si="82"/>
        <v>1432.6389000000001</v>
      </c>
      <c r="N2668">
        <f t="shared" si="83"/>
        <v>3.0282776349614395</v>
      </c>
    </row>
    <row r="2669" spans="1:14" x14ac:dyDescent="0.3">
      <c r="A2669" t="s">
        <v>14</v>
      </c>
      <c r="B2669" t="s">
        <v>15</v>
      </c>
      <c r="C2669" t="s">
        <v>18</v>
      </c>
      <c r="D2669" t="s">
        <v>31</v>
      </c>
      <c r="E2669" t="s">
        <v>36</v>
      </c>
      <c r="F2669">
        <v>1999</v>
      </c>
      <c r="G2669">
        <v>2</v>
      </c>
      <c r="H2669">
        <v>208.79</v>
      </c>
      <c r="I2669" t="s">
        <v>41</v>
      </c>
      <c r="J2669" t="s">
        <v>44</v>
      </c>
      <c r="K2669">
        <v>2.2000000000000002</v>
      </c>
      <c r="L2669">
        <v>13</v>
      </c>
      <c r="M2669">
        <f t="shared" si="82"/>
        <v>2713.2919999999999</v>
      </c>
      <c r="N2669">
        <f t="shared" si="83"/>
        <v>3.0291470210030003</v>
      </c>
    </row>
    <row r="2670" spans="1:14" x14ac:dyDescent="0.3">
      <c r="A2670" t="s">
        <v>13</v>
      </c>
      <c r="B2670" t="s">
        <v>17</v>
      </c>
      <c r="C2670" t="s">
        <v>19</v>
      </c>
      <c r="D2670" t="s">
        <v>23</v>
      </c>
      <c r="E2670" t="s">
        <v>38</v>
      </c>
      <c r="F2670">
        <v>1988</v>
      </c>
      <c r="G2670">
        <v>2</v>
      </c>
      <c r="H2670">
        <v>389.07</v>
      </c>
      <c r="I2670" t="s">
        <v>41</v>
      </c>
      <c r="J2670" t="s">
        <v>46</v>
      </c>
      <c r="K2670">
        <v>37.08</v>
      </c>
      <c r="L2670">
        <v>7</v>
      </c>
      <c r="M2670">
        <f t="shared" si="82"/>
        <v>2722.8607999999999</v>
      </c>
      <c r="N2670">
        <f t="shared" si="83"/>
        <v>3.0295883361921097</v>
      </c>
    </row>
    <row r="2671" spans="1:14" x14ac:dyDescent="0.3">
      <c r="A2671" t="s">
        <v>13</v>
      </c>
      <c r="B2671" t="s">
        <v>15</v>
      </c>
      <c r="C2671" t="s">
        <v>19</v>
      </c>
      <c r="D2671" t="s">
        <v>20</v>
      </c>
      <c r="E2671" t="s">
        <v>36</v>
      </c>
      <c r="F2671">
        <v>1994</v>
      </c>
      <c r="G2671">
        <v>3</v>
      </c>
      <c r="H2671">
        <v>364</v>
      </c>
      <c r="I2671" t="s">
        <v>41</v>
      </c>
      <c r="J2671" t="s">
        <v>47</v>
      </c>
      <c r="K2671">
        <v>1.38</v>
      </c>
      <c r="L2671">
        <v>7</v>
      </c>
      <c r="M2671">
        <f t="shared" si="82"/>
        <v>2547.0138000000002</v>
      </c>
      <c r="N2671">
        <f t="shared" si="83"/>
        <v>3.03003003003003</v>
      </c>
    </row>
    <row r="2672" spans="1:14" x14ac:dyDescent="0.3">
      <c r="A2672" t="s">
        <v>14</v>
      </c>
      <c r="B2672" t="s">
        <v>17</v>
      </c>
      <c r="C2672" t="s">
        <v>18</v>
      </c>
      <c r="D2672" t="s">
        <v>21</v>
      </c>
      <c r="E2672" t="s">
        <v>39</v>
      </c>
      <c r="F2672">
        <v>2010</v>
      </c>
      <c r="G2672">
        <v>5</v>
      </c>
      <c r="H2672">
        <v>216.52</v>
      </c>
      <c r="I2672" t="s">
        <v>40</v>
      </c>
      <c r="J2672" t="s">
        <v>46</v>
      </c>
      <c r="K2672">
        <v>38.68</v>
      </c>
      <c r="L2672">
        <v>3</v>
      </c>
      <c r="M2672">
        <f t="shared" si="82"/>
        <v>648.94680000000005</v>
      </c>
      <c r="N2672">
        <f t="shared" si="83"/>
        <v>3.0300429184549356</v>
      </c>
    </row>
    <row r="2673" spans="1:14" x14ac:dyDescent="0.3">
      <c r="A2673" t="s">
        <v>12</v>
      </c>
      <c r="B2673" t="s">
        <v>15</v>
      </c>
      <c r="C2673" t="s">
        <v>19</v>
      </c>
      <c r="D2673" t="s">
        <v>26</v>
      </c>
      <c r="E2673" t="s">
        <v>36</v>
      </c>
      <c r="F2673">
        <v>2000</v>
      </c>
      <c r="G2673">
        <v>3</v>
      </c>
      <c r="H2673">
        <v>236.89</v>
      </c>
      <c r="I2673" t="s">
        <v>40</v>
      </c>
      <c r="J2673" t="s">
        <v>44</v>
      </c>
      <c r="K2673">
        <v>8.57</v>
      </c>
      <c r="L2673">
        <v>19</v>
      </c>
      <c r="M2673">
        <f t="shared" si="82"/>
        <v>4499.9956999999995</v>
      </c>
      <c r="N2673">
        <f t="shared" si="83"/>
        <v>3.0291970802919708</v>
      </c>
    </row>
    <row r="2674" spans="1:14" x14ac:dyDescent="0.3">
      <c r="A2674" t="s">
        <v>12</v>
      </c>
      <c r="B2674" t="s">
        <v>15</v>
      </c>
      <c r="C2674" t="s">
        <v>19</v>
      </c>
      <c r="D2674" t="s">
        <v>30</v>
      </c>
      <c r="E2674" t="s">
        <v>36</v>
      </c>
      <c r="F2674">
        <v>2001</v>
      </c>
      <c r="G2674">
        <v>2</v>
      </c>
      <c r="H2674">
        <v>469.52</v>
      </c>
      <c r="I2674" t="s">
        <v>40</v>
      </c>
      <c r="J2674" t="s">
        <v>46</v>
      </c>
      <c r="K2674">
        <v>36.01</v>
      </c>
      <c r="L2674">
        <v>19</v>
      </c>
      <c r="M2674">
        <f t="shared" si="82"/>
        <v>8920.2400999999991</v>
      </c>
      <c r="N2674">
        <f t="shared" si="83"/>
        <v>3.029209621993127</v>
      </c>
    </row>
    <row r="2675" spans="1:14" x14ac:dyDescent="0.3">
      <c r="A2675" t="s">
        <v>14</v>
      </c>
      <c r="B2675" t="s">
        <v>16</v>
      </c>
      <c r="C2675" t="s">
        <v>19</v>
      </c>
      <c r="D2675" t="s">
        <v>26</v>
      </c>
      <c r="E2675" t="s">
        <v>36</v>
      </c>
      <c r="F2675">
        <v>2022</v>
      </c>
      <c r="G2675">
        <v>2</v>
      </c>
      <c r="H2675">
        <v>390.53</v>
      </c>
      <c r="I2675" t="s">
        <v>41</v>
      </c>
      <c r="J2675" t="s">
        <v>44</v>
      </c>
      <c r="K2675">
        <v>23.4</v>
      </c>
      <c r="L2675">
        <v>18</v>
      </c>
      <c r="M2675">
        <f t="shared" si="82"/>
        <v>7028.7739999999994</v>
      </c>
      <c r="N2675">
        <f t="shared" si="83"/>
        <v>3.0296519123334766</v>
      </c>
    </row>
    <row r="2676" spans="1:14" x14ac:dyDescent="0.3">
      <c r="A2676" t="s">
        <v>12</v>
      </c>
      <c r="B2676" t="s">
        <v>15</v>
      </c>
      <c r="C2676" t="s">
        <v>19</v>
      </c>
      <c r="D2676" t="s">
        <v>20</v>
      </c>
      <c r="E2676" t="s">
        <v>39</v>
      </c>
      <c r="F2676">
        <v>2013</v>
      </c>
      <c r="G2676">
        <v>5</v>
      </c>
      <c r="H2676">
        <v>361.07</v>
      </c>
      <c r="I2676" t="s">
        <v>40</v>
      </c>
      <c r="J2676" t="s">
        <v>45</v>
      </c>
      <c r="K2676">
        <v>14.99</v>
      </c>
      <c r="L2676">
        <v>12</v>
      </c>
      <c r="M2676">
        <f t="shared" si="82"/>
        <v>4331.9899000000005</v>
      </c>
      <c r="N2676">
        <f t="shared" si="83"/>
        <v>3.0300945829750643</v>
      </c>
    </row>
    <row r="2677" spans="1:14" x14ac:dyDescent="0.3">
      <c r="A2677" t="s">
        <v>14</v>
      </c>
      <c r="B2677" t="s">
        <v>15</v>
      </c>
      <c r="C2677" t="s">
        <v>18</v>
      </c>
      <c r="D2677" t="s">
        <v>34</v>
      </c>
      <c r="E2677" t="s">
        <v>36</v>
      </c>
      <c r="F2677">
        <v>1986</v>
      </c>
      <c r="G2677">
        <v>4</v>
      </c>
      <c r="H2677">
        <v>28.34</v>
      </c>
      <c r="I2677" t="s">
        <v>41</v>
      </c>
      <c r="J2677" t="s">
        <v>44</v>
      </c>
      <c r="K2677">
        <v>38.47</v>
      </c>
      <c r="L2677">
        <v>3</v>
      </c>
      <c r="M2677">
        <f t="shared" si="82"/>
        <v>84.404699999999991</v>
      </c>
      <c r="N2677">
        <f t="shared" si="83"/>
        <v>3.029247311827957</v>
      </c>
    </row>
    <row r="2678" spans="1:14" x14ac:dyDescent="0.3">
      <c r="A2678" t="s">
        <v>12</v>
      </c>
      <c r="B2678" t="s">
        <v>17</v>
      </c>
      <c r="C2678" t="s">
        <v>18</v>
      </c>
      <c r="D2678" t="s">
        <v>33</v>
      </c>
      <c r="E2678" t="s">
        <v>38</v>
      </c>
      <c r="F2678">
        <v>2006</v>
      </c>
      <c r="G2678">
        <v>3</v>
      </c>
      <c r="H2678">
        <v>448.14</v>
      </c>
      <c r="I2678" t="s">
        <v>41</v>
      </c>
      <c r="J2678" t="s">
        <v>44</v>
      </c>
      <c r="K2678">
        <v>24.47</v>
      </c>
      <c r="L2678">
        <v>1</v>
      </c>
      <c r="M2678">
        <f t="shared" si="82"/>
        <v>447.38470000000001</v>
      </c>
      <c r="N2678">
        <f t="shared" si="83"/>
        <v>3.0288296041308089</v>
      </c>
    </row>
    <row r="2679" spans="1:14" x14ac:dyDescent="0.3">
      <c r="A2679" t="s">
        <v>14</v>
      </c>
      <c r="B2679" t="s">
        <v>17</v>
      </c>
      <c r="C2679" t="s">
        <v>18</v>
      </c>
      <c r="D2679" t="s">
        <v>24</v>
      </c>
      <c r="E2679" t="s">
        <v>39</v>
      </c>
      <c r="F2679">
        <v>2006</v>
      </c>
      <c r="G2679">
        <v>5</v>
      </c>
      <c r="H2679">
        <v>216.48</v>
      </c>
      <c r="I2679" t="s">
        <v>40</v>
      </c>
      <c r="J2679" t="s">
        <v>43</v>
      </c>
      <c r="K2679">
        <v>1.77</v>
      </c>
      <c r="L2679">
        <v>2</v>
      </c>
      <c r="M2679">
        <f t="shared" si="82"/>
        <v>431.97769999999997</v>
      </c>
      <c r="N2679">
        <f t="shared" si="83"/>
        <v>3.028842014636246</v>
      </c>
    </row>
    <row r="2680" spans="1:14" x14ac:dyDescent="0.3">
      <c r="A2680" t="s">
        <v>14</v>
      </c>
      <c r="B2680" t="s">
        <v>16</v>
      </c>
      <c r="C2680" t="s">
        <v>19</v>
      </c>
      <c r="D2680" t="s">
        <v>31</v>
      </c>
      <c r="E2680" t="s">
        <v>38</v>
      </c>
      <c r="F2680">
        <v>1993</v>
      </c>
      <c r="G2680">
        <v>3</v>
      </c>
      <c r="H2680">
        <v>455.63</v>
      </c>
      <c r="I2680" t="s">
        <v>40</v>
      </c>
      <c r="J2680" t="s">
        <v>46</v>
      </c>
      <c r="K2680">
        <v>39.020000000000003</v>
      </c>
      <c r="L2680">
        <v>13</v>
      </c>
      <c r="M2680">
        <f t="shared" si="82"/>
        <v>5922.5801999999994</v>
      </c>
      <c r="N2680">
        <f t="shared" si="83"/>
        <v>3.0279931093884582</v>
      </c>
    </row>
    <row r="2681" spans="1:14" x14ac:dyDescent="0.3">
      <c r="A2681" t="s">
        <v>14</v>
      </c>
      <c r="B2681" t="s">
        <v>15</v>
      </c>
      <c r="C2681" t="s">
        <v>18</v>
      </c>
      <c r="D2681" t="s">
        <v>32</v>
      </c>
      <c r="E2681" t="s">
        <v>38</v>
      </c>
      <c r="F2681">
        <v>2009</v>
      </c>
      <c r="G2681">
        <v>4</v>
      </c>
      <c r="H2681">
        <v>30.63</v>
      </c>
      <c r="I2681" t="s">
        <v>42</v>
      </c>
      <c r="J2681" t="s">
        <v>44</v>
      </c>
      <c r="K2681">
        <v>18.73</v>
      </c>
      <c r="L2681">
        <v>14</v>
      </c>
      <c r="M2681">
        <f t="shared" si="82"/>
        <v>428.00729999999999</v>
      </c>
      <c r="N2681">
        <f t="shared" si="83"/>
        <v>3.0280051701852648</v>
      </c>
    </row>
    <row r="2682" spans="1:14" x14ac:dyDescent="0.3">
      <c r="A2682" t="s">
        <v>14</v>
      </c>
      <c r="B2682" t="s">
        <v>15</v>
      </c>
      <c r="C2682" t="s">
        <v>19</v>
      </c>
      <c r="D2682" t="s">
        <v>27</v>
      </c>
      <c r="E2682" t="s">
        <v>37</v>
      </c>
      <c r="F2682">
        <v>2021</v>
      </c>
      <c r="G2682">
        <v>3</v>
      </c>
      <c r="H2682">
        <v>105.45</v>
      </c>
      <c r="I2682" t="s">
        <v>41</v>
      </c>
      <c r="J2682" t="s">
        <v>44</v>
      </c>
      <c r="K2682">
        <v>9.2100000000000009</v>
      </c>
      <c r="L2682">
        <v>20</v>
      </c>
      <c r="M2682">
        <f t="shared" si="82"/>
        <v>2108.0920999999998</v>
      </c>
      <c r="N2682">
        <f t="shared" si="83"/>
        <v>3.0275862068965518</v>
      </c>
    </row>
    <row r="2683" spans="1:14" x14ac:dyDescent="0.3">
      <c r="A2683" t="s">
        <v>13</v>
      </c>
      <c r="B2683" t="s">
        <v>16</v>
      </c>
      <c r="C2683" t="s">
        <v>19</v>
      </c>
      <c r="D2683" t="s">
        <v>22</v>
      </c>
      <c r="E2683" t="s">
        <v>38</v>
      </c>
      <c r="F2683">
        <v>2004</v>
      </c>
      <c r="G2683">
        <v>5</v>
      </c>
      <c r="H2683">
        <v>125.6</v>
      </c>
      <c r="I2683" t="s">
        <v>42</v>
      </c>
      <c r="J2683" t="s">
        <v>43</v>
      </c>
      <c r="K2683">
        <v>9.39</v>
      </c>
      <c r="L2683">
        <v>11</v>
      </c>
      <c r="M2683">
        <f t="shared" si="82"/>
        <v>1380.6939</v>
      </c>
      <c r="N2683">
        <f t="shared" si="83"/>
        <v>3.0275981026304444</v>
      </c>
    </row>
    <row r="2684" spans="1:14" x14ac:dyDescent="0.3">
      <c r="A2684" t="s">
        <v>13</v>
      </c>
      <c r="B2684" t="s">
        <v>15</v>
      </c>
      <c r="C2684" t="s">
        <v>18</v>
      </c>
      <c r="D2684" t="s">
        <v>29</v>
      </c>
      <c r="E2684" t="s">
        <v>36</v>
      </c>
      <c r="F2684">
        <v>1989</v>
      </c>
      <c r="G2684">
        <v>4</v>
      </c>
      <c r="H2684">
        <v>460.79</v>
      </c>
      <c r="I2684" t="s">
        <v>41</v>
      </c>
      <c r="J2684" t="s">
        <v>47</v>
      </c>
      <c r="K2684">
        <v>44.22</v>
      </c>
      <c r="L2684">
        <v>8</v>
      </c>
      <c r="M2684">
        <f t="shared" si="82"/>
        <v>3685.7622000000001</v>
      </c>
      <c r="N2684">
        <f t="shared" si="83"/>
        <v>3.0267471958584986</v>
      </c>
    </row>
    <row r="2685" spans="1:14" x14ac:dyDescent="0.3">
      <c r="A2685" t="s">
        <v>12</v>
      </c>
      <c r="B2685" t="s">
        <v>16</v>
      </c>
      <c r="C2685" t="s">
        <v>19</v>
      </c>
      <c r="D2685" t="s">
        <v>35</v>
      </c>
      <c r="E2685" t="s">
        <v>39</v>
      </c>
      <c r="F2685">
        <v>2020</v>
      </c>
      <c r="G2685">
        <v>1</v>
      </c>
      <c r="H2685">
        <v>173.36</v>
      </c>
      <c r="I2685" t="s">
        <v>41</v>
      </c>
      <c r="J2685" t="s">
        <v>44</v>
      </c>
      <c r="K2685">
        <v>49.72</v>
      </c>
      <c r="L2685">
        <v>16</v>
      </c>
      <c r="M2685">
        <f t="shared" si="82"/>
        <v>2773.2572</v>
      </c>
      <c r="N2685">
        <f t="shared" si="83"/>
        <v>3.0263271471730686</v>
      </c>
    </row>
    <row r="2686" spans="1:14" x14ac:dyDescent="0.3">
      <c r="A2686" t="s">
        <v>14</v>
      </c>
      <c r="B2686" t="s">
        <v>17</v>
      </c>
      <c r="C2686" t="s">
        <v>18</v>
      </c>
      <c r="D2686" t="s">
        <v>22</v>
      </c>
      <c r="E2686" t="s">
        <v>39</v>
      </c>
      <c r="F2686">
        <v>1990</v>
      </c>
      <c r="G2686">
        <v>4</v>
      </c>
      <c r="H2686">
        <v>411.44</v>
      </c>
      <c r="I2686" t="s">
        <v>41</v>
      </c>
      <c r="J2686" t="s">
        <v>44</v>
      </c>
      <c r="K2686">
        <v>30.03</v>
      </c>
      <c r="L2686">
        <v>13</v>
      </c>
      <c r="M2686">
        <f t="shared" si="82"/>
        <v>5348.0203000000001</v>
      </c>
      <c r="N2686">
        <f t="shared" si="83"/>
        <v>3.0272020725388602</v>
      </c>
    </row>
    <row r="2687" spans="1:14" x14ac:dyDescent="0.3">
      <c r="A2687" t="s">
        <v>13</v>
      </c>
      <c r="B2687" t="s">
        <v>16</v>
      </c>
      <c r="C2687" t="s">
        <v>19</v>
      </c>
      <c r="D2687" t="s">
        <v>26</v>
      </c>
      <c r="E2687" t="s">
        <v>37</v>
      </c>
      <c r="F2687">
        <v>2012</v>
      </c>
      <c r="G2687">
        <v>2</v>
      </c>
      <c r="H2687">
        <v>276.69</v>
      </c>
      <c r="I2687" t="s">
        <v>41</v>
      </c>
      <c r="J2687" t="s">
        <v>43</v>
      </c>
      <c r="K2687">
        <v>42.46</v>
      </c>
      <c r="L2687">
        <v>5</v>
      </c>
      <c r="M2687">
        <f t="shared" si="82"/>
        <v>1382.8746000000001</v>
      </c>
      <c r="N2687">
        <f t="shared" si="83"/>
        <v>3.0267818574514038</v>
      </c>
    </row>
    <row r="2688" spans="1:14" x14ac:dyDescent="0.3">
      <c r="A2688" t="s">
        <v>12</v>
      </c>
      <c r="B2688" t="s">
        <v>16</v>
      </c>
      <c r="C2688" t="s">
        <v>18</v>
      </c>
      <c r="D2688" t="s">
        <v>28</v>
      </c>
      <c r="E2688" t="s">
        <v>38</v>
      </c>
      <c r="F2688">
        <v>1990</v>
      </c>
      <c r="G2688">
        <v>5</v>
      </c>
      <c r="H2688">
        <v>305.18</v>
      </c>
      <c r="I2688" t="s">
        <v>42</v>
      </c>
      <c r="J2688" t="s">
        <v>47</v>
      </c>
      <c r="K2688">
        <v>45.67</v>
      </c>
      <c r="L2688">
        <v>17</v>
      </c>
      <c r="M2688">
        <f t="shared" si="82"/>
        <v>5187.5167000000001</v>
      </c>
      <c r="N2688">
        <f t="shared" si="83"/>
        <v>3.0272255834053587</v>
      </c>
    </row>
    <row r="2689" spans="1:14" x14ac:dyDescent="0.3">
      <c r="A2689" t="s">
        <v>13</v>
      </c>
      <c r="B2689" t="s">
        <v>16</v>
      </c>
      <c r="C2689" t="s">
        <v>18</v>
      </c>
      <c r="D2689" t="s">
        <v>21</v>
      </c>
      <c r="E2689" t="s">
        <v>38</v>
      </c>
      <c r="F2689">
        <v>2016</v>
      </c>
      <c r="G2689">
        <v>1</v>
      </c>
      <c r="H2689">
        <v>427.25</v>
      </c>
      <c r="I2689" t="s">
        <v>40</v>
      </c>
      <c r="J2689" t="s">
        <v>46</v>
      </c>
      <c r="K2689">
        <v>14.19</v>
      </c>
      <c r="L2689">
        <v>13</v>
      </c>
      <c r="M2689">
        <f t="shared" si="82"/>
        <v>5553.3918999999996</v>
      </c>
      <c r="N2689">
        <f t="shared" si="83"/>
        <v>3.0263726761781236</v>
      </c>
    </row>
    <row r="2690" spans="1:14" x14ac:dyDescent="0.3">
      <c r="A2690" t="s">
        <v>14</v>
      </c>
      <c r="B2690" t="s">
        <v>15</v>
      </c>
      <c r="C2690" t="s">
        <v>19</v>
      </c>
      <c r="D2690" t="s">
        <v>26</v>
      </c>
      <c r="E2690" t="s">
        <v>39</v>
      </c>
      <c r="F2690">
        <v>1986</v>
      </c>
      <c r="G2690">
        <v>4</v>
      </c>
      <c r="H2690">
        <v>133.30000000000001</v>
      </c>
      <c r="I2690" t="s">
        <v>41</v>
      </c>
      <c r="J2690" t="s">
        <v>43</v>
      </c>
      <c r="K2690">
        <v>23</v>
      </c>
      <c r="L2690">
        <v>3</v>
      </c>
      <c r="M2690">
        <f t="shared" si="82"/>
        <v>399.13000000000005</v>
      </c>
      <c r="N2690">
        <f t="shared" si="83"/>
        <v>3.027249134948097</v>
      </c>
    </row>
    <row r="2691" spans="1:14" x14ac:dyDescent="0.3">
      <c r="A2691" t="s">
        <v>13</v>
      </c>
      <c r="B2691" t="s">
        <v>17</v>
      </c>
      <c r="C2691" t="s">
        <v>18</v>
      </c>
      <c r="D2691" t="s">
        <v>21</v>
      </c>
      <c r="E2691" t="s">
        <v>39</v>
      </c>
      <c r="F2691">
        <v>1995</v>
      </c>
      <c r="G2691">
        <v>3</v>
      </c>
      <c r="H2691">
        <v>298.35000000000002</v>
      </c>
      <c r="I2691" t="s">
        <v>40</v>
      </c>
      <c r="J2691" t="s">
        <v>45</v>
      </c>
      <c r="K2691">
        <v>42.1</v>
      </c>
      <c r="L2691">
        <v>10</v>
      </c>
      <c r="M2691">
        <f t="shared" ref="M2691:M2754" si="84">(L2691*H2691)-(1-(K2691/100))</f>
        <v>2982.9209999999998</v>
      </c>
      <c r="N2691">
        <f t="shared" ref="N2691:N2754" si="85">AVERAGE(G2691:G7690)</f>
        <v>3.0268282128948507</v>
      </c>
    </row>
    <row r="2692" spans="1:14" x14ac:dyDescent="0.3">
      <c r="A2692" t="s">
        <v>14</v>
      </c>
      <c r="B2692" t="s">
        <v>17</v>
      </c>
      <c r="C2692" t="s">
        <v>18</v>
      </c>
      <c r="D2692" t="s">
        <v>30</v>
      </c>
      <c r="E2692" t="s">
        <v>39</v>
      </c>
      <c r="F2692">
        <v>2015</v>
      </c>
      <c r="G2692">
        <v>2</v>
      </c>
      <c r="H2692">
        <v>181.84</v>
      </c>
      <c r="I2692" t="s">
        <v>40</v>
      </c>
      <c r="J2692" t="s">
        <v>47</v>
      </c>
      <c r="K2692">
        <v>38.869999999999997</v>
      </c>
      <c r="L2692">
        <v>20</v>
      </c>
      <c r="M2692">
        <f t="shared" si="84"/>
        <v>3636.1887000000002</v>
      </c>
      <c r="N2692">
        <f t="shared" si="85"/>
        <v>3.0268398268398267</v>
      </c>
    </row>
    <row r="2693" spans="1:14" x14ac:dyDescent="0.3">
      <c r="A2693" t="s">
        <v>14</v>
      </c>
      <c r="B2693" t="s">
        <v>17</v>
      </c>
      <c r="C2693" t="s">
        <v>18</v>
      </c>
      <c r="D2693" t="s">
        <v>32</v>
      </c>
      <c r="E2693" t="s">
        <v>38</v>
      </c>
      <c r="F2693">
        <v>2007</v>
      </c>
      <c r="G2693">
        <v>1</v>
      </c>
      <c r="H2693">
        <v>60.82</v>
      </c>
      <c r="I2693" t="s">
        <v>42</v>
      </c>
      <c r="J2693" t="s">
        <v>43</v>
      </c>
      <c r="K2693">
        <v>46.62</v>
      </c>
      <c r="L2693">
        <v>7</v>
      </c>
      <c r="M2693">
        <f t="shared" si="84"/>
        <v>425.20620000000002</v>
      </c>
      <c r="N2693">
        <f t="shared" si="85"/>
        <v>3.0272845387613687</v>
      </c>
    </row>
    <row r="2694" spans="1:14" x14ac:dyDescent="0.3">
      <c r="A2694" t="s">
        <v>12</v>
      </c>
      <c r="B2694" t="s">
        <v>15</v>
      </c>
      <c r="C2694" t="s">
        <v>18</v>
      </c>
      <c r="D2694" t="s">
        <v>30</v>
      </c>
      <c r="E2694" t="s">
        <v>36</v>
      </c>
      <c r="F2694">
        <v>2008</v>
      </c>
      <c r="G2694">
        <v>1</v>
      </c>
      <c r="H2694">
        <v>478.1</v>
      </c>
      <c r="I2694" t="s">
        <v>40</v>
      </c>
      <c r="J2694" t="s">
        <v>47</v>
      </c>
      <c r="K2694">
        <v>25.3</v>
      </c>
      <c r="L2694">
        <v>12</v>
      </c>
      <c r="M2694">
        <f t="shared" si="84"/>
        <v>5736.4530000000004</v>
      </c>
      <c r="N2694">
        <f t="shared" si="85"/>
        <v>3.0281629116117852</v>
      </c>
    </row>
    <row r="2695" spans="1:14" x14ac:dyDescent="0.3">
      <c r="A2695" t="s">
        <v>14</v>
      </c>
      <c r="B2695" t="s">
        <v>17</v>
      </c>
      <c r="C2695" t="s">
        <v>19</v>
      </c>
      <c r="D2695" t="s">
        <v>28</v>
      </c>
      <c r="E2695" t="s">
        <v>37</v>
      </c>
      <c r="F2695">
        <v>2009</v>
      </c>
      <c r="G2695">
        <v>1</v>
      </c>
      <c r="H2695">
        <v>354.48</v>
      </c>
      <c r="I2695" t="s">
        <v>42</v>
      </c>
      <c r="J2695" t="s">
        <v>44</v>
      </c>
      <c r="K2695">
        <v>34.72</v>
      </c>
      <c r="L2695">
        <v>10</v>
      </c>
      <c r="M2695">
        <f t="shared" si="84"/>
        <v>3544.1472000000003</v>
      </c>
      <c r="N2695">
        <f t="shared" si="85"/>
        <v>3.0290420459471177</v>
      </c>
    </row>
    <row r="2696" spans="1:14" x14ac:dyDescent="0.3">
      <c r="A2696" t="s">
        <v>13</v>
      </c>
      <c r="B2696" t="s">
        <v>17</v>
      </c>
      <c r="C2696" t="s">
        <v>18</v>
      </c>
      <c r="D2696" t="s">
        <v>34</v>
      </c>
      <c r="E2696" t="s">
        <v>38</v>
      </c>
      <c r="F2696">
        <v>2022</v>
      </c>
      <c r="G2696">
        <v>1</v>
      </c>
      <c r="H2696">
        <v>133.96</v>
      </c>
      <c r="I2696" t="s">
        <v>42</v>
      </c>
      <c r="J2696" t="s">
        <v>45</v>
      </c>
      <c r="K2696">
        <v>32.130000000000003</v>
      </c>
      <c r="L2696">
        <v>15</v>
      </c>
      <c r="M2696">
        <f t="shared" si="84"/>
        <v>2008.7213000000002</v>
      </c>
      <c r="N2696">
        <f t="shared" si="85"/>
        <v>3.0299219427580226</v>
      </c>
    </row>
    <row r="2697" spans="1:14" x14ac:dyDescent="0.3">
      <c r="A2697" t="s">
        <v>13</v>
      </c>
      <c r="B2697" t="s">
        <v>17</v>
      </c>
      <c r="C2697" t="s">
        <v>18</v>
      </c>
      <c r="D2697" t="s">
        <v>21</v>
      </c>
      <c r="E2697" t="s">
        <v>36</v>
      </c>
      <c r="F2697">
        <v>2009</v>
      </c>
      <c r="G2697">
        <v>3</v>
      </c>
      <c r="H2697">
        <v>378.67</v>
      </c>
      <c r="I2697" t="s">
        <v>41</v>
      </c>
      <c r="J2697" t="s">
        <v>43</v>
      </c>
      <c r="K2697">
        <v>30.21</v>
      </c>
      <c r="L2697">
        <v>7</v>
      </c>
      <c r="M2697">
        <f t="shared" si="84"/>
        <v>2649.9920999999999</v>
      </c>
      <c r="N2697">
        <f t="shared" si="85"/>
        <v>3.0308026030368764</v>
      </c>
    </row>
    <row r="2698" spans="1:14" x14ac:dyDescent="0.3">
      <c r="A2698" t="s">
        <v>14</v>
      </c>
      <c r="B2698" t="s">
        <v>16</v>
      </c>
      <c r="C2698" t="s">
        <v>18</v>
      </c>
      <c r="D2698" t="s">
        <v>31</v>
      </c>
      <c r="E2698" t="s">
        <v>36</v>
      </c>
      <c r="F2698">
        <v>2022</v>
      </c>
      <c r="G2698">
        <v>1</v>
      </c>
      <c r="H2698">
        <v>64.319999999999993</v>
      </c>
      <c r="I2698" t="s">
        <v>42</v>
      </c>
      <c r="J2698" t="s">
        <v>47</v>
      </c>
      <c r="K2698">
        <v>29.07</v>
      </c>
      <c r="L2698">
        <v>9</v>
      </c>
      <c r="M2698">
        <f t="shared" si="84"/>
        <v>578.1706999999999</v>
      </c>
      <c r="N2698">
        <f t="shared" si="85"/>
        <v>3.0308159722222223</v>
      </c>
    </row>
    <row r="2699" spans="1:14" x14ac:dyDescent="0.3">
      <c r="A2699" t="s">
        <v>12</v>
      </c>
      <c r="B2699" t="s">
        <v>17</v>
      </c>
      <c r="C2699" t="s">
        <v>18</v>
      </c>
      <c r="D2699" t="s">
        <v>25</v>
      </c>
      <c r="E2699" t="s">
        <v>36</v>
      </c>
      <c r="F2699">
        <v>2014</v>
      </c>
      <c r="G2699">
        <v>5</v>
      </c>
      <c r="H2699">
        <v>130.58000000000001</v>
      </c>
      <c r="I2699" t="s">
        <v>41</v>
      </c>
      <c r="J2699" t="s">
        <v>46</v>
      </c>
      <c r="K2699">
        <v>43.01</v>
      </c>
      <c r="L2699">
        <v>16</v>
      </c>
      <c r="M2699">
        <f t="shared" si="84"/>
        <v>2088.7101000000002</v>
      </c>
      <c r="N2699">
        <f t="shared" si="85"/>
        <v>3.0316977854971774</v>
      </c>
    </row>
    <row r="2700" spans="1:14" x14ac:dyDescent="0.3">
      <c r="A2700" t="s">
        <v>14</v>
      </c>
      <c r="B2700" t="s">
        <v>15</v>
      </c>
      <c r="C2700" t="s">
        <v>18</v>
      </c>
      <c r="D2700" t="s">
        <v>35</v>
      </c>
      <c r="E2700" t="s">
        <v>36</v>
      </c>
      <c r="F2700">
        <v>2016</v>
      </c>
      <c r="G2700">
        <v>3</v>
      </c>
      <c r="H2700">
        <v>141.38999999999999</v>
      </c>
      <c r="I2700" t="s">
        <v>40</v>
      </c>
      <c r="J2700" t="s">
        <v>46</v>
      </c>
      <c r="K2700">
        <v>39.28</v>
      </c>
      <c r="L2700">
        <v>9</v>
      </c>
      <c r="M2700">
        <f t="shared" si="84"/>
        <v>1271.9027999999998</v>
      </c>
      <c r="N2700">
        <f t="shared" si="85"/>
        <v>3.0308427454387488</v>
      </c>
    </row>
    <row r="2701" spans="1:14" x14ac:dyDescent="0.3">
      <c r="A2701" t="s">
        <v>14</v>
      </c>
      <c r="B2701" t="s">
        <v>15</v>
      </c>
      <c r="C2701" t="s">
        <v>19</v>
      </c>
      <c r="D2701" t="s">
        <v>31</v>
      </c>
      <c r="E2701" t="s">
        <v>36</v>
      </c>
      <c r="F2701">
        <v>1991</v>
      </c>
      <c r="G2701">
        <v>2</v>
      </c>
      <c r="H2701">
        <v>141.47999999999999</v>
      </c>
      <c r="I2701" t="s">
        <v>40</v>
      </c>
      <c r="J2701" t="s">
        <v>44</v>
      </c>
      <c r="K2701">
        <v>38.68</v>
      </c>
      <c r="L2701">
        <v>12</v>
      </c>
      <c r="M2701">
        <f t="shared" si="84"/>
        <v>1697.1467999999998</v>
      </c>
      <c r="N2701">
        <f t="shared" si="85"/>
        <v>3.0308561495002171</v>
      </c>
    </row>
    <row r="2702" spans="1:14" x14ac:dyDescent="0.3">
      <c r="A2702" t="s">
        <v>12</v>
      </c>
      <c r="B2702" t="s">
        <v>15</v>
      </c>
      <c r="C2702" t="s">
        <v>18</v>
      </c>
      <c r="D2702" t="s">
        <v>25</v>
      </c>
      <c r="E2702" t="s">
        <v>36</v>
      </c>
      <c r="F2702">
        <v>2013</v>
      </c>
      <c r="G2702">
        <v>1</v>
      </c>
      <c r="H2702">
        <v>377.25</v>
      </c>
      <c r="I2702" t="s">
        <v>41</v>
      </c>
      <c r="J2702" t="s">
        <v>46</v>
      </c>
      <c r="K2702">
        <v>2.8</v>
      </c>
      <c r="L2702">
        <v>4</v>
      </c>
      <c r="M2702">
        <f t="shared" si="84"/>
        <v>1508.028</v>
      </c>
      <c r="N2702">
        <f t="shared" si="85"/>
        <v>3.031304347826087</v>
      </c>
    </row>
    <row r="2703" spans="1:14" x14ac:dyDescent="0.3">
      <c r="A2703" t="s">
        <v>13</v>
      </c>
      <c r="B2703" t="s">
        <v>15</v>
      </c>
      <c r="C2703" t="s">
        <v>18</v>
      </c>
      <c r="D2703" t="s">
        <v>21</v>
      </c>
      <c r="E2703" t="s">
        <v>39</v>
      </c>
      <c r="F2703">
        <v>1985</v>
      </c>
      <c r="G2703">
        <v>5</v>
      </c>
      <c r="H2703">
        <v>22.31</v>
      </c>
      <c r="I2703" t="s">
        <v>42</v>
      </c>
      <c r="J2703" t="s">
        <v>46</v>
      </c>
      <c r="K2703">
        <v>12.56</v>
      </c>
      <c r="L2703">
        <v>8</v>
      </c>
      <c r="M2703">
        <f t="shared" si="84"/>
        <v>177.60559999999998</v>
      </c>
      <c r="N2703">
        <f t="shared" si="85"/>
        <v>3.0321879077859939</v>
      </c>
    </row>
    <row r="2704" spans="1:14" x14ac:dyDescent="0.3">
      <c r="A2704" t="s">
        <v>12</v>
      </c>
      <c r="B2704" t="s">
        <v>17</v>
      </c>
      <c r="C2704" t="s">
        <v>18</v>
      </c>
      <c r="D2704" t="s">
        <v>28</v>
      </c>
      <c r="E2704" t="s">
        <v>38</v>
      </c>
      <c r="F2704">
        <v>2001</v>
      </c>
      <c r="G2704">
        <v>3</v>
      </c>
      <c r="H2704">
        <v>361.16</v>
      </c>
      <c r="I2704" t="s">
        <v>42</v>
      </c>
      <c r="J2704" t="s">
        <v>44</v>
      </c>
      <c r="K2704">
        <v>42.19</v>
      </c>
      <c r="L2704">
        <v>3</v>
      </c>
      <c r="M2704">
        <f t="shared" si="84"/>
        <v>1082.9019000000001</v>
      </c>
      <c r="N2704">
        <f t="shared" si="85"/>
        <v>3.0313315926892952</v>
      </c>
    </row>
    <row r="2705" spans="1:14" x14ac:dyDescent="0.3">
      <c r="A2705" t="s">
        <v>12</v>
      </c>
      <c r="B2705" t="s">
        <v>17</v>
      </c>
      <c r="C2705" t="s">
        <v>18</v>
      </c>
      <c r="D2705" t="s">
        <v>33</v>
      </c>
      <c r="E2705" t="s">
        <v>38</v>
      </c>
      <c r="F2705">
        <v>2000</v>
      </c>
      <c r="G2705">
        <v>1</v>
      </c>
      <c r="H2705">
        <v>480.19</v>
      </c>
      <c r="I2705" t="s">
        <v>41</v>
      </c>
      <c r="J2705" t="s">
        <v>46</v>
      </c>
      <c r="K2705">
        <v>47.18</v>
      </c>
      <c r="L2705">
        <v>19</v>
      </c>
      <c r="M2705">
        <f t="shared" si="84"/>
        <v>9123.0817999999999</v>
      </c>
      <c r="N2705">
        <f t="shared" si="85"/>
        <v>3.0313452329124946</v>
      </c>
    </row>
    <row r="2706" spans="1:14" x14ac:dyDescent="0.3">
      <c r="A2706" t="s">
        <v>12</v>
      </c>
      <c r="B2706" t="s">
        <v>16</v>
      </c>
      <c r="C2706" t="s">
        <v>18</v>
      </c>
      <c r="D2706" t="s">
        <v>31</v>
      </c>
      <c r="E2706" t="s">
        <v>36</v>
      </c>
      <c r="F2706">
        <v>2002</v>
      </c>
      <c r="G2706">
        <v>3</v>
      </c>
      <c r="H2706">
        <v>258.63</v>
      </c>
      <c r="I2706" t="s">
        <v>41</v>
      </c>
      <c r="J2706" t="s">
        <v>43</v>
      </c>
      <c r="K2706">
        <v>39.21</v>
      </c>
      <c r="L2706">
        <v>2</v>
      </c>
      <c r="M2706">
        <f t="shared" si="84"/>
        <v>516.65210000000002</v>
      </c>
      <c r="N2706">
        <f t="shared" si="85"/>
        <v>3.0322299651567945</v>
      </c>
    </row>
    <row r="2707" spans="1:14" x14ac:dyDescent="0.3">
      <c r="A2707" t="s">
        <v>12</v>
      </c>
      <c r="B2707" t="s">
        <v>17</v>
      </c>
      <c r="C2707" t="s">
        <v>18</v>
      </c>
      <c r="D2707" t="s">
        <v>27</v>
      </c>
      <c r="E2707" t="s">
        <v>39</v>
      </c>
      <c r="F2707">
        <v>1989</v>
      </c>
      <c r="G2707">
        <v>4</v>
      </c>
      <c r="H2707">
        <v>303.88</v>
      </c>
      <c r="I2707" t="s">
        <v>41</v>
      </c>
      <c r="J2707" t="s">
        <v>45</v>
      </c>
      <c r="K2707">
        <v>5.43</v>
      </c>
      <c r="L2707">
        <v>8</v>
      </c>
      <c r="M2707">
        <f t="shared" si="84"/>
        <v>2430.0942999999997</v>
      </c>
      <c r="N2707">
        <f t="shared" si="85"/>
        <v>3.032244008714597</v>
      </c>
    </row>
    <row r="2708" spans="1:14" x14ac:dyDescent="0.3">
      <c r="A2708" t="s">
        <v>12</v>
      </c>
      <c r="B2708" t="s">
        <v>17</v>
      </c>
      <c r="C2708" t="s">
        <v>18</v>
      </c>
      <c r="D2708" t="s">
        <v>21</v>
      </c>
      <c r="E2708" t="s">
        <v>38</v>
      </c>
      <c r="F2708">
        <v>1996</v>
      </c>
      <c r="G2708">
        <v>2</v>
      </c>
      <c r="H2708">
        <v>16.75</v>
      </c>
      <c r="I2708" t="s">
        <v>41</v>
      </c>
      <c r="J2708" t="s">
        <v>43</v>
      </c>
      <c r="K2708">
        <v>22.57</v>
      </c>
      <c r="L2708">
        <v>11</v>
      </c>
      <c r="M2708">
        <f t="shared" si="84"/>
        <v>183.47569999999999</v>
      </c>
      <c r="N2708">
        <f t="shared" si="85"/>
        <v>3.0318221447253704</v>
      </c>
    </row>
    <row r="2709" spans="1:14" x14ac:dyDescent="0.3">
      <c r="A2709" t="s">
        <v>14</v>
      </c>
      <c r="B2709" t="s">
        <v>16</v>
      </c>
      <c r="C2709" t="s">
        <v>19</v>
      </c>
      <c r="D2709" t="s">
        <v>30</v>
      </c>
      <c r="E2709" t="s">
        <v>36</v>
      </c>
      <c r="F2709">
        <v>2003</v>
      </c>
      <c r="G2709">
        <v>4</v>
      </c>
      <c r="H2709">
        <v>133.12</v>
      </c>
      <c r="I2709" t="s">
        <v>40</v>
      </c>
      <c r="J2709" t="s">
        <v>43</v>
      </c>
      <c r="K2709">
        <v>7.06</v>
      </c>
      <c r="L2709">
        <v>3</v>
      </c>
      <c r="M2709">
        <f t="shared" si="84"/>
        <v>398.43060000000003</v>
      </c>
      <c r="N2709">
        <f t="shared" si="85"/>
        <v>3.0322721325774094</v>
      </c>
    </row>
    <row r="2710" spans="1:14" x14ac:dyDescent="0.3">
      <c r="A2710" t="s">
        <v>12</v>
      </c>
      <c r="B2710" t="s">
        <v>16</v>
      </c>
      <c r="C2710" t="s">
        <v>19</v>
      </c>
      <c r="D2710" t="s">
        <v>27</v>
      </c>
      <c r="E2710" t="s">
        <v>38</v>
      </c>
      <c r="F2710">
        <v>1985</v>
      </c>
      <c r="G2710">
        <v>3</v>
      </c>
      <c r="H2710">
        <v>367.29</v>
      </c>
      <c r="I2710" t="s">
        <v>40</v>
      </c>
      <c r="J2710" t="s">
        <v>46</v>
      </c>
      <c r="K2710">
        <v>1.27</v>
      </c>
      <c r="L2710">
        <v>6</v>
      </c>
      <c r="M2710">
        <f t="shared" si="84"/>
        <v>2202.7527000000005</v>
      </c>
      <c r="N2710">
        <f t="shared" si="85"/>
        <v>3.0318499127399652</v>
      </c>
    </row>
    <row r="2711" spans="1:14" x14ac:dyDescent="0.3">
      <c r="A2711" t="s">
        <v>12</v>
      </c>
      <c r="B2711" t="s">
        <v>17</v>
      </c>
      <c r="C2711" t="s">
        <v>19</v>
      </c>
      <c r="D2711" t="s">
        <v>34</v>
      </c>
      <c r="E2711" t="s">
        <v>39</v>
      </c>
      <c r="F2711">
        <v>2013</v>
      </c>
      <c r="G2711">
        <v>5</v>
      </c>
      <c r="H2711">
        <v>300.02999999999997</v>
      </c>
      <c r="I2711" t="s">
        <v>41</v>
      </c>
      <c r="J2711" t="s">
        <v>46</v>
      </c>
      <c r="K2711">
        <v>4.72</v>
      </c>
      <c r="L2711">
        <v>12</v>
      </c>
      <c r="M2711">
        <f t="shared" si="84"/>
        <v>3599.4071999999996</v>
      </c>
      <c r="N2711">
        <f t="shared" si="85"/>
        <v>3.0318638149279789</v>
      </c>
    </row>
    <row r="2712" spans="1:14" x14ac:dyDescent="0.3">
      <c r="A2712" t="s">
        <v>14</v>
      </c>
      <c r="B2712" t="s">
        <v>16</v>
      </c>
      <c r="C2712" t="s">
        <v>19</v>
      </c>
      <c r="D2712" t="s">
        <v>31</v>
      </c>
      <c r="E2712" t="s">
        <v>36</v>
      </c>
      <c r="F2712">
        <v>1986</v>
      </c>
      <c r="G2712">
        <v>2</v>
      </c>
      <c r="H2712">
        <v>301.23</v>
      </c>
      <c r="I2712" t="s">
        <v>40</v>
      </c>
      <c r="J2712" t="s">
        <v>46</v>
      </c>
      <c r="K2712">
        <v>33.82</v>
      </c>
      <c r="L2712">
        <v>16</v>
      </c>
      <c r="M2712">
        <f t="shared" si="84"/>
        <v>4819.0182000000004</v>
      </c>
      <c r="N2712">
        <f t="shared" si="85"/>
        <v>3.0310043668122271</v>
      </c>
    </row>
    <row r="2713" spans="1:14" x14ac:dyDescent="0.3">
      <c r="A2713" t="s">
        <v>12</v>
      </c>
      <c r="B2713" t="s">
        <v>17</v>
      </c>
      <c r="C2713" t="s">
        <v>18</v>
      </c>
      <c r="D2713" t="s">
        <v>21</v>
      </c>
      <c r="E2713" t="s">
        <v>39</v>
      </c>
      <c r="F2713">
        <v>1990</v>
      </c>
      <c r="G2713">
        <v>1</v>
      </c>
      <c r="H2713">
        <v>315.94</v>
      </c>
      <c r="I2713" t="s">
        <v>41</v>
      </c>
      <c r="J2713" t="s">
        <v>43</v>
      </c>
      <c r="K2713">
        <v>44.86</v>
      </c>
      <c r="L2713">
        <v>1</v>
      </c>
      <c r="M2713">
        <f t="shared" si="84"/>
        <v>315.3886</v>
      </c>
      <c r="N2713">
        <f t="shared" si="85"/>
        <v>3.0314547837483619</v>
      </c>
    </row>
    <row r="2714" spans="1:14" x14ac:dyDescent="0.3">
      <c r="A2714" t="s">
        <v>13</v>
      </c>
      <c r="B2714" t="s">
        <v>16</v>
      </c>
      <c r="C2714" t="s">
        <v>19</v>
      </c>
      <c r="D2714" t="s">
        <v>33</v>
      </c>
      <c r="E2714" t="s">
        <v>39</v>
      </c>
      <c r="F2714">
        <v>1993</v>
      </c>
      <c r="G2714">
        <v>1</v>
      </c>
      <c r="H2714">
        <v>39.69</v>
      </c>
      <c r="I2714" t="s">
        <v>41</v>
      </c>
      <c r="J2714" t="s">
        <v>44</v>
      </c>
      <c r="K2714">
        <v>11.87</v>
      </c>
      <c r="L2714">
        <v>10</v>
      </c>
      <c r="M2714">
        <f t="shared" si="84"/>
        <v>396.01869999999997</v>
      </c>
      <c r="N2714">
        <f t="shared" si="85"/>
        <v>3.0323426573426575</v>
      </c>
    </row>
    <row r="2715" spans="1:14" x14ac:dyDescent="0.3">
      <c r="A2715" t="s">
        <v>14</v>
      </c>
      <c r="B2715" t="s">
        <v>16</v>
      </c>
      <c r="C2715" t="s">
        <v>19</v>
      </c>
      <c r="D2715" t="s">
        <v>28</v>
      </c>
      <c r="E2715" t="s">
        <v>38</v>
      </c>
      <c r="F2715">
        <v>2007</v>
      </c>
      <c r="G2715">
        <v>4</v>
      </c>
      <c r="H2715">
        <v>264.02999999999997</v>
      </c>
      <c r="I2715" t="s">
        <v>41</v>
      </c>
      <c r="J2715" t="s">
        <v>44</v>
      </c>
      <c r="K2715">
        <v>15.45</v>
      </c>
      <c r="L2715">
        <v>8</v>
      </c>
      <c r="M2715">
        <f t="shared" si="84"/>
        <v>2111.3944999999999</v>
      </c>
      <c r="N2715">
        <f t="shared" si="85"/>
        <v>3.0332313073895936</v>
      </c>
    </row>
    <row r="2716" spans="1:14" x14ac:dyDescent="0.3">
      <c r="A2716" t="s">
        <v>13</v>
      </c>
      <c r="B2716" t="s">
        <v>17</v>
      </c>
      <c r="C2716" t="s">
        <v>18</v>
      </c>
      <c r="D2716" t="s">
        <v>29</v>
      </c>
      <c r="E2716" t="s">
        <v>37</v>
      </c>
      <c r="F2716">
        <v>2019</v>
      </c>
      <c r="G2716">
        <v>5</v>
      </c>
      <c r="H2716">
        <v>429.28</v>
      </c>
      <c r="I2716" t="s">
        <v>40</v>
      </c>
      <c r="J2716" t="s">
        <v>47</v>
      </c>
      <c r="K2716">
        <v>23</v>
      </c>
      <c r="L2716">
        <v>17</v>
      </c>
      <c r="M2716">
        <f t="shared" si="84"/>
        <v>7296.9899999999989</v>
      </c>
      <c r="N2716">
        <f t="shared" si="85"/>
        <v>3.0328083989501313</v>
      </c>
    </row>
    <row r="2717" spans="1:14" x14ac:dyDescent="0.3">
      <c r="A2717" t="s">
        <v>13</v>
      </c>
      <c r="B2717" t="s">
        <v>17</v>
      </c>
      <c r="C2717" t="s">
        <v>18</v>
      </c>
      <c r="D2717" t="s">
        <v>25</v>
      </c>
      <c r="E2717" t="s">
        <v>36</v>
      </c>
      <c r="F2717">
        <v>2002</v>
      </c>
      <c r="G2717">
        <v>3</v>
      </c>
      <c r="H2717">
        <v>211.94</v>
      </c>
      <c r="I2717" t="s">
        <v>41</v>
      </c>
      <c r="J2717" t="s">
        <v>46</v>
      </c>
      <c r="K2717">
        <v>25.93</v>
      </c>
      <c r="L2717">
        <v>4</v>
      </c>
      <c r="M2717">
        <f t="shared" si="84"/>
        <v>847.01930000000004</v>
      </c>
      <c r="N2717">
        <f t="shared" si="85"/>
        <v>3.0319474835886213</v>
      </c>
    </row>
    <row r="2718" spans="1:14" x14ac:dyDescent="0.3">
      <c r="A2718" t="s">
        <v>12</v>
      </c>
      <c r="B2718" t="s">
        <v>15</v>
      </c>
      <c r="C2718" t="s">
        <v>18</v>
      </c>
      <c r="D2718" t="s">
        <v>20</v>
      </c>
      <c r="E2718" t="s">
        <v>37</v>
      </c>
      <c r="F2718">
        <v>2022</v>
      </c>
      <c r="G2718">
        <v>4</v>
      </c>
      <c r="H2718">
        <v>145.54</v>
      </c>
      <c r="I2718" t="s">
        <v>40</v>
      </c>
      <c r="J2718" t="s">
        <v>46</v>
      </c>
      <c r="K2718">
        <v>36.75</v>
      </c>
      <c r="L2718">
        <v>13</v>
      </c>
      <c r="M2718">
        <f t="shared" si="84"/>
        <v>1891.3875</v>
      </c>
      <c r="N2718">
        <f t="shared" si="85"/>
        <v>3.0319614711033274</v>
      </c>
    </row>
    <row r="2719" spans="1:14" x14ac:dyDescent="0.3">
      <c r="A2719" t="s">
        <v>13</v>
      </c>
      <c r="B2719" t="s">
        <v>17</v>
      </c>
      <c r="C2719" t="s">
        <v>18</v>
      </c>
      <c r="D2719" t="s">
        <v>27</v>
      </c>
      <c r="E2719" t="s">
        <v>37</v>
      </c>
      <c r="F2719">
        <v>1996</v>
      </c>
      <c r="G2719">
        <v>4</v>
      </c>
      <c r="H2719">
        <v>300.19</v>
      </c>
      <c r="I2719" t="s">
        <v>41</v>
      </c>
      <c r="J2719" t="s">
        <v>43</v>
      </c>
      <c r="K2719">
        <v>37.299999999999997</v>
      </c>
      <c r="L2719">
        <v>9</v>
      </c>
      <c r="M2719">
        <f t="shared" si="84"/>
        <v>2701.0830000000001</v>
      </c>
      <c r="N2719">
        <f t="shared" si="85"/>
        <v>3.0315374507227331</v>
      </c>
    </row>
    <row r="2720" spans="1:14" x14ac:dyDescent="0.3">
      <c r="A2720" t="s">
        <v>12</v>
      </c>
      <c r="B2720" t="s">
        <v>15</v>
      </c>
      <c r="C2720" t="s">
        <v>18</v>
      </c>
      <c r="D2720" t="s">
        <v>23</v>
      </c>
      <c r="E2720" t="s">
        <v>37</v>
      </c>
      <c r="F2720">
        <v>1999</v>
      </c>
      <c r="G2720">
        <v>1</v>
      </c>
      <c r="H2720">
        <v>375.19</v>
      </c>
      <c r="I2720" t="s">
        <v>42</v>
      </c>
      <c r="J2720" t="s">
        <v>46</v>
      </c>
      <c r="K2720">
        <v>40.61</v>
      </c>
      <c r="L2720">
        <v>7</v>
      </c>
      <c r="M2720">
        <f t="shared" si="84"/>
        <v>2625.7361000000001</v>
      </c>
      <c r="N2720">
        <f t="shared" si="85"/>
        <v>3.0311130587204205</v>
      </c>
    </row>
    <row r="2721" spans="1:14" x14ac:dyDescent="0.3">
      <c r="A2721" t="s">
        <v>12</v>
      </c>
      <c r="B2721" t="s">
        <v>16</v>
      </c>
      <c r="C2721" t="s">
        <v>19</v>
      </c>
      <c r="D2721" t="s">
        <v>26</v>
      </c>
      <c r="E2721" t="s">
        <v>37</v>
      </c>
      <c r="F2721">
        <v>2014</v>
      </c>
      <c r="G2721">
        <v>1</v>
      </c>
      <c r="H2721">
        <v>122</v>
      </c>
      <c r="I2721" t="s">
        <v>40</v>
      </c>
      <c r="J2721" t="s">
        <v>45</v>
      </c>
      <c r="K2721">
        <v>41.76</v>
      </c>
      <c r="L2721">
        <v>1</v>
      </c>
      <c r="M2721">
        <f t="shared" si="84"/>
        <v>121.41759999999999</v>
      </c>
      <c r="N2721">
        <f t="shared" si="85"/>
        <v>3.0320035072336693</v>
      </c>
    </row>
    <row r="2722" spans="1:14" x14ac:dyDescent="0.3">
      <c r="A2722" t="s">
        <v>12</v>
      </c>
      <c r="B2722" t="s">
        <v>16</v>
      </c>
      <c r="C2722" t="s">
        <v>18</v>
      </c>
      <c r="D2722" t="s">
        <v>25</v>
      </c>
      <c r="E2722" t="s">
        <v>36</v>
      </c>
      <c r="F2722">
        <v>2017</v>
      </c>
      <c r="G2722">
        <v>5</v>
      </c>
      <c r="H2722">
        <v>100.85</v>
      </c>
      <c r="I2722" t="s">
        <v>40</v>
      </c>
      <c r="J2722" t="s">
        <v>44</v>
      </c>
      <c r="K2722">
        <v>47.92</v>
      </c>
      <c r="L2722">
        <v>15</v>
      </c>
      <c r="M2722">
        <f t="shared" si="84"/>
        <v>1512.2292</v>
      </c>
      <c r="N2722">
        <f t="shared" si="85"/>
        <v>3.0328947368421053</v>
      </c>
    </row>
    <row r="2723" spans="1:14" x14ac:dyDescent="0.3">
      <c r="A2723" t="s">
        <v>13</v>
      </c>
      <c r="B2723" t="s">
        <v>16</v>
      </c>
      <c r="C2723" t="s">
        <v>18</v>
      </c>
      <c r="D2723" t="s">
        <v>22</v>
      </c>
      <c r="E2723" t="s">
        <v>37</v>
      </c>
      <c r="F2723">
        <v>2005</v>
      </c>
      <c r="G2723">
        <v>3</v>
      </c>
      <c r="H2723">
        <v>273.44</v>
      </c>
      <c r="I2723" t="s">
        <v>41</v>
      </c>
      <c r="J2723" t="s">
        <v>46</v>
      </c>
      <c r="K2723">
        <v>11.24</v>
      </c>
      <c r="L2723">
        <v>17</v>
      </c>
      <c r="M2723">
        <f t="shared" si="84"/>
        <v>4647.5923999999995</v>
      </c>
      <c r="N2723">
        <f t="shared" si="85"/>
        <v>3.0320315928038615</v>
      </c>
    </row>
    <row r="2724" spans="1:14" x14ac:dyDescent="0.3">
      <c r="A2724" t="s">
        <v>13</v>
      </c>
      <c r="B2724" t="s">
        <v>16</v>
      </c>
      <c r="C2724" t="s">
        <v>19</v>
      </c>
      <c r="D2724" t="s">
        <v>21</v>
      </c>
      <c r="E2724" t="s">
        <v>37</v>
      </c>
      <c r="F2724">
        <v>1993</v>
      </c>
      <c r="G2724">
        <v>3</v>
      </c>
      <c r="H2724">
        <v>58.01</v>
      </c>
      <c r="I2724" t="s">
        <v>41</v>
      </c>
      <c r="J2724" t="s">
        <v>43</v>
      </c>
      <c r="K2724">
        <v>16.21</v>
      </c>
      <c r="L2724">
        <v>7</v>
      </c>
      <c r="M2724">
        <f t="shared" si="84"/>
        <v>405.2321</v>
      </c>
      <c r="N2724">
        <f t="shared" si="85"/>
        <v>3.0320456540825287</v>
      </c>
    </row>
    <row r="2725" spans="1:14" x14ac:dyDescent="0.3">
      <c r="A2725" t="s">
        <v>13</v>
      </c>
      <c r="B2725" t="s">
        <v>17</v>
      </c>
      <c r="C2725" t="s">
        <v>19</v>
      </c>
      <c r="D2725" t="s">
        <v>33</v>
      </c>
      <c r="E2725" t="s">
        <v>36</v>
      </c>
      <c r="F2725">
        <v>1990</v>
      </c>
      <c r="G2725">
        <v>4</v>
      </c>
      <c r="H2725">
        <v>185.3</v>
      </c>
      <c r="I2725" t="s">
        <v>40</v>
      </c>
      <c r="J2725" t="s">
        <v>46</v>
      </c>
      <c r="K2725">
        <v>11.96</v>
      </c>
      <c r="L2725">
        <v>20</v>
      </c>
      <c r="M2725">
        <f t="shared" si="84"/>
        <v>3705.1196</v>
      </c>
      <c r="N2725">
        <f t="shared" si="85"/>
        <v>3.0320597277119017</v>
      </c>
    </row>
    <row r="2726" spans="1:14" x14ac:dyDescent="0.3">
      <c r="A2726" t="s">
        <v>12</v>
      </c>
      <c r="B2726" t="s">
        <v>15</v>
      </c>
      <c r="C2726" t="s">
        <v>19</v>
      </c>
      <c r="D2726" t="s">
        <v>31</v>
      </c>
      <c r="E2726" t="s">
        <v>37</v>
      </c>
      <c r="F2726">
        <v>2004</v>
      </c>
      <c r="G2726">
        <v>5</v>
      </c>
      <c r="H2726">
        <v>332.87</v>
      </c>
      <c r="I2726" t="s">
        <v>42</v>
      </c>
      <c r="J2726" t="s">
        <v>46</v>
      </c>
      <c r="K2726">
        <v>18.149999999999999</v>
      </c>
      <c r="L2726">
        <v>1</v>
      </c>
      <c r="M2726">
        <f t="shared" si="84"/>
        <v>332.05150000000003</v>
      </c>
      <c r="N2726">
        <f t="shared" si="85"/>
        <v>3.031634446397188</v>
      </c>
    </row>
    <row r="2727" spans="1:14" x14ac:dyDescent="0.3">
      <c r="A2727" t="s">
        <v>13</v>
      </c>
      <c r="B2727" t="s">
        <v>17</v>
      </c>
      <c r="C2727" t="s">
        <v>18</v>
      </c>
      <c r="D2727" t="s">
        <v>28</v>
      </c>
      <c r="E2727" t="s">
        <v>37</v>
      </c>
      <c r="F2727">
        <v>2021</v>
      </c>
      <c r="G2727">
        <v>2</v>
      </c>
      <c r="H2727">
        <v>406.38</v>
      </c>
      <c r="I2727" t="s">
        <v>41</v>
      </c>
      <c r="J2727" t="s">
        <v>46</v>
      </c>
      <c r="K2727">
        <v>19.13</v>
      </c>
      <c r="L2727">
        <v>17</v>
      </c>
      <c r="M2727">
        <f t="shared" si="84"/>
        <v>6907.6513000000004</v>
      </c>
      <c r="N2727">
        <f t="shared" si="85"/>
        <v>3.0307692307692307</v>
      </c>
    </row>
    <row r="2728" spans="1:14" x14ac:dyDescent="0.3">
      <c r="A2728" t="s">
        <v>12</v>
      </c>
      <c r="B2728" t="s">
        <v>16</v>
      </c>
      <c r="C2728" t="s">
        <v>19</v>
      </c>
      <c r="D2728" t="s">
        <v>22</v>
      </c>
      <c r="E2728" t="s">
        <v>39</v>
      </c>
      <c r="F2728">
        <v>1990</v>
      </c>
      <c r="G2728">
        <v>2</v>
      </c>
      <c r="H2728">
        <v>357.47</v>
      </c>
      <c r="I2728" t="s">
        <v>42</v>
      </c>
      <c r="J2728" t="s">
        <v>45</v>
      </c>
      <c r="K2728">
        <v>9.4</v>
      </c>
      <c r="L2728">
        <v>18</v>
      </c>
      <c r="M2728">
        <f t="shared" si="84"/>
        <v>6433.554000000001</v>
      </c>
      <c r="N2728">
        <f t="shared" si="85"/>
        <v>3.0312225153913808</v>
      </c>
    </row>
    <row r="2729" spans="1:14" x14ac:dyDescent="0.3">
      <c r="A2729" t="s">
        <v>12</v>
      </c>
      <c r="B2729" t="s">
        <v>17</v>
      </c>
      <c r="C2729" t="s">
        <v>19</v>
      </c>
      <c r="D2729" t="s">
        <v>28</v>
      </c>
      <c r="E2729" t="s">
        <v>38</v>
      </c>
      <c r="F2729">
        <v>2011</v>
      </c>
      <c r="G2729">
        <v>3</v>
      </c>
      <c r="H2729">
        <v>58.13</v>
      </c>
      <c r="I2729" t="s">
        <v>41</v>
      </c>
      <c r="J2729" t="s">
        <v>45</v>
      </c>
      <c r="K2729">
        <v>2.56</v>
      </c>
      <c r="L2729">
        <v>9</v>
      </c>
      <c r="M2729">
        <f t="shared" si="84"/>
        <v>522.19560000000013</v>
      </c>
      <c r="N2729">
        <f t="shared" si="85"/>
        <v>3.0316761988561374</v>
      </c>
    </row>
    <row r="2730" spans="1:14" x14ac:dyDescent="0.3">
      <c r="A2730" t="s">
        <v>13</v>
      </c>
      <c r="B2730" t="s">
        <v>15</v>
      </c>
      <c r="C2730" t="s">
        <v>19</v>
      </c>
      <c r="D2730" t="s">
        <v>32</v>
      </c>
      <c r="E2730" t="s">
        <v>36</v>
      </c>
      <c r="F2730">
        <v>2011</v>
      </c>
      <c r="G2730">
        <v>5</v>
      </c>
      <c r="H2730">
        <v>10.75</v>
      </c>
      <c r="I2730" t="s">
        <v>40</v>
      </c>
      <c r="J2730" t="s">
        <v>45</v>
      </c>
      <c r="K2730">
        <v>8.4</v>
      </c>
      <c r="L2730">
        <v>16</v>
      </c>
      <c r="M2730">
        <f t="shared" si="84"/>
        <v>171.084</v>
      </c>
      <c r="N2730">
        <f t="shared" si="85"/>
        <v>3.0316901408450705</v>
      </c>
    </row>
    <row r="2731" spans="1:14" x14ac:dyDescent="0.3">
      <c r="A2731" t="s">
        <v>14</v>
      </c>
      <c r="B2731" t="s">
        <v>15</v>
      </c>
      <c r="C2731" t="s">
        <v>18</v>
      </c>
      <c r="D2731" t="s">
        <v>24</v>
      </c>
      <c r="E2731" t="s">
        <v>39</v>
      </c>
      <c r="F2731">
        <v>2020</v>
      </c>
      <c r="G2731">
        <v>2</v>
      </c>
      <c r="H2731">
        <v>450.17</v>
      </c>
      <c r="I2731" t="s">
        <v>41</v>
      </c>
      <c r="J2731" t="s">
        <v>46</v>
      </c>
      <c r="K2731">
        <v>40.82</v>
      </c>
      <c r="L2731">
        <v>4</v>
      </c>
      <c r="M2731">
        <f t="shared" si="84"/>
        <v>1800.0882000000001</v>
      </c>
      <c r="N2731">
        <f t="shared" si="85"/>
        <v>3.0308234258036109</v>
      </c>
    </row>
    <row r="2732" spans="1:14" x14ac:dyDescent="0.3">
      <c r="A2732" t="s">
        <v>12</v>
      </c>
      <c r="B2732" t="s">
        <v>17</v>
      </c>
      <c r="C2732" t="s">
        <v>18</v>
      </c>
      <c r="D2732" t="s">
        <v>29</v>
      </c>
      <c r="E2732" t="s">
        <v>39</v>
      </c>
      <c r="F2732">
        <v>2008</v>
      </c>
      <c r="G2732">
        <v>5</v>
      </c>
      <c r="H2732">
        <v>153.76</v>
      </c>
      <c r="I2732" t="s">
        <v>40</v>
      </c>
      <c r="J2732" t="s">
        <v>44</v>
      </c>
      <c r="K2732">
        <v>27.21</v>
      </c>
      <c r="L2732">
        <v>3</v>
      </c>
      <c r="M2732">
        <f t="shared" si="84"/>
        <v>460.5521</v>
      </c>
      <c r="N2732">
        <f t="shared" si="85"/>
        <v>3.0312775330396478</v>
      </c>
    </row>
    <row r="2733" spans="1:14" x14ac:dyDescent="0.3">
      <c r="A2733" t="s">
        <v>13</v>
      </c>
      <c r="B2733" t="s">
        <v>15</v>
      </c>
      <c r="C2733" t="s">
        <v>18</v>
      </c>
      <c r="D2733" t="s">
        <v>32</v>
      </c>
      <c r="E2733" t="s">
        <v>38</v>
      </c>
      <c r="F2733">
        <v>2008</v>
      </c>
      <c r="G2733">
        <v>4</v>
      </c>
      <c r="H2733">
        <v>227.23</v>
      </c>
      <c r="I2733" t="s">
        <v>41</v>
      </c>
      <c r="J2733" t="s">
        <v>43</v>
      </c>
      <c r="K2733">
        <v>49.49</v>
      </c>
      <c r="L2733">
        <v>13</v>
      </c>
      <c r="M2733">
        <f t="shared" si="84"/>
        <v>2953.4848999999999</v>
      </c>
      <c r="N2733">
        <f t="shared" si="85"/>
        <v>3.030409872190392</v>
      </c>
    </row>
    <row r="2734" spans="1:14" x14ac:dyDescent="0.3">
      <c r="A2734" t="s">
        <v>14</v>
      </c>
      <c r="B2734" t="s">
        <v>15</v>
      </c>
      <c r="C2734" t="s">
        <v>18</v>
      </c>
      <c r="D2734" t="s">
        <v>33</v>
      </c>
      <c r="E2734" t="s">
        <v>36</v>
      </c>
      <c r="F2734">
        <v>1999</v>
      </c>
      <c r="G2734">
        <v>5</v>
      </c>
      <c r="H2734">
        <v>78.81</v>
      </c>
      <c r="I2734" t="s">
        <v>42</v>
      </c>
      <c r="J2734" t="s">
        <v>46</v>
      </c>
      <c r="K2734">
        <v>38.92</v>
      </c>
      <c r="L2734">
        <v>11</v>
      </c>
      <c r="M2734">
        <f t="shared" si="84"/>
        <v>866.29920000000004</v>
      </c>
      <c r="N2734">
        <f t="shared" si="85"/>
        <v>3.0299823633156966</v>
      </c>
    </row>
    <row r="2735" spans="1:14" x14ac:dyDescent="0.3">
      <c r="A2735" t="s">
        <v>14</v>
      </c>
      <c r="B2735" t="s">
        <v>15</v>
      </c>
      <c r="C2735" t="s">
        <v>19</v>
      </c>
      <c r="D2735" t="s">
        <v>33</v>
      </c>
      <c r="E2735" t="s">
        <v>37</v>
      </c>
      <c r="F2735">
        <v>2019</v>
      </c>
      <c r="G2735">
        <v>1</v>
      </c>
      <c r="H2735">
        <v>99.12</v>
      </c>
      <c r="I2735" t="s">
        <v>42</v>
      </c>
      <c r="J2735" t="s">
        <v>44</v>
      </c>
      <c r="K2735">
        <v>33.21</v>
      </c>
      <c r="L2735">
        <v>7</v>
      </c>
      <c r="M2735">
        <f t="shared" si="84"/>
        <v>693.1721</v>
      </c>
      <c r="N2735">
        <f t="shared" si="85"/>
        <v>3.0291133656815172</v>
      </c>
    </row>
    <row r="2736" spans="1:14" x14ac:dyDescent="0.3">
      <c r="A2736" t="s">
        <v>13</v>
      </c>
      <c r="B2736" t="s">
        <v>17</v>
      </c>
      <c r="C2736" t="s">
        <v>18</v>
      </c>
      <c r="D2736" t="s">
        <v>35</v>
      </c>
      <c r="E2736" t="s">
        <v>38</v>
      </c>
      <c r="F2736">
        <v>1992</v>
      </c>
      <c r="G2736">
        <v>5</v>
      </c>
      <c r="H2736">
        <v>459.41</v>
      </c>
      <c r="I2736" t="s">
        <v>41</v>
      </c>
      <c r="J2736" t="s">
        <v>43</v>
      </c>
      <c r="K2736">
        <v>34.29</v>
      </c>
      <c r="L2736">
        <v>7</v>
      </c>
      <c r="M2736">
        <f t="shared" si="84"/>
        <v>3215.2129000000004</v>
      </c>
      <c r="N2736">
        <f t="shared" si="85"/>
        <v>3.0300088261253308</v>
      </c>
    </row>
    <row r="2737" spans="1:14" x14ac:dyDescent="0.3">
      <c r="A2737" t="s">
        <v>13</v>
      </c>
      <c r="B2737" t="s">
        <v>16</v>
      </c>
      <c r="C2737" t="s">
        <v>18</v>
      </c>
      <c r="D2737" t="s">
        <v>21</v>
      </c>
      <c r="E2737" t="s">
        <v>39</v>
      </c>
      <c r="F2737">
        <v>2016</v>
      </c>
      <c r="G2737">
        <v>4</v>
      </c>
      <c r="H2737">
        <v>366.27</v>
      </c>
      <c r="I2737" t="s">
        <v>42</v>
      </c>
      <c r="J2737" t="s">
        <v>46</v>
      </c>
      <c r="K2737">
        <v>33.32</v>
      </c>
      <c r="L2737">
        <v>20</v>
      </c>
      <c r="M2737">
        <f t="shared" si="84"/>
        <v>7324.7331999999997</v>
      </c>
      <c r="N2737">
        <f t="shared" si="85"/>
        <v>3.0291390728476819</v>
      </c>
    </row>
    <row r="2738" spans="1:14" x14ac:dyDescent="0.3">
      <c r="A2738" t="s">
        <v>13</v>
      </c>
      <c r="B2738" t="s">
        <v>16</v>
      </c>
      <c r="C2738" t="s">
        <v>19</v>
      </c>
      <c r="D2738" t="s">
        <v>32</v>
      </c>
      <c r="E2738" t="s">
        <v>37</v>
      </c>
      <c r="F2738">
        <v>1999</v>
      </c>
      <c r="G2738">
        <v>3</v>
      </c>
      <c r="H2738">
        <v>159.30000000000001</v>
      </c>
      <c r="I2738" t="s">
        <v>40</v>
      </c>
      <c r="J2738" t="s">
        <v>44</v>
      </c>
      <c r="K2738">
        <v>29.12</v>
      </c>
      <c r="L2738">
        <v>12</v>
      </c>
      <c r="M2738">
        <f t="shared" si="84"/>
        <v>1910.8912</v>
      </c>
      <c r="N2738">
        <f t="shared" si="85"/>
        <v>3.0287102473498235</v>
      </c>
    </row>
    <row r="2739" spans="1:14" x14ac:dyDescent="0.3">
      <c r="A2739" t="s">
        <v>13</v>
      </c>
      <c r="B2739" t="s">
        <v>16</v>
      </c>
      <c r="C2739" t="s">
        <v>18</v>
      </c>
      <c r="D2739" t="s">
        <v>27</v>
      </c>
      <c r="E2739" t="s">
        <v>38</v>
      </c>
      <c r="F2739">
        <v>2001</v>
      </c>
      <c r="G2739">
        <v>2</v>
      </c>
      <c r="H2739">
        <v>171.57</v>
      </c>
      <c r="I2739" t="s">
        <v>41</v>
      </c>
      <c r="J2739" t="s">
        <v>47</v>
      </c>
      <c r="K2739">
        <v>27.46</v>
      </c>
      <c r="L2739">
        <v>6</v>
      </c>
      <c r="M2739">
        <f t="shared" si="84"/>
        <v>1028.6946</v>
      </c>
      <c r="N2739">
        <f t="shared" si="85"/>
        <v>3.0287229341581972</v>
      </c>
    </row>
    <row r="2740" spans="1:14" x14ac:dyDescent="0.3">
      <c r="A2740" t="s">
        <v>13</v>
      </c>
      <c r="B2740" t="s">
        <v>16</v>
      </c>
      <c r="C2740" t="s">
        <v>19</v>
      </c>
      <c r="D2740" t="s">
        <v>30</v>
      </c>
      <c r="E2740" t="s">
        <v>37</v>
      </c>
      <c r="F2740">
        <v>1987</v>
      </c>
      <c r="G2740">
        <v>3</v>
      </c>
      <c r="H2740">
        <v>456.47</v>
      </c>
      <c r="I2740" t="s">
        <v>40</v>
      </c>
      <c r="J2740" t="s">
        <v>44</v>
      </c>
      <c r="K2740">
        <v>5.95</v>
      </c>
      <c r="L2740">
        <v>15</v>
      </c>
      <c r="M2740">
        <f t="shared" si="84"/>
        <v>6846.1095000000005</v>
      </c>
      <c r="N2740">
        <f t="shared" si="85"/>
        <v>3.0291777188328912</v>
      </c>
    </row>
    <row r="2741" spans="1:14" x14ac:dyDescent="0.3">
      <c r="A2741" t="s">
        <v>14</v>
      </c>
      <c r="B2741" t="s">
        <v>17</v>
      </c>
      <c r="C2741" t="s">
        <v>18</v>
      </c>
      <c r="D2741" t="s">
        <v>35</v>
      </c>
      <c r="E2741" t="s">
        <v>39</v>
      </c>
      <c r="F2741">
        <v>2017</v>
      </c>
      <c r="G2741">
        <v>2</v>
      </c>
      <c r="H2741">
        <v>178.42</v>
      </c>
      <c r="I2741" t="s">
        <v>41</v>
      </c>
      <c r="J2741" t="s">
        <v>45</v>
      </c>
      <c r="K2741">
        <v>6.93</v>
      </c>
      <c r="L2741">
        <v>5</v>
      </c>
      <c r="M2741">
        <f t="shared" si="84"/>
        <v>891.16929999999991</v>
      </c>
      <c r="N2741">
        <f t="shared" si="85"/>
        <v>3.0291906236178683</v>
      </c>
    </row>
    <row r="2742" spans="1:14" x14ac:dyDescent="0.3">
      <c r="A2742" t="s">
        <v>12</v>
      </c>
      <c r="B2742" t="s">
        <v>15</v>
      </c>
      <c r="C2742" t="s">
        <v>18</v>
      </c>
      <c r="D2742" t="s">
        <v>20</v>
      </c>
      <c r="E2742" t="s">
        <v>37</v>
      </c>
      <c r="F2742">
        <v>1988</v>
      </c>
      <c r="G2742">
        <v>3</v>
      </c>
      <c r="H2742">
        <v>110.36</v>
      </c>
      <c r="I2742" t="s">
        <v>41</v>
      </c>
      <c r="J2742" t="s">
        <v>46</v>
      </c>
      <c r="K2742">
        <v>26.31</v>
      </c>
      <c r="L2742">
        <v>20</v>
      </c>
      <c r="M2742">
        <f t="shared" si="84"/>
        <v>2206.4630999999999</v>
      </c>
      <c r="N2742">
        <f t="shared" si="85"/>
        <v>3.0296460176991151</v>
      </c>
    </row>
    <row r="2743" spans="1:14" x14ac:dyDescent="0.3">
      <c r="A2743" t="s">
        <v>13</v>
      </c>
      <c r="B2743" t="s">
        <v>15</v>
      </c>
      <c r="C2743" t="s">
        <v>18</v>
      </c>
      <c r="D2743" t="s">
        <v>26</v>
      </c>
      <c r="E2743" t="s">
        <v>37</v>
      </c>
      <c r="F2743">
        <v>2004</v>
      </c>
      <c r="G2743">
        <v>5</v>
      </c>
      <c r="H2743">
        <v>259.95</v>
      </c>
      <c r="I2743" t="s">
        <v>40</v>
      </c>
      <c r="J2743" t="s">
        <v>46</v>
      </c>
      <c r="K2743">
        <v>49.28</v>
      </c>
      <c r="L2743">
        <v>20</v>
      </c>
      <c r="M2743">
        <f t="shared" si="84"/>
        <v>5198.4928</v>
      </c>
      <c r="N2743">
        <f t="shared" si="85"/>
        <v>3.0296591412129259</v>
      </c>
    </row>
    <row r="2744" spans="1:14" x14ac:dyDescent="0.3">
      <c r="A2744" t="s">
        <v>12</v>
      </c>
      <c r="B2744" t="s">
        <v>15</v>
      </c>
      <c r="C2744" t="s">
        <v>18</v>
      </c>
      <c r="D2744" t="s">
        <v>31</v>
      </c>
      <c r="E2744" t="s">
        <v>38</v>
      </c>
      <c r="F2744">
        <v>2005</v>
      </c>
      <c r="G2744">
        <v>4</v>
      </c>
      <c r="H2744">
        <v>65.540000000000006</v>
      </c>
      <c r="I2744" t="s">
        <v>40</v>
      </c>
      <c r="J2744" t="s">
        <v>47</v>
      </c>
      <c r="K2744">
        <v>11.8</v>
      </c>
      <c r="L2744">
        <v>12</v>
      </c>
      <c r="M2744">
        <f t="shared" si="84"/>
        <v>785.59800000000007</v>
      </c>
      <c r="N2744">
        <f t="shared" si="85"/>
        <v>3.0287865367581932</v>
      </c>
    </row>
    <row r="2745" spans="1:14" x14ac:dyDescent="0.3">
      <c r="A2745" t="s">
        <v>13</v>
      </c>
      <c r="B2745" t="s">
        <v>17</v>
      </c>
      <c r="C2745" t="s">
        <v>19</v>
      </c>
      <c r="D2745" t="s">
        <v>33</v>
      </c>
      <c r="E2745" t="s">
        <v>37</v>
      </c>
      <c r="F2745">
        <v>2011</v>
      </c>
      <c r="G2745">
        <v>1</v>
      </c>
      <c r="H2745">
        <v>152.35</v>
      </c>
      <c r="I2745" t="s">
        <v>42</v>
      </c>
      <c r="J2745" t="s">
        <v>45</v>
      </c>
      <c r="K2745">
        <v>49.8</v>
      </c>
      <c r="L2745">
        <v>13</v>
      </c>
      <c r="M2745">
        <f t="shared" si="84"/>
        <v>1980.048</v>
      </c>
      <c r="N2745">
        <f t="shared" si="85"/>
        <v>3.0283562250775367</v>
      </c>
    </row>
    <row r="2746" spans="1:14" x14ac:dyDescent="0.3">
      <c r="A2746" t="s">
        <v>13</v>
      </c>
      <c r="B2746" t="s">
        <v>16</v>
      </c>
      <c r="C2746" t="s">
        <v>19</v>
      </c>
      <c r="D2746" t="s">
        <v>29</v>
      </c>
      <c r="E2746" t="s">
        <v>39</v>
      </c>
      <c r="F2746">
        <v>2011</v>
      </c>
      <c r="G2746">
        <v>5</v>
      </c>
      <c r="H2746">
        <v>187.43</v>
      </c>
      <c r="I2746" t="s">
        <v>41</v>
      </c>
      <c r="J2746" t="s">
        <v>43</v>
      </c>
      <c r="K2746">
        <v>2.86</v>
      </c>
      <c r="L2746">
        <v>12</v>
      </c>
      <c r="M2746">
        <f t="shared" si="84"/>
        <v>2248.1886</v>
      </c>
      <c r="N2746">
        <f t="shared" si="85"/>
        <v>3.0292553191489362</v>
      </c>
    </row>
    <row r="2747" spans="1:14" x14ac:dyDescent="0.3">
      <c r="A2747" t="s">
        <v>13</v>
      </c>
      <c r="B2747" t="s">
        <v>15</v>
      </c>
      <c r="C2747" t="s">
        <v>19</v>
      </c>
      <c r="D2747" t="s">
        <v>20</v>
      </c>
      <c r="E2747" t="s">
        <v>38</v>
      </c>
      <c r="F2747">
        <v>2018</v>
      </c>
      <c r="G2747">
        <v>1</v>
      </c>
      <c r="H2747">
        <v>356.28</v>
      </c>
      <c r="I2747" t="s">
        <v>42</v>
      </c>
      <c r="J2747" t="s">
        <v>45</v>
      </c>
      <c r="K2747">
        <v>4.7300000000000004</v>
      </c>
      <c r="L2747">
        <v>15</v>
      </c>
      <c r="M2747">
        <f t="shared" si="84"/>
        <v>5343.2473</v>
      </c>
      <c r="N2747">
        <f t="shared" si="85"/>
        <v>3.0283813747228381</v>
      </c>
    </row>
    <row r="2748" spans="1:14" x14ac:dyDescent="0.3">
      <c r="A2748" t="s">
        <v>14</v>
      </c>
      <c r="B2748" t="s">
        <v>16</v>
      </c>
      <c r="C2748" t="s">
        <v>18</v>
      </c>
      <c r="D2748" t="s">
        <v>21</v>
      </c>
      <c r="E2748" t="s">
        <v>39</v>
      </c>
      <c r="F2748">
        <v>2004</v>
      </c>
      <c r="G2748">
        <v>3</v>
      </c>
      <c r="H2748">
        <v>329.27</v>
      </c>
      <c r="I2748" t="s">
        <v>42</v>
      </c>
      <c r="J2748" t="s">
        <v>47</v>
      </c>
      <c r="K2748">
        <v>35</v>
      </c>
      <c r="L2748">
        <v>6</v>
      </c>
      <c r="M2748">
        <f t="shared" si="84"/>
        <v>1974.9699999999998</v>
      </c>
      <c r="N2748">
        <f t="shared" si="85"/>
        <v>3.0292812777284825</v>
      </c>
    </row>
    <row r="2749" spans="1:14" x14ac:dyDescent="0.3">
      <c r="A2749" t="s">
        <v>14</v>
      </c>
      <c r="B2749" t="s">
        <v>16</v>
      </c>
      <c r="C2749" t="s">
        <v>19</v>
      </c>
      <c r="D2749" t="s">
        <v>30</v>
      </c>
      <c r="E2749" t="s">
        <v>36</v>
      </c>
      <c r="F2749">
        <v>2001</v>
      </c>
      <c r="G2749">
        <v>2</v>
      </c>
      <c r="H2749">
        <v>54.35</v>
      </c>
      <c r="I2749" t="s">
        <v>40</v>
      </c>
      <c r="J2749" t="s">
        <v>45</v>
      </c>
      <c r="K2749">
        <v>4.1900000000000004</v>
      </c>
      <c r="L2749">
        <v>8</v>
      </c>
      <c r="M2749">
        <f t="shared" si="84"/>
        <v>433.84190000000001</v>
      </c>
      <c r="N2749">
        <f t="shared" si="85"/>
        <v>3.0292942743009319</v>
      </c>
    </row>
    <row r="2750" spans="1:14" x14ac:dyDescent="0.3">
      <c r="A2750" t="s">
        <v>13</v>
      </c>
      <c r="B2750" t="s">
        <v>17</v>
      </c>
      <c r="C2750" t="s">
        <v>18</v>
      </c>
      <c r="D2750" t="s">
        <v>32</v>
      </c>
      <c r="E2750" t="s">
        <v>38</v>
      </c>
      <c r="F2750">
        <v>1990</v>
      </c>
      <c r="G2750">
        <v>2</v>
      </c>
      <c r="H2750">
        <v>447.14</v>
      </c>
      <c r="I2750" t="s">
        <v>40</v>
      </c>
      <c r="J2750" t="s">
        <v>46</v>
      </c>
      <c r="K2750">
        <v>9.93</v>
      </c>
      <c r="L2750">
        <v>6</v>
      </c>
      <c r="M2750">
        <f t="shared" si="84"/>
        <v>2681.9393</v>
      </c>
      <c r="N2750">
        <f t="shared" si="85"/>
        <v>3.0297513321492007</v>
      </c>
    </row>
    <row r="2751" spans="1:14" x14ac:dyDescent="0.3">
      <c r="A2751" t="s">
        <v>14</v>
      </c>
      <c r="B2751" t="s">
        <v>16</v>
      </c>
      <c r="C2751" t="s">
        <v>19</v>
      </c>
      <c r="D2751" t="s">
        <v>33</v>
      </c>
      <c r="E2751" t="s">
        <v>36</v>
      </c>
      <c r="F2751">
        <v>2007</v>
      </c>
      <c r="G2751">
        <v>4</v>
      </c>
      <c r="H2751">
        <v>141.33000000000001</v>
      </c>
      <c r="I2751" t="s">
        <v>40</v>
      </c>
      <c r="J2751" t="s">
        <v>44</v>
      </c>
      <c r="K2751">
        <v>31.03</v>
      </c>
      <c r="L2751">
        <v>20</v>
      </c>
      <c r="M2751">
        <f t="shared" si="84"/>
        <v>2825.9103000000005</v>
      </c>
      <c r="N2751">
        <f t="shared" si="85"/>
        <v>3.0302087960906263</v>
      </c>
    </row>
    <row r="2752" spans="1:14" x14ac:dyDescent="0.3">
      <c r="A2752" t="s">
        <v>12</v>
      </c>
      <c r="B2752" t="s">
        <v>17</v>
      </c>
      <c r="C2752" t="s">
        <v>18</v>
      </c>
      <c r="D2752" t="s">
        <v>28</v>
      </c>
      <c r="E2752" t="s">
        <v>36</v>
      </c>
      <c r="F2752">
        <v>2018</v>
      </c>
      <c r="G2752">
        <v>4</v>
      </c>
      <c r="H2752">
        <v>499.68</v>
      </c>
      <c r="I2752" t="s">
        <v>42</v>
      </c>
      <c r="J2752" t="s">
        <v>47</v>
      </c>
      <c r="K2752">
        <v>41.33</v>
      </c>
      <c r="L2752">
        <v>2</v>
      </c>
      <c r="M2752">
        <f t="shared" si="84"/>
        <v>998.77330000000006</v>
      </c>
      <c r="N2752">
        <f t="shared" si="85"/>
        <v>3.0297777777777779</v>
      </c>
    </row>
    <row r="2753" spans="1:14" x14ac:dyDescent="0.3">
      <c r="A2753" t="s">
        <v>14</v>
      </c>
      <c r="B2753" t="s">
        <v>16</v>
      </c>
      <c r="C2753" t="s">
        <v>18</v>
      </c>
      <c r="D2753" t="s">
        <v>30</v>
      </c>
      <c r="E2753" t="s">
        <v>36</v>
      </c>
      <c r="F2753">
        <v>2018</v>
      </c>
      <c r="G2753">
        <v>2</v>
      </c>
      <c r="H2753">
        <v>281.16000000000003</v>
      </c>
      <c r="I2753" t="s">
        <v>41</v>
      </c>
      <c r="J2753" t="s">
        <v>44</v>
      </c>
      <c r="K2753">
        <v>5.65</v>
      </c>
      <c r="L2753">
        <v>15</v>
      </c>
      <c r="M2753">
        <f t="shared" si="84"/>
        <v>4216.4565000000002</v>
      </c>
      <c r="N2753">
        <f t="shared" si="85"/>
        <v>3.0293463761671853</v>
      </c>
    </row>
    <row r="2754" spans="1:14" x14ac:dyDescent="0.3">
      <c r="A2754" t="s">
        <v>13</v>
      </c>
      <c r="B2754" t="s">
        <v>15</v>
      </c>
      <c r="C2754" t="s">
        <v>18</v>
      </c>
      <c r="D2754" t="s">
        <v>22</v>
      </c>
      <c r="E2754" t="s">
        <v>36</v>
      </c>
      <c r="F2754">
        <v>2015</v>
      </c>
      <c r="G2754">
        <v>2</v>
      </c>
      <c r="H2754">
        <v>39.17</v>
      </c>
      <c r="I2754" t="s">
        <v>41</v>
      </c>
      <c r="J2754" t="s">
        <v>44</v>
      </c>
      <c r="K2754">
        <v>21.39</v>
      </c>
      <c r="L2754">
        <v>4</v>
      </c>
      <c r="M2754">
        <f t="shared" si="84"/>
        <v>155.8939</v>
      </c>
      <c r="N2754">
        <f t="shared" si="85"/>
        <v>3.0298042704626336</v>
      </c>
    </row>
    <row r="2755" spans="1:14" x14ac:dyDescent="0.3">
      <c r="A2755" t="s">
        <v>14</v>
      </c>
      <c r="B2755" t="s">
        <v>15</v>
      </c>
      <c r="C2755" t="s">
        <v>19</v>
      </c>
      <c r="D2755" t="s">
        <v>28</v>
      </c>
      <c r="E2755" t="s">
        <v>39</v>
      </c>
      <c r="F2755">
        <v>1985</v>
      </c>
      <c r="G2755">
        <v>3</v>
      </c>
      <c r="H2755">
        <v>299.58999999999997</v>
      </c>
      <c r="I2755" t="s">
        <v>40</v>
      </c>
      <c r="J2755" t="s">
        <v>43</v>
      </c>
      <c r="K2755">
        <v>38.51</v>
      </c>
      <c r="L2755">
        <v>18</v>
      </c>
      <c r="M2755">
        <f t="shared" ref="M2755:M2818" si="86">(L2755*H2755)-(1-(K2755/100))</f>
        <v>5392.0051000000003</v>
      </c>
      <c r="N2755">
        <f t="shared" ref="N2755:N2818" si="87">AVERAGE(G2755:G7754)</f>
        <v>3.0302625723186472</v>
      </c>
    </row>
    <row r="2756" spans="1:14" x14ac:dyDescent="0.3">
      <c r="A2756" t="s">
        <v>12</v>
      </c>
      <c r="B2756" t="s">
        <v>16</v>
      </c>
      <c r="C2756" t="s">
        <v>19</v>
      </c>
      <c r="D2756" t="s">
        <v>32</v>
      </c>
      <c r="E2756" t="s">
        <v>39</v>
      </c>
      <c r="F2756">
        <v>2020</v>
      </c>
      <c r="G2756">
        <v>5</v>
      </c>
      <c r="H2756">
        <v>331.61</v>
      </c>
      <c r="I2756" t="s">
        <v>42</v>
      </c>
      <c r="J2756" t="s">
        <v>44</v>
      </c>
      <c r="K2756">
        <v>38.49</v>
      </c>
      <c r="L2756">
        <v>1</v>
      </c>
      <c r="M2756">
        <f t="shared" si="86"/>
        <v>330.99490000000003</v>
      </c>
      <c r="N2756">
        <f t="shared" si="87"/>
        <v>3.0302760463045413</v>
      </c>
    </row>
    <row r="2757" spans="1:14" x14ac:dyDescent="0.3">
      <c r="A2757" t="s">
        <v>13</v>
      </c>
      <c r="B2757" t="s">
        <v>16</v>
      </c>
      <c r="C2757" t="s">
        <v>18</v>
      </c>
      <c r="D2757" t="s">
        <v>20</v>
      </c>
      <c r="E2757" t="s">
        <v>36</v>
      </c>
      <c r="F2757">
        <v>2022</v>
      </c>
      <c r="G2757">
        <v>4</v>
      </c>
      <c r="H2757">
        <v>155.36000000000001</v>
      </c>
      <c r="I2757" t="s">
        <v>41</v>
      </c>
      <c r="J2757" t="s">
        <v>44</v>
      </c>
      <c r="K2757">
        <v>40.07</v>
      </c>
      <c r="L2757">
        <v>1</v>
      </c>
      <c r="M2757">
        <f t="shared" si="86"/>
        <v>154.76070000000001</v>
      </c>
      <c r="N2757">
        <f t="shared" si="87"/>
        <v>3.0293986636971049</v>
      </c>
    </row>
    <row r="2758" spans="1:14" x14ac:dyDescent="0.3">
      <c r="A2758" t="s">
        <v>14</v>
      </c>
      <c r="B2758" t="s">
        <v>15</v>
      </c>
      <c r="C2758" t="s">
        <v>19</v>
      </c>
      <c r="D2758" t="s">
        <v>22</v>
      </c>
      <c r="E2758" t="s">
        <v>39</v>
      </c>
      <c r="F2758">
        <v>2006</v>
      </c>
      <c r="G2758">
        <v>4</v>
      </c>
      <c r="H2758">
        <v>173.07</v>
      </c>
      <c r="I2758" t="s">
        <v>41</v>
      </c>
      <c r="J2758" t="s">
        <v>45</v>
      </c>
      <c r="K2758">
        <v>35.89</v>
      </c>
      <c r="L2758">
        <v>5</v>
      </c>
      <c r="M2758">
        <f t="shared" si="86"/>
        <v>864.70889999999986</v>
      </c>
      <c r="N2758">
        <f t="shared" si="87"/>
        <v>3.0289661319073082</v>
      </c>
    </row>
    <row r="2759" spans="1:14" x14ac:dyDescent="0.3">
      <c r="A2759" t="s">
        <v>13</v>
      </c>
      <c r="B2759" t="s">
        <v>16</v>
      </c>
      <c r="C2759" t="s">
        <v>18</v>
      </c>
      <c r="D2759" t="s">
        <v>32</v>
      </c>
      <c r="E2759" t="s">
        <v>36</v>
      </c>
      <c r="F2759">
        <v>2018</v>
      </c>
      <c r="G2759">
        <v>4</v>
      </c>
      <c r="H2759">
        <v>131.07</v>
      </c>
      <c r="I2759" t="s">
        <v>42</v>
      </c>
      <c r="J2759" t="s">
        <v>46</v>
      </c>
      <c r="K2759">
        <v>16.47</v>
      </c>
      <c r="L2759">
        <v>18</v>
      </c>
      <c r="M2759">
        <f t="shared" si="86"/>
        <v>2358.4246999999996</v>
      </c>
      <c r="N2759">
        <f t="shared" si="87"/>
        <v>3.0285332144449399</v>
      </c>
    </row>
    <row r="2760" spans="1:14" x14ac:dyDescent="0.3">
      <c r="A2760" t="s">
        <v>14</v>
      </c>
      <c r="B2760" t="s">
        <v>17</v>
      </c>
      <c r="C2760" t="s">
        <v>18</v>
      </c>
      <c r="D2760" t="s">
        <v>33</v>
      </c>
      <c r="E2760" t="s">
        <v>37</v>
      </c>
      <c r="F2760">
        <v>2002</v>
      </c>
      <c r="G2760">
        <v>1</v>
      </c>
      <c r="H2760">
        <v>144.97</v>
      </c>
      <c r="I2760" t="s">
        <v>42</v>
      </c>
      <c r="J2760" t="s">
        <v>47</v>
      </c>
      <c r="K2760">
        <v>27.79</v>
      </c>
      <c r="L2760">
        <v>6</v>
      </c>
      <c r="M2760">
        <f t="shared" si="86"/>
        <v>869.09789999999998</v>
      </c>
      <c r="N2760">
        <f t="shared" si="87"/>
        <v>3.0280999107939341</v>
      </c>
    </row>
    <row r="2761" spans="1:14" x14ac:dyDescent="0.3">
      <c r="A2761" t="s">
        <v>12</v>
      </c>
      <c r="B2761" t="s">
        <v>16</v>
      </c>
      <c r="C2761" t="s">
        <v>18</v>
      </c>
      <c r="D2761" t="s">
        <v>32</v>
      </c>
      <c r="E2761" t="s">
        <v>39</v>
      </c>
      <c r="F2761">
        <v>2001</v>
      </c>
      <c r="G2761">
        <v>4</v>
      </c>
      <c r="H2761">
        <v>115.26</v>
      </c>
      <c r="I2761" t="s">
        <v>42</v>
      </c>
      <c r="J2761" t="s">
        <v>46</v>
      </c>
      <c r="K2761">
        <v>23.22</v>
      </c>
      <c r="L2761">
        <v>14</v>
      </c>
      <c r="M2761">
        <f t="shared" si="86"/>
        <v>1612.8722</v>
      </c>
      <c r="N2761">
        <f t="shared" si="87"/>
        <v>3.0290049085229809</v>
      </c>
    </row>
    <row r="2762" spans="1:14" x14ac:dyDescent="0.3">
      <c r="A2762" t="s">
        <v>13</v>
      </c>
      <c r="B2762" t="s">
        <v>16</v>
      </c>
      <c r="C2762" t="s">
        <v>18</v>
      </c>
      <c r="D2762" t="s">
        <v>24</v>
      </c>
      <c r="E2762" t="s">
        <v>38</v>
      </c>
      <c r="F2762">
        <v>2005</v>
      </c>
      <c r="G2762">
        <v>2</v>
      </c>
      <c r="H2762">
        <v>349.98</v>
      </c>
      <c r="I2762" t="s">
        <v>41</v>
      </c>
      <c r="J2762" t="s">
        <v>47</v>
      </c>
      <c r="K2762">
        <v>31.35</v>
      </c>
      <c r="L2762">
        <v>18</v>
      </c>
      <c r="M2762">
        <f t="shared" si="86"/>
        <v>6298.9535000000005</v>
      </c>
      <c r="N2762">
        <f t="shared" si="87"/>
        <v>3.0285714285714285</v>
      </c>
    </row>
    <row r="2763" spans="1:14" x14ac:dyDescent="0.3">
      <c r="A2763" t="s">
        <v>13</v>
      </c>
      <c r="B2763" t="s">
        <v>17</v>
      </c>
      <c r="C2763" t="s">
        <v>19</v>
      </c>
      <c r="D2763" t="s">
        <v>23</v>
      </c>
      <c r="E2763" t="s">
        <v>37</v>
      </c>
      <c r="F2763">
        <v>2017</v>
      </c>
      <c r="G2763">
        <v>5</v>
      </c>
      <c r="H2763">
        <v>54.71</v>
      </c>
      <c r="I2763" t="s">
        <v>41</v>
      </c>
      <c r="J2763" t="s">
        <v>47</v>
      </c>
      <c r="K2763">
        <v>35.71</v>
      </c>
      <c r="L2763">
        <v>13</v>
      </c>
      <c r="M2763">
        <f t="shared" si="86"/>
        <v>710.58709999999996</v>
      </c>
      <c r="N2763">
        <f t="shared" si="87"/>
        <v>3.0290308173291649</v>
      </c>
    </row>
    <row r="2764" spans="1:14" x14ac:dyDescent="0.3">
      <c r="A2764" t="s">
        <v>13</v>
      </c>
      <c r="B2764" t="s">
        <v>15</v>
      </c>
      <c r="C2764" t="s">
        <v>18</v>
      </c>
      <c r="D2764" t="s">
        <v>22</v>
      </c>
      <c r="E2764" t="s">
        <v>36</v>
      </c>
      <c r="F2764">
        <v>1995</v>
      </c>
      <c r="G2764">
        <v>3</v>
      </c>
      <c r="H2764">
        <v>272.45999999999998</v>
      </c>
      <c r="I2764" t="s">
        <v>42</v>
      </c>
      <c r="J2764" t="s">
        <v>45</v>
      </c>
      <c r="K2764">
        <v>18.04</v>
      </c>
      <c r="L2764">
        <v>10</v>
      </c>
      <c r="M2764">
        <f t="shared" si="86"/>
        <v>2723.7804000000001</v>
      </c>
      <c r="N2764">
        <f t="shared" si="87"/>
        <v>3.0281501340482575</v>
      </c>
    </row>
    <row r="2765" spans="1:14" x14ac:dyDescent="0.3">
      <c r="A2765" t="s">
        <v>13</v>
      </c>
      <c r="B2765" t="s">
        <v>17</v>
      </c>
      <c r="C2765" t="s">
        <v>19</v>
      </c>
      <c r="D2765" t="s">
        <v>23</v>
      </c>
      <c r="E2765" t="s">
        <v>36</v>
      </c>
      <c r="F2765">
        <v>1987</v>
      </c>
      <c r="G2765">
        <v>4</v>
      </c>
      <c r="H2765">
        <v>297.58</v>
      </c>
      <c r="I2765" t="s">
        <v>41</v>
      </c>
      <c r="J2765" t="s">
        <v>44</v>
      </c>
      <c r="K2765">
        <v>40.68</v>
      </c>
      <c r="L2765">
        <v>17</v>
      </c>
      <c r="M2765">
        <f t="shared" si="86"/>
        <v>5058.2667999999994</v>
      </c>
      <c r="N2765">
        <f t="shared" si="87"/>
        <v>3.0281627179257935</v>
      </c>
    </row>
    <row r="2766" spans="1:14" x14ac:dyDescent="0.3">
      <c r="A2766" t="s">
        <v>12</v>
      </c>
      <c r="B2766" t="s">
        <v>16</v>
      </c>
      <c r="C2766" t="s">
        <v>18</v>
      </c>
      <c r="D2766" t="s">
        <v>29</v>
      </c>
      <c r="E2766" t="s">
        <v>36</v>
      </c>
      <c r="F2766">
        <v>2008</v>
      </c>
      <c r="G2766">
        <v>1</v>
      </c>
      <c r="H2766">
        <v>151.47</v>
      </c>
      <c r="I2766" t="s">
        <v>42</v>
      </c>
      <c r="J2766" t="s">
        <v>43</v>
      </c>
      <c r="K2766">
        <v>34.99</v>
      </c>
      <c r="L2766">
        <v>12</v>
      </c>
      <c r="M2766">
        <f t="shared" si="86"/>
        <v>1816.9898999999998</v>
      </c>
      <c r="N2766">
        <f t="shared" si="87"/>
        <v>3.0277280858676208</v>
      </c>
    </row>
    <row r="2767" spans="1:14" x14ac:dyDescent="0.3">
      <c r="A2767" t="s">
        <v>14</v>
      </c>
      <c r="B2767" t="s">
        <v>17</v>
      </c>
      <c r="C2767" t="s">
        <v>19</v>
      </c>
      <c r="D2767" t="s">
        <v>26</v>
      </c>
      <c r="E2767" t="s">
        <v>39</v>
      </c>
      <c r="F2767">
        <v>2018</v>
      </c>
      <c r="G2767">
        <v>2</v>
      </c>
      <c r="H2767">
        <v>18.95</v>
      </c>
      <c r="I2767" t="s">
        <v>41</v>
      </c>
      <c r="J2767" t="s">
        <v>46</v>
      </c>
      <c r="K2767">
        <v>0.91</v>
      </c>
      <c r="L2767">
        <v>19</v>
      </c>
      <c r="M2767">
        <f t="shared" si="86"/>
        <v>359.0591</v>
      </c>
      <c r="N2767">
        <f t="shared" si="87"/>
        <v>3.0286353467561522</v>
      </c>
    </row>
    <row r="2768" spans="1:14" x14ac:dyDescent="0.3">
      <c r="A2768" t="s">
        <v>14</v>
      </c>
      <c r="B2768" t="s">
        <v>17</v>
      </c>
      <c r="C2768" t="s">
        <v>18</v>
      </c>
      <c r="D2768" t="s">
        <v>31</v>
      </c>
      <c r="E2768" t="s">
        <v>38</v>
      </c>
      <c r="F2768">
        <v>2016</v>
      </c>
      <c r="G2768">
        <v>2</v>
      </c>
      <c r="H2768">
        <v>494.4</v>
      </c>
      <c r="I2768" t="s">
        <v>41</v>
      </c>
      <c r="J2768" t="s">
        <v>43</v>
      </c>
      <c r="K2768">
        <v>22.41</v>
      </c>
      <c r="L2768">
        <v>4</v>
      </c>
      <c r="M2768">
        <f t="shared" si="86"/>
        <v>1976.8240999999998</v>
      </c>
      <c r="N2768">
        <f t="shared" si="87"/>
        <v>3.0290957923008057</v>
      </c>
    </row>
    <row r="2769" spans="1:14" x14ac:dyDescent="0.3">
      <c r="A2769" t="s">
        <v>13</v>
      </c>
      <c r="B2769" t="s">
        <v>17</v>
      </c>
      <c r="C2769" t="s">
        <v>18</v>
      </c>
      <c r="D2769" t="s">
        <v>35</v>
      </c>
      <c r="E2769" t="s">
        <v>37</v>
      </c>
      <c r="F2769">
        <v>2000</v>
      </c>
      <c r="G2769">
        <v>4</v>
      </c>
      <c r="H2769">
        <v>80.59</v>
      </c>
      <c r="I2769" t="s">
        <v>40</v>
      </c>
      <c r="J2769" t="s">
        <v>45</v>
      </c>
      <c r="K2769">
        <v>26.18</v>
      </c>
      <c r="L2769">
        <v>18</v>
      </c>
      <c r="M2769">
        <f t="shared" si="86"/>
        <v>1449.8818000000001</v>
      </c>
      <c r="N2769">
        <f t="shared" si="87"/>
        <v>3.0295566502463056</v>
      </c>
    </row>
    <row r="2770" spans="1:14" x14ac:dyDescent="0.3">
      <c r="A2770" t="s">
        <v>13</v>
      </c>
      <c r="B2770" t="s">
        <v>15</v>
      </c>
      <c r="C2770" t="s">
        <v>19</v>
      </c>
      <c r="D2770" t="s">
        <v>23</v>
      </c>
      <c r="E2770" t="s">
        <v>36</v>
      </c>
      <c r="F2770">
        <v>2016</v>
      </c>
      <c r="G2770">
        <v>2</v>
      </c>
      <c r="H2770">
        <v>351.19</v>
      </c>
      <c r="I2770" t="s">
        <v>40</v>
      </c>
      <c r="J2770" t="s">
        <v>45</v>
      </c>
      <c r="K2770">
        <v>42.83</v>
      </c>
      <c r="L2770">
        <v>7</v>
      </c>
      <c r="M2770">
        <f t="shared" si="86"/>
        <v>2457.7583</v>
      </c>
      <c r="N2770">
        <f t="shared" si="87"/>
        <v>3.0291218637992832</v>
      </c>
    </row>
    <row r="2771" spans="1:14" x14ac:dyDescent="0.3">
      <c r="A2771" t="s">
        <v>14</v>
      </c>
      <c r="B2771" t="s">
        <v>17</v>
      </c>
      <c r="C2771" t="s">
        <v>18</v>
      </c>
      <c r="D2771" t="s">
        <v>20</v>
      </c>
      <c r="E2771" t="s">
        <v>36</v>
      </c>
      <c r="F2771">
        <v>1996</v>
      </c>
      <c r="G2771">
        <v>5</v>
      </c>
      <c r="H2771">
        <v>313.24</v>
      </c>
      <c r="I2771" t="s">
        <v>42</v>
      </c>
      <c r="J2771" t="s">
        <v>43</v>
      </c>
      <c r="K2771">
        <v>3.23</v>
      </c>
      <c r="L2771">
        <v>9</v>
      </c>
      <c r="M2771">
        <f t="shared" si="86"/>
        <v>2818.1922999999997</v>
      </c>
      <c r="N2771">
        <f t="shared" si="87"/>
        <v>3.0295831465710443</v>
      </c>
    </row>
    <row r="2772" spans="1:14" x14ac:dyDescent="0.3">
      <c r="A2772" t="s">
        <v>13</v>
      </c>
      <c r="B2772" t="s">
        <v>17</v>
      </c>
      <c r="C2772" t="s">
        <v>18</v>
      </c>
      <c r="D2772" t="s">
        <v>30</v>
      </c>
      <c r="E2772" t="s">
        <v>37</v>
      </c>
      <c r="F2772">
        <v>2006</v>
      </c>
      <c r="G2772">
        <v>2</v>
      </c>
      <c r="H2772">
        <v>236.35</v>
      </c>
      <c r="I2772" t="s">
        <v>42</v>
      </c>
      <c r="J2772" t="s">
        <v>45</v>
      </c>
      <c r="K2772">
        <v>46.1</v>
      </c>
      <c r="L2772">
        <v>6</v>
      </c>
      <c r="M2772">
        <f t="shared" si="86"/>
        <v>1417.5609999999999</v>
      </c>
      <c r="N2772">
        <f t="shared" si="87"/>
        <v>3.0286995515695065</v>
      </c>
    </row>
    <row r="2773" spans="1:14" x14ac:dyDescent="0.3">
      <c r="A2773" t="s">
        <v>14</v>
      </c>
      <c r="B2773" t="s">
        <v>17</v>
      </c>
      <c r="C2773" t="s">
        <v>18</v>
      </c>
      <c r="D2773" t="s">
        <v>28</v>
      </c>
      <c r="E2773" t="s">
        <v>36</v>
      </c>
      <c r="F2773">
        <v>2016</v>
      </c>
      <c r="G2773">
        <v>3</v>
      </c>
      <c r="H2773">
        <v>382.65</v>
      </c>
      <c r="I2773" t="s">
        <v>42</v>
      </c>
      <c r="J2773" t="s">
        <v>47</v>
      </c>
      <c r="K2773">
        <v>27.39</v>
      </c>
      <c r="L2773">
        <v>6</v>
      </c>
      <c r="M2773">
        <f t="shared" si="86"/>
        <v>2295.1738999999998</v>
      </c>
      <c r="N2773">
        <f t="shared" si="87"/>
        <v>3.0291610587707494</v>
      </c>
    </row>
    <row r="2774" spans="1:14" x14ac:dyDescent="0.3">
      <c r="A2774" t="s">
        <v>14</v>
      </c>
      <c r="B2774" t="s">
        <v>17</v>
      </c>
      <c r="C2774" t="s">
        <v>19</v>
      </c>
      <c r="D2774" t="s">
        <v>35</v>
      </c>
      <c r="E2774" t="s">
        <v>36</v>
      </c>
      <c r="F2774">
        <v>1999</v>
      </c>
      <c r="G2774">
        <v>4</v>
      </c>
      <c r="H2774">
        <v>75.47</v>
      </c>
      <c r="I2774" t="s">
        <v>42</v>
      </c>
      <c r="J2774" t="s">
        <v>47</v>
      </c>
      <c r="K2774">
        <v>43.9</v>
      </c>
      <c r="L2774">
        <v>13</v>
      </c>
      <c r="M2774">
        <f t="shared" si="86"/>
        <v>980.54899999999998</v>
      </c>
      <c r="N2774">
        <f t="shared" si="87"/>
        <v>3.0291741472172351</v>
      </c>
    </row>
    <row r="2775" spans="1:14" x14ac:dyDescent="0.3">
      <c r="A2775" t="s">
        <v>12</v>
      </c>
      <c r="B2775" t="s">
        <v>16</v>
      </c>
      <c r="C2775" t="s">
        <v>18</v>
      </c>
      <c r="D2775" t="s">
        <v>24</v>
      </c>
      <c r="E2775" t="s">
        <v>38</v>
      </c>
      <c r="F2775">
        <v>2004</v>
      </c>
      <c r="G2775">
        <v>5</v>
      </c>
      <c r="H2775">
        <v>256.41000000000003</v>
      </c>
      <c r="I2775" t="s">
        <v>41</v>
      </c>
      <c r="J2775" t="s">
        <v>45</v>
      </c>
      <c r="K2775">
        <v>18.7</v>
      </c>
      <c r="L2775">
        <v>1</v>
      </c>
      <c r="M2775">
        <f t="shared" si="86"/>
        <v>255.59700000000004</v>
      </c>
      <c r="N2775">
        <f t="shared" si="87"/>
        <v>3.0287382128423888</v>
      </c>
    </row>
    <row r="2776" spans="1:14" x14ac:dyDescent="0.3">
      <c r="A2776" t="s">
        <v>12</v>
      </c>
      <c r="B2776" t="s">
        <v>15</v>
      </c>
      <c r="C2776" t="s">
        <v>18</v>
      </c>
      <c r="D2776" t="s">
        <v>23</v>
      </c>
      <c r="E2776" t="s">
        <v>36</v>
      </c>
      <c r="F2776">
        <v>2021</v>
      </c>
      <c r="G2776">
        <v>2</v>
      </c>
      <c r="H2776">
        <v>315.37</v>
      </c>
      <c r="I2776" t="s">
        <v>42</v>
      </c>
      <c r="J2776" t="s">
        <v>46</v>
      </c>
      <c r="K2776">
        <v>28.26</v>
      </c>
      <c r="L2776">
        <v>4</v>
      </c>
      <c r="M2776">
        <f t="shared" si="86"/>
        <v>1260.7626</v>
      </c>
      <c r="N2776">
        <f t="shared" si="87"/>
        <v>3.0278526504941601</v>
      </c>
    </row>
    <row r="2777" spans="1:14" x14ac:dyDescent="0.3">
      <c r="A2777" t="s">
        <v>12</v>
      </c>
      <c r="B2777" t="s">
        <v>15</v>
      </c>
      <c r="C2777" t="s">
        <v>19</v>
      </c>
      <c r="D2777" t="s">
        <v>20</v>
      </c>
      <c r="E2777" t="s">
        <v>37</v>
      </c>
      <c r="F2777">
        <v>2010</v>
      </c>
      <c r="G2777">
        <v>4</v>
      </c>
      <c r="H2777">
        <v>285.91000000000003</v>
      </c>
      <c r="I2777" t="s">
        <v>40</v>
      </c>
      <c r="J2777" t="s">
        <v>43</v>
      </c>
      <c r="K2777">
        <v>12.52</v>
      </c>
      <c r="L2777">
        <v>10</v>
      </c>
      <c r="M2777">
        <f t="shared" si="86"/>
        <v>2858.2252000000003</v>
      </c>
      <c r="N2777">
        <f t="shared" si="87"/>
        <v>3.0283146067415729</v>
      </c>
    </row>
    <row r="2778" spans="1:14" x14ac:dyDescent="0.3">
      <c r="A2778" t="s">
        <v>12</v>
      </c>
      <c r="B2778" t="s">
        <v>15</v>
      </c>
      <c r="C2778" t="s">
        <v>19</v>
      </c>
      <c r="D2778" t="s">
        <v>34</v>
      </c>
      <c r="E2778" t="s">
        <v>38</v>
      </c>
      <c r="F2778">
        <v>1988</v>
      </c>
      <c r="G2778">
        <v>1</v>
      </c>
      <c r="H2778">
        <v>227.1</v>
      </c>
      <c r="I2778" t="s">
        <v>41</v>
      </c>
      <c r="J2778" t="s">
        <v>44</v>
      </c>
      <c r="K2778">
        <v>26.33</v>
      </c>
      <c r="L2778">
        <v>19</v>
      </c>
      <c r="M2778">
        <f t="shared" si="86"/>
        <v>4314.1632999999993</v>
      </c>
      <c r="N2778">
        <f t="shared" si="87"/>
        <v>3.0278776978417268</v>
      </c>
    </row>
    <row r="2779" spans="1:14" x14ac:dyDescent="0.3">
      <c r="A2779" t="s">
        <v>14</v>
      </c>
      <c r="B2779" t="s">
        <v>17</v>
      </c>
      <c r="C2779" t="s">
        <v>18</v>
      </c>
      <c r="D2779" t="s">
        <v>34</v>
      </c>
      <c r="E2779" t="s">
        <v>39</v>
      </c>
      <c r="F2779">
        <v>1999</v>
      </c>
      <c r="G2779">
        <v>1</v>
      </c>
      <c r="H2779">
        <v>259.01</v>
      </c>
      <c r="I2779" t="s">
        <v>42</v>
      </c>
      <c r="J2779" t="s">
        <v>46</v>
      </c>
      <c r="K2779">
        <v>8.8000000000000007</v>
      </c>
      <c r="L2779">
        <v>12</v>
      </c>
      <c r="M2779">
        <f t="shared" si="86"/>
        <v>3107.2080000000001</v>
      </c>
      <c r="N2779">
        <f t="shared" si="87"/>
        <v>3.0287899235267655</v>
      </c>
    </row>
    <row r="2780" spans="1:14" x14ac:dyDescent="0.3">
      <c r="A2780" t="s">
        <v>12</v>
      </c>
      <c r="B2780" t="s">
        <v>16</v>
      </c>
      <c r="C2780" t="s">
        <v>19</v>
      </c>
      <c r="D2780" t="s">
        <v>25</v>
      </c>
      <c r="E2780" t="s">
        <v>37</v>
      </c>
      <c r="F2780">
        <v>2008</v>
      </c>
      <c r="G2780">
        <v>3</v>
      </c>
      <c r="H2780">
        <v>417.3</v>
      </c>
      <c r="I2780" t="s">
        <v>40</v>
      </c>
      <c r="J2780" t="s">
        <v>47</v>
      </c>
      <c r="K2780">
        <v>16.47</v>
      </c>
      <c r="L2780">
        <v>9</v>
      </c>
      <c r="M2780">
        <f t="shared" si="86"/>
        <v>3754.8647000000001</v>
      </c>
      <c r="N2780">
        <f t="shared" si="87"/>
        <v>3.0297029702970297</v>
      </c>
    </row>
    <row r="2781" spans="1:14" x14ac:dyDescent="0.3">
      <c r="A2781" t="s">
        <v>14</v>
      </c>
      <c r="B2781" t="s">
        <v>16</v>
      </c>
      <c r="C2781" t="s">
        <v>18</v>
      </c>
      <c r="D2781" t="s">
        <v>32</v>
      </c>
      <c r="E2781" t="s">
        <v>36</v>
      </c>
      <c r="F2781">
        <v>1992</v>
      </c>
      <c r="G2781">
        <v>4</v>
      </c>
      <c r="H2781">
        <v>349.58</v>
      </c>
      <c r="I2781" t="s">
        <v>41</v>
      </c>
      <c r="J2781" t="s">
        <v>45</v>
      </c>
      <c r="K2781">
        <v>15.88</v>
      </c>
      <c r="L2781">
        <v>8</v>
      </c>
      <c r="M2781">
        <f t="shared" si="86"/>
        <v>2795.7988</v>
      </c>
      <c r="N2781">
        <f t="shared" si="87"/>
        <v>3.0297163439891941</v>
      </c>
    </row>
    <row r="2782" spans="1:14" x14ac:dyDescent="0.3">
      <c r="A2782" t="s">
        <v>13</v>
      </c>
      <c r="B2782" t="s">
        <v>15</v>
      </c>
      <c r="C2782" t="s">
        <v>19</v>
      </c>
      <c r="D2782" t="s">
        <v>27</v>
      </c>
      <c r="E2782" t="s">
        <v>38</v>
      </c>
      <c r="F2782">
        <v>2020</v>
      </c>
      <c r="G2782">
        <v>5</v>
      </c>
      <c r="H2782">
        <v>299.37</v>
      </c>
      <c r="I2782" t="s">
        <v>41</v>
      </c>
      <c r="J2782" t="s">
        <v>43</v>
      </c>
      <c r="K2782">
        <v>39.409999999999997</v>
      </c>
      <c r="L2782">
        <v>18</v>
      </c>
      <c r="M2782">
        <f t="shared" si="86"/>
        <v>5388.0541000000003</v>
      </c>
      <c r="N2782">
        <f t="shared" si="87"/>
        <v>3.0292792792792791</v>
      </c>
    </row>
    <row r="2783" spans="1:14" x14ac:dyDescent="0.3">
      <c r="A2783" t="s">
        <v>13</v>
      </c>
      <c r="B2783" t="s">
        <v>16</v>
      </c>
      <c r="C2783" t="s">
        <v>19</v>
      </c>
      <c r="D2783" t="s">
        <v>30</v>
      </c>
      <c r="E2783" t="s">
        <v>36</v>
      </c>
      <c r="F2783">
        <v>2022</v>
      </c>
      <c r="G2783">
        <v>3</v>
      </c>
      <c r="H2783">
        <v>135.63</v>
      </c>
      <c r="I2783" t="s">
        <v>41</v>
      </c>
      <c r="J2783" t="s">
        <v>46</v>
      </c>
      <c r="K2783">
        <v>19.75</v>
      </c>
      <c r="L2783">
        <v>19</v>
      </c>
      <c r="M2783">
        <f t="shared" si="86"/>
        <v>2576.1675</v>
      </c>
      <c r="N2783">
        <f t="shared" si="87"/>
        <v>3.0283911671924288</v>
      </c>
    </row>
    <row r="2784" spans="1:14" x14ac:dyDescent="0.3">
      <c r="A2784" t="s">
        <v>13</v>
      </c>
      <c r="B2784" t="s">
        <v>16</v>
      </c>
      <c r="C2784" t="s">
        <v>18</v>
      </c>
      <c r="D2784" t="s">
        <v>20</v>
      </c>
      <c r="E2784" t="s">
        <v>36</v>
      </c>
      <c r="F2784">
        <v>1987</v>
      </c>
      <c r="G2784">
        <v>1</v>
      </c>
      <c r="H2784">
        <v>285.14</v>
      </c>
      <c r="I2784" t="s">
        <v>42</v>
      </c>
      <c r="J2784" t="s">
        <v>46</v>
      </c>
      <c r="K2784">
        <v>14.34</v>
      </c>
      <c r="L2784">
        <v>2</v>
      </c>
      <c r="M2784">
        <f t="shared" si="86"/>
        <v>569.42340000000002</v>
      </c>
      <c r="N2784">
        <f t="shared" si="87"/>
        <v>3.0284039675383227</v>
      </c>
    </row>
    <row r="2785" spans="1:14" x14ac:dyDescent="0.3">
      <c r="A2785" t="s">
        <v>12</v>
      </c>
      <c r="B2785" t="s">
        <v>16</v>
      </c>
      <c r="C2785" t="s">
        <v>19</v>
      </c>
      <c r="D2785" t="s">
        <v>28</v>
      </c>
      <c r="E2785" t="s">
        <v>37</v>
      </c>
      <c r="F2785">
        <v>2000</v>
      </c>
      <c r="G2785">
        <v>5</v>
      </c>
      <c r="H2785">
        <v>311.33</v>
      </c>
      <c r="I2785" t="s">
        <v>41</v>
      </c>
      <c r="J2785" t="s">
        <v>44</v>
      </c>
      <c r="K2785">
        <v>23.72</v>
      </c>
      <c r="L2785">
        <v>11</v>
      </c>
      <c r="M2785">
        <f t="shared" si="86"/>
        <v>3423.8671999999997</v>
      </c>
      <c r="N2785">
        <f t="shared" si="87"/>
        <v>3.0293188994136222</v>
      </c>
    </row>
    <row r="2786" spans="1:14" x14ac:dyDescent="0.3">
      <c r="A2786" t="s">
        <v>12</v>
      </c>
      <c r="B2786" t="s">
        <v>15</v>
      </c>
      <c r="C2786" t="s">
        <v>18</v>
      </c>
      <c r="D2786" t="s">
        <v>28</v>
      </c>
      <c r="E2786" t="s">
        <v>38</v>
      </c>
      <c r="F2786">
        <v>1989</v>
      </c>
      <c r="G2786">
        <v>1</v>
      </c>
      <c r="H2786">
        <v>79.17</v>
      </c>
      <c r="I2786" t="s">
        <v>42</v>
      </c>
      <c r="J2786" t="s">
        <v>47</v>
      </c>
      <c r="K2786">
        <v>16.04</v>
      </c>
      <c r="L2786">
        <v>17</v>
      </c>
      <c r="M2786">
        <f t="shared" si="86"/>
        <v>1345.0504000000001</v>
      </c>
      <c r="N2786">
        <f t="shared" si="87"/>
        <v>3.0284296028880866</v>
      </c>
    </row>
    <row r="2787" spans="1:14" x14ac:dyDescent="0.3">
      <c r="A2787" t="s">
        <v>14</v>
      </c>
      <c r="B2787" t="s">
        <v>15</v>
      </c>
      <c r="C2787" t="s">
        <v>18</v>
      </c>
      <c r="D2787" t="s">
        <v>24</v>
      </c>
      <c r="E2787" t="s">
        <v>38</v>
      </c>
      <c r="F2787">
        <v>2009</v>
      </c>
      <c r="G2787">
        <v>3</v>
      </c>
      <c r="H2787">
        <v>498.5</v>
      </c>
      <c r="I2787" t="s">
        <v>41</v>
      </c>
      <c r="J2787" t="s">
        <v>43</v>
      </c>
      <c r="K2787">
        <v>27.24</v>
      </c>
      <c r="L2787">
        <v>16</v>
      </c>
      <c r="M2787">
        <f t="shared" si="86"/>
        <v>7975.2723999999998</v>
      </c>
      <c r="N2787">
        <f t="shared" si="87"/>
        <v>3.0293453724604964</v>
      </c>
    </row>
    <row r="2788" spans="1:14" x14ac:dyDescent="0.3">
      <c r="A2788" t="s">
        <v>14</v>
      </c>
      <c r="B2788" t="s">
        <v>15</v>
      </c>
      <c r="C2788" t="s">
        <v>19</v>
      </c>
      <c r="D2788" t="s">
        <v>27</v>
      </c>
      <c r="E2788" t="s">
        <v>39</v>
      </c>
      <c r="F2788">
        <v>2020</v>
      </c>
      <c r="G2788">
        <v>4</v>
      </c>
      <c r="H2788">
        <v>340.07</v>
      </c>
      <c r="I2788" t="s">
        <v>42</v>
      </c>
      <c r="J2788" t="s">
        <v>43</v>
      </c>
      <c r="K2788">
        <v>7.01</v>
      </c>
      <c r="L2788">
        <v>8</v>
      </c>
      <c r="M2788">
        <f t="shared" si="86"/>
        <v>2719.6300999999999</v>
      </c>
      <c r="N2788">
        <f t="shared" si="87"/>
        <v>3.0293586269196027</v>
      </c>
    </row>
    <row r="2789" spans="1:14" x14ac:dyDescent="0.3">
      <c r="A2789" t="s">
        <v>12</v>
      </c>
      <c r="B2789" t="s">
        <v>17</v>
      </c>
      <c r="C2789" t="s">
        <v>19</v>
      </c>
      <c r="D2789" t="s">
        <v>28</v>
      </c>
      <c r="E2789" t="s">
        <v>39</v>
      </c>
      <c r="F2789">
        <v>1989</v>
      </c>
      <c r="G2789">
        <v>1</v>
      </c>
      <c r="H2789">
        <v>156.97999999999999</v>
      </c>
      <c r="I2789" t="s">
        <v>41</v>
      </c>
      <c r="J2789" t="s">
        <v>45</v>
      </c>
      <c r="K2789">
        <v>48.64</v>
      </c>
      <c r="L2789">
        <v>13</v>
      </c>
      <c r="M2789">
        <f t="shared" si="86"/>
        <v>2040.2263999999998</v>
      </c>
      <c r="N2789">
        <f t="shared" si="87"/>
        <v>3.0289200180750111</v>
      </c>
    </row>
    <row r="2790" spans="1:14" x14ac:dyDescent="0.3">
      <c r="A2790" t="s">
        <v>12</v>
      </c>
      <c r="B2790" t="s">
        <v>15</v>
      </c>
      <c r="C2790" t="s">
        <v>18</v>
      </c>
      <c r="D2790" t="s">
        <v>23</v>
      </c>
      <c r="E2790" t="s">
        <v>38</v>
      </c>
      <c r="F2790">
        <v>2020</v>
      </c>
      <c r="G2790">
        <v>4</v>
      </c>
      <c r="H2790">
        <v>176.05</v>
      </c>
      <c r="I2790" t="s">
        <v>40</v>
      </c>
      <c r="J2790" t="s">
        <v>43</v>
      </c>
      <c r="K2790">
        <v>41.32</v>
      </c>
      <c r="L2790">
        <v>2</v>
      </c>
      <c r="M2790">
        <f t="shared" si="86"/>
        <v>351.51320000000004</v>
      </c>
      <c r="N2790">
        <f t="shared" si="87"/>
        <v>3.0298372513562386</v>
      </c>
    </row>
    <row r="2791" spans="1:14" x14ac:dyDescent="0.3">
      <c r="A2791" t="s">
        <v>13</v>
      </c>
      <c r="B2791" t="s">
        <v>15</v>
      </c>
      <c r="C2791" t="s">
        <v>19</v>
      </c>
      <c r="D2791" t="s">
        <v>22</v>
      </c>
      <c r="E2791" t="s">
        <v>38</v>
      </c>
      <c r="F2791">
        <v>2005</v>
      </c>
      <c r="G2791">
        <v>4</v>
      </c>
      <c r="H2791">
        <v>57.74</v>
      </c>
      <c r="I2791" t="s">
        <v>40</v>
      </c>
      <c r="J2791" t="s">
        <v>44</v>
      </c>
      <c r="K2791">
        <v>16.59</v>
      </c>
      <c r="L2791">
        <v>5</v>
      </c>
      <c r="M2791">
        <f t="shared" si="86"/>
        <v>287.86590000000001</v>
      </c>
      <c r="N2791">
        <f t="shared" si="87"/>
        <v>3.0293984622342833</v>
      </c>
    </row>
    <row r="2792" spans="1:14" x14ac:dyDescent="0.3">
      <c r="A2792" t="s">
        <v>13</v>
      </c>
      <c r="B2792" t="s">
        <v>17</v>
      </c>
      <c r="C2792" t="s">
        <v>19</v>
      </c>
      <c r="D2792" t="s">
        <v>24</v>
      </c>
      <c r="E2792" t="s">
        <v>38</v>
      </c>
      <c r="F2792">
        <v>2006</v>
      </c>
      <c r="G2792">
        <v>2</v>
      </c>
      <c r="H2792">
        <v>308.92</v>
      </c>
      <c r="I2792" t="s">
        <v>41</v>
      </c>
      <c r="J2792" t="s">
        <v>44</v>
      </c>
      <c r="K2792">
        <v>7.03</v>
      </c>
      <c r="L2792">
        <v>8</v>
      </c>
      <c r="M2792">
        <f t="shared" si="86"/>
        <v>2470.4303</v>
      </c>
      <c r="N2792">
        <f t="shared" si="87"/>
        <v>3.0289592760180994</v>
      </c>
    </row>
    <row r="2793" spans="1:14" x14ac:dyDescent="0.3">
      <c r="A2793" t="s">
        <v>13</v>
      </c>
      <c r="B2793" t="s">
        <v>15</v>
      </c>
      <c r="C2793" t="s">
        <v>18</v>
      </c>
      <c r="D2793" t="s">
        <v>35</v>
      </c>
      <c r="E2793" t="s">
        <v>38</v>
      </c>
      <c r="F2793">
        <v>2007</v>
      </c>
      <c r="G2793">
        <v>3</v>
      </c>
      <c r="H2793">
        <v>265.52</v>
      </c>
      <c r="I2793" t="s">
        <v>42</v>
      </c>
      <c r="J2793" t="s">
        <v>47</v>
      </c>
      <c r="K2793">
        <v>4.79</v>
      </c>
      <c r="L2793">
        <v>17</v>
      </c>
      <c r="M2793">
        <f t="shared" si="86"/>
        <v>4512.8878999999997</v>
      </c>
      <c r="N2793">
        <f t="shared" si="87"/>
        <v>3.0294250792213671</v>
      </c>
    </row>
    <row r="2794" spans="1:14" x14ac:dyDescent="0.3">
      <c r="A2794" t="s">
        <v>13</v>
      </c>
      <c r="B2794" t="s">
        <v>17</v>
      </c>
      <c r="C2794" t="s">
        <v>19</v>
      </c>
      <c r="D2794" t="s">
        <v>32</v>
      </c>
      <c r="E2794" t="s">
        <v>38</v>
      </c>
      <c r="F2794">
        <v>2018</v>
      </c>
      <c r="G2794">
        <v>2</v>
      </c>
      <c r="H2794">
        <v>282.11</v>
      </c>
      <c r="I2794" t="s">
        <v>41</v>
      </c>
      <c r="J2794" t="s">
        <v>46</v>
      </c>
      <c r="K2794">
        <v>11.5</v>
      </c>
      <c r="L2794">
        <v>2</v>
      </c>
      <c r="M2794">
        <f t="shared" si="86"/>
        <v>563.33500000000004</v>
      </c>
      <c r="N2794">
        <f t="shared" si="87"/>
        <v>3.0294384057971016</v>
      </c>
    </row>
    <row r="2795" spans="1:14" x14ac:dyDescent="0.3">
      <c r="A2795" t="s">
        <v>14</v>
      </c>
      <c r="B2795" t="s">
        <v>17</v>
      </c>
      <c r="C2795" t="s">
        <v>19</v>
      </c>
      <c r="D2795" t="s">
        <v>25</v>
      </c>
      <c r="E2795" t="s">
        <v>37</v>
      </c>
      <c r="F2795">
        <v>1997</v>
      </c>
      <c r="G2795">
        <v>5</v>
      </c>
      <c r="H2795">
        <v>226.73</v>
      </c>
      <c r="I2795" t="s">
        <v>41</v>
      </c>
      <c r="J2795" t="s">
        <v>44</v>
      </c>
      <c r="K2795">
        <v>31.68</v>
      </c>
      <c r="L2795">
        <v>10</v>
      </c>
      <c r="M2795">
        <f t="shared" si="86"/>
        <v>2266.6167999999998</v>
      </c>
      <c r="N2795">
        <f t="shared" si="87"/>
        <v>3.02990484821024</v>
      </c>
    </row>
    <row r="2796" spans="1:14" x14ac:dyDescent="0.3">
      <c r="A2796" t="s">
        <v>14</v>
      </c>
      <c r="B2796" t="s">
        <v>15</v>
      </c>
      <c r="C2796" t="s">
        <v>19</v>
      </c>
      <c r="D2796" t="s">
        <v>21</v>
      </c>
      <c r="E2796" t="s">
        <v>36</v>
      </c>
      <c r="F2796">
        <v>2016</v>
      </c>
      <c r="G2796">
        <v>3</v>
      </c>
      <c r="H2796">
        <v>115.88</v>
      </c>
      <c r="I2796" t="s">
        <v>40</v>
      </c>
      <c r="J2796" t="s">
        <v>44</v>
      </c>
      <c r="K2796">
        <v>14.14</v>
      </c>
      <c r="L2796">
        <v>2</v>
      </c>
      <c r="M2796">
        <f t="shared" si="86"/>
        <v>230.9014</v>
      </c>
      <c r="N2796">
        <f t="shared" si="87"/>
        <v>3.0290117860380779</v>
      </c>
    </row>
    <row r="2797" spans="1:14" x14ac:dyDescent="0.3">
      <c r="A2797" t="s">
        <v>14</v>
      </c>
      <c r="B2797" t="s">
        <v>17</v>
      </c>
      <c r="C2797" t="s">
        <v>19</v>
      </c>
      <c r="D2797" t="s">
        <v>23</v>
      </c>
      <c r="E2797" t="s">
        <v>39</v>
      </c>
      <c r="F2797">
        <v>1996</v>
      </c>
      <c r="G2797">
        <v>4</v>
      </c>
      <c r="H2797">
        <v>279.98</v>
      </c>
      <c r="I2797" t="s">
        <v>41</v>
      </c>
      <c r="J2797" t="s">
        <v>44</v>
      </c>
      <c r="K2797">
        <v>29.96</v>
      </c>
      <c r="L2797">
        <v>11</v>
      </c>
      <c r="M2797">
        <f t="shared" si="86"/>
        <v>3079.0796</v>
      </c>
      <c r="N2797">
        <f t="shared" si="87"/>
        <v>3.0290249433106577</v>
      </c>
    </row>
    <row r="2798" spans="1:14" x14ac:dyDescent="0.3">
      <c r="A2798" t="s">
        <v>13</v>
      </c>
      <c r="B2798" t="s">
        <v>16</v>
      </c>
      <c r="C2798" t="s">
        <v>18</v>
      </c>
      <c r="D2798" t="s">
        <v>30</v>
      </c>
      <c r="E2798" t="s">
        <v>38</v>
      </c>
      <c r="F2798">
        <v>1998</v>
      </c>
      <c r="G2798">
        <v>2</v>
      </c>
      <c r="H2798">
        <v>194.98</v>
      </c>
      <c r="I2798" t="s">
        <v>41</v>
      </c>
      <c r="J2798" t="s">
        <v>46</v>
      </c>
      <c r="K2798">
        <v>21.85</v>
      </c>
      <c r="L2798">
        <v>14</v>
      </c>
      <c r="M2798">
        <f t="shared" si="86"/>
        <v>2728.9384999999997</v>
      </c>
      <c r="N2798">
        <f t="shared" si="87"/>
        <v>3.028584392014519</v>
      </c>
    </row>
    <row r="2799" spans="1:14" x14ac:dyDescent="0.3">
      <c r="A2799" t="s">
        <v>13</v>
      </c>
      <c r="B2799" t="s">
        <v>16</v>
      </c>
      <c r="C2799" t="s">
        <v>18</v>
      </c>
      <c r="D2799" t="s">
        <v>32</v>
      </c>
      <c r="E2799" t="s">
        <v>38</v>
      </c>
      <c r="F2799">
        <v>2009</v>
      </c>
      <c r="G2799">
        <v>2</v>
      </c>
      <c r="H2799">
        <v>13.71</v>
      </c>
      <c r="I2799" t="s">
        <v>41</v>
      </c>
      <c r="J2799" t="s">
        <v>45</v>
      </c>
      <c r="K2799">
        <v>32.29</v>
      </c>
      <c r="L2799">
        <v>14</v>
      </c>
      <c r="M2799">
        <f t="shared" si="86"/>
        <v>191.2629</v>
      </c>
      <c r="N2799">
        <f t="shared" si="87"/>
        <v>3.0290512936904221</v>
      </c>
    </row>
    <row r="2800" spans="1:14" x14ac:dyDescent="0.3">
      <c r="A2800" t="s">
        <v>13</v>
      </c>
      <c r="B2800" t="s">
        <v>17</v>
      </c>
      <c r="C2800" t="s">
        <v>19</v>
      </c>
      <c r="D2800" t="s">
        <v>30</v>
      </c>
      <c r="E2800" t="s">
        <v>38</v>
      </c>
      <c r="F2800">
        <v>1986</v>
      </c>
      <c r="G2800">
        <v>3</v>
      </c>
      <c r="H2800">
        <v>309.14</v>
      </c>
      <c r="I2800" t="s">
        <v>41</v>
      </c>
      <c r="J2800" t="s">
        <v>43</v>
      </c>
      <c r="K2800">
        <v>30.79</v>
      </c>
      <c r="L2800">
        <v>5</v>
      </c>
      <c r="M2800">
        <f t="shared" si="86"/>
        <v>1545.0078999999998</v>
      </c>
      <c r="N2800">
        <f t="shared" si="87"/>
        <v>3.0295186194368755</v>
      </c>
    </row>
    <row r="2801" spans="1:14" x14ac:dyDescent="0.3">
      <c r="A2801" t="s">
        <v>14</v>
      </c>
      <c r="B2801" t="s">
        <v>17</v>
      </c>
      <c r="C2801" t="s">
        <v>19</v>
      </c>
      <c r="D2801" t="s">
        <v>31</v>
      </c>
      <c r="E2801" t="s">
        <v>39</v>
      </c>
      <c r="F2801">
        <v>1993</v>
      </c>
      <c r="G2801">
        <v>3</v>
      </c>
      <c r="H2801">
        <v>18.12</v>
      </c>
      <c r="I2801" t="s">
        <v>40</v>
      </c>
      <c r="J2801" t="s">
        <v>45</v>
      </c>
      <c r="K2801">
        <v>15.74</v>
      </c>
      <c r="L2801">
        <v>2</v>
      </c>
      <c r="M2801">
        <f t="shared" si="86"/>
        <v>35.397400000000005</v>
      </c>
      <c r="N2801">
        <f t="shared" si="87"/>
        <v>3.0295320308950475</v>
      </c>
    </row>
    <row r="2802" spans="1:14" x14ac:dyDescent="0.3">
      <c r="A2802" t="s">
        <v>13</v>
      </c>
      <c r="B2802" t="s">
        <v>15</v>
      </c>
      <c r="C2802" t="s">
        <v>19</v>
      </c>
      <c r="D2802" t="s">
        <v>34</v>
      </c>
      <c r="E2802" t="s">
        <v>38</v>
      </c>
      <c r="F2802">
        <v>1988</v>
      </c>
      <c r="G2802">
        <v>3</v>
      </c>
      <c r="H2802">
        <v>304.81</v>
      </c>
      <c r="I2802" t="s">
        <v>40</v>
      </c>
      <c r="J2802" t="s">
        <v>45</v>
      </c>
      <c r="K2802">
        <v>2.94</v>
      </c>
      <c r="L2802">
        <v>3</v>
      </c>
      <c r="M2802">
        <f t="shared" si="86"/>
        <v>913.45940000000007</v>
      </c>
      <c r="N2802">
        <f t="shared" si="87"/>
        <v>3.0295454545454548</v>
      </c>
    </row>
    <row r="2803" spans="1:14" x14ac:dyDescent="0.3">
      <c r="A2803" t="s">
        <v>13</v>
      </c>
      <c r="B2803" t="s">
        <v>17</v>
      </c>
      <c r="C2803" t="s">
        <v>19</v>
      </c>
      <c r="D2803" t="s">
        <v>23</v>
      </c>
      <c r="E2803" t="s">
        <v>37</v>
      </c>
      <c r="F2803">
        <v>2013</v>
      </c>
      <c r="G2803">
        <v>2</v>
      </c>
      <c r="H2803">
        <v>137.05000000000001</v>
      </c>
      <c r="I2803" t="s">
        <v>41</v>
      </c>
      <c r="J2803" t="s">
        <v>47</v>
      </c>
      <c r="K2803">
        <v>24.09</v>
      </c>
      <c r="L2803">
        <v>9</v>
      </c>
      <c r="M2803">
        <f t="shared" si="86"/>
        <v>1232.6909000000001</v>
      </c>
      <c r="N2803">
        <f t="shared" si="87"/>
        <v>3.0295588904047293</v>
      </c>
    </row>
    <row r="2804" spans="1:14" x14ac:dyDescent="0.3">
      <c r="A2804" t="s">
        <v>12</v>
      </c>
      <c r="B2804" t="s">
        <v>17</v>
      </c>
      <c r="C2804" t="s">
        <v>19</v>
      </c>
      <c r="D2804" t="s">
        <v>23</v>
      </c>
      <c r="E2804" t="s">
        <v>38</v>
      </c>
      <c r="F2804">
        <v>2016</v>
      </c>
      <c r="G2804">
        <v>2</v>
      </c>
      <c r="H2804">
        <v>240.69</v>
      </c>
      <c r="I2804" t="s">
        <v>41</v>
      </c>
      <c r="J2804" t="s">
        <v>46</v>
      </c>
      <c r="K2804">
        <v>13.41</v>
      </c>
      <c r="L2804">
        <v>11</v>
      </c>
      <c r="M2804">
        <f t="shared" si="86"/>
        <v>2646.7241000000004</v>
      </c>
      <c r="N2804">
        <f t="shared" si="87"/>
        <v>3.0300272975432212</v>
      </c>
    </row>
    <row r="2805" spans="1:14" x14ac:dyDescent="0.3">
      <c r="A2805" t="s">
        <v>12</v>
      </c>
      <c r="B2805" t="s">
        <v>16</v>
      </c>
      <c r="C2805" t="s">
        <v>18</v>
      </c>
      <c r="D2805" t="s">
        <v>32</v>
      </c>
      <c r="E2805" t="s">
        <v>36</v>
      </c>
      <c r="F2805">
        <v>1992</v>
      </c>
      <c r="G2805">
        <v>2</v>
      </c>
      <c r="H2805">
        <v>380.69</v>
      </c>
      <c r="I2805" t="s">
        <v>41</v>
      </c>
      <c r="J2805" t="s">
        <v>45</v>
      </c>
      <c r="K2805">
        <v>20.260000000000002</v>
      </c>
      <c r="L2805">
        <v>7</v>
      </c>
      <c r="M2805">
        <f t="shared" si="86"/>
        <v>2664.0326</v>
      </c>
      <c r="N2805">
        <f t="shared" si="87"/>
        <v>3.0304961310878471</v>
      </c>
    </row>
    <row r="2806" spans="1:14" x14ac:dyDescent="0.3">
      <c r="A2806" t="s">
        <v>12</v>
      </c>
      <c r="B2806" t="s">
        <v>17</v>
      </c>
      <c r="C2806" t="s">
        <v>18</v>
      </c>
      <c r="D2806" t="s">
        <v>20</v>
      </c>
      <c r="E2806" t="s">
        <v>37</v>
      </c>
      <c r="F2806">
        <v>2022</v>
      </c>
      <c r="G2806">
        <v>5</v>
      </c>
      <c r="H2806">
        <v>22.99</v>
      </c>
      <c r="I2806" t="s">
        <v>41</v>
      </c>
      <c r="J2806" t="s">
        <v>46</v>
      </c>
      <c r="K2806">
        <v>35.36</v>
      </c>
      <c r="L2806">
        <v>19</v>
      </c>
      <c r="M2806">
        <f t="shared" si="86"/>
        <v>436.16359999999992</v>
      </c>
      <c r="N2806">
        <f t="shared" si="87"/>
        <v>3.0309653916211294</v>
      </c>
    </row>
    <row r="2807" spans="1:14" x14ac:dyDescent="0.3">
      <c r="A2807" t="s">
        <v>13</v>
      </c>
      <c r="B2807" t="s">
        <v>16</v>
      </c>
      <c r="C2807" t="s">
        <v>18</v>
      </c>
      <c r="D2807" t="s">
        <v>26</v>
      </c>
      <c r="E2807" t="s">
        <v>36</v>
      </c>
      <c r="F2807">
        <v>1990</v>
      </c>
      <c r="G2807">
        <v>3</v>
      </c>
      <c r="H2807">
        <v>406.98</v>
      </c>
      <c r="I2807" t="s">
        <v>40</v>
      </c>
      <c r="J2807" t="s">
        <v>46</v>
      </c>
      <c r="K2807">
        <v>2.2799999999999998</v>
      </c>
      <c r="L2807">
        <v>1</v>
      </c>
      <c r="M2807">
        <f t="shared" si="86"/>
        <v>406.00280000000004</v>
      </c>
      <c r="N2807">
        <f t="shared" si="87"/>
        <v>3.0300683371298405</v>
      </c>
    </row>
    <row r="2808" spans="1:14" x14ac:dyDescent="0.3">
      <c r="A2808" t="s">
        <v>14</v>
      </c>
      <c r="B2808" t="s">
        <v>16</v>
      </c>
      <c r="C2808" t="s">
        <v>19</v>
      </c>
      <c r="D2808" t="s">
        <v>33</v>
      </c>
      <c r="E2808" t="s">
        <v>38</v>
      </c>
      <c r="F2808">
        <v>2002</v>
      </c>
      <c r="G2808">
        <v>4</v>
      </c>
      <c r="H2808">
        <v>365</v>
      </c>
      <c r="I2808" t="s">
        <v>40</v>
      </c>
      <c r="J2808" t="s">
        <v>47</v>
      </c>
      <c r="K2808">
        <v>41.32</v>
      </c>
      <c r="L2808">
        <v>17</v>
      </c>
      <c r="M2808">
        <f t="shared" si="86"/>
        <v>6204.4132</v>
      </c>
      <c r="N2808">
        <f t="shared" si="87"/>
        <v>3.0300820419325434</v>
      </c>
    </row>
    <row r="2809" spans="1:14" x14ac:dyDescent="0.3">
      <c r="A2809" t="s">
        <v>13</v>
      </c>
      <c r="B2809" t="s">
        <v>16</v>
      </c>
      <c r="C2809" t="s">
        <v>18</v>
      </c>
      <c r="D2809" t="s">
        <v>33</v>
      </c>
      <c r="E2809" t="s">
        <v>38</v>
      </c>
      <c r="F2809">
        <v>1985</v>
      </c>
      <c r="G2809">
        <v>4</v>
      </c>
      <c r="H2809">
        <v>243.71</v>
      </c>
      <c r="I2809" t="s">
        <v>40</v>
      </c>
      <c r="J2809" t="s">
        <v>45</v>
      </c>
      <c r="K2809">
        <v>37.64</v>
      </c>
      <c r="L2809">
        <v>15</v>
      </c>
      <c r="M2809">
        <f t="shared" si="86"/>
        <v>3655.0264000000002</v>
      </c>
      <c r="N2809">
        <f t="shared" si="87"/>
        <v>3.0296397628818967</v>
      </c>
    </row>
    <row r="2810" spans="1:14" x14ac:dyDescent="0.3">
      <c r="A2810" t="s">
        <v>13</v>
      </c>
      <c r="B2810" t="s">
        <v>15</v>
      </c>
      <c r="C2810" t="s">
        <v>19</v>
      </c>
      <c r="D2810" t="s">
        <v>31</v>
      </c>
      <c r="E2810" t="s">
        <v>38</v>
      </c>
      <c r="F2810">
        <v>2001</v>
      </c>
      <c r="G2810">
        <v>2</v>
      </c>
      <c r="H2810">
        <v>239.56</v>
      </c>
      <c r="I2810" t="s">
        <v>40</v>
      </c>
      <c r="J2810" t="s">
        <v>43</v>
      </c>
      <c r="K2810">
        <v>41.01</v>
      </c>
      <c r="L2810">
        <v>17</v>
      </c>
      <c r="M2810">
        <f t="shared" si="86"/>
        <v>4071.9301</v>
      </c>
      <c r="N2810">
        <f t="shared" si="87"/>
        <v>3.0291970802919708</v>
      </c>
    </row>
    <row r="2811" spans="1:14" x14ac:dyDescent="0.3">
      <c r="A2811" t="s">
        <v>12</v>
      </c>
      <c r="B2811" t="s">
        <v>16</v>
      </c>
      <c r="C2811" t="s">
        <v>18</v>
      </c>
      <c r="D2811" t="s">
        <v>20</v>
      </c>
      <c r="E2811" t="s">
        <v>39</v>
      </c>
      <c r="F2811">
        <v>2003</v>
      </c>
      <c r="G2811">
        <v>1</v>
      </c>
      <c r="H2811">
        <v>274.68</v>
      </c>
      <c r="I2811" t="s">
        <v>42</v>
      </c>
      <c r="J2811" t="s">
        <v>47</v>
      </c>
      <c r="K2811">
        <v>23.42</v>
      </c>
      <c r="L2811">
        <v>2</v>
      </c>
      <c r="M2811">
        <f t="shared" si="86"/>
        <v>548.5942</v>
      </c>
      <c r="N2811">
        <f t="shared" si="87"/>
        <v>3.0296668188041989</v>
      </c>
    </row>
    <row r="2812" spans="1:14" x14ac:dyDescent="0.3">
      <c r="A2812" t="s">
        <v>13</v>
      </c>
      <c r="B2812" t="s">
        <v>16</v>
      </c>
      <c r="C2812" t="s">
        <v>18</v>
      </c>
      <c r="D2812" t="s">
        <v>25</v>
      </c>
      <c r="E2812" t="s">
        <v>38</v>
      </c>
      <c r="F2812">
        <v>1992</v>
      </c>
      <c r="G2812">
        <v>3</v>
      </c>
      <c r="H2812">
        <v>289.20999999999998</v>
      </c>
      <c r="I2812" t="s">
        <v>41</v>
      </c>
      <c r="J2812" t="s">
        <v>46</v>
      </c>
      <c r="K2812">
        <v>32.950000000000003</v>
      </c>
      <c r="L2812">
        <v>16</v>
      </c>
      <c r="M2812">
        <f t="shared" si="86"/>
        <v>4626.6894999999995</v>
      </c>
      <c r="N2812">
        <f t="shared" si="87"/>
        <v>3.0305936073059359</v>
      </c>
    </row>
    <row r="2813" spans="1:14" x14ac:dyDescent="0.3">
      <c r="A2813" t="s">
        <v>13</v>
      </c>
      <c r="B2813" t="s">
        <v>16</v>
      </c>
      <c r="C2813" t="s">
        <v>18</v>
      </c>
      <c r="D2813" t="s">
        <v>25</v>
      </c>
      <c r="E2813" t="s">
        <v>38</v>
      </c>
      <c r="F2813">
        <v>2001</v>
      </c>
      <c r="G2813">
        <v>4</v>
      </c>
      <c r="H2813">
        <v>37.44</v>
      </c>
      <c r="I2813" t="s">
        <v>40</v>
      </c>
      <c r="J2813" t="s">
        <v>44</v>
      </c>
      <c r="K2813">
        <v>33</v>
      </c>
      <c r="L2813">
        <v>4</v>
      </c>
      <c r="M2813">
        <f t="shared" si="86"/>
        <v>149.09</v>
      </c>
      <c r="N2813">
        <f t="shared" si="87"/>
        <v>3.0306075833714026</v>
      </c>
    </row>
    <row r="2814" spans="1:14" x14ac:dyDescent="0.3">
      <c r="A2814" t="s">
        <v>13</v>
      </c>
      <c r="B2814" t="s">
        <v>16</v>
      </c>
      <c r="C2814" t="s">
        <v>18</v>
      </c>
      <c r="D2814" t="s">
        <v>32</v>
      </c>
      <c r="E2814" t="s">
        <v>38</v>
      </c>
      <c r="F2814">
        <v>1999</v>
      </c>
      <c r="G2814">
        <v>5</v>
      </c>
      <c r="H2814">
        <v>182.89</v>
      </c>
      <c r="I2814" t="s">
        <v>41</v>
      </c>
      <c r="J2814" t="s">
        <v>43</v>
      </c>
      <c r="K2814">
        <v>28.29</v>
      </c>
      <c r="L2814">
        <v>18</v>
      </c>
      <c r="M2814">
        <f t="shared" si="86"/>
        <v>3291.3028999999997</v>
      </c>
      <c r="N2814">
        <f t="shared" si="87"/>
        <v>3.0301645338208409</v>
      </c>
    </row>
    <row r="2815" spans="1:14" x14ac:dyDescent="0.3">
      <c r="A2815" t="s">
        <v>14</v>
      </c>
      <c r="B2815" t="s">
        <v>17</v>
      </c>
      <c r="C2815" t="s">
        <v>19</v>
      </c>
      <c r="D2815" t="s">
        <v>25</v>
      </c>
      <c r="E2815" t="s">
        <v>36</v>
      </c>
      <c r="F2815">
        <v>1988</v>
      </c>
      <c r="G2815">
        <v>5</v>
      </c>
      <c r="H2815">
        <v>216.34</v>
      </c>
      <c r="I2815" t="s">
        <v>41</v>
      </c>
      <c r="J2815" t="s">
        <v>43</v>
      </c>
      <c r="K2815">
        <v>38.630000000000003</v>
      </c>
      <c r="L2815">
        <v>3</v>
      </c>
      <c r="M2815">
        <f t="shared" si="86"/>
        <v>648.40629999999999</v>
      </c>
      <c r="N2815">
        <f t="shared" si="87"/>
        <v>3.0292638317329676</v>
      </c>
    </row>
    <row r="2816" spans="1:14" x14ac:dyDescent="0.3">
      <c r="A2816" t="s">
        <v>13</v>
      </c>
      <c r="B2816" t="s">
        <v>17</v>
      </c>
      <c r="C2816" t="s">
        <v>19</v>
      </c>
      <c r="D2816" t="s">
        <v>32</v>
      </c>
      <c r="E2816" t="s">
        <v>38</v>
      </c>
      <c r="F2816">
        <v>1985</v>
      </c>
      <c r="G2816">
        <v>2</v>
      </c>
      <c r="H2816">
        <v>197.78</v>
      </c>
      <c r="I2816" t="s">
        <v>42</v>
      </c>
      <c r="J2816" t="s">
        <v>43</v>
      </c>
      <c r="K2816">
        <v>7.57</v>
      </c>
      <c r="L2816">
        <v>3</v>
      </c>
      <c r="M2816">
        <f t="shared" si="86"/>
        <v>592.41570000000002</v>
      </c>
      <c r="N2816">
        <f t="shared" si="87"/>
        <v>3.0283623055809699</v>
      </c>
    </row>
    <row r="2817" spans="1:14" x14ac:dyDescent="0.3">
      <c r="A2817" t="s">
        <v>14</v>
      </c>
      <c r="B2817" t="s">
        <v>15</v>
      </c>
      <c r="C2817" t="s">
        <v>19</v>
      </c>
      <c r="D2817" t="s">
        <v>20</v>
      </c>
      <c r="E2817" t="s">
        <v>36</v>
      </c>
      <c r="F2817">
        <v>2013</v>
      </c>
      <c r="G2817">
        <v>1</v>
      </c>
      <c r="H2817">
        <v>355.72</v>
      </c>
      <c r="I2817" t="s">
        <v>42</v>
      </c>
      <c r="J2817" t="s">
        <v>43</v>
      </c>
      <c r="K2817">
        <v>49.98</v>
      </c>
      <c r="L2817">
        <v>12</v>
      </c>
      <c r="M2817">
        <f t="shared" si="86"/>
        <v>4268.1397999999999</v>
      </c>
      <c r="N2817">
        <f t="shared" si="87"/>
        <v>3.0288329519450801</v>
      </c>
    </row>
    <row r="2818" spans="1:14" x14ac:dyDescent="0.3">
      <c r="A2818" t="s">
        <v>13</v>
      </c>
      <c r="B2818" t="s">
        <v>16</v>
      </c>
      <c r="C2818" t="s">
        <v>18</v>
      </c>
      <c r="D2818" t="s">
        <v>23</v>
      </c>
      <c r="E2818" t="s">
        <v>38</v>
      </c>
      <c r="F2818">
        <v>1993</v>
      </c>
      <c r="G2818">
        <v>2</v>
      </c>
      <c r="H2818">
        <v>335.27</v>
      </c>
      <c r="I2818" t="s">
        <v>40</v>
      </c>
      <c r="J2818" t="s">
        <v>46</v>
      </c>
      <c r="K2818">
        <v>40.97</v>
      </c>
      <c r="L2818">
        <v>20</v>
      </c>
      <c r="M2818">
        <f t="shared" si="86"/>
        <v>6704.8096999999998</v>
      </c>
      <c r="N2818">
        <f t="shared" si="87"/>
        <v>3.0297619047619047</v>
      </c>
    </row>
    <row r="2819" spans="1:14" x14ac:dyDescent="0.3">
      <c r="A2819" t="s">
        <v>13</v>
      </c>
      <c r="B2819" t="s">
        <v>17</v>
      </c>
      <c r="C2819" t="s">
        <v>18</v>
      </c>
      <c r="D2819" t="s">
        <v>29</v>
      </c>
      <c r="E2819" t="s">
        <v>39</v>
      </c>
      <c r="F2819">
        <v>2012</v>
      </c>
      <c r="G2819">
        <v>4</v>
      </c>
      <c r="H2819">
        <v>187.75</v>
      </c>
      <c r="I2819" t="s">
        <v>41</v>
      </c>
      <c r="J2819" t="s">
        <v>44</v>
      </c>
      <c r="K2819">
        <v>11.12</v>
      </c>
      <c r="L2819">
        <v>1</v>
      </c>
      <c r="M2819">
        <f t="shared" ref="M2819:M2882" si="88">(L2819*H2819)-(1-(K2819/100))</f>
        <v>186.8612</v>
      </c>
      <c r="N2819">
        <f t="shared" ref="N2819:N2882" si="89">AVERAGE(G2819:G7818)</f>
        <v>3.0302336234539626</v>
      </c>
    </row>
    <row r="2820" spans="1:14" x14ac:dyDescent="0.3">
      <c r="A2820" t="s">
        <v>13</v>
      </c>
      <c r="B2820" t="s">
        <v>17</v>
      </c>
      <c r="C2820" t="s">
        <v>18</v>
      </c>
      <c r="D2820" t="s">
        <v>26</v>
      </c>
      <c r="E2820" t="s">
        <v>38</v>
      </c>
      <c r="F2820">
        <v>1998</v>
      </c>
      <c r="G2820">
        <v>3</v>
      </c>
      <c r="H2820">
        <v>180.84</v>
      </c>
      <c r="I2820" t="s">
        <v>42</v>
      </c>
      <c r="J2820" t="s">
        <v>45</v>
      </c>
      <c r="K2820">
        <v>13.43</v>
      </c>
      <c r="L2820">
        <v>2</v>
      </c>
      <c r="M2820">
        <f t="shared" si="88"/>
        <v>360.8143</v>
      </c>
      <c r="N2820">
        <f t="shared" si="89"/>
        <v>3.0297891842346472</v>
      </c>
    </row>
    <row r="2821" spans="1:14" x14ac:dyDescent="0.3">
      <c r="A2821" t="s">
        <v>13</v>
      </c>
      <c r="B2821" t="s">
        <v>16</v>
      </c>
      <c r="C2821" t="s">
        <v>18</v>
      </c>
      <c r="D2821" t="s">
        <v>20</v>
      </c>
      <c r="E2821" t="s">
        <v>36</v>
      </c>
      <c r="F2821">
        <v>1995</v>
      </c>
      <c r="G2821">
        <v>1</v>
      </c>
      <c r="H2821">
        <v>121.74</v>
      </c>
      <c r="I2821" t="s">
        <v>42</v>
      </c>
      <c r="J2821" t="s">
        <v>47</v>
      </c>
      <c r="K2821">
        <v>33.950000000000003</v>
      </c>
      <c r="L2821">
        <v>14</v>
      </c>
      <c r="M2821">
        <f t="shared" si="88"/>
        <v>1703.6994999999999</v>
      </c>
      <c r="N2821">
        <f t="shared" si="89"/>
        <v>3.0298028427326913</v>
      </c>
    </row>
    <row r="2822" spans="1:14" x14ac:dyDescent="0.3">
      <c r="A2822" t="s">
        <v>14</v>
      </c>
      <c r="B2822" t="s">
        <v>15</v>
      </c>
      <c r="C2822" t="s">
        <v>19</v>
      </c>
      <c r="D2822" t="s">
        <v>21</v>
      </c>
      <c r="E2822" t="s">
        <v>36</v>
      </c>
      <c r="F2822">
        <v>1993</v>
      </c>
      <c r="G2822">
        <v>3</v>
      </c>
      <c r="H2822">
        <v>66.05</v>
      </c>
      <c r="I2822" t="s">
        <v>41</v>
      </c>
      <c r="J2822" t="s">
        <v>46</v>
      </c>
      <c r="K2822">
        <v>22.9</v>
      </c>
      <c r="L2822">
        <v>15</v>
      </c>
      <c r="M2822">
        <f t="shared" si="88"/>
        <v>989.97900000000004</v>
      </c>
      <c r="N2822">
        <f t="shared" si="89"/>
        <v>3.0307339449541284</v>
      </c>
    </row>
    <row r="2823" spans="1:14" x14ac:dyDescent="0.3">
      <c r="A2823" t="s">
        <v>12</v>
      </c>
      <c r="B2823" t="s">
        <v>17</v>
      </c>
      <c r="C2823" t="s">
        <v>19</v>
      </c>
      <c r="D2823" t="s">
        <v>35</v>
      </c>
      <c r="E2823" t="s">
        <v>39</v>
      </c>
      <c r="F2823">
        <v>2018</v>
      </c>
      <c r="G2823">
        <v>5</v>
      </c>
      <c r="H2823">
        <v>164.28</v>
      </c>
      <c r="I2823" t="s">
        <v>41</v>
      </c>
      <c r="J2823" t="s">
        <v>46</v>
      </c>
      <c r="K2823">
        <v>25.2</v>
      </c>
      <c r="L2823">
        <v>8</v>
      </c>
      <c r="M2823">
        <f t="shared" si="88"/>
        <v>1313.492</v>
      </c>
      <c r="N2823">
        <f t="shared" si="89"/>
        <v>3.03074804956402</v>
      </c>
    </row>
    <row r="2824" spans="1:14" x14ac:dyDescent="0.3">
      <c r="A2824" t="s">
        <v>13</v>
      </c>
      <c r="B2824" t="s">
        <v>17</v>
      </c>
      <c r="C2824" t="s">
        <v>18</v>
      </c>
      <c r="D2824" t="s">
        <v>24</v>
      </c>
      <c r="E2824" t="s">
        <v>37</v>
      </c>
      <c r="F2824">
        <v>2003</v>
      </c>
      <c r="G2824">
        <v>3</v>
      </c>
      <c r="H2824">
        <v>198.22</v>
      </c>
      <c r="I2824" t="s">
        <v>41</v>
      </c>
      <c r="J2824" t="s">
        <v>44</v>
      </c>
      <c r="K2824">
        <v>25.17</v>
      </c>
      <c r="L2824">
        <v>11</v>
      </c>
      <c r="M2824">
        <f t="shared" si="88"/>
        <v>2179.6716999999999</v>
      </c>
      <c r="N2824">
        <f t="shared" si="89"/>
        <v>3.029843893480257</v>
      </c>
    </row>
    <row r="2825" spans="1:14" x14ac:dyDescent="0.3">
      <c r="A2825" t="s">
        <v>13</v>
      </c>
      <c r="B2825" t="s">
        <v>15</v>
      </c>
      <c r="C2825" t="s">
        <v>18</v>
      </c>
      <c r="D2825" t="s">
        <v>35</v>
      </c>
      <c r="E2825" t="s">
        <v>37</v>
      </c>
      <c r="F2825">
        <v>1995</v>
      </c>
      <c r="G2825">
        <v>3</v>
      </c>
      <c r="H2825">
        <v>283.2</v>
      </c>
      <c r="I2825" t="s">
        <v>41</v>
      </c>
      <c r="J2825" t="s">
        <v>47</v>
      </c>
      <c r="K2825">
        <v>0.68</v>
      </c>
      <c r="L2825">
        <v>10</v>
      </c>
      <c r="M2825">
        <f t="shared" si="88"/>
        <v>2831.0068000000001</v>
      </c>
      <c r="N2825">
        <f t="shared" si="89"/>
        <v>3.0298576022048689</v>
      </c>
    </row>
    <row r="2826" spans="1:14" x14ac:dyDescent="0.3">
      <c r="A2826" t="s">
        <v>14</v>
      </c>
      <c r="B2826" t="s">
        <v>15</v>
      </c>
      <c r="C2826" t="s">
        <v>18</v>
      </c>
      <c r="D2826" t="s">
        <v>35</v>
      </c>
      <c r="E2826" t="s">
        <v>37</v>
      </c>
      <c r="F2826">
        <v>2008</v>
      </c>
      <c r="G2826">
        <v>4</v>
      </c>
      <c r="H2826">
        <v>382.68</v>
      </c>
      <c r="I2826" t="s">
        <v>42</v>
      </c>
      <c r="J2826" t="s">
        <v>47</v>
      </c>
      <c r="K2826">
        <v>24.72</v>
      </c>
      <c r="L2826">
        <v>12</v>
      </c>
      <c r="M2826">
        <f t="shared" si="88"/>
        <v>4591.4071999999996</v>
      </c>
      <c r="N2826">
        <f t="shared" si="89"/>
        <v>3.0298713235294117</v>
      </c>
    </row>
    <row r="2827" spans="1:14" x14ac:dyDescent="0.3">
      <c r="A2827" t="s">
        <v>14</v>
      </c>
      <c r="B2827" t="s">
        <v>16</v>
      </c>
      <c r="C2827" t="s">
        <v>19</v>
      </c>
      <c r="D2827" t="s">
        <v>23</v>
      </c>
      <c r="E2827" t="s">
        <v>38</v>
      </c>
      <c r="F2827">
        <v>1990</v>
      </c>
      <c r="G2827">
        <v>3</v>
      </c>
      <c r="H2827">
        <v>80.98</v>
      </c>
      <c r="I2827" t="s">
        <v>40</v>
      </c>
      <c r="J2827" t="s">
        <v>43</v>
      </c>
      <c r="K2827">
        <v>30.85</v>
      </c>
      <c r="L2827">
        <v>19</v>
      </c>
      <c r="M2827">
        <f t="shared" si="88"/>
        <v>1537.9285000000002</v>
      </c>
      <c r="N2827">
        <f t="shared" si="89"/>
        <v>3.0294252873563217</v>
      </c>
    </row>
    <row r="2828" spans="1:14" x14ac:dyDescent="0.3">
      <c r="A2828" t="s">
        <v>13</v>
      </c>
      <c r="B2828" t="s">
        <v>17</v>
      </c>
      <c r="C2828" t="s">
        <v>18</v>
      </c>
      <c r="D2828" t="s">
        <v>24</v>
      </c>
      <c r="E2828" t="s">
        <v>38</v>
      </c>
      <c r="F2828">
        <v>2020</v>
      </c>
      <c r="G2828">
        <v>2</v>
      </c>
      <c r="H2828">
        <v>84.61</v>
      </c>
      <c r="I2828" t="s">
        <v>42</v>
      </c>
      <c r="J2828" t="s">
        <v>43</v>
      </c>
      <c r="K2828">
        <v>20.3</v>
      </c>
      <c r="L2828">
        <v>4</v>
      </c>
      <c r="M2828">
        <f t="shared" si="88"/>
        <v>337.64299999999997</v>
      </c>
      <c r="N2828">
        <f t="shared" si="89"/>
        <v>3.0294388224471023</v>
      </c>
    </row>
    <row r="2829" spans="1:14" x14ac:dyDescent="0.3">
      <c r="A2829" t="s">
        <v>13</v>
      </c>
      <c r="B2829" t="s">
        <v>15</v>
      </c>
      <c r="C2829" t="s">
        <v>18</v>
      </c>
      <c r="D2829" t="s">
        <v>22</v>
      </c>
      <c r="E2829" t="s">
        <v>37</v>
      </c>
      <c r="F2829">
        <v>2012</v>
      </c>
      <c r="G2829">
        <v>2</v>
      </c>
      <c r="H2829">
        <v>96.43</v>
      </c>
      <c r="I2829" t="s">
        <v>42</v>
      </c>
      <c r="J2829" t="s">
        <v>46</v>
      </c>
      <c r="K2829">
        <v>19.47</v>
      </c>
      <c r="L2829">
        <v>9</v>
      </c>
      <c r="M2829">
        <f t="shared" si="88"/>
        <v>867.06470000000013</v>
      </c>
      <c r="N2829">
        <f t="shared" si="89"/>
        <v>3.029912563276576</v>
      </c>
    </row>
    <row r="2830" spans="1:14" x14ac:dyDescent="0.3">
      <c r="A2830" t="s">
        <v>14</v>
      </c>
      <c r="B2830" t="s">
        <v>16</v>
      </c>
      <c r="C2830" t="s">
        <v>18</v>
      </c>
      <c r="D2830" t="s">
        <v>21</v>
      </c>
      <c r="E2830" t="s">
        <v>37</v>
      </c>
      <c r="F2830">
        <v>2020</v>
      </c>
      <c r="G2830">
        <v>1</v>
      </c>
      <c r="H2830">
        <v>123.05</v>
      </c>
      <c r="I2830" t="s">
        <v>40</v>
      </c>
      <c r="J2830" t="s">
        <v>45</v>
      </c>
      <c r="K2830">
        <v>20.67</v>
      </c>
      <c r="L2830">
        <v>10</v>
      </c>
      <c r="M2830">
        <f t="shared" si="88"/>
        <v>1229.7067</v>
      </c>
      <c r="N2830">
        <f t="shared" si="89"/>
        <v>3.0303867403314917</v>
      </c>
    </row>
    <row r="2831" spans="1:14" x14ac:dyDescent="0.3">
      <c r="A2831" t="s">
        <v>14</v>
      </c>
      <c r="B2831" t="s">
        <v>15</v>
      </c>
      <c r="C2831" t="s">
        <v>18</v>
      </c>
      <c r="D2831" t="s">
        <v>26</v>
      </c>
      <c r="E2831" t="s">
        <v>39</v>
      </c>
      <c r="F2831">
        <v>2006</v>
      </c>
      <c r="G2831">
        <v>3</v>
      </c>
      <c r="H2831">
        <v>48.18</v>
      </c>
      <c r="I2831" t="s">
        <v>41</v>
      </c>
      <c r="J2831" t="s">
        <v>47</v>
      </c>
      <c r="K2831">
        <v>23.47</v>
      </c>
      <c r="L2831">
        <v>3</v>
      </c>
      <c r="M2831">
        <f t="shared" si="88"/>
        <v>143.7747</v>
      </c>
      <c r="N2831">
        <f t="shared" si="89"/>
        <v>3.0313219714417321</v>
      </c>
    </row>
    <row r="2832" spans="1:14" x14ac:dyDescent="0.3">
      <c r="A2832" t="s">
        <v>12</v>
      </c>
      <c r="B2832" t="s">
        <v>15</v>
      </c>
      <c r="C2832" t="s">
        <v>19</v>
      </c>
      <c r="D2832" t="s">
        <v>32</v>
      </c>
      <c r="E2832" t="s">
        <v>38</v>
      </c>
      <c r="F2832">
        <v>2000</v>
      </c>
      <c r="G2832">
        <v>4</v>
      </c>
      <c r="H2832">
        <v>88.57</v>
      </c>
      <c r="I2832" t="s">
        <v>41</v>
      </c>
      <c r="J2832" t="s">
        <v>46</v>
      </c>
      <c r="K2832">
        <v>16.649999999999999</v>
      </c>
      <c r="L2832">
        <v>5</v>
      </c>
      <c r="M2832">
        <f t="shared" si="88"/>
        <v>442.01649999999995</v>
      </c>
      <c r="N2832">
        <f t="shared" si="89"/>
        <v>3.0313364055299541</v>
      </c>
    </row>
    <row r="2833" spans="1:14" x14ac:dyDescent="0.3">
      <c r="A2833" t="s">
        <v>14</v>
      </c>
      <c r="B2833" t="s">
        <v>17</v>
      </c>
      <c r="C2833" t="s">
        <v>18</v>
      </c>
      <c r="D2833" t="s">
        <v>31</v>
      </c>
      <c r="E2833" t="s">
        <v>36</v>
      </c>
      <c r="F2833">
        <v>2021</v>
      </c>
      <c r="G2833">
        <v>2</v>
      </c>
      <c r="H2833">
        <v>358</v>
      </c>
      <c r="I2833" t="s">
        <v>42</v>
      </c>
      <c r="J2833" t="s">
        <v>43</v>
      </c>
      <c r="K2833">
        <v>35.46</v>
      </c>
      <c r="L2833">
        <v>12</v>
      </c>
      <c r="M2833">
        <f t="shared" si="88"/>
        <v>4295.3545999999997</v>
      </c>
      <c r="N2833">
        <f t="shared" si="89"/>
        <v>3.0308898109727984</v>
      </c>
    </row>
    <row r="2834" spans="1:14" x14ac:dyDescent="0.3">
      <c r="A2834" t="s">
        <v>12</v>
      </c>
      <c r="B2834" t="s">
        <v>17</v>
      </c>
      <c r="C2834" t="s">
        <v>18</v>
      </c>
      <c r="D2834" t="s">
        <v>25</v>
      </c>
      <c r="E2834" t="s">
        <v>39</v>
      </c>
      <c r="F2834">
        <v>1996</v>
      </c>
      <c r="G2834">
        <v>2</v>
      </c>
      <c r="H2834">
        <v>375.85</v>
      </c>
      <c r="I2834" t="s">
        <v>41</v>
      </c>
      <c r="J2834" t="s">
        <v>46</v>
      </c>
      <c r="K2834">
        <v>48.37</v>
      </c>
      <c r="L2834">
        <v>3</v>
      </c>
      <c r="M2834">
        <f t="shared" si="88"/>
        <v>1127.0337000000002</v>
      </c>
      <c r="N2834">
        <f t="shared" si="89"/>
        <v>3.0313653136531364</v>
      </c>
    </row>
    <row r="2835" spans="1:14" x14ac:dyDescent="0.3">
      <c r="A2835" t="s">
        <v>12</v>
      </c>
      <c r="B2835" t="s">
        <v>15</v>
      </c>
      <c r="C2835" t="s">
        <v>18</v>
      </c>
      <c r="D2835" t="s">
        <v>34</v>
      </c>
      <c r="E2835" t="s">
        <v>38</v>
      </c>
      <c r="F2835">
        <v>2012</v>
      </c>
      <c r="G2835">
        <v>4</v>
      </c>
      <c r="H2835">
        <v>472.24</v>
      </c>
      <c r="I2835" t="s">
        <v>40</v>
      </c>
      <c r="J2835" t="s">
        <v>45</v>
      </c>
      <c r="K2835">
        <v>21.51</v>
      </c>
      <c r="L2835">
        <v>10</v>
      </c>
      <c r="M2835">
        <f t="shared" si="88"/>
        <v>4721.6151</v>
      </c>
      <c r="N2835">
        <f t="shared" si="89"/>
        <v>3.0318412551915088</v>
      </c>
    </row>
    <row r="2836" spans="1:14" x14ac:dyDescent="0.3">
      <c r="A2836" t="s">
        <v>14</v>
      </c>
      <c r="B2836" t="s">
        <v>15</v>
      </c>
      <c r="C2836" t="s">
        <v>18</v>
      </c>
      <c r="D2836" t="s">
        <v>28</v>
      </c>
      <c r="E2836" t="s">
        <v>38</v>
      </c>
      <c r="F2836">
        <v>1999</v>
      </c>
      <c r="G2836">
        <v>4</v>
      </c>
      <c r="H2836">
        <v>375.73</v>
      </c>
      <c r="I2836" t="s">
        <v>41</v>
      </c>
      <c r="J2836" t="s">
        <v>45</v>
      </c>
      <c r="K2836">
        <v>22.55</v>
      </c>
      <c r="L2836">
        <v>14</v>
      </c>
      <c r="M2836">
        <f t="shared" si="88"/>
        <v>5259.4454999999998</v>
      </c>
      <c r="N2836">
        <f t="shared" si="89"/>
        <v>3.0313942751615883</v>
      </c>
    </row>
    <row r="2837" spans="1:14" x14ac:dyDescent="0.3">
      <c r="A2837" t="s">
        <v>14</v>
      </c>
      <c r="B2837" t="s">
        <v>15</v>
      </c>
      <c r="C2837" t="s">
        <v>18</v>
      </c>
      <c r="D2837" t="s">
        <v>33</v>
      </c>
      <c r="E2837" t="s">
        <v>36</v>
      </c>
      <c r="F2837">
        <v>1996</v>
      </c>
      <c r="G2837">
        <v>3</v>
      </c>
      <c r="H2837">
        <v>271.23</v>
      </c>
      <c r="I2837" t="s">
        <v>40</v>
      </c>
      <c r="J2837" t="s">
        <v>47</v>
      </c>
      <c r="K2837">
        <v>41.67</v>
      </c>
      <c r="L2837">
        <v>6</v>
      </c>
      <c r="M2837">
        <f t="shared" si="88"/>
        <v>1626.7967000000001</v>
      </c>
      <c r="N2837">
        <f t="shared" si="89"/>
        <v>3.0309468822170902</v>
      </c>
    </row>
    <row r="2838" spans="1:14" x14ac:dyDescent="0.3">
      <c r="A2838" t="s">
        <v>14</v>
      </c>
      <c r="B2838" t="s">
        <v>17</v>
      </c>
      <c r="C2838" t="s">
        <v>18</v>
      </c>
      <c r="D2838" t="s">
        <v>27</v>
      </c>
      <c r="E2838" t="s">
        <v>37</v>
      </c>
      <c r="F2838">
        <v>2000</v>
      </c>
      <c r="G2838">
        <v>4</v>
      </c>
      <c r="H2838">
        <v>485.75</v>
      </c>
      <c r="I2838" t="s">
        <v>41</v>
      </c>
      <c r="J2838" t="s">
        <v>46</v>
      </c>
      <c r="K2838">
        <v>11.11</v>
      </c>
      <c r="L2838">
        <v>14</v>
      </c>
      <c r="M2838">
        <f t="shared" si="88"/>
        <v>6799.6111000000001</v>
      </c>
      <c r="N2838">
        <f t="shared" si="89"/>
        <v>3.0309611829944547</v>
      </c>
    </row>
    <row r="2839" spans="1:14" x14ac:dyDescent="0.3">
      <c r="A2839" t="s">
        <v>12</v>
      </c>
      <c r="B2839" t="s">
        <v>16</v>
      </c>
      <c r="C2839" t="s">
        <v>19</v>
      </c>
      <c r="D2839" t="s">
        <v>27</v>
      </c>
      <c r="E2839" t="s">
        <v>39</v>
      </c>
      <c r="F2839">
        <v>2006</v>
      </c>
      <c r="G2839">
        <v>5</v>
      </c>
      <c r="H2839">
        <v>250.35</v>
      </c>
      <c r="I2839" t="s">
        <v>41</v>
      </c>
      <c r="J2839" t="s">
        <v>46</v>
      </c>
      <c r="K2839">
        <v>38.33</v>
      </c>
      <c r="L2839">
        <v>4</v>
      </c>
      <c r="M2839">
        <f t="shared" si="88"/>
        <v>1000.7832999999999</v>
      </c>
      <c r="N2839">
        <f t="shared" si="89"/>
        <v>3.0305131761442441</v>
      </c>
    </row>
    <row r="2840" spans="1:14" x14ac:dyDescent="0.3">
      <c r="A2840" t="s">
        <v>12</v>
      </c>
      <c r="B2840" t="s">
        <v>17</v>
      </c>
      <c r="C2840" t="s">
        <v>19</v>
      </c>
      <c r="D2840" t="s">
        <v>25</v>
      </c>
      <c r="E2840" t="s">
        <v>36</v>
      </c>
      <c r="F2840">
        <v>2000</v>
      </c>
      <c r="G2840">
        <v>2</v>
      </c>
      <c r="H2840">
        <v>460.31</v>
      </c>
      <c r="I2840" t="s">
        <v>42</v>
      </c>
      <c r="J2840" t="s">
        <v>45</v>
      </c>
      <c r="K2840">
        <v>26.43</v>
      </c>
      <c r="L2840">
        <v>17</v>
      </c>
      <c r="M2840">
        <f t="shared" si="88"/>
        <v>7824.5343000000003</v>
      </c>
      <c r="N2840">
        <f t="shared" si="89"/>
        <v>3.0296022201665127</v>
      </c>
    </row>
    <row r="2841" spans="1:14" x14ac:dyDescent="0.3">
      <c r="A2841" t="s">
        <v>14</v>
      </c>
      <c r="B2841" t="s">
        <v>16</v>
      </c>
      <c r="C2841" t="s">
        <v>18</v>
      </c>
      <c r="D2841" t="s">
        <v>29</v>
      </c>
      <c r="E2841" t="s">
        <v>36</v>
      </c>
      <c r="F2841">
        <v>2000</v>
      </c>
      <c r="G2841">
        <v>5</v>
      </c>
      <c r="H2841">
        <v>100.6</v>
      </c>
      <c r="I2841" t="s">
        <v>42</v>
      </c>
      <c r="J2841" t="s">
        <v>47</v>
      </c>
      <c r="K2841">
        <v>31.71</v>
      </c>
      <c r="L2841">
        <v>7</v>
      </c>
      <c r="M2841">
        <f t="shared" si="88"/>
        <v>703.51709999999991</v>
      </c>
      <c r="N2841">
        <f t="shared" si="89"/>
        <v>3.0300786672836648</v>
      </c>
    </row>
    <row r="2842" spans="1:14" x14ac:dyDescent="0.3">
      <c r="A2842" t="s">
        <v>13</v>
      </c>
      <c r="B2842" t="s">
        <v>17</v>
      </c>
      <c r="C2842" t="s">
        <v>19</v>
      </c>
      <c r="D2842" t="s">
        <v>34</v>
      </c>
      <c r="E2842" t="s">
        <v>37</v>
      </c>
      <c r="F2842">
        <v>2022</v>
      </c>
      <c r="G2842">
        <v>4</v>
      </c>
      <c r="H2842">
        <v>494.65</v>
      </c>
      <c r="I2842" t="s">
        <v>40</v>
      </c>
      <c r="J2842" t="s">
        <v>45</v>
      </c>
      <c r="K2842">
        <v>6.03</v>
      </c>
      <c r="L2842">
        <v>13</v>
      </c>
      <c r="M2842">
        <f t="shared" si="88"/>
        <v>6429.5102999999999</v>
      </c>
      <c r="N2842">
        <f t="shared" si="89"/>
        <v>3.0291666666666668</v>
      </c>
    </row>
    <row r="2843" spans="1:14" x14ac:dyDescent="0.3">
      <c r="A2843" t="s">
        <v>13</v>
      </c>
      <c r="B2843" t="s">
        <v>15</v>
      </c>
      <c r="C2843" t="s">
        <v>18</v>
      </c>
      <c r="D2843" t="s">
        <v>26</v>
      </c>
      <c r="E2843" t="s">
        <v>37</v>
      </c>
      <c r="F2843">
        <v>2021</v>
      </c>
      <c r="G2843">
        <v>1</v>
      </c>
      <c r="H2843">
        <v>303.02</v>
      </c>
      <c r="I2843" t="s">
        <v>41</v>
      </c>
      <c r="J2843" t="s">
        <v>44</v>
      </c>
      <c r="K2843">
        <v>15.43</v>
      </c>
      <c r="L2843">
        <v>16</v>
      </c>
      <c r="M2843">
        <f t="shared" si="88"/>
        <v>4847.4742999999999</v>
      </c>
      <c r="N2843">
        <f t="shared" si="89"/>
        <v>3.0287169986104678</v>
      </c>
    </row>
    <row r="2844" spans="1:14" x14ac:dyDescent="0.3">
      <c r="A2844" t="s">
        <v>14</v>
      </c>
      <c r="B2844" t="s">
        <v>15</v>
      </c>
      <c r="C2844" t="s">
        <v>19</v>
      </c>
      <c r="D2844" t="s">
        <v>28</v>
      </c>
      <c r="E2844" t="s">
        <v>36</v>
      </c>
      <c r="F2844">
        <v>2019</v>
      </c>
      <c r="G2844">
        <v>4</v>
      </c>
      <c r="H2844">
        <v>14.6</v>
      </c>
      <c r="I2844" t="s">
        <v>42</v>
      </c>
      <c r="J2844" t="s">
        <v>43</v>
      </c>
      <c r="K2844">
        <v>9.51</v>
      </c>
      <c r="L2844">
        <v>15</v>
      </c>
      <c r="M2844">
        <f t="shared" si="88"/>
        <v>218.0951</v>
      </c>
      <c r="N2844">
        <f t="shared" si="89"/>
        <v>3.0296570898980537</v>
      </c>
    </row>
    <row r="2845" spans="1:14" x14ac:dyDescent="0.3">
      <c r="A2845" t="s">
        <v>13</v>
      </c>
      <c r="B2845" t="s">
        <v>16</v>
      </c>
      <c r="C2845" t="s">
        <v>19</v>
      </c>
      <c r="D2845" t="s">
        <v>20</v>
      </c>
      <c r="E2845" t="s">
        <v>36</v>
      </c>
      <c r="F2845">
        <v>2007</v>
      </c>
      <c r="G2845">
        <v>4</v>
      </c>
      <c r="H2845">
        <v>203.4</v>
      </c>
      <c r="I2845" t="s">
        <v>40</v>
      </c>
      <c r="J2845" t="s">
        <v>45</v>
      </c>
      <c r="K2845">
        <v>13.01</v>
      </c>
      <c r="L2845">
        <v>18</v>
      </c>
      <c r="M2845">
        <f t="shared" si="88"/>
        <v>3660.3301000000001</v>
      </c>
      <c r="N2845">
        <f t="shared" si="89"/>
        <v>3.0292072322670376</v>
      </c>
    </row>
    <row r="2846" spans="1:14" x14ac:dyDescent="0.3">
      <c r="A2846" t="s">
        <v>14</v>
      </c>
      <c r="B2846" t="s">
        <v>17</v>
      </c>
      <c r="C2846" t="s">
        <v>18</v>
      </c>
      <c r="D2846" t="s">
        <v>24</v>
      </c>
      <c r="E2846" t="s">
        <v>37</v>
      </c>
      <c r="F2846">
        <v>2013</v>
      </c>
      <c r="G2846">
        <v>4</v>
      </c>
      <c r="H2846">
        <v>32.19</v>
      </c>
      <c r="I2846" t="s">
        <v>40</v>
      </c>
      <c r="J2846" t="s">
        <v>45</v>
      </c>
      <c r="K2846">
        <v>23.77</v>
      </c>
      <c r="L2846">
        <v>11</v>
      </c>
      <c r="M2846">
        <f t="shared" si="88"/>
        <v>353.32769999999999</v>
      </c>
      <c r="N2846">
        <f t="shared" si="89"/>
        <v>3.0287569573283859</v>
      </c>
    </row>
    <row r="2847" spans="1:14" x14ac:dyDescent="0.3">
      <c r="A2847" t="s">
        <v>13</v>
      </c>
      <c r="B2847" t="s">
        <v>15</v>
      </c>
      <c r="C2847" t="s">
        <v>19</v>
      </c>
      <c r="D2847" t="s">
        <v>23</v>
      </c>
      <c r="E2847" t="s">
        <v>37</v>
      </c>
      <c r="F2847">
        <v>1999</v>
      </c>
      <c r="G2847">
        <v>3</v>
      </c>
      <c r="H2847">
        <v>45.92</v>
      </c>
      <c r="I2847" t="s">
        <v>42</v>
      </c>
      <c r="J2847" t="s">
        <v>45</v>
      </c>
      <c r="K2847">
        <v>10.78</v>
      </c>
      <c r="L2847">
        <v>13</v>
      </c>
      <c r="M2847">
        <f t="shared" si="88"/>
        <v>596.06780000000003</v>
      </c>
      <c r="N2847">
        <f t="shared" si="89"/>
        <v>3.0283062645011602</v>
      </c>
    </row>
    <row r="2848" spans="1:14" x14ac:dyDescent="0.3">
      <c r="A2848" t="s">
        <v>12</v>
      </c>
      <c r="B2848" t="s">
        <v>16</v>
      </c>
      <c r="C2848" t="s">
        <v>19</v>
      </c>
      <c r="D2848" t="s">
        <v>31</v>
      </c>
      <c r="E2848" t="s">
        <v>38</v>
      </c>
      <c r="F2848">
        <v>1997</v>
      </c>
      <c r="G2848">
        <v>4</v>
      </c>
      <c r="H2848">
        <v>340.4</v>
      </c>
      <c r="I2848" t="s">
        <v>40</v>
      </c>
      <c r="J2848" t="s">
        <v>45</v>
      </c>
      <c r="K2848">
        <v>28.99</v>
      </c>
      <c r="L2848">
        <v>14</v>
      </c>
      <c r="M2848">
        <f t="shared" si="88"/>
        <v>4764.8898999999992</v>
      </c>
      <c r="N2848">
        <f t="shared" si="89"/>
        <v>3.0283194057567315</v>
      </c>
    </row>
    <row r="2849" spans="1:14" x14ac:dyDescent="0.3">
      <c r="A2849" t="s">
        <v>13</v>
      </c>
      <c r="B2849" t="s">
        <v>16</v>
      </c>
      <c r="C2849" t="s">
        <v>18</v>
      </c>
      <c r="D2849" t="s">
        <v>24</v>
      </c>
      <c r="E2849" t="s">
        <v>38</v>
      </c>
      <c r="F2849">
        <v>2012</v>
      </c>
      <c r="G2849">
        <v>3</v>
      </c>
      <c r="H2849">
        <v>320.14999999999998</v>
      </c>
      <c r="I2849" t="s">
        <v>42</v>
      </c>
      <c r="J2849" t="s">
        <v>45</v>
      </c>
      <c r="K2849">
        <v>10.33</v>
      </c>
      <c r="L2849">
        <v>15</v>
      </c>
      <c r="M2849">
        <f t="shared" si="88"/>
        <v>4801.3532999999998</v>
      </c>
      <c r="N2849">
        <f t="shared" si="89"/>
        <v>3.027868091035764</v>
      </c>
    </row>
    <row r="2850" spans="1:14" x14ac:dyDescent="0.3">
      <c r="A2850" t="s">
        <v>13</v>
      </c>
      <c r="B2850" t="s">
        <v>17</v>
      </c>
      <c r="C2850" t="s">
        <v>19</v>
      </c>
      <c r="D2850" t="s">
        <v>22</v>
      </c>
      <c r="E2850" t="s">
        <v>39</v>
      </c>
      <c r="F2850">
        <v>2011</v>
      </c>
      <c r="G2850">
        <v>2</v>
      </c>
      <c r="H2850">
        <v>106.84</v>
      </c>
      <c r="I2850" t="s">
        <v>41</v>
      </c>
      <c r="J2850" t="s">
        <v>45</v>
      </c>
      <c r="K2850">
        <v>5.81</v>
      </c>
      <c r="L2850">
        <v>12</v>
      </c>
      <c r="M2850">
        <f t="shared" si="88"/>
        <v>1281.1380999999999</v>
      </c>
      <c r="N2850">
        <f t="shared" si="89"/>
        <v>3.0278810408921935</v>
      </c>
    </row>
    <row r="2851" spans="1:14" x14ac:dyDescent="0.3">
      <c r="A2851" t="s">
        <v>12</v>
      </c>
      <c r="B2851" t="s">
        <v>15</v>
      </c>
      <c r="C2851" t="s">
        <v>18</v>
      </c>
      <c r="D2851" t="s">
        <v>30</v>
      </c>
      <c r="E2851" t="s">
        <v>36</v>
      </c>
      <c r="F2851">
        <v>2007</v>
      </c>
      <c r="G2851">
        <v>4</v>
      </c>
      <c r="H2851">
        <v>290.31</v>
      </c>
      <c r="I2851" t="s">
        <v>42</v>
      </c>
      <c r="J2851" t="s">
        <v>45</v>
      </c>
      <c r="K2851">
        <v>47.21</v>
      </c>
      <c r="L2851">
        <v>17</v>
      </c>
      <c r="M2851">
        <f t="shared" si="88"/>
        <v>4934.7421000000004</v>
      </c>
      <c r="N2851">
        <f t="shared" si="89"/>
        <v>3.0283589028358904</v>
      </c>
    </row>
    <row r="2852" spans="1:14" x14ac:dyDescent="0.3">
      <c r="A2852" t="s">
        <v>12</v>
      </c>
      <c r="B2852" t="s">
        <v>16</v>
      </c>
      <c r="C2852" t="s">
        <v>19</v>
      </c>
      <c r="D2852" t="s">
        <v>34</v>
      </c>
      <c r="E2852" t="s">
        <v>37</v>
      </c>
      <c r="F2852">
        <v>2004</v>
      </c>
      <c r="G2852">
        <v>4</v>
      </c>
      <c r="H2852">
        <v>111.41</v>
      </c>
      <c r="I2852" t="s">
        <v>42</v>
      </c>
      <c r="J2852" t="s">
        <v>47</v>
      </c>
      <c r="K2852">
        <v>34.86</v>
      </c>
      <c r="L2852">
        <v>11</v>
      </c>
      <c r="M2852">
        <f t="shared" si="88"/>
        <v>1224.8586</v>
      </c>
      <c r="N2852">
        <f t="shared" si="89"/>
        <v>3.0279069767441862</v>
      </c>
    </row>
    <row r="2853" spans="1:14" x14ac:dyDescent="0.3">
      <c r="A2853" t="s">
        <v>13</v>
      </c>
      <c r="B2853" t="s">
        <v>17</v>
      </c>
      <c r="C2853" t="s">
        <v>19</v>
      </c>
      <c r="D2853" t="s">
        <v>33</v>
      </c>
      <c r="E2853" t="s">
        <v>38</v>
      </c>
      <c r="F2853">
        <v>1988</v>
      </c>
      <c r="G2853">
        <v>2</v>
      </c>
      <c r="H2853">
        <v>121.48</v>
      </c>
      <c r="I2853" t="s">
        <v>41</v>
      </c>
      <c r="J2853" t="s">
        <v>44</v>
      </c>
      <c r="K2853">
        <v>49.86</v>
      </c>
      <c r="L2853">
        <v>13</v>
      </c>
      <c r="M2853">
        <f t="shared" si="88"/>
        <v>1578.7385999999999</v>
      </c>
      <c r="N2853">
        <f t="shared" si="89"/>
        <v>3.0274546300604932</v>
      </c>
    </row>
    <row r="2854" spans="1:14" x14ac:dyDescent="0.3">
      <c r="A2854" t="s">
        <v>12</v>
      </c>
      <c r="B2854" t="s">
        <v>16</v>
      </c>
      <c r="C2854" t="s">
        <v>19</v>
      </c>
      <c r="D2854" t="s">
        <v>35</v>
      </c>
      <c r="E2854" t="s">
        <v>36</v>
      </c>
      <c r="F2854">
        <v>1991</v>
      </c>
      <c r="G2854">
        <v>5</v>
      </c>
      <c r="H2854">
        <v>112.35</v>
      </c>
      <c r="I2854" t="s">
        <v>41</v>
      </c>
      <c r="J2854" t="s">
        <v>47</v>
      </c>
      <c r="K2854">
        <v>30.82</v>
      </c>
      <c r="L2854">
        <v>19</v>
      </c>
      <c r="M2854">
        <f t="shared" si="88"/>
        <v>2133.9582</v>
      </c>
      <c r="N2854">
        <f t="shared" si="89"/>
        <v>3.0279329608938546</v>
      </c>
    </row>
    <row r="2855" spans="1:14" x14ac:dyDescent="0.3">
      <c r="A2855" t="s">
        <v>14</v>
      </c>
      <c r="B2855" t="s">
        <v>17</v>
      </c>
      <c r="C2855" t="s">
        <v>18</v>
      </c>
      <c r="D2855" t="s">
        <v>29</v>
      </c>
      <c r="E2855" t="s">
        <v>37</v>
      </c>
      <c r="F2855">
        <v>2022</v>
      </c>
      <c r="G2855">
        <v>4</v>
      </c>
      <c r="H2855">
        <v>82.29</v>
      </c>
      <c r="I2855" t="s">
        <v>41</v>
      </c>
      <c r="J2855" t="s">
        <v>45</v>
      </c>
      <c r="K2855">
        <v>13.11</v>
      </c>
      <c r="L2855">
        <v>1</v>
      </c>
      <c r="M2855">
        <f t="shared" si="88"/>
        <v>81.42110000000001</v>
      </c>
      <c r="N2855">
        <f t="shared" si="89"/>
        <v>3.0270144387517468</v>
      </c>
    </row>
    <row r="2856" spans="1:14" x14ac:dyDescent="0.3">
      <c r="A2856" t="s">
        <v>12</v>
      </c>
      <c r="B2856" t="s">
        <v>16</v>
      </c>
      <c r="C2856" t="s">
        <v>18</v>
      </c>
      <c r="D2856" t="s">
        <v>34</v>
      </c>
      <c r="E2856" t="s">
        <v>39</v>
      </c>
      <c r="F2856">
        <v>2005</v>
      </c>
      <c r="G2856">
        <v>3</v>
      </c>
      <c r="H2856">
        <v>92.88</v>
      </c>
      <c r="I2856" t="s">
        <v>40</v>
      </c>
      <c r="J2856" t="s">
        <v>45</v>
      </c>
      <c r="K2856">
        <v>10.19</v>
      </c>
      <c r="L2856">
        <v>8</v>
      </c>
      <c r="M2856">
        <f t="shared" si="88"/>
        <v>742.14189999999996</v>
      </c>
      <c r="N2856">
        <f t="shared" si="89"/>
        <v>3.0265610438024231</v>
      </c>
    </row>
    <row r="2857" spans="1:14" x14ac:dyDescent="0.3">
      <c r="A2857" t="s">
        <v>13</v>
      </c>
      <c r="B2857" t="s">
        <v>15</v>
      </c>
      <c r="C2857" t="s">
        <v>18</v>
      </c>
      <c r="D2857" t="s">
        <v>33</v>
      </c>
      <c r="E2857" t="s">
        <v>37</v>
      </c>
      <c r="F2857">
        <v>2005</v>
      </c>
      <c r="G2857">
        <v>2</v>
      </c>
      <c r="H2857">
        <v>387.77</v>
      </c>
      <c r="I2857" t="s">
        <v>40</v>
      </c>
      <c r="J2857" t="s">
        <v>45</v>
      </c>
      <c r="K2857">
        <v>29.76</v>
      </c>
      <c r="L2857">
        <v>3</v>
      </c>
      <c r="M2857">
        <f t="shared" si="88"/>
        <v>1162.6076</v>
      </c>
      <c r="N2857">
        <f t="shared" si="89"/>
        <v>3.0265734265734268</v>
      </c>
    </row>
    <row r="2858" spans="1:14" x14ac:dyDescent="0.3">
      <c r="A2858" t="s">
        <v>12</v>
      </c>
      <c r="B2858" t="s">
        <v>15</v>
      </c>
      <c r="C2858" t="s">
        <v>18</v>
      </c>
      <c r="D2858" t="s">
        <v>27</v>
      </c>
      <c r="E2858" t="s">
        <v>38</v>
      </c>
      <c r="F2858">
        <v>2005</v>
      </c>
      <c r="G2858">
        <v>3</v>
      </c>
      <c r="H2858">
        <v>355.27</v>
      </c>
      <c r="I2858" t="s">
        <v>41</v>
      </c>
      <c r="J2858" t="s">
        <v>43</v>
      </c>
      <c r="K2858">
        <v>30.21</v>
      </c>
      <c r="L2858">
        <v>14</v>
      </c>
      <c r="M2858">
        <f t="shared" si="88"/>
        <v>4973.0820999999996</v>
      </c>
      <c r="N2858">
        <f t="shared" si="89"/>
        <v>3.02705223880597</v>
      </c>
    </row>
    <row r="2859" spans="1:14" x14ac:dyDescent="0.3">
      <c r="A2859" t="s">
        <v>14</v>
      </c>
      <c r="B2859" t="s">
        <v>17</v>
      </c>
      <c r="C2859" t="s">
        <v>18</v>
      </c>
      <c r="D2859" t="s">
        <v>35</v>
      </c>
      <c r="E2859" t="s">
        <v>37</v>
      </c>
      <c r="F2859">
        <v>2018</v>
      </c>
      <c r="G2859">
        <v>4</v>
      </c>
      <c r="H2859">
        <v>10.77</v>
      </c>
      <c r="I2859" t="s">
        <v>40</v>
      </c>
      <c r="J2859" t="s">
        <v>46</v>
      </c>
      <c r="K2859">
        <v>37.619999999999997</v>
      </c>
      <c r="L2859">
        <v>8</v>
      </c>
      <c r="M2859">
        <f t="shared" si="88"/>
        <v>85.536199999999994</v>
      </c>
      <c r="N2859">
        <f t="shared" si="89"/>
        <v>3.0270648623425105</v>
      </c>
    </row>
    <row r="2860" spans="1:14" x14ac:dyDescent="0.3">
      <c r="A2860" t="s">
        <v>13</v>
      </c>
      <c r="B2860" t="s">
        <v>16</v>
      </c>
      <c r="C2860" t="s">
        <v>18</v>
      </c>
      <c r="D2860" t="s">
        <v>24</v>
      </c>
      <c r="E2860" t="s">
        <v>39</v>
      </c>
      <c r="F2860">
        <v>2019</v>
      </c>
      <c r="G2860">
        <v>1</v>
      </c>
      <c r="H2860">
        <v>124.46</v>
      </c>
      <c r="I2860" t="s">
        <v>40</v>
      </c>
      <c r="J2860" t="s">
        <v>47</v>
      </c>
      <c r="K2860">
        <v>16.63</v>
      </c>
      <c r="L2860">
        <v>14</v>
      </c>
      <c r="M2860">
        <f t="shared" si="88"/>
        <v>1741.6062999999999</v>
      </c>
      <c r="N2860">
        <f t="shared" si="89"/>
        <v>3.026610644257703</v>
      </c>
    </row>
    <row r="2861" spans="1:14" x14ac:dyDescent="0.3">
      <c r="A2861" t="s">
        <v>12</v>
      </c>
      <c r="B2861" t="s">
        <v>17</v>
      </c>
      <c r="C2861" t="s">
        <v>19</v>
      </c>
      <c r="D2861" t="s">
        <v>20</v>
      </c>
      <c r="E2861" t="s">
        <v>37</v>
      </c>
      <c r="F2861">
        <v>2000</v>
      </c>
      <c r="G2861">
        <v>2</v>
      </c>
      <c r="H2861">
        <v>118.28</v>
      </c>
      <c r="I2861" t="s">
        <v>41</v>
      </c>
      <c r="J2861" t="s">
        <v>43</v>
      </c>
      <c r="K2861">
        <v>29.89</v>
      </c>
      <c r="L2861">
        <v>13</v>
      </c>
      <c r="M2861">
        <f t="shared" si="88"/>
        <v>1536.9389000000001</v>
      </c>
      <c r="N2861">
        <f t="shared" si="89"/>
        <v>3.0275572162540869</v>
      </c>
    </row>
    <row r="2862" spans="1:14" x14ac:dyDescent="0.3">
      <c r="A2862" t="s">
        <v>14</v>
      </c>
      <c r="B2862" t="s">
        <v>15</v>
      </c>
      <c r="C2862" t="s">
        <v>19</v>
      </c>
      <c r="D2862" t="s">
        <v>23</v>
      </c>
      <c r="E2862" t="s">
        <v>36</v>
      </c>
      <c r="F2862">
        <v>2008</v>
      </c>
      <c r="G2862">
        <v>1</v>
      </c>
      <c r="H2862">
        <v>273.49</v>
      </c>
      <c r="I2862" t="s">
        <v>41</v>
      </c>
      <c r="J2862" t="s">
        <v>44</v>
      </c>
      <c r="K2862">
        <v>28.24</v>
      </c>
      <c r="L2862">
        <v>17</v>
      </c>
      <c r="M2862">
        <f t="shared" si="88"/>
        <v>4648.6124</v>
      </c>
      <c r="N2862">
        <f t="shared" si="89"/>
        <v>3.02803738317757</v>
      </c>
    </row>
    <row r="2863" spans="1:14" x14ac:dyDescent="0.3">
      <c r="A2863" t="s">
        <v>12</v>
      </c>
      <c r="B2863" t="s">
        <v>16</v>
      </c>
      <c r="C2863" t="s">
        <v>18</v>
      </c>
      <c r="D2863" t="s">
        <v>23</v>
      </c>
      <c r="E2863" t="s">
        <v>36</v>
      </c>
      <c r="F2863">
        <v>2007</v>
      </c>
      <c r="G2863">
        <v>2</v>
      </c>
      <c r="H2863">
        <v>361.74</v>
      </c>
      <c r="I2863" t="s">
        <v>42</v>
      </c>
      <c r="J2863" t="s">
        <v>46</v>
      </c>
      <c r="K2863">
        <v>27.53</v>
      </c>
      <c r="L2863">
        <v>7</v>
      </c>
      <c r="M2863">
        <f t="shared" si="88"/>
        <v>2531.4553000000001</v>
      </c>
      <c r="N2863">
        <f t="shared" si="89"/>
        <v>3.0289855072463769</v>
      </c>
    </row>
    <row r="2864" spans="1:14" x14ac:dyDescent="0.3">
      <c r="A2864" t="s">
        <v>12</v>
      </c>
      <c r="B2864" t="s">
        <v>16</v>
      </c>
      <c r="C2864" t="s">
        <v>19</v>
      </c>
      <c r="D2864" t="s">
        <v>24</v>
      </c>
      <c r="E2864" t="s">
        <v>38</v>
      </c>
      <c r="F2864">
        <v>2010</v>
      </c>
      <c r="G2864">
        <v>2</v>
      </c>
      <c r="H2864">
        <v>352.9</v>
      </c>
      <c r="I2864" t="s">
        <v>41</v>
      </c>
      <c r="J2864" t="s">
        <v>44</v>
      </c>
      <c r="K2864">
        <v>39.31</v>
      </c>
      <c r="L2864">
        <v>3</v>
      </c>
      <c r="M2864">
        <f t="shared" si="88"/>
        <v>1058.0930999999998</v>
      </c>
      <c r="N2864">
        <f t="shared" si="89"/>
        <v>3.0294667913938258</v>
      </c>
    </row>
    <row r="2865" spans="1:14" x14ac:dyDescent="0.3">
      <c r="A2865" t="s">
        <v>12</v>
      </c>
      <c r="B2865" t="s">
        <v>16</v>
      </c>
      <c r="C2865" t="s">
        <v>19</v>
      </c>
      <c r="D2865" t="s">
        <v>27</v>
      </c>
      <c r="E2865" t="s">
        <v>39</v>
      </c>
      <c r="F2865">
        <v>1994</v>
      </c>
      <c r="G2865">
        <v>5</v>
      </c>
      <c r="H2865">
        <v>340.75</v>
      </c>
      <c r="I2865" t="s">
        <v>42</v>
      </c>
      <c r="J2865" t="s">
        <v>45</v>
      </c>
      <c r="K2865">
        <v>3.95</v>
      </c>
      <c r="L2865">
        <v>14</v>
      </c>
      <c r="M2865">
        <f t="shared" si="88"/>
        <v>4769.5394999999999</v>
      </c>
      <c r="N2865">
        <f t="shared" si="89"/>
        <v>3.0299485259709873</v>
      </c>
    </row>
    <row r="2866" spans="1:14" x14ac:dyDescent="0.3">
      <c r="A2866" t="s">
        <v>12</v>
      </c>
      <c r="B2866" t="s">
        <v>17</v>
      </c>
      <c r="C2866" t="s">
        <v>18</v>
      </c>
      <c r="D2866" t="s">
        <v>35</v>
      </c>
      <c r="E2866" t="s">
        <v>38</v>
      </c>
      <c r="F2866">
        <v>1996</v>
      </c>
      <c r="G2866">
        <v>5</v>
      </c>
      <c r="H2866">
        <v>443.37</v>
      </c>
      <c r="I2866" t="s">
        <v>40</v>
      </c>
      <c r="J2866" t="s">
        <v>47</v>
      </c>
      <c r="K2866">
        <v>10.64</v>
      </c>
      <c r="L2866">
        <v>1</v>
      </c>
      <c r="M2866">
        <f t="shared" si="88"/>
        <v>442.47640000000001</v>
      </c>
      <c r="N2866">
        <f t="shared" si="89"/>
        <v>3.0290262172284645</v>
      </c>
    </row>
    <row r="2867" spans="1:14" x14ac:dyDescent="0.3">
      <c r="A2867" t="s">
        <v>13</v>
      </c>
      <c r="B2867" t="s">
        <v>15</v>
      </c>
      <c r="C2867" t="s">
        <v>18</v>
      </c>
      <c r="D2867" t="s">
        <v>27</v>
      </c>
      <c r="E2867" t="s">
        <v>39</v>
      </c>
      <c r="F2867">
        <v>2011</v>
      </c>
      <c r="G2867">
        <v>5</v>
      </c>
      <c r="H2867">
        <v>70.45</v>
      </c>
      <c r="I2867" t="s">
        <v>42</v>
      </c>
      <c r="J2867" t="s">
        <v>44</v>
      </c>
      <c r="K2867">
        <v>18.809999999999999</v>
      </c>
      <c r="L2867">
        <v>20</v>
      </c>
      <c r="M2867">
        <f t="shared" si="88"/>
        <v>1408.1881000000001</v>
      </c>
      <c r="N2867">
        <f t="shared" si="89"/>
        <v>3.0281030444964872</v>
      </c>
    </row>
    <row r="2868" spans="1:14" x14ac:dyDescent="0.3">
      <c r="A2868" t="s">
        <v>12</v>
      </c>
      <c r="B2868" t="s">
        <v>16</v>
      </c>
      <c r="C2868" t="s">
        <v>19</v>
      </c>
      <c r="D2868" t="s">
        <v>24</v>
      </c>
      <c r="E2868" t="s">
        <v>36</v>
      </c>
      <c r="F2868">
        <v>2011</v>
      </c>
      <c r="G2868">
        <v>5</v>
      </c>
      <c r="H2868">
        <v>213.18</v>
      </c>
      <c r="I2868" t="s">
        <v>41</v>
      </c>
      <c r="J2868" t="s">
        <v>47</v>
      </c>
      <c r="K2868">
        <v>37.78</v>
      </c>
      <c r="L2868">
        <v>6</v>
      </c>
      <c r="M2868">
        <f t="shared" si="88"/>
        <v>1278.4577999999999</v>
      </c>
      <c r="N2868">
        <f t="shared" si="89"/>
        <v>3.0271790065604498</v>
      </c>
    </row>
    <row r="2869" spans="1:14" x14ac:dyDescent="0.3">
      <c r="A2869" t="s">
        <v>12</v>
      </c>
      <c r="B2869" t="s">
        <v>17</v>
      </c>
      <c r="C2869" t="s">
        <v>19</v>
      </c>
      <c r="D2869" t="s">
        <v>34</v>
      </c>
      <c r="E2869" t="s">
        <v>37</v>
      </c>
      <c r="F2869">
        <v>2011</v>
      </c>
      <c r="G2869">
        <v>5</v>
      </c>
      <c r="H2869">
        <v>235.05</v>
      </c>
      <c r="I2869" t="s">
        <v>40</v>
      </c>
      <c r="J2869" t="s">
        <v>44</v>
      </c>
      <c r="K2869">
        <v>48.55</v>
      </c>
      <c r="L2869">
        <v>10</v>
      </c>
      <c r="M2869">
        <f t="shared" si="88"/>
        <v>2349.9854999999998</v>
      </c>
      <c r="N2869">
        <f t="shared" si="89"/>
        <v>3.0262541022034695</v>
      </c>
    </row>
    <row r="2870" spans="1:14" x14ac:dyDescent="0.3">
      <c r="A2870" t="s">
        <v>14</v>
      </c>
      <c r="B2870" t="s">
        <v>15</v>
      </c>
      <c r="C2870" t="s">
        <v>18</v>
      </c>
      <c r="D2870" t="s">
        <v>24</v>
      </c>
      <c r="E2870" t="s">
        <v>36</v>
      </c>
      <c r="F2870">
        <v>2004</v>
      </c>
      <c r="G2870">
        <v>3</v>
      </c>
      <c r="H2870">
        <v>80.89</v>
      </c>
      <c r="I2870" t="s">
        <v>40</v>
      </c>
      <c r="J2870" t="s">
        <v>43</v>
      </c>
      <c r="K2870">
        <v>3.54</v>
      </c>
      <c r="L2870">
        <v>18</v>
      </c>
      <c r="M2870">
        <f t="shared" si="88"/>
        <v>1455.0554</v>
      </c>
      <c r="N2870">
        <f t="shared" si="89"/>
        <v>3.0253283302063791</v>
      </c>
    </row>
    <row r="2871" spans="1:14" x14ac:dyDescent="0.3">
      <c r="A2871" t="s">
        <v>13</v>
      </c>
      <c r="B2871" t="s">
        <v>16</v>
      </c>
      <c r="C2871" t="s">
        <v>18</v>
      </c>
      <c r="D2871" t="s">
        <v>22</v>
      </c>
      <c r="E2871" t="s">
        <v>38</v>
      </c>
      <c r="F2871">
        <v>1990</v>
      </c>
      <c r="G2871">
        <v>5</v>
      </c>
      <c r="H2871">
        <v>379.24</v>
      </c>
      <c r="I2871" t="s">
        <v>40</v>
      </c>
      <c r="J2871" t="s">
        <v>45</v>
      </c>
      <c r="K2871">
        <v>8.4700000000000006</v>
      </c>
      <c r="L2871">
        <v>5</v>
      </c>
      <c r="M2871">
        <f t="shared" si="88"/>
        <v>1895.2847000000002</v>
      </c>
      <c r="N2871">
        <f t="shared" si="89"/>
        <v>3.0253402158610982</v>
      </c>
    </row>
    <row r="2872" spans="1:14" x14ac:dyDescent="0.3">
      <c r="A2872" t="s">
        <v>12</v>
      </c>
      <c r="B2872" t="s">
        <v>15</v>
      </c>
      <c r="C2872" t="s">
        <v>19</v>
      </c>
      <c r="D2872" t="s">
        <v>31</v>
      </c>
      <c r="E2872" t="s">
        <v>37</v>
      </c>
      <c r="F2872">
        <v>1989</v>
      </c>
      <c r="G2872">
        <v>5</v>
      </c>
      <c r="H2872">
        <v>287.45</v>
      </c>
      <c r="I2872" t="s">
        <v>42</v>
      </c>
      <c r="J2872" t="s">
        <v>46</v>
      </c>
      <c r="K2872">
        <v>11</v>
      </c>
      <c r="L2872">
        <v>9</v>
      </c>
      <c r="M2872">
        <f t="shared" si="88"/>
        <v>2586.16</v>
      </c>
      <c r="N2872">
        <f t="shared" si="89"/>
        <v>3.0244131455399059</v>
      </c>
    </row>
    <row r="2873" spans="1:14" x14ac:dyDescent="0.3">
      <c r="A2873" t="s">
        <v>13</v>
      </c>
      <c r="B2873" t="s">
        <v>16</v>
      </c>
      <c r="C2873" t="s">
        <v>18</v>
      </c>
      <c r="D2873" t="s">
        <v>27</v>
      </c>
      <c r="E2873" t="s">
        <v>38</v>
      </c>
      <c r="F2873">
        <v>2007</v>
      </c>
      <c r="G2873">
        <v>3</v>
      </c>
      <c r="H2873">
        <v>326.45999999999998</v>
      </c>
      <c r="I2873" t="s">
        <v>40</v>
      </c>
      <c r="J2873" t="s">
        <v>44</v>
      </c>
      <c r="K2873">
        <v>45.08</v>
      </c>
      <c r="L2873">
        <v>17</v>
      </c>
      <c r="M2873">
        <f t="shared" si="88"/>
        <v>5549.2707999999993</v>
      </c>
      <c r="N2873">
        <f t="shared" si="89"/>
        <v>3.0234852043212777</v>
      </c>
    </row>
    <row r="2874" spans="1:14" x14ac:dyDescent="0.3">
      <c r="A2874" t="s">
        <v>13</v>
      </c>
      <c r="B2874" t="s">
        <v>16</v>
      </c>
      <c r="C2874" t="s">
        <v>19</v>
      </c>
      <c r="D2874" t="s">
        <v>30</v>
      </c>
      <c r="E2874" t="s">
        <v>37</v>
      </c>
      <c r="F2874">
        <v>1990</v>
      </c>
      <c r="G2874">
        <v>2</v>
      </c>
      <c r="H2874">
        <v>114.86</v>
      </c>
      <c r="I2874" t="s">
        <v>41</v>
      </c>
      <c r="J2874" t="s">
        <v>44</v>
      </c>
      <c r="K2874">
        <v>2.2000000000000002</v>
      </c>
      <c r="L2874">
        <v>17</v>
      </c>
      <c r="M2874">
        <f t="shared" si="88"/>
        <v>1951.6419999999998</v>
      </c>
      <c r="N2874">
        <f t="shared" si="89"/>
        <v>3.0234962406015038</v>
      </c>
    </row>
    <row r="2875" spans="1:14" x14ac:dyDescent="0.3">
      <c r="A2875" t="s">
        <v>13</v>
      </c>
      <c r="B2875" t="s">
        <v>17</v>
      </c>
      <c r="C2875" t="s">
        <v>18</v>
      </c>
      <c r="D2875" t="s">
        <v>27</v>
      </c>
      <c r="E2875" t="s">
        <v>36</v>
      </c>
      <c r="F2875">
        <v>2009</v>
      </c>
      <c r="G2875">
        <v>2</v>
      </c>
      <c r="H2875">
        <v>397.52</v>
      </c>
      <c r="I2875" t="s">
        <v>40</v>
      </c>
      <c r="J2875" t="s">
        <v>45</v>
      </c>
      <c r="K2875">
        <v>32.31</v>
      </c>
      <c r="L2875">
        <v>11</v>
      </c>
      <c r="M2875">
        <f t="shared" si="88"/>
        <v>4372.043099999999</v>
      </c>
      <c r="N2875">
        <f t="shared" si="89"/>
        <v>3.0239774330042315</v>
      </c>
    </row>
    <row r="2876" spans="1:14" x14ac:dyDescent="0.3">
      <c r="A2876" t="s">
        <v>12</v>
      </c>
      <c r="B2876" t="s">
        <v>16</v>
      </c>
      <c r="C2876" t="s">
        <v>18</v>
      </c>
      <c r="D2876" t="s">
        <v>27</v>
      </c>
      <c r="E2876" t="s">
        <v>39</v>
      </c>
      <c r="F2876">
        <v>2007</v>
      </c>
      <c r="G2876">
        <v>5</v>
      </c>
      <c r="H2876">
        <v>424.58</v>
      </c>
      <c r="I2876" t="s">
        <v>40</v>
      </c>
      <c r="J2876" t="s">
        <v>44</v>
      </c>
      <c r="K2876">
        <v>36.94</v>
      </c>
      <c r="L2876">
        <v>19</v>
      </c>
      <c r="M2876">
        <f t="shared" si="88"/>
        <v>8066.3893999999991</v>
      </c>
      <c r="N2876">
        <f t="shared" si="89"/>
        <v>3.0244590780809033</v>
      </c>
    </row>
    <row r="2877" spans="1:14" x14ac:dyDescent="0.3">
      <c r="A2877" t="s">
        <v>13</v>
      </c>
      <c r="B2877" t="s">
        <v>15</v>
      </c>
      <c r="C2877" t="s">
        <v>19</v>
      </c>
      <c r="D2877" t="s">
        <v>23</v>
      </c>
      <c r="E2877" t="s">
        <v>36</v>
      </c>
      <c r="F2877">
        <v>2011</v>
      </c>
      <c r="G2877">
        <v>3</v>
      </c>
      <c r="H2877">
        <v>209.73</v>
      </c>
      <c r="I2877" t="s">
        <v>41</v>
      </c>
      <c r="J2877" t="s">
        <v>44</v>
      </c>
      <c r="K2877">
        <v>12.71</v>
      </c>
      <c r="L2877">
        <v>2</v>
      </c>
      <c r="M2877">
        <f t="shared" si="88"/>
        <v>418.58709999999996</v>
      </c>
      <c r="N2877">
        <f t="shared" si="89"/>
        <v>3.0235294117647058</v>
      </c>
    </row>
    <row r="2878" spans="1:14" x14ac:dyDescent="0.3">
      <c r="A2878" t="s">
        <v>14</v>
      </c>
      <c r="B2878" t="s">
        <v>17</v>
      </c>
      <c r="C2878" t="s">
        <v>18</v>
      </c>
      <c r="D2878" t="s">
        <v>21</v>
      </c>
      <c r="E2878" t="s">
        <v>37</v>
      </c>
      <c r="F2878">
        <v>1999</v>
      </c>
      <c r="G2878">
        <v>3</v>
      </c>
      <c r="H2878">
        <v>318.14</v>
      </c>
      <c r="I2878" t="s">
        <v>42</v>
      </c>
      <c r="J2878" t="s">
        <v>46</v>
      </c>
      <c r="K2878">
        <v>2.02</v>
      </c>
      <c r="L2878">
        <v>6</v>
      </c>
      <c r="M2878">
        <f t="shared" si="88"/>
        <v>1907.8601999999998</v>
      </c>
      <c r="N2878">
        <f t="shared" si="89"/>
        <v>3.0235404896421847</v>
      </c>
    </row>
    <row r="2879" spans="1:14" x14ac:dyDescent="0.3">
      <c r="A2879" t="s">
        <v>13</v>
      </c>
      <c r="B2879" t="s">
        <v>16</v>
      </c>
      <c r="C2879" t="s">
        <v>19</v>
      </c>
      <c r="D2879" t="s">
        <v>22</v>
      </c>
      <c r="E2879" t="s">
        <v>37</v>
      </c>
      <c r="F2879">
        <v>2011</v>
      </c>
      <c r="G2879">
        <v>4</v>
      </c>
      <c r="H2879">
        <v>473.59</v>
      </c>
      <c r="I2879" t="s">
        <v>41</v>
      </c>
      <c r="J2879" t="s">
        <v>46</v>
      </c>
      <c r="K2879">
        <v>36.15</v>
      </c>
      <c r="L2879">
        <v>11</v>
      </c>
      <c r="M2879">
        <f t="shared" si="88"/>
        <v>5208.8514999999998</v>
      </c>
      <c r="N2879">
        <f t="shared" si="89"/>
        <v>3.0235515779557232</v>
      </c>
    </row>
    <row r="2880" spans="1:14" x14ac:dyDescent="0.3">
      <c r="A2880" t="s">
        <v>14</v>
      </c>
      <c r="B2880" t="s">
        <v>16</v>
      </c>
      <c r="C2880" t="s">
        <v>19</v>
      </c>
      <c r="D2880" t="s">
        <v>28</v>
      </c>
      <c r="E2880" t="s">
        <v>36</v>
      </c>
      <c r="F2880">
        <v>2005</v>
      </c>
      <c r="G2880">
        <v>4</v>
      </c>
      <c r="H2880">
        <v>129.69999999999999</v>
      </c>
      <c r="I2880" t="s">
        <v>40</v>
      </c>
      <c r="J2880" t="s">
        <v>46</v>
      </c>
      <c r="K2880">
        <v>37.340000000000003</v>
      </c>
      <c r="L2880">
        <v>5</v>
      </c>
      <c r="M2880">
        <f t="shared" si="88"/>
        <v>647.87339999999995</v>
      </c>
      <c r="N2880">
        <f t="shared" si="89"/>
        <v>3.023091423185674</v>
      </c>
    </row>
    <row r="2881" spans="1:14" x14ac:dyDescent="0.3">
      <c r="A2881" t="s">
        <v>14</v>
      </c>
      <c r="B2881" t="s">
        <v>17</v>
      </c>
      <c r="C2881" t="s">
        <v>18</v>
      </c>
      <c r="D2881" t="s">
        <v>22</v>
      </c>
      <c r="E2881" t="s">
        <v>37</v>
      </c>
      <c r="F2881">
        <v>1993</v>
      </c>
      <c r="G2881">
        <v>5</v>
      </c>
      <c r="H2881">
        <v>499.48</v>
      </c>
      <c r="I2881" t="s">
        <v>42</v>
      </c>
      <c r="J2881" t="s">
        <v>45</v>
      </c>
      <c r="K2881">
        <v>1.01</v>
      </c>
      <c r="L2881">
        <v>5</v>
      </c>
      <c r="M2881">
        <f t="shared" si="88"/>
        <v>2496.4101000000001</v>
      </c>
      <c r="N2881">
        <f t="shared" si="89"/>
        <v>3.0226308345120225</v>
      </c>
    </row>
    <row r="2882" spans="1:14" x14ac:dyDescent="0.3">
      <c r="A2882" t="s">
        <v>13</v>
      </c>
      <c r="B2882" t="s">
        <v>17</v>
      </c>
      <c r="C2882" t="s">
        <v>19</v>
      </c>
      <c r="D2882" t="s">
        <v>27</v>
      </c>
      <c r="E2882" t="s">
        <v>36</v>
      </c>
      <c r="F2882">
        <v>2009</v>
      </c>
      <c r="G2882">
        <v>5</v>
      </c>
      <c r="H2882">
        <v>371.87</v>
      </c>
      <c r="I2882" t="s">
        <v>42</v>
      </c>
      <c r="J2882" t="s">
        <v>45</v>
      </c>
      <c r="K2882">
        <v>27.4</v>
      </c>
      <c r="L2882">
        <v>8</v>
      </c>
      <c r="M2882">
        <f t="shared" si="88"/>
        <v>2974.2339999999999</v>
      </c>
      <c r="N2882">
        <f t="shared" si="89"/>
        <v>3.0216981132075471</v>
      </c>
    </row>
    <row r="2883" spans="1:14" x14ac:dyDescent="0.3">
      <c r="A2883" t="s">
        <v>13</v>
      </c>
      <c r="B2883" t="s">
        <v>15</v>
      </c>
      <c r="C2883" t="s">
        <v>18</v>
      </c>
      <c r="D2883" t="s">
        <v>26</v>
      </c>
      <c r="E2883" t="s">
        <v>37</v>
      </c>
      <c r="F2883">
        <v>1985</v>
      </c>
      <c r="G2883">
        <v>1</v>
      </c>
      <c r="H2883">
        <v>25.21</v>
      </c>
      <c r="I2883" t="s">
        <v>42</v>
      </c>
      <c r="J2883" t="s">
        <v>43</v>
      </c>
      <c r="K2883">
        <v>10.9</v>
      </c>
      <c r="L2883">
        <v>19</v>
      </c>
      <c r="M2883">
        <f t="shared" ref="M2883:M2946" si="90">(L2883*H2883)-(1-(K2883/100))</f>
        <v>478.09899999999999</v>
      </c>
      <c r="N2883">
        <f t="shared" ref="N2883:N2946" si="91">AVERAGE(G2883:G7882)</f>
        <v>3.0207645115620574</v>
      </c>
    </row>
    <row r="2884" spans="1:14" x14ac:dyDescent="0.3">
      <c r="A2884" t="s">
        <v>14</v>
      </c>
      <c r="B2884" t="s">
        <v>16</v>
      </c>
      <c r="C2884" t="s">
        <v>18</v>
      </c>
      <c r="D2884" t="s">
        <v>22</v>
      </c>
      <c r="E2884" t="s">
        <v>38</v>
      </c>
      <c r="F2884">
        <v>2009</v>
      </c>
      <c r="G2884">
        <v>2</v>
      </c>
      <c r="H2884">
        <v>123.72</v>
      </c>
      <c r="I2884" t="s">
        <v>41</v>
      </c>
      <c r="J2884" t="s">
        <v>45</v>
      </c>
      <c r="K2884">
        <v>24.29</v>
      </c>
      <c r="L2884">
        <v>12</v>
      </c>
      <c r="M2884">
        <f t="shared" si="90"/>
        <v>1483.8828999999998</v>
      </c>
      <c r="N2884">
        <f t="shared" si="91"/>
        <v>3.0217186024551466</v>
      </c>
    </row>
    <row r="2885" spans="1:14" x14ac:dyDescent="0.3">
      <c r="A2885" t="s">
        <v>13</v>
      </c>
      <c r="B2885" t="s">
        <v>16</v>
      </c>
      <c r="C2885" t="s">
        <v>18</v>
      </c>
      <c r="D2885" t="s">
        <v>20</v>
      </c>
      <c r="E2885" t="s">
        <v>36</v>
      </c>
      <c r="F2885">
        <v>2016</v>
      </c>
      <c r="G2885">
        <v>4</v>
      </c>
      <c r="H2885">
        <v>331.26</v>
      </c>
      <c r="I2885" t="s">
        <v>40</v>
      </c>
      <c r="J2885" t="s">
        <v>44</v>
      </c>
      <c r="K2885">
        <v>26.29</v>
      </c>
      <c r="L2885">
        <v>10</v>
      </c>
      <c r="M2885">
        <f t="shared" si="90"/>
        <v>3311.8629000000001</v>
      </c>
      <c r="N2885">
        <f t="shared" si="91"/>
        <v>3.0222012281530466</v>
      </c>
    </row>
    <row r="2886" spans="1:14" x14ac:dyDescent="0.3">
      <c r="A2886" t="s">
        <v>12</v>
      </c>
      <c r="B2886" t="s">
        <v>16</v>
      </c>
      <c r="C2886" t="s">
        <v>19</v>
      </c>
      <c r="D2886" t="s">
        <v>25</v>
      </c>
      <c r="E2886" t="s">
        <v>39</v>
      </c>
      <c r="F2886">
        <v>2002</v>
      </c>
      <c r="G2886">
        <v>5</v>
      </c>
      <c r="H2886">
        <v>359.22</v>
      </c>
      <c r="I2886" t="s">
        <v>40</v>
      </c>
      <c r="J2886" t="s">
        <v>44</v>
      </c>
      <c r="K2886">
        <v>22.01</v>
      </c>
      <c r="L2886">
        <v>7</v>
      </c>
      <c r="M2886">
        <f t="shared" si="90"/>
        <v>2513.7601</v>
      </c>
      <c r="N2886">
        <f t="shared" si="91"/>
        <v>3.0217391304347827</v>
      </c>
    </row>
    <row r="2887" spans="1:14" x14ac:dyDescent="0.3">
      <c r="A2887" t="s">
        <v>12</v>
      </c>
      <c r="B2887" t="s">
        <v>16</v>
      </c>
      <c r="C2887" t="s">
        <v>18</v>
      </c>
      <c r="D2887" t="s">
        <v>26</v>
      </c>
      <c r="E2887" t="s">
        <v>36</v>
      </c>
      <c r="F2887">
        <v>2017</v>
      </c>
      <c r="G2887">
        <v>5</v>
      </c>
      <c r="H2887">
        <v>280.43</v>
      </c>
      <c r="I2887" t="s">
        <v>40</v>
      </c>
      <c r="J2887" t="s">
        <v>44</v>
      </c>
      <c r="K2887">
        <v>25.37</v>
      </c>
      <c r="L2887">
        <v>13</v>
      </c>
      <c r="M2887">
        <f t="shared" si="90"/>
        <v>3644.8437000000004</v>
      </c>
      <c r="N2887">
        <f t="shared" si="91"/>
        <v>3.0208037825059102</v>
      </c>
    </row>
    <row r="2888" spans="1:14" x14ac:dyDescent="0.3">
      <c r="A2888" t="s">
        <v>14</v>
      </c>
      <c r="B2888" t="s">
        <v>17</v>
      </c>
      <c r="C2888" t="s">
        <v>18</v>
      </c>
      <c r="D2888" t="s">
        <v>23</v>
      </c>
      <c r="E2888" t="s">
        <v>37</v>
      </c>
      <c r="F2888">
        <v>2019</v>
      </c>
      <c r="G2888">
        <v>2</v>
      </c>
      <c r="H2888">
        <v>256.27999999999997</v>
      </c>
      <c r="I2888" t="s">
        <v>41</v>
      </c>
      <c r="J2888" t="s">
        <v>43</v>
      </c>
      <c r="K2888">
        <v>41.53</v>
      </c>
      <c r="L2888">
        <v>10</v>
      </c>
      <c r="M2888">
        <f t="shared" si="90"/>
        <v>2562.2152999999998</v>
      </c>
      <c r="N2888">
        <f t="shared" si="91"/>
        <v>3.0198675496688741</v>
      </c>
    </row>
    <row r="2889" spans="1:14" x14ac:dyDescent="0.3">
      <c r="A2889" t="s">
        <v>12</v>
      </c>
      <c r="B2889" t="s">
        <v>16</v>
      </c>
      <c r="C2889" t="s">
        <v>19</v>
      </c>
      <c r="D2889" t="s">
        <v>24</v>
      </c>
      <c r="E2889" t="s">
        <v>39</v>
      </c>
      <c r="F2889">
        <v>2000</v>
      </c>
      <c r="G2889">
        <v>1</v>
      </c>
      <c r="H2889">
        <v>245.81</v>
      </c>
      <c r="I2889" t="s">
        <v>40</v>
      </c>
      <c r="J2889" t="s">
        <v>46</v>
      </c>
      <c r="K2889">
        <v>47.27</v>
      </c>
      <c r="L2889">
        <v>4</v>
      </c>
      <c r="M2889">
        <f t="shared" si="90"/>
        <v>982.71270000000004</v>
      </c>
      <c r="N2889">
        <f t="shared" si="91"/>
        <v>3.0203502129673452</v>
      </c>
    </row>
    <row r="2890" spans="1:14" x14ac:dyDescent="0.3">
      <c r="A2890" t="s">
        <v>12</v>
      </c>
      <c r="B2890" t="s">
        <v>17</v>
      </c>
      <c r="C2890" t="s">
        <v>19</v>
      </c>
      <c r="D2890" t="s">
        <v>20</v>
      </c>
      <c r="E2890" t="s">
        <v>38</v>
      </c>
      <c r="F2890">
        <v>2014</v>
      </c>
      <c r="G2890">
        <v>2</v>
      </c>
      <c r="H2890">
        <v>248.71</v>
      </c>
      <c r="I2890" t="s">
        <v>40</v>
      </c>
      <c r="J2890" t="s">
        <v>45</v>
      </c>
      <c r="K2890">
        <v>36.39</v>
      </c>
      <c r="L2890">
        <v>2</v>
      </c>
      <c r="M2890">
        <f t="shared" si="90"/>
        <v>496.78390000000002</v>
      </c>
      <c r="N2890">
        <f t="shared" si="91"/>
        <v>3.0213068181818183</v>
      </c>
    </row>
    <row r="2891" spans="1:14" x14ac:dyDescent="0.3">
      <c r="A2891" t="s">
        <v>13</v>
      </c>
      <c r="B2891" t="s">
        <v>16</v>
      </c>
      <c r="C2891" t="s">
        <v>19</v>
      </c>
      <c r="D2891" t="s">
        <v>23</v>
      </c>
      <c r="E2891" t="s">
        <v>39</v>
      </c>
      <c r="F2891">
        <v>1987</v>
      </c>
      <c r="G2891">
        <v>2</v>
      </c>
      <c r="H2891">
        <v>128.62</v>
      </c>
      <c r="I2891" t="s">
        <v>42</v>
      </c>
      <c r="J2891" t="s">
        <v>47</v>
      </c>
      <c r="K2891">
        <v>24.25</v>
      </c>
      <c r="L2891">
        <v>19</v>
      </c>
      <c r="M2891">
        <f t="shared" si="90"/>
        <v>2443.0225</v>
      </c>
      <c r="N2891">
        <f t="shared" si="91"/>
        <v>3.0217906205589768</v>
      </c>
    </row>
    <row r="2892" spans="1:14" x14ac:dyDescent="0.3">
      <c r="A2892" t="s">
        <v>13</v>
      </c>
      <c r="B2892" t="s">
        <v>17</v>
      </c>
      <c r="C2892" t="s">
        <v>18</v>
      </c>
      <c r="D2892" t="s">
        <v>28</v>
      </c>
      <c r="E2892" t="s">
        <v>38</v>
      </c>
      <c r="F2892">
        <v>2016</v>
      </c>
      <c r="G2892">
        <v>2</v>
      </c>
      <c r="H2892">
        <v>392.23</v>
      </c>
      <c r="I2892" t="s">
        <v>40</v>
      </c>
      <c r="J2892" t="s">
        <v>45</v>
      </c>
      <c r="K2892">
        <v>43.05</v>
      </c>
      <c r="L2892">
        <v>19</v>
      </c>
      <c r="M2892">
        <f t="shared" si="90"/>
        <v>7451.8005000000012</v>
      </c>
      <c r="N2892">
        <f t="shared" si="91"/>
        <v>3.0222748815165876</v>
      </c>
    </row>
    <row r="2893" spans="1:14" x14ac:dyDescent="0.3">
      <c r="A2893" t="s">
        <v>14</v>
      </c>
      <c r="B2893" t="s">
        <v>16</v>
      </c>
      <c r="C2893" t="s">
        <v>18</v>
      </c>
      <c r="D2893" t="s">
        <v>35</v>
      </c>
      <c r="E2893" t="s">
        <v>37</v>
      </c>
      <c r="F2893">
        <v>2004</v>
      </c>
      <c r="G2893">
        <v>3</v>
      </c>
      <c r="H2893">
        <v>371.47</v>
      </c>
      <c r="I2893" t="s">
        <v>41</v>
      </c>
      <c r="J2893" t="s">
        <v>44</v>
      </c>
      <c r="K2893">
        <v>24.2</v>
      </c>
      <c r="L2893">
        <v>2</v>
      </c>
      <c r="M2893">
        <f t="shared" si="90"/>
        <v>742.18200000000002</v>
      </c>
      <c r="N2893">
        <f t="shared" si="91"/>
        <v>3.0227596017069702</v>
      </c>
    </row>
    <row r="2894" spans="1:14" x14ac:dyDescent="0.3">
      <c r="A2894" t="s">
        <v>12</v>
      </c>
      <c r="B2894" t="s">
        <v>16</v>
      </c>
      <c r="C2894" t="s">
        <v>18</v>
      </c>
      <c r="D2894" t="s">
        <v>29</v>
      </c>
      <c r="E2894" t="s">
        <v>36</v>
      </c>
      <c r="F2894">
        <v>2002</v>
      </c>
      <c r="G2894">
        <v>2</v>
      </c>
      <c r="H2894">
        <v>105.05</v>
      </c>
      <c r="I2894" t="s">
        <v>40</v>
      </c>
      <c r="J2894" t="s">
        <v>44</v>
      </c>
      <c r="K2894">
        <v>24.46</v>
      </c>
      <c r="L2894">
        <v>16</v>
      </c>
      <c r="M2894">
        <f t="shared" si="90"/>
        <v>1680.0445999999999</v>
      </c>
      <c r="N2894">
        <f t="shared" si="91"/>
        <v>3.0227703984819736</v>
      </c>
    </row>
    <row r="2895" spans="1:14" x14ac:dyDescent="0.3">
      <c r="A2895" t="s">
        <v>13</v>
      </c>
      <c r="B2895" t="s">
        <v>16</v>
      </c>
      <c r="C2895" t="s">
        <v>18</v>
      </c>
      <c r="D2895" t="s">
        <v>23</v>
      </c>
      <c r="E2895" t="s">
        <v>39</v>
      </c>
      <c r="F2895">
        <v>2021</v>
      </c>
      <c r="G2895">
        <v>3</v>
      </c>
      <c r="H2895">
        <v>216.66</v>
      </c>
      <c r="I2895" t="s">
        <v>40</v>
      </c>
      <c r="J2895" t="s">
        <v>44</v>
      </c>
      <c r="K2895">
        <v>13.98</v>
      </c>
      <c r="L2895">
        <v>4</v>
      </c>
      <c r="M2895">
        <f t="shared" si="90"/>
        <v>865.77980000000002</v>
      </c>
      <c r="N2895">
        <f t="shared" si="91"/>
        <v>3.0232558139534884</v>
      </c>
    </row>
    <row r="2896" spans="1:14" x14ac:dyDescent="0.3">
      <c r="A2896" t="s">
        <v>12</v>
      </c>
      <c r="B2896" t="s">
        <v>16</v>
      </c>
      <c r="C2896" t="s">
        <v>18</v>
      </c>
      <c r="D2896" t="s">
        <v>20</v>
      </c>
      <c r="E2896" t="s">
        <v>36</v>
      </c>
      <c r="F2896">
        <v>1989</v>
      </c>
      <c r="G2896">
        <v>5</v>
      </c>
      <c r="H2896">
        <v>91.19</v>
      </c>
      <c r="I2896" t="s">
        <v>40</v>
      </c>
      <c r="J2896" t="s">
        <v>45</v>
      </c>
      <c r="K2896">
        <v>2.59</v>
      </c>
      <c r="L2896">
        <v>15</v>
      </c>
      <c r="M2896">
        <f t="shared" si="90"/>
        <v>1366.8759</v>
      </c>
      <c r="N2896">
        <f t="shared" si="91"/>
        <v>3.0232668566001899</v>
      </c>
    </row>
    <row r="2897" spans="1:14" x14ac:dyDescent="0.3">
      <c r="A2897" t="s">
        <v>13</v>
      </c>
      <c r="B2897" t="s">
        <v>15</v>
      </c>
      <c r="C2897" t="s">
        <v>18</v>
      </c>
      <c r="D2897" t="s">
        <v>27</v>
      </c>
      <c r="E2897" t="s">
        <v>39</v>
      </c>
      <c r="F2897">
        <v>2019</v>
      </c>
      <c r="G2897">
        <v>2</v>
      </c>
      <c r="H2897">
        <v>248.37</v>
      </c>
      <c r="I2897" t="s">
        <v>41</v>
      </c>
      <c r="J2897" t="s">
        <v>46</v>
      </c>
      <c r="K2897">
        <v>12.17</v>
      </c>
      <c r="L2897">
        <v>16</v>
      </c>
      <c r="M2897">
        <f t="shared" si="90"/>
        <v>3973.0417000000002</v>
      </c>
      <c r="N2897">
        <f t="shared" si="91"/>
        <v>3.0223277909738719</v>
      </c>
    </row>
    <row r="2898" spans="1:14" x14ac:dyDescent="0.3">
      <c r="A2898" t="s">
        <v>12</v>
      </c>
      <c r="B2898" t="s">
        <v>16</v>
      </c>
      <c r="C2898" t="s">
        <v>19</v>
      </c>
      <c r="D2898" t="s">
        <v>24</v>
      </c>
      <c r="E2898" t="s">
        <v>39</v>
      </c>
      <c r="F2898">
        <v>2000</v>
      </c>
      <c r="G2898">
        <v>1</v>
      </c>
      <c r="H2898">
        <v>349.39</v>
      </c>
      <c r="I2898" t="s">
        <v>42</v>
      </c>
      <c r="J2898" t="s">
        <v>45</v>
      </c>
      <c r="K2898">
        <v>20.23</v>
      </c>
      <c r="L2898">
        <v>16</v>
      </c>
      <c r="M2898">
        <f t="shared" si="90"/>
        <v>5589.4422999999997</v>
      </c>
      <c r="N2898">
        <f t="shared" si="91"/>
        <v>3.0228136882129277</v>
      </c>
    </row>
    <row r="2899" spans="1:14" x14ac:dyDescent="0.3">
      <c r="A2899" t="s">
        <v>14</v>
      </c>
      <c r="B2899" t="s">
        <v>17</v>
      </c>
      <c r="C2899" t="s">
        <v>18</v>
      </c>
      <c r="D2899" t="s">
        <v>32</v>
      </c>
      <c r="E2899" t="s">
        <v>37</v>
      </c>
      <c r="F2899">
        <v>2007</v>
      </c>
      <c r="G2899">
        <v>4</v>
      </c>
      <c r="H2899">
        <v>179.17</v>
      </c>
      <c r="I2899" t="s">
        <v>42</v>
      </c>
      <c r="J2899" t="s">
        <v>47</v>
      </c>
      <c r="K2899">
        <v>7.9</v>
      </c>
      <c r="L2899">
        <v>13</v>
      </c>
      <c r="M2899">
        <f t="shared" si="90"/>
        <v>2328.2890000000002</v>
      </c>
      <c r="N2899">
        <f t="shared" si="91"/>
        <v>3.0237755587256299</v>
      </c>
    </row>
    <row r="2900" spans="1:14" x14ac:dyDescent="0.3">
      <c r="A2900" t="s">
        <v>13</v>
      </c>
      <c r="B2900" t="s">
        <v>16</v>
      </c>
      <c r="C2900" t="s">
        <v>18</v>
      </c>
      <c r="D2900" t="s">
        <v>22</v>
      </c>
      <c r="E2900" t="s">
        <v>38</v>
      </c>
      <c r="F2900">
        <v>2015</v>
      </c>
      <c r="G2900">
        <v>1</v>
      </c>
      <c r="H2900">
        <v>390.79</v>
      </c>
      <c r="I2900" t="s">
        <v>40</v>
      </c>
      <c r="J2900" t="s">
        <v>45</v>
      </c>
      <c r="K2900">
        <v>0.92</v>
      </c>
      <c r="L2900">
        <v>14</v>
      </c>
      <c r="M2900">
        <f t="shared" si="90"/>
        <v>5470.0692000000008</v>
      </c>
      <c r="N2900">
        <f t="shared" si="91"/>
        <v>3.023311132254995</v>
      </c>
    </row>
    <row r="2901" spans="1:14" x14ac:dyDescent="0.3">
      <c r="A2901" t="s">
        <v>12</v>
      </c>
      <c r="B2901" t="s">
        <v>16</v>
      </c>
      <c r="C2901" t="s">
        <v>18</v>
      </c>
      <c r="D2901" t="s">
        <v>24</v>
      </c>
      <c r="E2901" t="s">
        <v>37</v>
      </c>
      <c r="F2901">
        <v>2015</v>
      </c>
      <c r="G2901">
        <v>1</v>
      </c>
      <c r="H2901">
        <v>156.68</v>
      </c>
      <c r="I2901" t="s">
        <v>42</v>
      </c>
      <c r="J2901" t="s">
        <v>47</v>
      </c>
      <c r="K2901">
        <v>42.86</v>
      </c>
      <c r="L2901">
        <v>2</v>
      </c>
      <c r="M2901">
        <f t="shared" si="90"/>
        <v>312.78860000000003</v>
      </c>
      <c r="N2901">
        <f t="shared" si="91"/>
        <v>3.0242741551642074</v>
      </c>
    </row>
    <row r="2902" spans="1:14" x14ac:dyDescent="0.3">
      <c r="A2902" t="s">
        <v>13</v>
      </c>
      <c r="B2902" t="s">
        <v>17</v>
      </c>
      <c r="C2902" t="s">
        <v>19</v>
      </c>
      <c r="D2902" t="s">
        <v>34</v>
      </c>
      <c r="E2902" t="s">
        <v>38</v>
      </c>
      <c r="F2902">
        <v>2009</v>
      </c>
      <c r="G2902">
        <v>5</v>
      </c>
      <c r="H2902">
        <v>147.36000000000001</v>
      </c>
      <c r="I2902" t="s">
        <v>42</v>
      </c>
      <c r="J2902" t="s">
        <v>46</v>
      </c>
      <c r="K2902">
        <v>31.81</v>
      </c>
      <c r="L2902">
        <v>17</v>
      </c>
      <c r="M2902">
        <f t="shared" si="90"/>
        <v>2504.4381000000003</v>
      </c>
      <c r="N2902">
        <f t="shared" si="91"/>
        <v>3.0252380952380951</v>
      </c>
    </row>
    <row r="2903" spans="1:14" x14ac:dyDescent="0.3">
      <c r="A2903" t="s">
        <v>12</v>
      </c>
      <c r="B2903" t="s">
        <v>17</v>
      </c>
      <c r="C2903" t="s">
        <v>19</v>
      </c>
      <c r="D2903" t="s">
        <v>27</v>
      </c>
      <c r="E2903" t="s">
        <v>37</v>
      </c>
      <c r="F2903">
        <v>2001</v>
      </c>
      <c r="G2903">
        <v>4</v>
      </c>
      <c r="H2903">
        <v>180.29</v>
      </c>
      <c r="I2903" t="s">
        <v>42</v>
      </c>
      <c r="J2903" t="s">
        <v>45</v>
      </c>
      <c r="K2903">
        <v>19.25</v>
      </c>
      <c r="L2903">
        <v>11</v>
      </c>
      <c r="M2903">
        <f t="shared" si="90"/>
        <v>1982.3824999999999</v>
      </c>
      <c r="N2903">
        <f t="shared" si="91"/>
        <v>3.0242972844211531</v>
      </c>
    </row>
    <row r="2904" spans="1:14" x14ac:dyDescent="0.3">
      <c r="A2904" t="s">
        <v>14</v>
      </c>
      <c r="B2904" t="s">
        <v>16</v>
      </c>
      <c r="C2904" t="s">
        <v>19</v>
      </c>
      <c r="D2904" t="s">
        <v>33</v>
      </c>
      <c r="E2904" t="s">
        <v>37</v>
      </c>
      <c r="F2904">
        <v>2003</v>
      </c>
      <c r="G2904">
        <v>3</v>
      </c>
      <c r="H2904">
        <v>15.93</v>
      </c>
      <c r="I2904" t="s">
        <v>42</v>
      </c>
      <c r="J2904" t="s">
        <v>45</v>
      </c>
      <c r="K2904">
        <v>38.6</v>
      </c>
      <c r="L2904">
        <v>9</v>
      </c>
      <c r="M2904">
        <f t="shared" si="90"/>
        <v>142.756</v>
      </c>
      <c r="N2904">
        <f t="shared" si="91"/>
        <v>3.0238322211630124</v>
      </c>
    </row>
    <row r="2905" spans="1:14" x14ac:dyDescent="0.3">
      <c r="A2905" t="s">
        <v>14</v>
      </c>
      <c r="B2905" t="s">
        <v>15</v>
      </c>
      <c r="C2905" t="s">
        <v>19</v>
      </c>
      <c r="D2905" t="s">
        <v>28</v>
      </c>
      <c r="E2905" t="s">
        <v>37</v>
      </c>
      <c r="F2905">
        <v>2021</v>
      </c>
      <c r="G2905">
        <v>1</v>
      </c>
      <c r="H2905">
        <v>290.41000000000003</v>
      </c>
      <c r="I2905" t="s">
        <v>41</v>
      </c>
      <c r="J2905" t="s">
        <v>47</v>
      </c>
      <c r="K2905">
        <v>7.42</v>
      </c>
      <c r="L2905">
        <v>13</v>
      </c>
      <c r="M2905">
        <f t="shared" si="90"/>
        <v>3774.4042000000004</v>
      </c>
      <c r="N2905">
        <f t="shared" si="91"/>
        <v>3.0238435860753459</v>
      </c>
    </row>
    <row r="2906" spans="1:14" x14ac:dyDescent="0.3">
      <c r="A2906" t="s">
        <v>12</v>
      </c>
      <c r="B2906" t="s">
        <v>17</v>
      </c>
      <c r="C2906" t="s">
        <v>18</v>
      </c>
      <c r="D2906" t="s">
        <v>26</v>
      </c>
      <c r="E2906" t="s">
        <v>39</v>
      </c>
      <c r="F2906">
        <v>1994</v>
      </c>
      <c r="G2906">
        <v>4</v>
      </c>
      <c r="H2906">
        <v>91.77</v>
      </c>
      <c r="I2906" t="s">
        <v>42</v>
      </c>
      <c r="J2906" t="s">
        <v>43</v>
      </c>
      <c r="K2906">
        <v>12.41</v>
      </c>
      <c r="L2906">
        <v>8</v>
      </c>
      <c r="M2906">
        <f t="shared" si="90"/>
        <v>733.28409999999997</v>
      </c>
      <c r="N2906">
        <f t="shared" si="91"/>
        <v>3.0248091603053435</v>
      </c>
    </row>
    <row r="2907" spans="1:14" x14ac:dyDescent="0.3">
      <c r="A2907" t="s">
        <v>12</v>
      </c>
      <c r="B2907" t="s">
        <v>16</v>
      </c>
      <c r="C2907" t="s">
        <v>18</v>
      </c>
      <c r="D2907" t="s">
        <v>33</v>
      </c>
      <c r="E2907" t="s">
        <v>37</v>
      </c>
      <c r="F2907">
        <v>2010</v>
      </c>
      <c r="G2907">
        <v>4</v>
      </c>
      <c r="H2907">
        <v>78.569999999999993</v>
      </c>
      <c r="I2907" t="s">
        <v>41</v>
      </c>
      <c r="J2907" t="s">
        <v>47</v>
      </c>
      <c r="K2907">
        <v>48.64</v>
      </c>
      <c r="L2907">
        <v>15</v>
      </c>
      <c r="M2907">
        <f t="shared" si="90"/>
        <v>1178.0364</v>
      </c>
      <c r="N2907">
        <f t="shared" si="91"/>
        <v>3.0243436754176609</v>
      </c>
    </row>
    <row r="2908" spans="1:14" x14ac:dyDescent="0.3">
      <c r="A2908" t="s">
        <v>12</v>
      </c>
      <c r="B2908" t="s">
        <v>15</v>
      </c>
      <c r="C2908" t="s">
        <v>18</v>
      </c>
      <c r="D2908" t="s">
        <v>22</v>
      </c>
      <c r="E2908" t="s">
        <v>39</v>
      </c>
      <c r="F2908">
        <v>2007</v>
      </c>
      <c r="G2908">
        <v>5</v>
      </c>
      <c r="H2908">
        <v>275.55</v>
      </c>
      <c r="I2908" t="s">
        <v>41</v>
      </c>
      <c r="J2908" t="s">
        <v>47</v>
      </c>
      <c r="K2908">
        <v>49.27</v>
      </c>
      <c r="L2908">
        <v>1</v>
      </c>
      <c r="M2908">
        <f t="shared" si="90"/>
        <v>275.04270000000002</v>
      </c>
      <c r="N2908">
        <f t="shared" si="91"/>
        <v>3.0238777459407831</v>
      </c>
    </row>
    <row r="2909" spans="1:14" x14ac:dyDescent="0.3">
      <c r="A2909" t="s">
        <v>13</v>
      </c>
      <c r="B2909" t="s">
        <v>15</v>
      </c>
      <c r="C2909" t="s">
        <v>18</v>
      </c>
      <c r="D2909" t="s">
        <v>27</v>
      </c>
      <c r="E2909" t="s">
        <v>36</v>
      </c>
      <c r="F2909">
        <v>2007</v>
      </c>
      <c r="G2909">
        <v>5</v>
      </c>
      <c r="H2909">
        <v>204.54</v>
      </c>
      <c r="I2909" t="s">
        <v>40</v>
      </c>
      <c r="J2909" t="s">
        <v>43</v>
      </c>
      <c r="K2909">
        <v>23.08</v>
      </c>
      <c r="L2909">
        <v>20</v>
      </c>
      <c r="M2909">
        <f t="shared" si="90"/>
        <v>4090.0307999999995</v>
      </c>
      <c r="N2909">
        <f t="shared" si="91"/>
        <v>3.0229335881509796</v>
      </c>
    </row>
    <row r="2910" spans="1:14" x14ac:dyDescent="0.3">
      <c r="A2910" t="s">
        <v>12</v>
      </c>
      <c r="B2910" t="s">
        <v>16</v>
      </c>
      <c r="C2910" t="s">
        <v>19</v>
      </c>
      <c r="D2910" t="s">
        <v>21</v>
      </c>
      <c r="E2910" t="s">
        <v>37</v>
      </c>
      <c r="F2910">
        <v>2002</v>
      </c>
      <c r="G2910">
        <v>4</v>
      </c>
      <c r="H2910">
        <v>473.98</v>
      </c>
      <c r="I2910" t="s">
        <v>42</v>
      </c>
      <c r="J2910" t="s">
        <v>46</v>
      </c>
      <c r="K2910">
        <v>3.86</v>
      </c>
      <c r="L2910">
        <v>8</v>
      </c>
      <c r="M2910">
        <f t="shared" si="90"/>
        <v>3790.8786</v>
      </c>
      <c r="N2910">
        <f t="shared" si="91"/>
        <v>3.0219885277246652</v>
      </c>
    </row>
    <row r="2911" spans="1:14" x14ac:dyDescent="0.3">
      <c r="A2911" t="s">
        <v>13</v>
      </c>
      <c r="B2911" t="s">
        <v>17</v>
      </c>
      <c r="C2911" t="s">
        <v>19</v>
      </c>
      <c r="D2911" t="s">
        <v>30</v>
      </c>
      <c r="E2911" t="s">
        <v>36</v>
      </c>
      <c r="F2911">
        <v>2001</v>
      </c>
      <c r="G2911">
        <v>4</v>
      </c>
      <c r="H2911">
        <v>252.59</v>
      </c>
      <c r="I2911" t="s">
        <v>40</v>
      </c>
      <c r="J2911" t="s">
        <v>46</v>
      </c>
      <c r="K2911">
        <v>18.22</v>
      </c>
      <c r="L2911">
        <v>5</v>
      </c>
      <c r="M2911">
        <f t="shared" si="90"/>
        <v>1262.1322</v>
      </c>
      <c r="N2911">
        <f t="shared" si="91"/>
        <v>3.0215208034433285</v>
      </c>
    </row>
    <row r="2912" spans="1:14" x14ac:dyDescent="0.3">
      <c r="A2912" t="s">
        <v>12</v>
      </c>
      <c r="B2912" t="s">
        <v>17</v>
      </c>
      <c r="C2912" t="s">
        <v>18</v>
      </c>
      <c r="D2912" t="s">
        <v>27</v>
      </c>
      <c r="E2912" t="s">
        <v>36</v>
      </c>
      <c r="F2912">
        <v>1989</v>
      </c>
      <c r="G2912">
        <v>4</v>
      </c>
      <c r="H2912">
        <v>139.12</v>
      </c>
      <c r="I2912" t="s">
        <v>42</v>
      </c>
      <c r="J2912" t="s">
        <v>44</v>
      </c>
      <c r="K2912">
        <v>45.99</v>
      </c>
      <c r="L2912">
        <v>3</v>
      </c>
      <c r="M2912">
        <f t="shared" si="90"/>
        <v>416.81990000000002</v>
      </c>
      <c r="N2912">
        <f t="shared" si="91"/>
        <v>3.0210526315789474</v>
      </c>
    </row>
    <row r="2913" spans="1:14" x14ac:dyDescent="0.3">
      <c r="A2913" t="s">
        <v>13</v>
      </c>
      <c r="B2913" t="s">
        <v>15</v>
      </c>
      <c r="C2913" t="s">
        <v>19</v>
      </c>
      <c r="D2913" t="s">
        <v>28</v>
      </c>
      <c r="E2913" t="s">
        <v>39</v>
      </c>
      <c r="F2913">
        <v>1989</v>
      </c>
      <c r="G2913">
        <v>4</v>
      </c>
      <c r="H2913">
        <v>381.67</v>
      </c>
      <c r="I2913" t="s">
        <v>42</v>
      </c>
      <c r="J2913" t="s">
        <v>45</v>
      </c>
      <c r="K2913">
        <v>26.61</v>
      </c>
      <c r="L2913">
        <v>20</v>
      </c>
      <c r="M2913">
        <f t="shared" si="90"/>
        <v>7632.6661000000004</v>
      </c>
      <c r="N2913">
        <f t="shared" si="91"/>
        <v>3.0205840114887508</v>
      </c>
    </row>
    <row r="2914" spans="1:14" x14ac:dyDescent="0.3">
      <c r="A2914" t="s">
        <v>13</v>
      </c>
      <c r="B2914" t="s">
        <v>16</v>
      </c>
      <c r="C2914" t="s">
        <v>18</v>
      </c>
      <c r="D2914" t="s">
        <v>34</v>
      </c>
      <c r="E2914" t="s">
        <v>37</v>
      </c>
      <c r="F2914">
        <v>1990</v>
      </c>
      <c r="G2914">
        <v>2</v>
      </c>
      <c r="H2914">
        <v>213.56</v>
      </c>
      <c r="I2914" t="s">
        <v>41</v>
      </c>
      <c r="J2914" t="s">
        <v>44</v>
      </c>
      <c r="K2914">
        <v>15.34</v>
      </c>
      <c r="L2914">
        <v>4</v>
      </c>
      <c r="M2914">
        <f t="shared" si="90"/>
        <v>853.39340000000004</v>
      </c>
      <c r="N2914">
        <f t="shared" si="91"/>
        <v>3.0201149425287355</v>
      </c>
    </row>
    <row r="2915" spans="1:14" x14ac:dyDescent="0.3">
      <c r="A2915" t="s">
        <v>14</v>
      </c>
      <c r="B2915" t="s">
        <v>16</v>
      </c>
      <c r="C2915" t="s">
        <v>19</v>
      </c>
      <c r="D2915" t="s">
        <v>28</v>
      </c>
      <c r="E2915" t="s">
        <v>39</v>
      </c>
      <c r="F2915">
        <v>1991</v>
      </c>
      <c r="G2915">
        <v>5</v>
      </c>
      <c r="H2915">
        <v>280.51</v>
      </c>
      <c r="I2915" t="s">
        <v>40</v>
      </c>
      <c r="J2915" t="s">
        <v>47</v>
      </c>
      <c r="K2915">
        <v>22.73</v>
      </c>
      <c r="L2915">
        <v>2</v>
      </c>
      <c r="M2915">
        <f t="shared" si="90"/>
        <v>560.2473</v>
      </c>
      <c r="N2915">
        <f t="shared" si="91"/>
        <v>3.0206037374221371</v>
      </c>
    </row>
    <row r="2916" spans="1:14" x14ac:dyDescent="0.3">
      <c r="A2916" t="s">
        <v>12</v>
      </c>
      <c r="B2916" t="s">
        <v>16</v>
      </c>
      <c r="C2916" t="s">
        <v>19</v>
      </c>
      <c r="D2916" t="s">
        <v>27</v>
      </c>
      <c r="E2916" t="s">
        <v>36</v>
      </c>
      <c r="F2916">
        <v>2010</v>
      </c>
      <c r="G2916">
        <v>5</v>
      </c>
      <c r="H2916">
        <v>192.66</v>
      </c>
      <c r="I2916" t="s">
        <v>41</v>
      </c>
      <c r="J2916" t="s">
        <v>47</v>
      </c>
      <c r="K2916">
        <v>27.93</v>
      </c>
      <c r="L2916">
        <v>7</v>
      </c>
      <c r="M2916">
        <f t="shared" si="90"/>
        <v>1347.8992999999998</v>
      </c>
      <c r="N2916">
        <f t="shared" si="91"/>
        <v>3.0196548418024927</v>
      </c>
    </row>
    <row r="2917" spans="1:14" x14ac:dyDescent="0.3">
      <c r="A2917" t="s">
        <v>12</v>
      </c>
      <c r="B2917" t="s">
        <v>15</v>
      </c>
      <c r="C2917" t="s">
        <v>18</v>
      </c>
      <c r="D2917" t="s">
        <v>26</v>
      </c>
      <c r="E2917" t="s">
        <v>39</v>
      </c>
      <c r="F2917">
        <v>2018</v>
      </c>
      <c r="G2917">
        <v>2</v>
      </c>
      <c r="H2917">
        <v>140.09</v>
      </c>
      <c r="I2917" t="s">
        <v>42</v>
      </c>
      <c r="J2917" t="s">
        <v>46</v>
      </c>
      <c r="K2917">
        <v>2.14</v>
      </c>
      <c r="L2917">
        <v>17</v>
      </c>
      <c r="M2917">
        <f t="shared" si="90"/>
        <v>2380.5514000000003</v>
      </c>
      <c r="N2917">
        <f t="shared" si="91"/>
        <v>3.0187050359712231</v>
      </c>
    </row>
    <row r="2918" spans="1:14" x14ac:dyDescent="0.3">
      <c r="A2918" t="s">
        <v>13</v>
      </c>
      <c r="B2918" t="s">
        <v>17</v>
      </c>
      <c r="C2918" t="s">
        <v>18</v>
      </c>
      <c r="D2918" t="s">
        <v>31</v>
      </c>
      <c r="E2918" t="s">
        <v>38</v>
      </c>
      <c r="F2918">
        <v>2001</v>
      </c>
      <c r="G2918">
        <v>1</v>
      </c>
      <c r="H2918">
        <v>411.47</v>
      </c>
      <c r="I2918" t="s">
        <v>40</v>
      </c>
      <c r="J2918" t="s">
        <v>43</v>
      </c>
      <c r="K2918">
        <v>10.49</v>
      </c>
      <c r="L2918">
        <v>7</v>
      </c>
      <c r="M2918">
        <f t="shared" si="90"/>
        <v>2879.3948999999998</v>
      </c>
      <c r="N2918">
        <f t="shared" si="91"/>
        <v>3.0191938579654511</v>
      </c>
    </row>
    <row r="2919" spans="1:14" x14ac:dyDescent="0.3">
      <c r="A2919" t="s">
        <v>13</v>
      </c>
      <c r="B2919" t="s">
        <v>17</v>
      </c>
      <c r="C2919" t="s">
        <v>19</v>
      </c>
      <c r="D2919" t="s">
        <v>21</v>
      </c>
      <c r="E2919" t="s">
        <v>38</v>
      </c>
      <c r="F2919">
        <v>2012</v>
      </c>
      <c r="G2919">
        <v>4</v>
      </c>
      <c r="H2919">
        <v>381.49</v>
      </c>
      <c r="I2919" t="s">
        <v>42</v>
      </c>
      <c r="J2919" t="s">
        <v>47</v>
      </c>
      <c r="K2919">
        <v>12.47</v>
      </c>
      <c r="L2919">
        <v>16</v>
      </c>
      <c r="M2919">
        <f t="shared" si="90"/>
        <v>6102.9647000000004</v>
      </c>
      <c r="N2919">
        <f t="shared" si="91"/>
        <v>3.0201632261161784</v>
      </c>
    </row>
    <row r="2920" spans="1:14" x14ac:dyDescent="0.3">
      <c r="A2920" t="s">
        <v>13</v>
      </c>
      <c r="B2920" t="s">
        <v>15</v>
      </c>
      <c r="C2920" t="s">
        <v>18</v>
      </c>
      <c r="D2920" t="s">
        <v>33</v>
      </c>
      <c r="E2920" t="s">
        <v>38</v>
      </c>
      <c r="F2920">
        <v>1999</v>
      </c>
      <c r="G2920">
        <v>3</v>
      </c>
      <c r="H2920">
        <v>60.67</v>
      </c>
      <c r="I2920" t="s">
        <v>41</v>
      </c>
      <c r="J2920" t="s">
        <v>47</v>
      </c>
      <c r="K2920">
        <v>33.090000000000003</v>
      </c>
      <c r="L2920">
        <v>15</v>
      </c>
      <c r="M2920">
        <f t="shared" si="90"/>
        <v>909.38090000000011</v>
      </c>
      <c r="N2920">
        <f t="shared" si="91"/>
        <v>3.0196926032660905</v>
      </c>
    </row>
    <row r="2921" spans="1:14" x14ac:dyDescent="0.3">
      <c r="A2921" t="s">
        <v>14</v>
      </c>
      <c r="B2921" t="s">
        <v>17</v>
      </c>
      <c r="C2921" t="s">
        <v>19</v>
      </c>
      <c r="D2921" t="s">
        <v>31</v>
      </c>
      <c r="E2921" t="s">
        <v>39</v>
      </c>
      <c r="F2921">
        <v>1986</v>
      </c>
      <c r="G2921">
        <v>4</v>
      </c>
      <c r="H2921">
        <v>438.95</v>
      </c>
      <c r="I2921" t="s">
        <v>41</v>
      </c>
      <c r="J2921" t="s">
        <v>47</v>
      </c>
      <c r="K2921">
        <v>29.2</v>
      </c>
      <c r="L2921">
        <v>1</v>
      </c>
      <c r="M2921">
        <f t="shared" si="90"/>
        <v>438.24199999999996</v>
      </c>
      <c r="N2921">
        <f t="shared" si="91"/>
        <v>3.019702066314272</v>
      </c>
    </row>
    <row r="2922" spans="1:14" x14ac:dyDescent="0.3">
      <c r="A2922" t="s">
        <v>13</v>
      </c>
      <c r="B2922" t="s">
        <v>15</v>
      </c>
      <c r="C2922" t="s">
        <v>18</v>
      </c>
      <c r="D2922" t="s">
        <v>30</v>
      </c>
      <c r="E2922" t="s">
        <v>39</v>
      </c>
      <c r="F2922">
        <v>1986</v>
      </c>
      <c r="G2922">
        <v>2</v>
      </c>
      <c r="H2922">
        <v>156.19</v>
      </c>
      <c r="I2922" t="s">
        <v>42</v>
      </c>
      <c r="J2922" t="s">
        <v>47</v>
      </c>
      <c r="K2922">
        <v>35.43</v>
      </c>
      <c r="L2922">
        <v>15</v>
      </c>
      <c r="M2922">
        <f t="shared" si="90"/>
        <v>2342.2042999999999</v>
      </c>
      <c r="N2922">
        <f t="shared" si="91"/>
        <v>3.0192307692307692</v>
      </c>
    </row>
    <row r="2923" spans="1:14" x14ac:dyDescent="0.3">
      <c r="A2923" t="s">
        <v>12</v>
      </c>
      <c r="B2923" t="s">
        <v>16</v>
      </c>
      <c r="C2923" t="s">
        <v>19</v>
      </c>
      <c r="D2923" t="s">
        <v>29</v>
      </c>
      <c r="E2923" t="s">
        <v>39</v>
      </c>
      <c r="F2923">
        <v>2004</v>
      </c>
      <c r="G2923">
        <v>4</v>
      </c>
      <c r="H2923">
        <v>265.76</v>
      </c>
      <c r="I2923" t="s">
        <v>41</v>
      </c>
      <c r="J2923" t="s">
        <v>44</v>
      </c>
      <c r="K2923">
        <v>4.66</v>
      </c>
      <c r="L2923">
        <v>7</v>
      </c>
      <c r="M2923">
        <f t="shared" si="90"/>
        <v>1859.3665999999998</v>
      </c>
      <c r="N2923">
        <f t="shared" si="91"/>
        <v>3.0197210197210196</v>
      </c>
    </row>
    <row r="2924" spans="1:14" x14ac:dyDescent="0.3">
      <c r="A2924" t="s">
        <v>13</v>
      </c>
      <c r="B2924" t="s">
        <v>15</v>
      </c>
      <c r="C2924" t="s">
        <v>18</v>
      </c>
      <c r="D2924" t="s">
        <v>29</v>
      </c>
      <c r="E2924" t="s">
        <v>37</v>
      </c>
      <c r="F2924">
        <v>2011</v>
      </c>
      <c r="G2924">
        <v>4</v>
      </c>
      <c r="H2924">
        <v>295.99</v>
      </c>
      <c r="I2924" t="s">
        <v>40</v>
      </c>
      <c r="J2924" t="s">
        <v>47</v>
      </c>
      <c r="K2924">
        <v>0.39</v>
      </c>
      <c r="L2924">
        <v>11</v>
      </c>
      <c r="M2924">
        <f t="shared" si="90"/>
        <v>3254.8939000000005</v>
      </c>
      <c r="N2924">
        <f t="shared" si="91"/>
        <v>3.0192492781520692</v>
      </c>
    </row>
    <row r="2925" spans="1:14" x14ac:dyDescent="0.3">
      <c r="A2925" t="s">
        <v>12</v>
      </c>
      <c r="B2925" t="s">
        <v>17</v>
      </c>
      <c r="C2925" t="s">
        <v>19</v>
      </c>
      <c r="D2925" t="s">
        <v>27</v>
      </c>
      <c r="E2925" t="s">
        <v>39</v>
      </c>
      <c r="F2925">
        <v>2009</v>
      </c>
      <c r="G2925">
        <v>2</v>
      </c>
      <c r="H2925">
        <v>190.77</v>
      </c>
      <c r="I2925" t="s">
        <v>40</v>
      </c>
      <c r="J2925" t="s">
        <v>47</v>
      </c>
      <c r="K2925">
        <v>22.45</v>
      </c>
      <c r="L2925">
        <v>14</v>
      </c>
      <c r="M2925">
        <f t="shared" si="90"/>
        <v>2670.0045</v>
      </c>
      <c r="N2925">
        <f t="shared" si="91"/>
        <v>3.018777082330284</v>
      </c>
    </row>
    <row r="2926" spans="1:14" x14ac:dyDescent="0.3">
      <c r="A2926" t="s">
        <v>13</v>
      </c>
      <c r="B2926" t="s">
        <v>15</v>
      </c>
      <c r="C2926" t="s">
        <v>19</v>
      </c>
      <c r="D2926" t="s">
        <v>33</v>
      </c>
      <c r="E2926" t="s">
        <v>37</v>
      </c>
      <c r="F2926">
        <v>1988</v>
      </c>
      <c r="G2926">
        <v>2</v>
      </c>
      <c r="H2926">
        <v>321.29000000000002</v>
      </c>
      <c r="I2926" t="s">
        <v>40</v>
      </c>
      <c r="J2926" t="s">
        <v>45</v>
      </c>
      <c r="K2926">
        <v>31.54</v>
      </c>
      <c r="L2926">
        <v>2</v>
      </c>
      <c r="M2926">
        <f t="shared" si="90"/>
        <v>641.8954</v>
      </c>
      <c r="N2926">
        <f t="shared" si="91"/>
        <v>3.019267822736031</v>
      </c>
    </row>
    <row r="2927" spans="1:14" x14ac:dyDescent="0.3">
      <c r="A2927" t="s">
        <v>13</v>
      </c>
      <c r="B2927" t="s">
        <v>17</v>
      </c>
      <c r="C2927" t="s">
        <v>19</v>
      </c>
      <c r="D2927" t="s">
        <v>22</v>
      </c>
      <c r="E2927" t="s">
        <v>39</v>
      </c>
      <c r="F2927">
        <v>1992</v>
      </c>
      <c r="G2927">
        <v>3</v>
      </c>
      <c r="H2927">
        <v>54.7</v>
      </c>
      <c r="I2927" t="s">
        <v>41</v>
      </c>
      <c r="J2927" t="s">
        <v>44</v>
      </c>
      <c r="K2927">
        <v>34.6</v>
      </c>
      <c r="L2927">
        <v>14</v>
      </c>
      <c r="M2927">
        <f t="shared" si="90"/>
        <v>765.14600000000007</v>
      </c>
      <c r="N2927">
        <f t="shared" si="91"/>
        <v>3.0197590361445785</v>
      </c>
    </row>
    <row r="2928" spans="1:14" x14ac:dyDescent="0.3">
      <c r="A2928" t="s">
        <v>14</v>
      </c>
      <c r="B2928" t="s">
        <v>16</v>
      </c>
      <c r="C2928" t="s">
        <v>18</v>
      </c>
      <c r="D2928" t="s">
        <v>34</v>
      </c>
      <c r="E2928" t="s">
        <v>38</v>
      </c>
      <c r="F2928">
        <v>2022</v>
      </c>
      <c r="G2928">
        <v>2</v>
      </c>
      <c r="H2928">
        <v>237.52</v>
      </c>
      <c r="I2928" t="s">
        <v>40</v>
      </c>
      <c r="J2928" t="s">
        <v>45</v>
      </c>
      <c r="K2928">
        <v>38.75</v>
      </c>
      <c r="L2928">
        <v>6</v>
      </c>
      <c r="M2928">
        <f t="shared" si="90"/>
        <v>1424.5075000000002</v>
      </c>
      <c r="N2928">
        <f t="shared" si="91"/>
        <v>3.01976856316297</v>
      </c>
    </row>
    <row r="2929" spans="1:14" x14ac:dyDescent="0.3">
      <c r="A2929" t="s">
        <v>13</v>
      </c>
      <c r="B2929" t="s">
        <v>17</v>
      </c>
      <c r="C2929" t="s">
        <v>18</v>
      </c>
      <c r="D2929" t="s">
        <v>32</v>
      </c>
      <c r="E2929" t="s">
        <v>38</v>
      </c>
      <c r="F2929">
        <v>2015</v>
      </c>
      <c r="G2929">
        <v>2</v>
      </c>
      <c r="H2929">
        <v>427.88</v>
      </c>
      <c r="I2929" t="s">
        <v>42</v>
      </c>
      <c r="J2929" t="s">
        <v>46</v>
      </c>
      <c r="K2929">
        <v>14.51</v>
      </c>
      <c r="L2929">
        <v>14</v>
      </c>
      <c r="M2929">
        <f t="shared" si="90"/>
        <v>5989.4650999999994</v>
      </c>
      <c r="N2929">
        <f t="shared" si="91"/>
        <v>3.0202604920405212</v>
      </c>
    </row>
    <row r="2930" spans="1:14" x14ac:dyDescent="0.3">
      <c r="A2930" t="s">
        <v>13</v>
      </c>
      <c r="B2930" t="s">
        <v>15</v>
      </c>
      <c r="C2930" t="s">
        <v>18</v>
      </c>
      <c r="D2930" t="s">
        <v>35</v>
      </c>
      <c r="E2930" t="s">
        <v>38</v>
      </c>
      <c r="F2930">
        <v>1998</v>
      </c>
      <c r="G2930">
        <v>2</v>
      </c>
      <c r="H2930">
        <v>285.45</v>
      </c>
      <c r="I2930" t="s">
        <v>42</v>
      </c>
      <c r="J2930" t="s">
        <v>43</v>
      </c>
      <c r="K2930">
        <v>49.27</v>
      </c>
      <c r="L2930">
        <v>2</v>
      </c>
      <c r="M2930">
        <f t="shared" si="90"/>
        <v>570.39269999999999</v>
      </c>
      <c r="N2930">
        <f t="shared" si="91"/>
        <v>3.0207528957528957</v>
      </c>
    </row>
    <row r="2931" spans="1:14" x14ac:dyDescent="0.3">
      <c r="A2931" t="s">
        <v>12</v>
      </c>
      <c r="B2931" t="s">
        <v>17</v>
      </c>
      <c r="C2931" t="s">
        <v>18</v>
      </c>
      <c r="D2931" t="s">
        <v>25</v>
      </c>
      <c r="E2931" t="s">
        <v>37</v>
      </c>
      <c r="F2931">
        <v>2001</v>
      </c>
      <c r="G2931">
        <v>3</v>
      </c>
      <c r="H2931">
        <v>216.52</v>
      </c>
      <c r="I2931" t="s">
        <v>41</v>
      </c>
      <c r="J2931" t="s">
        <v>47</v>
      </c>
      <c r="K2931">
        <v>40.79</v>
      </c>
      <c r="L2931">
        <v>4</v>
      </c>
      <c r="M2931">
        <f t="shared" si="90"/>
        <v>865.48790000000008</v>
      </c>
      <c r="N2931">
        <f t="shared" si="91"/>
        <v>3.0212457749879285</v>
      </c>
    </row>
    <row r="2932" spans="1:14" x14ac:dyDescent="0.3">
      <c r="A2932" t="s">
        <v>12</v>
      </c>
      <c r="B2932" t="s">
        <v>16</v>
      </c>
      <c r="C2932" t="s">
        <v>19</v>
      </c>
      <c r="D2932" t="s">
        <v>30</v>
      </c>
      <c r="E2932" t="s">
        <v>38</v>
      </c>
      <c r="F2932">
        <v>2013</v>
      </c>
      <c r="G2932">
        <v>4</v>
      </c>
      <c r="H2932">
        <v>175.69</v>
      </c>
      <c r="I2932" t="s">
        <v>42</v>
      </c>
      <c r="J2932" t="s">
        <v>43</v>
      </c>
      <c r="K2932">
        <v>38.21</v>
      </c>
      <c r="L2932">
        <v>20</v>
      </c>
      <c r="M2932">
        <f t="shared" si="90"/>
        <v>3513.1821</v>
      </c>
      <c r="N2932">
        <f t="shared" si="91"/>
        <v>3.0212560386473428</v>
      </c>
    </row>
    <row r="2933" spans="1:14" x14ac:dyDescent="0.3">
      <c r="A2933" t="s">
        <v>13</v>
      </c>
      <c r="B2933" t="s">
        <v>17</v>
      </c>
      <c r="C2933" t="s">
        <v>19</v>
      </c>
      <c r="D2933" t="s">
        <v>23</v>
      </c>
      <c r="E2933" t="s">
        <v>37</v>
      </c>
      <c r="F2933">
        <v>2004</v>
      </c>
      <c r="G2933">
        <v>2</v>
      </c>
      <c r="H2933">
        <v>26.18</v>
      </c>
      <c r="I2933" t="s">
        <v>41</v>
      </c>
      <c r="J2933" t="s">
        <v>46</v>
      </c>
      <c r="K2933">
        <v>17.739999999999998</v>
      </c>
      <c r="L2933">
        <v>3</v>
      </c>
      <c r="M2933">
        <f t="shared" si="90"/>
        <v>77.717399999999998</v>
      </c>
      <c r="N2933">
        <f t="shared" si="91"/>
        <v>3.0207829869502176</v>
      </c>
    </row>
    <row r="2934" spans="1:14" x14ac:dyDescent="0.3">
      <c r="A2934" t="s">
        <v>14</v>
      </c>
      <c r="B2934" t="s">
        <v>17</v>
      </c>
      <c r="C2934" t="s">
        <v>18</v>
      </c>
      <c r="D2934" t="s">
        <v>20</v>
      </c>
      <c r="E2934" t="s">
        <v>39</v>
      </c>
      <c r="F2934">
        <v>2011</v>
      </c>
      <c r="G2934">
        <v>1</v>
      </c>
      <c r="H2934">
        <v>320.20999999999998</v>
      </c>
      <c r="I2934" t="s">
        <v>40</v>
      </c>
      <c r="J2934" t="s">
        <v>45</v>
      </c>
      <c r="K2934">
        <v>7.39</v>
      </c>
      <c r="L2934">
        <v>20</v>
      </c>
      <c r="M2934">
        <f t="shared" si="90"/>
        <v>6403.2739000000001</v>
      </c>
      <c r="N2934">
        <f t="shared" si="91"/>
        <v>3.021276595744681</v>
      </c>
    </row>
    <row r="2935" spans="1:14" x14ac:dyDescent="0.3">
      <c r="A2935" t="s">
        <v>13</v>
      </c>
      <c r="B2935" t="s">
        <v>15</v>
      </c>
      <c r="C2935" t="s">
        <v>18</v>
      </c>
      <c r="D2935" t="s">
        <v>34</v>
      </c>
      <c r="E2935" t="s">
        <v>37</v>
      </c>
      <c r="F2935">
        <v>2000</v>
      </c>
      <c r="G2935">
        <v>3</v>
      </c>
      <c r="H2935">
        <v>175.61</v>
      </c>
      <c r="I2935" t="s">
        <v>42</v>
      </c>
      <c r="J2935" t="s">
        <v>45</v>
      </c>
      <c r="K2935">
        <v>9.86</v>
      </c>
      <c r="L2935">
        <v>14</v>
      </c>
      <c r="M2935">
        <f t="shared" si="90"/>
        <v>2457.6385999999998</v>
      </c>
      <c r="N2935">
        <f t="shared" si="91"/>
        <v>3.0222544750846638</v>
      </c>
    </row>
    <row r="2936" spans="1:14" x14ac:dyDescent="0.3">
      <c r="A2936" t="s">
        <v>13</v>
      </c>
      <c r="B2936" t="s">
        <v>17</v>
      </c>
      <c r="C2936" t="s">
        <v>18</v>
      </c>
      <c r="D2936" t="s">
        <v>29</v>
      </c>
      <c r="E2936" t="s">
        <v>39</v>
      </c>
      <c r="F2936">
        <v>2014</v>
      </c>
      <c r="G2936">
        <v>3</v>
      </c>
      <c r="H2936">
        <v>58.36</v>
      </c>
      <c r="I2936" t="s">
        <v>40</v>
      </c>
      <c r="J2936" t="s">
        <v>43</v>
      </c>
      <c r="K2936">
        <v>21.38</v>
      </c>
      <c r="L2936">
        <v>19</v>
      </c>
      <c r="M2936">
        <f t="shared" si="90"/>
        <v>1108.0537999999999</v>
      </c>
      <c r="N2936">
        <f t="shared" si="91"/>
        <v>3.022265246853824</v>
      </c>
    </row>
    <row r="2937" spans="1:14" x14ac:dyDescent="0.3">
      <c r="A2937" t="s">
        <v>12</v>
      </c>
      <c r="B2937" t="s">
        <v>15</v>
      </c>
      <c r="C2937" t="s">
        <v>19</v>
      </c>
      <c r="D2937" t="s">
        <v>24</v>
      </c>
      <c r="E2937" t="s">
        <v>39</v>
      </c>
      <c r="F2937">
        <v>1989</v>
      </c>
      <c r="G2937">
        <v>1</v>
      </c>
      <c r="H2937">
        <v>229.71</v>
      </c>
      <c r="I2937" t="s">
        <v>41</v>
      </c>
      <c r="J2937" t="s">
        <v>46</v>
      </c>
      <c r="K2937">
        <v>48.57</v>
      </c>
      <c r="L2937">
        <v>1</v>
      </c>
      <c r="M2937">
        <f t="shared" si="90"/>
        <v>229.19570000000002</v>
      </c>
      <c r="N2937">
        <f t="shared" si="91"/>
        <v>3.02227602905569</v>
      </c>
    </row>
    <row r="2938" spans="1:14" x14ac:dyDescent="0.3">
      <c r="A2938" t="s">
        <v>14</v>
      </c>
      <c r="B2938" t="s">
        <v>15</v>
      </c>
      <c r="C2938" t="s">
        <v>19</v>
      </c>
      <c r="D2938" t="s">
        <v>30</v>
      </c>
      <c r="E2938" t="s">
        <v>37</v>
      </c>
      <c r="F2938">
        <v>2015</v>
      </c>
      <c r="G2938">
        <v>1</v>
      </c>
      <c r="H2938">
        <v>49.91</v>
      </c>
      <c r="I2938" t="s">
        <v>41</v>
      </c>
      <c r="J2938" t="s">
        <v>43</v>
      </c>
      <c r="K2938">
        <v>4.07</v>
      </c>
      <c r="L2938">
        <v>7</v>
      </c>
      <c r="M2938">
        <f t="shared" si="90"/>
        <v>348.41070000000002</v>
      </c>
      <c r="N2938">
        <f t="shared" si="91"/>
        <v>3.0232558139534884</v>
      </c>
    </row>
    <row r="2939" spans="1:14" x14ac:dyDescent="0.3">
      <c r="A2939" t="s">
        <v>13</v>
      </c>
      <c r="B2939" t="s">
        <v>16</v>
      </c>
      <c r="C2939" t="s">
        <v>18</v>
      </c>
      <c r="D2939" t="s">
        <v>20</v>
      </c>
      <c r="E2939" t="s">
        <v>38</v>
      </c>
      <c r="F2939">
        <v>1994</v>
      </c>
      <c r="G2939">
        <v>4</v>
      </c>
      <c r="H2939">
        <v>434.51</v>
      </c>
      <c r="I2939" t="s">
        <v>42</v>
      </c>
      <c r="J2939" t="s">
        <v>45</v>
      </c>
      <c r="K2939">
        <v>39.32</v>
      </c>
      <c r="L2939">
        <v>19</v>
      </c>
      <c r="M2939">
        <f t="shared" si="90"/>
        <v>8255.0832000000009</v>
      </c>
      <c r="N2939">
        <f t="shared" si="91"/>
        <v>3.024236548715463</v>
      </c>
    </row>
    <row r="2940" spans="1:14" x14ac:dyDescent="0.3">
      <c r="A2940" t="s">
        <v>13</v>
      </c>
      <c r="B2940" t="s">
        <v>16</v>
      </c>
      <c r="C2940" t="s">
        <v>18</v>
      </c>
      <c r="D2940" t="s">
        <v>27</v>
      </c>
      <c r="E2940" t="s">
        <v>38</v>
      </c>
      <c r="F2940">
        <v>1991</v>
      </c>
      <c r="G2940">
        <v>2</v>
      </c>
      <c r="H2940">
        <v>212.77</v>
      </c>
      <c r="I2940" t="s">
        <v>42</v>
      </c>
      <c r="J2940" t="s">
        <v>43</v>
      </c>
      <c r="K2940">
        <v>48.12</v>
      </c>
      <c r="L2940">
        <v>10</v>
      </c>
      <c r="M2940">
        <f t="shared" si="90"/>
        <v>2127.1812000000004</v>
      </c>
      <c r="N2940">
        <f t="shared" si="91"/>
        <v>3.0237633365664403</v>
      </c>
    </row>
    <row r="2941" spans="1:14" x14ac:dyDescent="0.3">
      <c r="A2941" t="s">
        <v>14</v>
      </c>
      <c r="B2941" t="s">
        <v>15</v>
      </c>
      <c r="C2941" t="s">
        <v>18</v>
      </c>
      <c r="D2941" t="s">
        <v>27</v>
      </c>
      <c r="E2941" t="s">
        <v>36</v>
      </c>
      <c r="F2941">
        <v>1998</v>
      </c>
      <c r="G2941">
        <v>5</v>
      </c>
      <c r="H2941">
        <v>208.6</v>
      </c>
      <c r="I2941" t="s">
        <v>40</v>
      </c>
      <c r="J2941" t="s">
        <v>46</v>
      </c>
      <c r="K2941">
        <v>20.32</v>
      </c>
      <c r="L2941">
        <v>11</v>
      </c>
      <c r="M2941">
        <f t="shared" si="90"/>
        <v>2293.8031999999998</v>
      </c>
      <c r="N2941">
        <f t="shared" si="91"/>
        <v>3.0242600679281901</v>
      </c>
    </row>
    <row r="2942" spans="1:14" x14ac:dyDescent="0.3">
      <c r="A2942" t="s">
        <v>12</v>
      </c>
      <c r="B2942" t="s">
        <v>16</v>
      </c>
      <c r="C2942" t="s">
        <v>18</v>
      </c>
      <c r="D2942" t="s">
        <v>21</v>
      </c>
      <c r="E2942" t="s">
        <v>39</v>
      </c>
      <c r="F2942">
        <v>1986</v>
      </c>
      <c r="G2942">
        <v>1</v>
      </c>
      <c r="H2942">
        <v>164.56</v>
      </c>
      <c r="I2942" t="s">
        <v>40</v>
      </c>
      <c r="J2942" t="s">
        <v>43</v>
      </c>
      <c r="K2942">
        <v>39.049999999999997</v>
      </c>
      <c r="L2942">
        <v>6</v>
      </c>
      <c r="M2942">
        <f t="shared" si="90"/>
        <v>986.75049999999999</v>
      </c>
      <c r="N2942">
        <f t="shared" si="91"/>
        <v>3.0233009708737866</v>
      </c>
    </row>
    <row r="2943" spans="1:14" x14ac:dyDescent="0.3">
      <c r="A2943" t="s">
        <v>13</v>
      </c>
      <c r="B2943" t="s">
        <v>17</v>
      </c>
      <c r="C2943" t="s">
        <v>18</v>
      </c>
      <c r="D2943" t="s">
        <v>20</v>
      </c>
      <c r="E2943" t="s">
        <v>38</v>
      </c>
      <c r="F2943">
        <v>1986</v>
      </c>
      <c r="G2943">
        <v>3</v>
      </c>
      <c r="H2943">
        <v>22.93</v>
      </c>
      <c r="I2943" t="s">
        <v>42</v>
      </c>
      <c r="J2943" t="s">
        <v>46</v>
      </c>
      <c r="K2943">
        <v>19.27</v>
      </c>
      <c r="L2943">
        <v>13</v>
      </c>
      <c r="M2943">
        <f t="shared" si="90"/>
        <v>297.28269999999998</v>
      </c>
      <c r="N2943">
        <f t="shared" si="91"/>
        <v>3.0242836328314717</v>
      </c>
    </row>
    <row r="2944" spans="1:14" x14ac:dyDescent="0.3">
      <c r="A2944" t="s">
        <v>14</v>
      </c>
      <c r="B2944" t="s">
        <v>15</v>
      </c>
      <c r="C2944" t="s">
        <v>18</v>
      </c>
      <c r="D2944" t="s">
        <v>35</v>
      </c>
      <c r="E2944" t="s">
        <v>39</v>
      </c>
      <c r="F2944">
        <v>2004</v>
      </c>
      <c r="G2944">
        <v>2</v>
      </c>
      <c r="H2944">
        <v>209</v>
      </c>
      <c r="I2944" t="s">
        <v>41</v>
      </c>
      <c r="J2944" t="s">
        <v>47</v>
      </c>
      <c r="K2944">
        <v>21.65</v>
      </c>
      <c r="L2944">
        <v>7</v>
      </c>
      <c r="M2944">
        <f t="shared" si="90"/>
        <v>1462.2165</v>
      </c>
      <c r="N2944">
        <f t="shared" si="91"/>
        <v>3.0242954324586977</v>
      </c>
    </row>
    <row r="2945" spans="1:14" x14ac:dyDescent="0.3">
      <c r="A2945" t="s">
        <v>13</v>
      </c>
      <c r="B2945" t="s">
        <v>15</v>
      </c>
      <c r="C2945" t="s">
        <v>18</v>
      </c>
      <c r="D2945" t="s">
        <v>33</v>
      </c>
      <c r="E2945" t="s">
        <v>39</v>
      </c>
      <c r="F2945">
        <v>1993</v>
      </c>
      <c r="G2945">
        <v>1</v>
      </c>
      <c r="H2945">
        <v>253.75</v>
      </c>
      <c r="I2945" t="s">
        <v>41</v>
      </c>
      <c r="J2945" t="s">
        <v>43</v>
      </c>
      <c r="K2945">
        <v>29.52</v>
      </c>
      <c r="L2945">
        <v>17</v>
      </c>
      <c r="M2945">
        <f t="shared" si="90"/>
        <v>4313.0451999999996</v>
      </c>
      <c r="N2945">
        <f t="shared" si="91"/>
        <v>3.0247933884297522</v>
      </c>
    </row>
    <row r="2946" spans="1:14" x14ac:dyDescent="0.3">
      <c r="A2946" t="s">
        <v>14</v>
      </c>
      <c r="B2946" t="s">
        <v>17</v>
      </c>
      <c r="C2946" t="s">
        <v>19</v>
      </c>
      <c r="D2946" t="s">
        <v>21</v>
      </c>
      <c r="E2946" t="s">
        <v>38</v>
      </c>
      <c r="F2946">
        <v>2000</v>
      </c>
      <c r="G2946">
        <v>5</v>
      </c>
      <c r="H2946">
        <v>142.49</v>
      </c>
      <c r="I2946" t="s">
        <v>42</v>
      </c>
      <c r="J2946" t="s">
        <v>43</v>
      </c>
      <c r="K2946">
        <v>24.53</v>
      </c>
      <c r="L2946">
        <v>14</v>
      </c>
      <c r="M2946">
        <f t="shared" si="90"/>
        <v>1994.1053000000002</v>
      </c>
      <c r="N2946">
        <f t="shared" si="91"/>
        <v>3.0257782101167314</v>
      </c>
    </row>
    <row r="2947" spans="1:14" x14ac:dyDescent="0.3">
      <c r="A2947" t="s">
        <v>12</v>
      </c>
      <c r="B2947" t="s">
        <v>15</v>
      </c>
      <c r="C2947" t="s">
        <v>18</v>
      </c>
      <c r="D2947" t="s">
        <v>28</v>
      </c>
      <c r="E2947" t="s">
        <v>37</v>
      </c>
      <c r="F2947">
        <v>2003</v>
      </c>
      <c r="G2947">
        <v>5</v>
      </c>
      <c r="H2947">
        <v>437.81</v>
      </c>
      <c r="I2947" t="s">
        <v>42</v>
      </c>
      <c r="J2947" t="s">
        <v>47</v>
      </c>
      <c r="K2947">
        <v>5.81</v>
      </c>
      <c r="L2947">
        <v>13</v>
      </c>
      <c r="M2947">
        <f t="shared" ref="M2947:M3010" si="92">(L2947*H2947)-(1-(K2947/100))</f>
        <v>5690.5880999999999</v>
      </c>
      <c r="N2947">
        <f t="shared" ref="N2947:N3010" si="93">AVERAGE(G2947:G7946)</f>
        <v>3.0248175182481751</v>
      </c>
    </row>
    <row r="2948" spans="1:14" x14ac:dyDescent="0.3">
      <c r="A2948" t="s">
        <v>13</v>
      </c>
      <c r="B2948" t="s">
        <v>16</v>
      </c>
      <c r="C2948" t="s">
        <v>18</v>
      </c>
      <c r="D2948" t="s">
        <v>21</v>
      </c>
      <c r="E2948" t="s">
        <v>36</v>
      </c>
      <c r="F2948">
        <v>2014</v>
      </c>
      <c r="G2948">
        <v>3</v>
      </c>
      <c r="H2948">
        <v>285.63</v>
      </c>
      <c r="I2948" t="s">
        <v>41</v>
      </c>
      <c r="J2948" t="s">
        <v>47</v>
      </c>
      <c r="K2948">
        <v>16.22</v>
      </c>
      <c r="L2948">
        <v>11</v>
      </c>
      <c r="M2948">
        <f t="shared" si="92"/>
        <v>3141.0922</v>
      </c>
      <c r="N2948">
        <f t="shared" si="93"/>
        <v>3.0238558909444984</v>
      </c>
    </row>
    <row r="2949" spans="1:14" x14ac:dyDescent="0.3">
      <c r="A2949" t="s">
        <v>14</v>
      </c>
      <c r="B2949" t="s">
        <v>15</v>
      </c>
      <c r="C2949" t="s">
        <v>19</v>
      </c>
      <c r="D2949" t="s">
        <v>20</v>
      </c>
      <c r="E2949" t="s">
        <v>38</v>
      </c>
      <c r="F2949">
        <v>1990</v>
      </c>
      <c r="G2949">
        <v>5</v>
      </c>
      <c r="H2949">
        <v>274.05</v>
      </c>
      <c r="I2949" t="s">
        <v>40</v>
      </c>
      <c r="J2949" t="s">
        <v>43</v>
      </c>
      <c r="K2949">
        <v>14.75</v>
      </c>
      <c r="L2949">
        <v>18</v>
      </c>
      <c r="M2949">
        <f t="shared" si="92"/>
        <v>4932.0475000000006</v>
      </c>
      <c r="N2949">
        <f t="shared" si="93"/>
        <v>3.0238675109595712</v>
      </c>
    </row>
    <row r="2950" spans="1:14" x14ac:dyDescent="0.3">
      <c r="A2950" t="s">
        <v>13</v>
      </c>
      <c r="B2950" t="s">
        <v>16</v>
      </c>
      <c r="C2950" t="s">
        <v>18</v>
      </c>
      <c r="D2950" t="s">
        <v>21</v>
      </c>
      <c r="E2950" t="s">
        <v>38</v>
      </c>
      <c r="F2950">
        <v>1996</v>
      </c>
      <c r="G2950">
        <v>2</v>
      </c>
      <c r="H2950">
        <v>201.36</v>
      </c>
      <c r="I2950" t="s">
        <v>42</v>
      </c>
      <c r="J2950" t="s">
        <v>43</v>
      </c>
      <c r="K2950">
        <v>2.81</v>
      </c>
      <c r="L2950">
        <v>12</v>
      </c>
      <c r="M2950">
        <f t="shared" si="92"/>
        <v>2415.3481000000002</v>
      </c>
      <c r="N2950">
        <f t="shared" si="93"/>
        <v>3.0229044834307994</v>
      </c>
    </row>
    <row r="2951" spans="1:14" x14ac:dyDescent="0.3">
      <c r="A2951" t="s">
        <v>14</v>
      </c>
      <c r="B2951" t="s">
        <v>15</v>
      </c>
      <c r="C2951" t="s">
        <v>18</v>
      </c>
      <c r="D2951" t="s">
        <v>21</v>
      </c>
      <c r="E2951" t="s">
        <v>39</v>
      </c>
      <c r="F2951">
        <v>2021</v>
      </c>
      <c r="G2951">
        <v>4</v>
      </c>
      <c r="H2951">
        <v>499.41</v>
      </c>
      <c r="I2951" t="s">
        <v>40</v>
      </c>
      <c r="J2951" t="s">
        <v>46</v>
      </c>
      <c r="K2951">
        <v>40.51</v>
      </c>
      <c r="L2951">
        <v>19</v>
      </c>
      <c r="M2951">
        <f t="shared" si="92"/>
        <v>9488.1951000000008</v>
      </c>
      <c r="N2951">
        <f t="shared" si="93"/>
        <v>3.0234032179424672</v>
      </c>
    </row>
    <row r="2952" spans="1:14" x14ac:dyDescent="0.3">
      <c r="A2952" t="s">
        <v>13</v>
      </c>
      <c r="B2952" t="s">
        <v>16</v>
      </c>
      <c r="C2952" t="s">
        <v>19</v>
      </c>
      <c r="D2952" t="s">
        <v>27</v>
      </c>
      <c r="E2952" t="s">
        <v>39</v>
      </c>
      <c r="F2952">
        <v>2015</v>
      </c>
      <c r="G2952">
        <v>4</v>
      </c>
      <c r="H2952">
        <v>306.39</v>
      </c>
      <c r="I2952" t="s">
        <v>42</v>
      </c>
      <c r="J2952" t="s">
        <v>47</v>
      </c>
      <c r="K2952">
        <v>28.95</v>
      </c>
      <c r="L2952">
        <v>7</v>
      </c>
      <c r="M2952">
        <f t="shared" si="92"/>
        <v>2144.0194999999999</v>
      </c>
      <c r="N2952">
        <f t="shared" si="93"/>
        <v>3.0229268292682927</v>
      </c>
    </row>
    <row r="2953" spans="1:14" x14ac:dyDescent="0.3">
      <c r="A2953" t="s">
        <v>12</v>
      </c>
      <c r="B2953" t="s">
        <v>16</v>
      </c>
      <c r="C2953" t="s">
        <v>18</v>
      </c>
      <c r="D2953" t="s">
        <v>21</v>
      </c>
      <c r="E2953" t="s">
        <v>36</v>
      </c>
      <c r="F2953">
        <v>2020</v>
      </c>
      <c r="G2953">
        <v>5</v>
      </c>
      <c r="H2953">
        <v>51.03</v>
      </c>
      <c r="I2953" t="s">
        <v>40</v>
      </c>
      <c r="J2953" t="s">
        <v>43</v>
      </c>
      <c r="K2953">
        <v>2.52</v>
      </c>
      <c r="L2953">
        <v>12</v>
      </c>
      <c r="M2953">
        <f t="shared" si="92"/>
        <v>611.38520000000005</v>
      </c>
      <c r="N2953">
        <f t="shared" si="93"/>
        <v>3.0224499755978527</v>
      </c>
    </row>
    <row r="2954" spans="1:14" x14ac:dyDescent="0.3">
      <c r="A2954" t="s">
        <v>14</v>
      </c>
      <c r="B2954" t="s">
        <v>16</v>
      </c>
      <c r="C2954" t="s">
        <v>18</v>
      </c>
      <c r="D2954" t="s">
        <v>27</v>
      </c>
      <c r="E2954" t="s">
        <v>37</v>
      </c>
      <c r="F2954">
        <v>2005</v>
      </c>
      <c r="G2954">
        <v>4</v>
      </c>
      <c r="H2954">
        <v>157.25</v>
      </c>
      <c r="I2954" t="s">
        <v>41</v>
      </c>
      <c r="J2954" t="s">
        <v>45</v>
      </c>
      <c r="K2954">
        <v>24.75</v>
      </c>
      <c r="L2954">
        <v>8</v>
      </c>
      <c r="M2954">
        <f t="shared" si="92"/>
        <v>1257.2474999999999</v>
      </c>
      <c r="N2954">
        <f t="shared" si="93"/>
        <v>3.021484375</v>
      </c>
    </row>
    <row r="2955" spans="1:14" x14ac:dyDescent="0.3">
      <c r="A2955" t="s">
        <v>12</v>
      </c>
      <c r="B2955" t="s">
        <v>16</v>
      </c>
      <c r="C2955" t="s">
        <v>18</v>
      </c>
      <c r="D2955" t="s">
        <v>32</v>
      </c>
      <c r="E2955" t="s">
        <v>37</v>
      </c>
      <c r="F2955">
        <v>2021</v>
      </c>
      <c r="G2955">
        <v>2</v>
      </c>
      <c r="H2955">
        <v>189.75</v>
      </c>
      <c r="I2955" t="s">
        <v>42</v>
      </c>
      <c r="J2955" t="s">
        <v>45</v>
      </c>
      <c r="K2955">
        <v>42.42</v>
      </c>
      <c r="L2955">
        <v>5</v>
      </c>
      <c r="M2955">
        <f t="shared" si="92"/>
        <v>948.17420000000004</v>
      </c>
      <c r="N2955">
        <f t="shared" si="93"/>
        <v>3.0210063507572058</v>
      </c>
    </row>
    <row r="2956" spans="1:14" x14ac:dyDescent="0.3">
      <c r="A2956" t="s">
        <v>12</v>
      </c>
      <c r="B2956" t="s">
        <v>15</v>
      </c>
      <c r="C2956" t="s">
        <v>19</v>
      </c>
      <c r="D2956" t="s">
        <v>27</v>
      </c>
      <c r="E2956" t="s">
        <v>36</v>
      </c>
      <c r="F2956">
        <v>2000</v>
      </c>
      <c r="G2956">
        <v>1</v>
      </c>
      <c r="H2956">
        <v>86.77</v>
      </c>
      <c r="I2956" t="s">
        <v>42</v>
      </c>
      <c r="J2956" t="s">
        <v>45</v>
      </c>
      <c r="K2956">
        <v>27.34</v>
      </c>
      <c r="L2956">
        <v>18</v>
      </c>
      <c r="M2956">
        <f t="shared" si="92"/>
        <v>1561.1333999999999</v>
      </c>
      <c r="N2956">
        <f t="shared" si="93"/>
        <v>3.021505376344086</v>
      </c>
    </row>
    <row r="2957" spans="1:14" x14ac:dyDescent="0.3">
      <c r="A2957" t="s">
        <v>14</v>
      </c>
      <c r="B2957" t="s">
        <v>16</v>
      </c>
      <c r="C2957" t="s">
        <v>19</v>
      </c>
      <c r="D2957" t="s">
        <v>28</v>
      </c>
      <c r="E2957" t="s">
        <v>37</v>
      </c>
      <c r="F2957">
        <v>2019</v>
      </c>
      <c r="G2957">
        <v>5</v>
      </c>
      <c r="H2957">
        <v>265</v>
      </c>
      <c r="I2957" t="s">
        <v>42</v>
      </c>
      <c r="J2957" t="s">
        <v>44</v>
      </c>
      <c r="K2957">
        <v>34.46</v>
      </c>
      <c r="L2957">
        <v>16</v>
      </c>
      <c r="M2957">
        <f t="shared" si="92"/>
        <v>4239.3446000000004</v>
      </c>
      <c r="N2957">
        <f t="shared" si="93"/>
        <v>3.0224938875305623</v>
      </c>
    </row>
    <row r="2958" spans="1:14" x14ac:dyDescent="0.3">
      <c r="A2958" t="s">
        <v>12</v>
      </c>
      <c r="B2958" t="s">
        <v>16</v>
      </c>
      <c r="C2958" t="s">
        <v>18</v>
      </c>
      <c r="D2958" t="s">
        <v>29</v>
      </c>
      <c r="E2958" t="s">
        <v>37</v>
      </c>
      <c r="F2958">
        <v>2004</v>
      </c>
      <c r="G2958">
        <v>1</v>
      </c>
      <c r="H2958">
        <v>252.31</v>
      </c>
      <c r="I2958" t="s">
        <v>40</v>
      </c>
      <c r="J2958" t="s">
        <v>43</v>
      </c>
      <c r="K2958">
        <v>7.9</v>
      </c>
      <c r="L2958">
        <v>15</v>
      </c>
      <c r="M2958">
        <f t="shared" si="92"/>
        <v>3783.7290000000003</v>
      </c>
      <c r="N2958">
        <f t="shared" si="93"/>
        <v>3.0215264187866926</v>
      </c>
    </row>
    <row r="2959" spans="1:14" x14ac:dyDescent="0.3">
      <c r="A2959" t="s">
        <v>14</v>
      </c>
      <c r="B2959" t="s">
        <v>16</v>
      </c>
      <c r="C2959" t="s">
        <v>19</v>
      </c>
      <c r="D2959" t="s">
        <v>33</v>
      </c>
      <c r="E2959" t="s">
        <v>37</v>
      </c>
      <c r="F2959">
        <v>1989</v>
      </c>
      <c r="G2959">
        <v>1</v>
      </c>
      <c r="H2959">
        <v>122.83</v>
      </c>
      <c r="I2959" t="s">
        <v>42</v>
      </c>
      <c r="J2959" t="s">
        <v>47</v>
      </c>
      <c r="K2959">
        <v>15.28</v>
      </c>
      <c r="L2959">
        <v>12</v>
      </c>
      <c r="M2959">
        <f t="shared" si="92"/>
        <v>1473.1128000000001</v>
      </c>
      <c r="N2959">
        <f t="shared" si="93"/>
        <v>3.0225159079784629</v>
      </c>
    </row>
    <row r="2960" spans="1:14" x14ac:dyDescent="0.3">
      <c r="A2960" t="s">
        <v>12</v>
      </c>
      <c r="B2960" t="s">
        <v>15</v>
      </c>
      <c r="C2960" t="s">
        <v>19</v>
      </c>
      <c r="D2960" t="s">
        <v>30</v>
      </c>
      <c r="E2960" t="s">
        <v>38</v>
      </c>
      <c r="F2960">
        <v>2000</v>
      </c>
      <c r="G2960">
        <v>4</v>
      </c>
      <c r="H2960">
        <v>224.93</v>
      </c>
      <c r="I2960" t="s">
        <v>41</v>
      </c>
      <c r="J2960" t="s">
        <v>44</v>
      </c>
      <c r="K2960">
        <v>7.36</v>
      </c>
      <c r="L2960">
        <v>2</v>
      </c>
      <c r="M2960">
        <f t="shared" si="92"/>
        <v>448.93360000000001</v>
      </c>
      <c r="N2960">
        <f t="shared" si="93"/>
        <v>3.0235063663075414</v>
      </c>
    </row>
    <row r="2961" spans="1:14" x14ac:dyDescent="0.3">
      <c r="A2961" t="s">
        <v>13</v>
      </c>
      <c r="B2961" t="s">
        <v>17</v>
      </c>
      <c r="C2961" t="s">
        <v>18</v>
      </c>
      <c r="D2961" t="s">
        <v>21</v>
      </c>
      <c r="E2961" t="s">
        <v>37</v>
      </c>
      <c r="F2961">
        <v>1992</v>
      </c>
      <c r="G2961">
        <v>4</v>
      </c>
      <c r="H2961">
        <v>49.24</v>
      </c>
      <c r="I2961" t="s">
        <v>41</v>
      </c>
      <c r="J2961" t="s">
        <v>47</v>
      </c>
      <c r="K2961">
        <v>47</v>
      </c>
      <c r="L2961">
        <v>19</v>
      </c>
      <c r="M2961">
        <f t="shared" si="92"/>
        <v>935.03000000000009</v>
      </c>
      <c r="N2961">
        <f t="shared" si="93"/>
        <v>3.0230279274865262</v>
      </c>
    </row>
    <row r="2962" spans="1:14" x14ac:dyDescent="0.3">
      <c r="A2962" t="s">
        <v>12</v>
      </c>
      <c r="B2962" t="s">
        <v>15</v>
      </c>
      <c r="C2962" t="s">
        <v>19</v>
      </c>
      <c r="D2962" t="s">
        <v>23</v>
      </c>
      <c r="E2962" t="s">
        <v>36</v>
      </c>
      <c r="F2962">
        <v>2002</v>
      </c>
      <c r="G2962">
        <v>2</v>
      </c>
      <c r="H2962">
        <v>27.65</v>
      </c>
      <c r="I2962" t="s">
        <v>42</v>
      </c>
      <c r="J2962" t="s">
        <v>44</v>
      </c>
      <c r="K2962">
        <v>22.01</v>
      </c>
      <c r="L2962">
        <v>19</v>
      </c>
      <c r="M2962">
        <f t="shared" si="92"/>
        <v>524.57010000000002</v>
      </c>
      <c r="N2962">
        <f t="shared" si="93"/>
        <v>3.0225490196078431</v>
      </c>
    </row>
    <row r="2963" spans="1:14" x14ac:dyDescent="0.3">
      <c r="A2963" t="s">
        <v>13</v>
      </c>
      <c r="B2963" t="s">
        <v>16</v>
      </c>
      <c r="C2963" t="s">
        <v>18</v>
      </c>
      <c r="D2963" t="s">
        <v>28</v>
      </c>
      <c r="E2963" t="s">
        <v>36</v>
      </c>
      <c r="F2963">
        <v>1998</v>
      </c>
      <c r="G2963">
        <v>5</v>
      </c>
      <c r="H2963">
        <v>52.32</v>
      </c>
      <c r="I2963" t="s">
        <v>41</v>
      </c>
      <c r="J2963" t="s">
        <v>47</v>
      </c>
      <c r="K2963">
        <v>2.08</v>
      </c>
      <c r="L2963">
        <v>18</v>
      </c>
      <c r="M2963">
        <f t="shared" si="92"/>
        <v>940.7808</v>
      </c>
      <c r="N2963">
        <f t="shared" si="93"/>
        <v>3.0230505149583129</v>
      </c>
    </row>
    <row r="2964" spans="1:14" x14ac:dyDescent="0.3">
      <c r="A2964" t="s">
        <v>14</v>
      </c>
      <c r="B2964" t="s">
        <v>17</v>
      </c>
      <c r="C2964" t="s">
        <v>18</v>
      </c>
      <c r="D2964" t="s">
        <v>20</v>
      </c>
      <c r="E2964" t="s">
        <v>39</v>
      </c>
      <c r="F2964">
        <v>2015</v>
      </c>
      <c r="G2964">
        <v>3</v>
      </c>
      <c r="H2964">
        <v>127.4</v>
      </c>
      <c r="I2964" t="s">
        <v>42</v>
      </c>
      <c r="J2964" t="s">
        <v>45</v>
      </c>
      <c r="K2964">
        <v>39</v>
      </c>
      <c r="L2964">
        <v>8</v>
      </c>
      <c r="M2964">
        <f t="shared" si="92"/>
        <v>1018.59</v>
      </c>
      <c r="N2964">
        <f t="shared" si="93"/>
        <v>3.0220804710500491</v>
      </c>
    </row>
    <row r="2965" spans="1:14" x14ac:dyDescent="0.3">
      <c r="A2965" t="s">
        <v>14</v>
      </c>
      <c r="B2965" t="s">
        <v>17</v>
      </c>
      <c r="C2965" t="s">
        <v>18</v>
      </c>
      <c r="D2965" t="s">
        <v>30</v>
      </c>
      <c r="E2965" t="s">
        <v>38</v>
      </c>
      <c r="F2965">
        <v>1985</v>
      </c>
      <c r="G2965">
        <v>4</v>
      </c>
      <c r="H2965">
        <v>251.28</v>
      </c>
      <c r="I2965" t="s">
        <v>40</v>
      </c>
      <c r="J2965" t="s">
        <v>43</v>
      </c>
      <c r="K2965">
        <v>26.67</v>
      </c>
      <c r="L2965">
        <v>9</v>
      </c>
      <c r="M2965">
        <f t="shared" si="92"/>
        <v>2260.7867000000001</v>
      </c>
      <c r="N2965">
        <f t="shared" si="93"/>
        <v>3.0220913107511045</v>
      </c>
    </row>
    <row r="2966" spans="1:14" x14ac:dyDescent="0.3">
      <c r="A2966" t="s">
        <v>14</v>
      </c>
      <c r="B2966" t="s">
        <v>15</v>
      </c>
      <c r="C2966" t="s">
        <v>19</v>
      </c>
      <c r="D2966" t="s">
        <v>34</v>
      </c>
      <c r="E2966" t="s">
        <v>36</v>
      </c>
      <c r="F2966">
        <v>1992</v>
      </c>
      <c r="G2966">
        <v>4</v>
      </c>
      <c r="H2966">
        <v>271.66000000000003</v>
      </c>
      <c r="I2966" t="s">
        <v>40</v>
      </c>
      <c r="J2966" t="s">
        <v>44</v>
      </c>
      <c r="K2966">
        <v>31.83</v>
      </c>
      <c r="L2966">
        <v>4</v>
      </c>
      <c r="M2966">
        <f t="shared" si="92"/>
        <v>1085.9583</v>
      </c>
      <c r="N2966">
        <f t="shared" si="93"/>
        <v>3.0216110019646365</v>
      </c>
    </row>
    <row r="2967" spans="1:14" x14ac:dyDescent="0.3">
      <c r="A2967" t="s">
        <v>13</v>
      </c>
      <c r="B2967" t="s">
        <v>16</v>
      </c>
      <c r="C2967" t="s">
        <v>18</v>
      </c>
      <c r="D2967" t="s">
        <v>26</v>
      </c>
      <c r="E2967" t="s">
        <v>36</v>
      </c>
      <c r="F2967">
        <v>1995</v>
      </c>
      <c r="G2967">
        <v>4</v>
      </c>
      <c r="H2967">
        <v>423.1</v>
      </c>
      <c r="I2967" t="s">
        <v>41</v>
      </c>
      <c r="J2967" t="s">
        <v>44</v>
      </c>
      <c r="K2967">
        <v>39.65</v>
      </c>
      <c r="L2967">
        <v>11</v>
      </c>
      <c r="M2967">
        <f t="shared" si="92"/>
        <v>4653.4965000000002</v>
      </c>
      <c r="N2967">
        <f t="shared" si="93"/>
        <v>3.0211302211302211</v>
      </c>
    </row>
    <row r="2968" spans="1:14" x14ac:dyDescent="0.3">
      <c r="A2968" t="s">
        <v>12</v>
      </c>
      <c r="B2968" t="s">
        <v>15</v>
      </c>
      <c r="C2968" t="s">
        <v>18</v>
      </c>
      <c r="D2968" t="s">
        <v>34</v>
      </c>
      <c r="E2968" t="s">
        <v>38</v>
      </c>
      <c r="F2968">
        <v>2008</v>
      </c>
      <c r="G2968">
        <v>3</v>
      </c>
      <c r="H2968">
        <v>306.58</v>
      </c>
      <c r="I2968" t="s">
        <v>40</v>
      </c>
      <c r="J2968" t="s">
        <v>47</v>
      </c>
      <c r="K2968">
        <v>20.170000000000002</v>
      </c>
      <c r="L2968">
        <v>4</v>
      </c>
      <c r="M2968">
        <f t="shared" si="92"/>
        <v>1225.5217</v>
      </c>
      <c r="N2968">
        <f t="shared" si="93"/>
        <v>3.0206489675516224</v>
      </c>
    </row>
    <row r="2969" spans="1:14" x14ac:dyDescent="0.3">
      <c r="A2969" t="s">
        <v>13</v>
      </c>
      <c r="B2969" t="s">
        <v>17</v>
      </c>
      <c r="C2969" t="s">
        <v>19</v>
      </c>
      <c r="D2969" t="s">
        <v>30</v>
      </c>
      <c r="E2969" t="s">
        <v>37</v>
      </c>
      <c r="F2969">
        <v>2016</v>
      </c>
      <c r="G2969">
        <v>2</v>
      </c>
      <c r="H2969">
        <v>338.7</v>
      </c>
      <c r="I2969" t="s">
        <v>40</v>
      </c>
      <c r="J2969" t="s">
        <v>47</v>
      </c>
      <c r="K2969">
        <v>7.26</v>
      </c>
      <c r="L2969">
        <v>4</v>
      </c>
      <c r="M2969">
        <f t="shared" si="92"/>
        <v>1353.8725999999999</v>
      </c>
      <c r="N2969">
        <f t="shared" si="93"/>
        <v>3.0206591244466305</v>
      </c>
    </row>
    <row r="2970" spans="1:14" x14ac:dyDescent="0.3">
      <c r="A2970" t="s">
        <v>14</v>
      </c>
      <c r="B2970" t="s">
        <v>17</v>
      </c>
      <c r="C2970" t="s">
        <v>18</v>
      </c>
      <c r="D2970" t="s">
        <v>35</v>
      </c>
      <c r="E2970" t="s">
        <v>39</v>
      </c>
      <c r="F2970">
        <v>2013</v>
      </c>
      <c r="G2970">
        <v>5</v>
      </c>
      <c r="H2970">
        <v>182.3</v>
      </c>
      <c r="I2970" t="s">
        <v>41</v>
      </c>
      <c r="J2970" t="s">
        <v>44</v>
      </c>
      <c r="K2970">
        <v>22.62</v>
      </c>
      <c r="L2970">
        <v>18</v>
      </c>
      <c r="M2970">
        <f t="shared" si="92"/>
        <v>3280.6262000000002</v>
      </c>
      <c r="N2970">
        <f t="shared" si="93"/>
        <v>3.0211614173228347</v>
      </c>
    </row>
    <row r="2971" spans="1:14" x14ac:dyDescent="0.3">
      <c r="A2971" t="s">
        <v>13</v>
      </c>
      <c r="B2971" t="s">
        <v>16</v>
      </c>
      <c r="C2971" t="s">
        <v>18</v>
      </c>
      <c r="D2971" t="s">
        <v>28</v>
      </c>
      <c r="E2971" t="s">
        <v>37</v>
      </c>
      <c r="F2971">
        <v>1999</v>
      </c>
      <c r="G2971">
        <v>5</v>
      </c>
      <c r="H2971">
        <v>476.96</v>
      </c>
      <c r="I2971" t="s">
        <v>42</v>
      </c>
      <c r="J2971" t="s">
        <v>47</v>
      </c>
      <c r="K2971">
        <v>35.869999999999997</v>
      </c>
      <c r="L2971">
        <v>14</v>
      </c>
      <c r="M2971">
        <f t="shared" si="92"/>
        <v>6676.7986999999994</v>
      </c>
      <c r="N2971">
        <f t="shared" si="93"/>
        <v>3.0201870999507632</v>
      </c>
    </row>
    <row r="2972" spans="1:14" x14ac:dyDescent="0.3">
      <c r="A2972" t="s">
        <v>12</v>
      </c>
      <c r="B2972" t="s">
        <v>16</v>
      </c>
      <c r="C2972" t="s">
        <v>19</v>
      </c>
      <c r="D2972" t="s">
        <v>20</v>
      </c>
      <c r="E2972" t="s">
        <v>36</v>
      </c>
      <c r="F2972">
        <v>2010</v>
      </c>
      <c r="G2972">
        <v>4</v>
      </c>
      <c r="H2972">
        <v>450.22</v>
      </c>
      <c r="I2972" t="s">
        <v>42</v>
      </c>
      <c r="J2972" t="s">
        <v>47</v>
      </c>
      <c r="K2972">
        <v>9.02</v>
      </c>
      <c r="L2972">
        <v>19</v>
      </c>
      <c r="M2972">
        <f t="shared" si="92"/>
        <v>8553.2702000000008</v>
      </c>
      <c r="N2972">
        <f t="shared" si="93"/>
        <v>3.0192118226600986</v>
      </c>
    </row>
    <row r="2973" spans="1:14" x14ac:dyDescent="0.3">
      <c r="A2973" t="s">
        <v>12</v>
      </c>
      <c r="B2973" t="s">
        <v>17</v>
      </c>
      <c r="C2973" t="s">
        <v>19</v>
      </c>
      <c r="D2973" t="s">
        <v>23</v>
      </c>
      <c r="E2973" t="s">
        <v>37</v>
      </c>
      <c r="F2973">
        <v>2004</v>
      </c>
      <c r="G2973">
        <v>4</v>
      </c>
      <c r="H2973">
        <v>73.38</v>
      </c>
      <c r="I2973" t="s">
        <v>42</v>
      </c>
      <c r="J2973" t="s">
        <v>44</v>
      </c>
      <c r="K2973">
        <v>24.79</v>
      </c>
      <c r="L2973">
        <v>8</v>
      </c>
      <c r="M2973">
        <f t="shared" si="92"/>
        <v>586.28789999999992</v>
      </c>
      <c r="N2973">
        <f t="shared" si="93"/>
        <v>3.0187284376540169</v>
      </c>
    </row>
    <row r="2974" spans="1:14" x14ac:dyDescent="0.3">
      <c r="A2974" t="s">
        <v>12</v>
      </c>
      <c r="B2974" t="s">
        <v>17</v>
      </c>
      <c r="C2974" t="s">
        <v>19</v>
      </c>
      <c r="D2974" t="s">
        <v>26</v>
      </c>
      <c r="E2974" t="s">
        <v>39</v>
      </c>
      <c r="F2974">
        <v>2017</v>
      </c>
      <c r="G2974">
        <v>5</v>
      </c>
      <c r="H2974">
        <v>197.75</v>
      </c>
      <c r="I2974" t="s">
        <v>42</v>
      </c>
      <c r="J2974" t="s">
        <v>44</v>
      </c>
      <c r="K2974">
        <v>44.45</v>
      </c>
      <c r="L2974">
        <v>19</v>
      </c>
      <c r="M2974">
        <f t="shared" si="92"/>
        <v>3756.6945000000001</v>
      </c>
      <c r="N2974">
        <f t="shared" si="93"/>
        <v>3.0182445759368837</v>
      </c>
    </row>
    <row r="2975" spans="1:14" x14ac:dyDescent="0.3">
      <c r="A2975" t="s">
        <v>12</v>
      </c>
      <c r="B2975" t="s">
        <v>16</v>
      </c>
      <c r="C2975" t="s">
        <v>19</v>
      </c>
      <c r="D2975" t="s">
        <v>32</v>
      </c>
      <c r="E2975" t="s">
        <v>39</v>
      </c>
      <c r="F2975">
        <v>1988</v>
      </c>
      <c r="G2975">
        <v>5</v>
      </c>
      <c r="H2975">
        <v>81.650000000000006</v>
      </c>
      <c r="I2975" t="s">
        <v>40</v>
      </c>
      <c r="J2975" t="s">
        <v>46</v>
      </c>
      <c r="K2975">
        <v>23.88</v>
      </c>
      <c r="L2975">
        <v>18</v>
      </c>
      <c r="M2975">
        <f t="shared" si="92"/>
        <v>1468.9388000000001</v>
      </c>
      <c r="N2975">
        <f t="shared" si="93"/>
        <v>3.0172668968919587</v>
      </c>
    </row>
    <row r="2976" spans="1:14" x14ac:dyDescent="0.3">
      <c r="A2976" t="s">
        <v>14</v>
      </c>
      <c r="B2976" t="s">
        <v>16</v>
      </c>
      <c r="C2976" t="s">
        <v>18</v>
      </c>
      <c r="D2976" t="s">
        <v>26</v>
      </c>
      <c r="E2976" t="s">
        <v>39</v>
      </c>
      <c r="F2976">
        <v>2002</v>
      </c>
      <c r="G2976">
        <v>2</v>
      </c>
      <c r="H2976">
        <v>454.82</v>
      </c>
      <c r="I2976" t="s">
        <v>42</v>
      </c>
      <c r="J2976" t="s">
        <v>46</v>
      </c>
      <c r="K2976">
        <v>20.66</v>
      </c>
      <c r="L2976">
        <v>5</v>
      </c>
      <c r="M2976">
        <f t="shared" si="92"/>
        <v>2273.3065999999999</v>
      </c>
      <c r="N2976">
        <f t="shared" si="93"/>
        <v>3.0162882527147086</v>
      </c>
    </row>
    <row r="2977" spans="1:14" x14ac:dyDescent="0.3">
      <c r="A2977" t="s">
        <v>13</v>
      </c>
      <c r="B2977" t="s">
        <v>16</v>
      </c>
      <c r="C2977" t="s">
        <v>18</v>
      </c>
      <c r="D2977" t="s">
        <v>32</v>
      </c>
      <c r="E2977" t="s">
        <v>39</v>
      </c>
      <c r="F2977">
        <v>2013</v>
      </c>
      <c r="G2977">
        <v>1</v>
      </c>
      <c r="H2977">
        <v>232.74</v>
      </c>
      <c r="I2977" t="s">
        <v>40</v>
      </c>
      <c r="J2977" t="s">
        <v>47</v>
      </c>
      <c r="K2977">
        <v>8.67</v>
      </c>
      <c r="L2977">
        <v>13</v>
      </c>
      <c r="M2977">
        <f t="shared" si="92"/>
        <v>3024.7066999999997</v>
      </c>
      <c r="N2977">
        <f t="shared" si="93"/>
        <v>3.01679012345679</v>
      </c>
    </row>
    <row r="2978" spans="1:14" x14ac:dyDescent="0.3">
      <c r="A2978" t="s">
        <v>12</v>
      </c>
      <c r="B2978" t="s">
        <v>15</v>
      </c>
      <c r="C2978" t="s">
        <v>19</v>
      </c>
      <c r="D2978" t="s">
        <v>32</v>
      </c>
      <c r="E2978" t="s">
        <v>37</v>
      </c>
      <c r="F2978">
        <v>2016</v>
      </c>
      <c r="G2978">
        <v>1</v>
      </c>
      <c r="H2978">
        <v>72.78</v>
      </c>
      <c r="I2978" t="s">
        <v>42</v>
      </c>
      <c r="J2978" t="s">
        <v>44</v>
      </c>
      <c r="K2978">
        <v>49.69</v>
      </c>
      <c r="L2978">
        <v>15</v>
      </c>
      <c r="M2978">
        <f t="shared" si="92"/>
        <v>1091.1969000000001</v>
      </c>
      <c r="N2978">
        <f t="shared" si="93"/>
        <v>3.0177865612648223</v>
      </c>
    </row>
    <row r="2979" spans="1:14" x14ac:dyDescent="0.3">
      <c r="A2979" t="s">
        <v>12</v>
      </c>
      <c r="B2979" t="s">
        <v>17</v>
      </c>
      <c r="C2979" t="s">
        <v>19</v>
      </c>
      <c r="D2979" t="s">
        <v>25</v>
      </c>
      <c r="E2979" t="s">
        <v>39</v>
      </c>
      <c r="F2979">
        <v>1998</v>
      </c>
      <c r="G2979">
        <v>1</v>
      </c>
      <c r="H2979">
        <v>24.87</v>
      </c>
      <c r="I2979" t="s">
        <v>40</v>
      </c>
      <c r="J2979" t="s">
        <v>47</v>
      </c>
      <c r="K2979">
        <v>45.51</v>
      </c>
      <c r="L2979">
        <v>1</v>
      </c>
      <c r="M2979">
        <f t="shared" si="92"/>
        <v>24.325100000000003</v>
      </c>
      <c r="N2979">
        <f t="shared" si="93"/>
        <v>3.018783984181908</v>
      </c>
    </row>
    <row r="2980" spans="1:14" x14ac:dyDescent="0.3">
      <c r="A2980" t="s">
        <v>12</v>
      </c>
      <c r="B2980" t="s">
        <v>16</v>
      </c>
      <c r="C2980" t="s">
        <v>19</v>
      </c>
      <c r="D2980" t="s">
        <v>26</v>
      </c>
      <c r="E2980" t="s">
        <v>36</v>
      </c>
      <c r="F2980">
        <v>2002</v>
      </c>
      <c r="G2980">
        <v>3</v>
      </c>
      <c r="H2980">
        <v>349.25</v>
      </c>
      <c r="I2980" t="s">
        <v>40</v>
      </c>
      <c r="J2980" t="s">
        <v>44</v>
      </c>
      <c r="K2980">
        <v>38.56</v>
      </c>
      <c r="L2980">
        <v>7</v>
      </c>
      <c r="M2980">
        <f t="shared" si="92"/>
        <v>2444.1356000000001</v>
      </c>
      <c r="N2980">
        <f t="shared" si="93"/>
        <v>3.019782393669634</v>
      </c>
    </row>
    <row r="2981" spans="1:14" x14ac:dyDescent="0.3">
      <c r="A2981" t="s">
        <v>12</v>
      </c>
      <c r="B2981" t="s">
        <v>15</v>
      </c>
      <c r="C2981" t="s">
        <v>19</v>
      </c>
      <c r="D2981" t="s">
        <v>26</v>
      </c>
      <c r="E2981" t="s">
        <v>37</v>
      </c>
      <c r="F2981">
        <v>1999</v>
      </c>
      <c r="G2981">
        <v>5</v>
      </c>
      <c r="H2981">
        <v>499.97</v>
      </c>
      <c r="I2981" t="s">
        <v>40</v>
      </c>
      <c r="J2981" t="s">
        <v>45</v>
      </c>
      <c r="K2981">
        <v>27.01</v>
      </c>
      <c r="L2981">
        <v>9</v>
      </c>
      <c r="M2981">
        <f t="shared" si="92"/>
        <v>4499.0001000000002</v>
      </c>
      <c r="N2981">
        <f t="shared" si="93"/>
        <v>3.0197921820880751</v>
      </c>
    </row>
    <row r="2982" spans="1:14" x14ac:dyDescent="0.3">
      <c r="A2982" t="s">
        <v>14</v>
      </c>
      <c r="B2982" t="s">
        <v>16</v>
      </c>
      <c r="C2982" t="s">
        <v>18</v>
      </c>
      <c r="D2982" t="s">
        <v>34</v>
      </c>
      <c r="E2982" t="s">
        <v>38</v>
      </c>
      <c r="F2982">
        <v>2000</v>
      </c>
      <c r="G2982">
        <v>4</v>
      </c>
      <c r="H2982">
        <v>367.61</v>
      </c>
      <c r="I2982" t="s">
        <v>40</v>
      </c>
      <c r="J2982" t="s">
        <v>47</v>
      </c>
      <c r="K2982">
        <v>37.4</v>
      </c>
      <c r="L2982">
        <v>4</v>
      </c>
      <c r="M2982">
        <f t="shared" si="92"/>
        <v>1469.8140000000001</v>
      </c>
      <c r="N2982">
        <f t="shared" si="93"/>
        <v>3.0188118811881188</v>
      </c>
    </row>
    <row r="2983" spans="1:14" x14ac:dyDescent="0.3">
      <c r="A2983" t="s">
        <v>12</v>
      </c>
      <c r="B2983" t="s">
        <v>16</v>
      </c>
      <c r="C2983" t="s">
        <v>19</v>
      </c>
      <c r="D2983" t="s">
        <v>27</v>
      </c>
      <c r="E2983" t="s">
        <v>38</v>
      </c>
      <c r="F2983">
        <v>2003</v>
      </c>
      <c r="G2983">
        <v>4</v>
      </c>
      <c r="H2983">
        <v>192.66</v>
      </c>
      <c r="I2983" t="s">
        <v>42</v>
      </c>
      <c r="J2983" t="s">
        <v>45</v>
      </c>
      <c r="K2983">
        <v>7.37</v>
      </c>
      <c r="L2983">
        <v>11</v>
      </c>
      <c r="M2983">
        <f t="shared" si="92"/>
        <v>2118.3336999999997</v>
      </c>
      <c r="N2983">
        <f t="shared" si="93"/>
        <v>3.0183259039128281</v>
      </c>
    </row>
    <row r="2984" spans="1:14" x14ac:dyDescent="0.3">
      <c r="A2984" t="s">
        <v>12</v>
      </c>
      <c r="B2984" t="s">
        <v>16</v>
      </c>
      <c r="C2984" t="s">
        <v>19</v>
      </c>
      <c r="D2984" t="s">
        <v>28</v>
      </c>
      <c r="E2984" t="s">
        <v>37</v>
      </c>
      <c r="F2984">
        <v>2018</v>
      </c>
      <c r="G2984">
        <v>1</v>
      </c>
      <c r="H2984">
        <v>56.57</v>
      </c>
      <c r="I2984" t="s">
        <v>41</v>
      </c>
      <c r="J2984" t="s">
        <v>47</v>
      </c>
      <c r="K2984">
        <v>21.18</v>
      </c>
      <c r="L2984">
        <v>14</v>
      </c>
      <c r="M2984">
        <f t="shared" si="92"/>
        <v>791.19180000000006</v>
      </c>
      <c r="N2984">
        <f t="shared" si="93"/>
        <v>3.0178394449950448</v>
      </c>
    </row>
    <row r="2985" spans="1:14" x14ac:dyDescent="0.3">
      <c r="A2985" t="s">
        <v>14</v>
      </c>
      <c r="B2985" t="s">
        <v>15</v>
      </c>
      <c r="C2985" t="s">
        <v>19</v>
      </c>
      <c r="D2985" t="s">
        <v>28</v>
      </c>
      <c r="E2985" t="s">
        <v>37</v>
      </c>
      <c r="F2985">
        <v>1994</v>
      </c>
      <c r="G2985">
        <v>3</v>
      </c>
      <c r="H2985">
        <v>56.51</v>
      </c>
      <c r="I2985" t="s">
        <v>40</v>
      </c>
      <c r="J2985" t="s">
        <v>46</v>
      </c>
      <c r="K2985">
        <v>22.9</v>
      </c>
      <c r="L2985">
        <v>17</v>
      </c>
      <c r="M2985">
        <f t="shared" si="92"/>
        <v>959.899</v>
      </c>
      <c r="N2985">
        <f t="shared" si="93"/>
        <v>3.0188398611799703</v>
      </c>
    </row>
    <row r="2986" spans="1:14" x14ac:dyDescent="0.3">
      <c r="A2986" t="s">
        <v>13</v>
      </c>
      <c r="B2986" t="s">
        <v>15</v>
      </c>
      <c r="C2986" t="s">
        <v>19</v>
      </c>
      <c r="D2986" t="s">
        <v>34</v>
      </c>
      <c r="E2986" t="s">
        <v>38</v>
      </c>
      <c r="F2986">
        <v>2012</v>
      </c>
      <c r="G2986">
        <v>5</v>
      </c>
      <c r="H2986">
        <v>427.13</v>
      </c>
      <c r="I2986" t="s">
        <v>42</v>
      </c>
      <c r="J2986" t="s">
        <v>46</v>
      </c>
      <c r="K2986">
        <v>47.52</v>
      </c>
      <c r="L2986">
        <v>3</v>
      </c>
      <c r="M2986">
        <f t="shared" si="92"/>
        <v>1280.8652</v>
      </c>
      <c r="N2986">
        <f t="shared" si="93"/>
        <v>3.0188492063492065</v>
      </c>
    </row>
    <row r="2987" spans="1:14" x14ac:dyDescent="0.3">
      <c r="A2987" t="s">
        <v>12</v>
      </c>
      <c r="B2987" t="s">
        <v>16</v>
      </c>
      <c r="C2987" t="s">
        <v>18</v>
      </c>
      <c r="D2987" t="s">
        <v>29</v>
      </c>
      <c r="E2987" t="s">
        <v>39</v>
      </c>
      <c r="F2987">
        <v>2007</v>
      </c>
      <c r="G2987">
        <v>1</v>
      </c>
      <c r="H2987">
        <v>141.66999999999999</v>
      </c>
      <c r="I2987" t="s">
        <v>42</v>
      </c>
      <c r="J2987" t="s">
        <v>44</v>
      </c>
      <c r="K2987">
        <v>43.95</v>
      </c>
      <c r="L2987">
        <v>9</v>
      </c>
      <c r="M2987">
        <f t="shared" si="92"/>
        <v>1274.4694999999999</v>
      </c>
      <c r="N2987">
        <f t="shared" si="93"/>
        <v>3.0178660049627792</v>
      </c>
    </row>
    <row r="2988" spans="1:14" x14ac:dyDescent="0.3">
      <c r="A2988" t="s">
        <v>12</v>
      </c>
      <c r="B2988" t="s">
        <v>17</v>
      </c>
      <c r="C2988" t="s">
        <v>19</v>
      </c>
      <c r="D2988" t="s">
        <v>33</v>
      </c>
      <c r="E2988" t="s">
        <v>36</v>
      </c>
      <c r="F2988">
        <v>2013</v>
      </c>
      <c r="G2988">
        <v>4</v>
      </c>
      <c r="H2988">
        <v>225.34</v>
      </c>
      <c r="I2988" t="s">
        <v>41</v>
      </c>
      <c r="J2988" t="s">
        <v>46</v>
      </c>
      <c r="K2988">
        <v>20.57</v>
      </c>
      <c r="L2988">
        <v>15</v>
      </c>
      <c r="M2988">
        <f t="shared" si="92"/>
        <v>3379.3056999999999</v>
      </c>
      <c r="N2988">
        <f t="shared" si="93"/>
        <v>3.0188679245283021</v>
      </c>
    </row>
    <row r="2989" spans="1:14" x14ac:dyDescent="0.3">
      <c r="A2989" t="s">
        <v>12</v>
      </c>
      <c r="B2989" t="s">
        <v>17</v>
      </c>
      <c r="C2989" t="s">
        <v>18</v>
      </c>
      <c r="D2989" t="s">
        <v>35</v>
      </c>
      <c r="E2989" t="s">
        <v>36</v>
      </c>
      <c r="F2989">
        <v>2005</v>
      </c>
      <c r="G2989">
        <v>4</v>
      </c>
      <c r="H2989">
        <v>165.72</v>
      </c>
      <c r="I2989" t="s">
        <v>41</v>
      </c>
      <c r="J2989" t="s">
        <v>47</v>
      </c>
      <c r="K2989">
        <v>36.340000000000003</v>
      </c>
      <c r="L2989">
        <v>13</v>
      </c>
      <c r="M2989">
        <f t="shared" si="92"/>
        <v>2153.7234000000003</v>
      </c>
      <c r="N2989">
        <f t="shared" si="93"/>
        <v>3.0183805265772481</v>
      </c>
    </row>
    <row r="2990" spans="1:14" x14ac:dyDescent="0.3">
      <c r="A2990" t="s">
        <v>12</v>
      </c>
      <c r="B2990" t="s">
        <v>17</v>
      </c>
      <c r="C2990" t="s">
        <v>19</v>
      </c>
      <c r="D2990" t="s">
        <v>21</v>
      </c>
      <c r="E2990" t="s">
        <v>39</v>
      </c>
      <c r="F2990">
        <v>1991</v>
      </c>
      <c r="G2990">
        <v>5</v>
      </c>
      <c r="H2990">
        <v>259.27</v>
      </c>
      <c r="I2990" t="s">
        <v>42</v>
      </c>
      <c r="J2990" t="s">
        <v>43</v>
      </c>
      <c r="K2990">
        <v>48.48</v>
      </c>
      <c r="L2990">
        <v>14</v>
      </c>
      <c r="M2990">
        <f t="shared" si="92"/>
        <v>3629.2647999999999</v>
      </c>
      <c r="N2990">
        <f t="shared" si="93"/>
        <v>3.017892644135189</v>
      </c>
    </row>
    <row r="2991" spans="1:14" x14ac:dyDescent="0.3">
      <c r="A2991" t="s">
        <v>13</v>
      </c>
      <c r="B2991" t="s">
        <v>16</v>
      </c>
      <c r="C2991" t="s">
        <v>19</v>
      </c>
      <c r="D2991" t="s">
        <v>23</v>
      </c>
      <c r="E2991" t="s">
        <v>39</v>
      </c>
      <c r="F2991">
        <v>2013</v>
      </c>
      <c r="G2991">
        <v>5</v>
      </c>
      <c r="H2991">
        <v>70.33</v>
      </c>
      <c r="I2991" t="s">
        <v>40</v>
      </c>
      <c r="J2991" t="s">
        <v>43</v>
      </c>
      <c r="K2991">
        <v>34.9</v>
      </c>
      <c r="L2991">
        <v>12</v>
      </c>
      <c r="M2991">
        <f t="shared" si="92"/>
        <v>843.30900000000008</v>
      </c>
      <c r="N2991">
        <f t="shared" si="93"/>
        <v>3.0169070114370959</v>
      </c>
    </row>
    <row r="2992" spans="1:14" x14ac:dyDescent="0.3">
      <c r="A2992" t="s">
        <v>14</v>
      </c>
      <c r="B2992" t="s">
        <v>17</v>
      </c>
      <c r="C2992" t="s">
        <v>18</v>
      </c>
      <c r="D2992" t="s">
        <v>25</v>
      </c>
      <c r="E2992" t="s">
        <v>36</v>
      </c>
      <c r="F2992">
        <v>1993</v>
      </c>
      <c r="G2992">
        <v>4</v>
      </c>
      <c r="H2992">
        <v>319.82</v>
      </c>
      <c r="I2992" t="s">
        <v>40</v>
      </c>
      <c r="J2992" t="s">
        <v>45</v>
      </c>
      <c r="K2992">
        <v>41.3</v>
      </c>
      <c r="L2992">
        <v>13</v>
      </c>
      <c r="M2992">
        <f t="shared" si="92"/>
        <v>4157.0729999999994</v>
      </c>
      <c r="N2992">
        <f t="shared" si="93"/>
        <v>3.0159203980099503</v>
      </c>
    </row>
    <row r="2993" spans="1:14" x14ac:dyDescent="0.3">
      <c r="A2993" t="s">
        <v>13</v>
      </c>
      <c r="B2993" t="s">
        <v>16</v>
      </c>
      <c r="C2993" t="s">
        <v>18</v>
      </c>
      <c r="D2993" t="s">
        <v>21</v>
      </c>
      <c r="E2993" t="s">
        <v>36</v>
      </c>
      <c r="F2993">
        <v>2017</v>
      </c>
      <c r="G2993">
        <v>3</v>
      </c>
      <c r="H2993">
        <v>413.65</v>
      </c>
      <c r="I2993" t="s">
        <v>42</v>
      </c>
      <c r="J2993" t="s">
        <v>43</v>
      </c>
      <c r="K2993">
        <v>46.73</v>
      </c>
      <c r="L2993">
        <v>16</v>
      </c>
      <c r="M2993">
        <f t="shared" si="92"/>
        <v>6617.8672999999999</v>
      </c>
      <c r="N2993">
        <f t="shared" si="93"/>
        <v>3.01543056246889</v>
      </c>
    </row>
    <row r="2994" spans="1:14" x14ac:dyDescent="0.3">
      <c r="A2994" t="s">
        <v>12</v>
      </c>
      <c r="B2994" t="s">
        <v>15</v>
      </c>
      <c r="C2994" t="s">
        <v>19</v>
      </c>
      <c r="D2994" t="s">
        <v>30</v>
      </c>
      <c r="E2994" t="s">
        <v>38</v>
      </c>
      <c r="F2994">
        <v>1995</v>
      </c>
      <c r="G2994">
        <v>2</v>
      </c>
      <c r="H2994">
        <v>430.21</v>
      </c>
      <c r="I2994" t="s">
        <v>40</v>
      </c>
      <c r="J2994" t="s">
        <v>45</v>
      </c>
      <c r="K2994">
        <v>48.88</v>
      </c>
      <c r="L2994">
        <v>1</v>
      </c>
      <c r="M2994">
        <f t="shared" si="92"/>
        <v>429.69880000000001</v>
      </c>
      <c r="N2994">
        <f t="shared" si="93"/>
        <v>3.0154382470119523</v>
      </c>
    </row>
    <row r="2995" spans="1:14" x14ac:dyDescent="0.3">
      <c r="A2995" t="s">
        <v>12</v>
      </c>
      <c r="B2995" t="s">
        <v>15</v>
      </c>
      <c r="C2995" t="s">
        <v>18</v>
      </c>
      <c r="D2995" t="s">
        <v>28</v>
      </c>
      <c r="E2995" t="s">
        <v>39</v>
      </c>
      <c r="F2995">
        <v>1985</v>
      </c>
      <c r="G2995">
        <v>2</v>
      </c>
      <c r="H2995">
        <v>226.55</v>
      </c>
      <c r="I2995" t="s">
        <v>42</v>
      </c>
      <c r="J2995" t="s">
        <v>43</v>
      </c>
      <c r="K2995">
        <v>34.08</v>
      </c>
      <c r="L2995">
        <v>15</v>
      </c>
      <c r="M2995">
        <f t="shared" si="92"/>
        <v>3397.5907999999999</v>
      </c>
      <c r="N2995">
        <f t="shared" si="93"/>
        <v>3.0159441953163926</v>
      </c>
    </row>
    <row r="2996" spans="1:14" x14ac:dyDescent="0.3">
      <c r="A2996" t="s">
        <v>14</v>
      </c>
      <c r="B2996" t="s">
        <v>15</v>
      </c>
      <c r="C2996" t="s">
        <v>18</v>
      </c>
      <c r="D2996" t="s">
        <v>30</v>
      </c>
      <c r="E2996" t="s">
        <v>39</v>
      </c>
      <c r="F2996">
        <v>2000</v>
      </c>
      <c r="G2996">
        <v>5</v>
      </c>
      <c r="H2996">
        <v>446.87</v>
      </c>
      <c r="I2996" t="s">
        <v>41</v>
      </c>
      <c r="J2996" t="s">
        <v>46</v>
      </c>
      <c r="K2996">
        <v>37.51</v>
      </c>
      <c r="L2996">
        <v>7</v>
      </c>
      <c r="M2996">
        <f t="shared" si="92"/>
        <v>3127.4651000000003</v>
      </c>
      <c r="N2996">
        <f t="shared" si="93"/>
        <v>3.0164506480558324</v>
      </c>
    </row>
    <row r="2997" spans="1:14" x14ac:dyDescent="0.3">
      <c r="A2997" t="s">
        <v>14</v>
      </c>
      <c r="B2997" t="s">
        <v>17</v>
      </c>
      <c r="C2997" t="s">
        <v>18</v>
      </c>
      <c r="D2997" t="s">
        <v>25</v>
      </c>
      <c r="E2997" t="s">
        <v>39</v>
      </c>
      <c r="F2997">
        <v>2022</v>
      </c>
      <c r="G2997">
        <v>2</v>
      </c>
      <c r="H2997">
        <v>165.46</v>
      </c>
      <c r="I2997" t="s">
        <v>42</v>
      </c>
      <c r="J2997" t="s">
        <v>45</v>
      </c>
      <c r="K2997">
        <v>12.29</v>
      </c>
      <c r="L2997">
        <v>6</v>
      </c>
      <c r="M2997">
        <f t="shared" si="92"/>
        <v>991.88289999999995</v>
      </c>
      <c r="N2997">
        <f t="shared" si="93"/>
        <v>3.0154613466334164</v>
      </c>
    </row>
    <row r="2998" spans="1:14" x14ac:dyDescent="0.3">
      <c r="A2998" t="s">
        <v>13</v>
      </c>
      <c r="B2998" t="s">
        <v>16</v>
      </c>
      <c r="C2998" t="s">
        <v>18</v>
      </c>
      <c r="D2998" t="s">
        <v>21</v>
      </c>
      <c r="E2998" t="s">
        <v>37</v>
      </c>
      <c r="F2998">
        <v>2001</v>
      </c>
      <c r="G2998">
        <v>1</v>
      </c>
      <c r="H2998">
        <v>320.81</v>
      </c>
      <c r="I2998" t="s">
        <v>41</v>
      </c>
      <c r="J2998" t="s">
        <v>45</v>
      </c>
      <c r="K2998">
        <v>0.16</v>
      </c>
      <c r="L2998">
        <v>2</v>
      </c>
      <c r="M2998">
        <f t="shared" si="92"/>
        <v>640.62160000000006</v>
      </c>
      <c r="N2998">
        <f t="shared" si="93"/>
        <v>3.0159680638722555</v>
      </c>
    </row>
    <row r="2999" spans="1:14" x14ac:dyDescent="0.3">
      <c r="A2999" t="s">
        <v>12</v>
      </c>
      <c r="B2999" t="s">
        <v>16</v>
      </c>
      <c r="C2999" t="s">
        <v>19</v>
      </c>
      <c r="D2999" t="s">
        <v>32</v>
      </c>
      <c r="E2999" t="s">
        <v>38</v>
      </c>
      <c r="F2999">
        <v>1993</v>
      </c>
      <c r="G2999">
        <v>1</v>
      </c>
      <c r="H2999">
        <v>251.83</v>
      </c>
      <c r="I2999" t="s">
        <v>41</v>
      </c>
      <c r="J2999" t="s">
        <v>46</v>
      </c>
      <c r="K2999">
        <v>46.57</v>
      </c>
      <c r="L2999">
        <v>17</v>
      </c>
      <c r="M2999">
        <f t="shared" si="92"/>
        <v>4280.5757000000003</v>
      </c>
      <c r="N2999">
        <f t="shared" si="93"/>
        <v>3.0169745381927111</v>
      </c>
    </row>
    <row r="3000" spans="1:14" x14ac:dyDescent="0.3">
      <c r="A3000" t="s">
        <v>13</v>
      </c>
      <c r="B3000" t="s">
        <v>16</v>
      </c>
      <c r="C3000" t="s">
        <v>19</v>
      </c>
      <c r="D3000" t="s">
        <v>27</v>
      </c>
      <c r="E3000" t="s">
        <v>37</v>
      </c>
      <c r="F3000">
        <v>1992</v>
      </c>
      <c r="G3000">
        <v>2</v>
      </c>
      <c r="H3000">
        <v>488.9</v>
      </c>
      <c r="I3000" t="s">
        <v>41</v>
      </c>
      <c r="J3000" t="s">
        <v>47</v>
      </c>
      <c r="K3000">
        <v>11.48</v>
      </c>
      <c r="L3000">
        <v>6</v>
      </c>
      <c r="M3000">
        <f t="shared" si="92"/>
        <v>2932.5147999999995</v>
      </c>
      <c r="N3000">
        <f t="shared" si="93"/>
        <v>3.017982017982018</v>
      </c>
    </row>
    <row r="3001" spans="1:14" x14ac:dyDescent="0.3">
      <c r="A3001" t="s">
        <v>14</v>
      </c>
      <c r="B3001" t="s">
        <v>16</v>
      </c>
      <c r="C3001" t="s">
        <v>18</v>
      </c>
      <c r="D3001" t="s">
        <v>28</v>
      </c>
      <c r="E3001" t="s">
        <v>37</v>
      </c>
      <c r="F3001">
        <v>1995</v>
      </c>
      <c r="G3001">
        <v>1</v>
      </c>
      <c r="H3001">
        <v>26.34</v>
      </c>
      <c r="I3001" t="s">
        <v>41</v>
      </c>
      <c r="J3001" t="s">
        <v>43</v>
      </c>
      <c r="K3001">
        <v>29.36</v>
      </c>
      <c r="L3001">
        <v>11</v>
      </c>
      <c r="M3001">
        <f t="shared" si="92"/>
        <v>289.03360000000004</v>
      </c>
      <c r="N3001">
        <f t="shared" si="93"/>
        <v>3.0184907546226887</v>
      </c>
    </row>
    <row r="3002" spans="1:14" x14ac:dyDescent="0.3">
      <c r="A3002" t="s">
        <v>12</v>
      </c>
      <c r="B3002" t="s">
        <v>16</v>
      </c>
      <c r="C3002" t="s">
        <v>18</v>
      </c>
      <c r="D3002" t="s">
        <v>31</v>
      </c>
      <c r="E3002" t="s">
        <v>36</v>
      </c>
      <c r="F3002">
        <v>1991</v>
      </c>
      <c r="G3002">
        <v>2</v>
      </c>
      <c r="H3002">
        <v>274.3</v>
      </c>
      <c r="I3002" t="s">
        <v>40</v>
      </c>
      <c r="J3002" t="s">
        <v>45</v>
      </c>
      <c r="K3002">
        <v>20.260000000000002</v>
      </c>
      <c r="L3002">
        <v>12</v>
      </c>
      <c r="M3002">
        <f t="shared" si="92"/>
        <v>3290.8026000000004</v>
      </c>
      <c r="N3002">
        <f t="shared" si="93"/>
        <v>3.0194999999999999</v>
      </c>
    </row>
    <row r="3003" spans="1:14" x14ac:dyDescent="0.3">
      <c r="A3003" t="s">
        <v>14</v>
      </c>
      <c r="B3003" t="s">
        <v>16</v>
      </c>
      <c r="C3003" t="s">
        <v>18</v>
      </c>
      <c r="D3003" t="s">
        <v>22</v>
      </c>
      <c r="E3003" t="s">
        <v>38</v>
      </c>
      <c r="F3003">
        <v>2012</v>
      </c>
      <c r="G3003">
        <v>5</v>
      </c>
      <c r="H3003">
        <v>29.21</v>
      </c>
      <c r="I3003" t="s">
        <v>42</v>
      </c>
      <c r="J3003" t="s">
        <v>47</v>
      </c>
      <c r="K3003">
        <v>20.89</v>
      </c>
      <c r="L3003">
        <v>18</v>
      </c>
      <c r="M3003">
        <f t="shared" si="92"/>
        <v>524.98889999999994</v>
      </c>
      <c r="N3003">
        <f t="shared" si="93"/>
        <v>3.0200100050025012</v>
      </c>
    </row>
    <row r="3004" spans="1:14" x14ac:dyDescent="0.3">
      <c r="A3004" t="s">
        <v>13</v>
      </c>
      <c r="B3004" t="s">
        <v>16</v>
      </c>
      <c r="C3004" t="s">
        <v>18</v>
      </c>
      <c r="D3004" t="s">
        <v>22</v>
      </c>
      <c r="E3004" t="s">
        <v>39</v>
      </c>
      <c r="F3004">
        <v>1986</v>
      </c>
      <c r="G3004">
        <v>2</v>
      </c>
      <c r="H3004">
        <v>147.28</v>
      </c>
      <c r="I3004" t="s">
        <v>40</v>
      </c>
      <c r="J3004" t="s">
        <v>44</v>
      </c>
      <c r="K3004">
        <v>17.190000000000001</v>
      </c>
      <c r="L3004">
        <v>18</v>
      </c>
      <c r="M3004">
        <f t="shared" si="92"/>
        <v>2650.2118999999998</v>
      </c>
      <c r="N3004">
        <f t="shared" si="93"/>
        <v>3.0190190190190189</v>
      </c>
    </row>
    <row r="3005" spans="1:14" x14ac:dyDescent="0.3">
      <c r="A3005" t="s">
        <v>13</v>
      </c>
      <c r="B3005" t="s">
        <v>15</v>
      </c>
      <c r="C3005" t="s">
        <v>18</v>
      </c>
      <c r="D3005" t="s">
        <v>26</v>
      </c>
      <c r="E3005" t="s">
        <v>36</v>
      </c>
      <c r="F3005">
        <v>2008</v>
      </c>
      <c r="G3005">
        <v>3</v>
      </c>
      <c r="H3005">
        <v>39.74</v>
      </c>
      <c r="I3005" t="s">
        <v>40</v>
      </c>
      <c r="J3005" t="s">
        <v>43</v>
      </c>
      <c r="K3005">
        <v>12.71</v>
      </c>
      <c r="L3005">
        <v>7</v>
      </c>
      <c r="M3005">
        <f t="shared" si="92"/>
        <v>277.30709999999999</v>
      </c>
      <c r="N3005">
        <f t="shared" si="93"/>
        <v>3.0195292939409115</v>
      </c>
    </row>
    <row r="3006" spans="1:14" x14ac:dyDescent="0.3">
      <c r="A3006" t="s">
        <v>13</v>
      </c>
      <c r="B3006" t="s">
        <v>16</v>
      </c>
      <c r="C3006" t="s">
        <v>18</v>
      </c>
      <c r="D3006" t="s">
        <v>29</v>
      </c>
      <c r="E3006" t="s">
        <v>39</v>
      </c>
      <c r="F3006">
        <v>2021</v>
      </c>
      <c r="G3006">
        <v>3</v>
      </c>
      <c r="H3006">
        <v>27.66</v>
      </c>
      <c r="I3006" t="s">
        <v>40</v>
      </c>
      <c r="J3006" t="s">
        <v>47</v>
      </c>
      <c r="K3006">
        <v>39.840000000000003</v>
      </c>
      <c r="L3006">
        <v>2</v>
      </c>
      <c r="M3006">
        <f t="shared" si="92"/>
        <v>54.718400000000003</v>
      </c>
      <c r="N3006">
        <f t="shared" si="93"/>
        <v>3.0195390781563125</v>
      </c>
    </row>
    <row r="3007" spans="1:14" x14ac:dyDescent="0.3">
      <c r="A3007" t="s">
        <v>12</v>
      </c>
      <c r="B3007" t="s">
        <v>16</v>
      </c>
      <c r="C3007" t="s">
        <v>18</v>
      </c>
      <c r="D3007" t="s">
        <v>30</v>
      </c>
      <c r="E3007" t="s">
        <v>37</v>
      </c>
      <c r="F3007">
        <v>2006</v>
      </c>
      <c r="G3007">
        <v>1</v>
      </c>
      <c r="H3007">
        <v>259.02999999999997</v>
      </c>
      <c r="I3007" t="s">
        <v>42</v>
      </c>
      <c r="J3007" t="s">
        <v>43</v>
      </c>
      <c r="K3007">
        <v>27.07</v>
      </c>
      <c r="L3007">
        <v>15</v>
      </c>
      <c r="M3007">
        <f t="shared" si="92"/>
        <v>3884.7206999999999</v>
      </c>
      <c r="N3007">
        <f t="shared" si="93"/>
        <v>3.0195488721804513</v>
      </c>
    </row>
    <row r="3008" spans="1:14" x14ac:dyDescent="0.3">
      <c r="A3008" t="s">
        <v>12</v>
      </c>
      <c r="B3008" t="s">
        <v>17</v>
      </c>
      <c r="C3008" t="s">
        <v>19</v>
      </c>
      <c r="D3008" t="s">
        <v>27</v>
      </c>
      <c r="E3008" t="s">
        <v>39</v>
      </c>
      <c r="F3008">
        <v>1998</v>
      </c>
      <c r="G3008">
        <v>1</v>
      </c>
      <c r="H3008">
        <v>440.91</v>
      </c>
      <c r="I3008" t="s">
        <v>42</v>
      </c>
      <c r="J3008" t="s">
        <v>43</v>
      </c>
      <c r="K3008">
        <v>23.05</v>
      </c>
      <c r="L3008">
        <v>11</v>
      </c>
      <c r="M3008">
        <f t="shared" si="92"/>
        <v>4849.2404999999999</v>
      </c>
      <c r="N3008">
        <f t="shared" si="93"/>
        <v>3.0205616850551653</v>
      </c>
    </row>
    <row r="3009" spans="1:14" x14ac:dyDescent="0.3">
      <c r="A3009" t="s">
        <v>13</v>
      </c>
      <c r="B3009" t="s">
        <v>17</v>
      </c>
      <c r="C3009" t="s">
        <v>19</v>
      </c>
      <c r="D3009" t="s">
        <v>25</v>
      </c>
      <c r="E3009" t="s">
        <v>38</v>
      </c>
      <c r="F3009">
        <v>2004</v>
      </c>
      <c r="G3009">
        <v>3</v>
      </c>
      <c r="H3009">
        <v>429.09</v>
      </c>
      <c r="I3009" t="s">
        <v>41</v>
      </c>
      <c r="J3009" t="s">
        <v>46</v>
      </c>
      <c r="K3009">
        <v>0.02</v>
      </c>
      <c r="L3009">
        <v>7</v>
      </c>
      <c r="M3009">
        <f t="shared" si="92"/>
        <v>3002.6301999999996</v>
      </c>
      <c r="N3009">
        <f t="shared" si="93"/>
        <v>3.02157551430005</v>
      </c>
    </row>
    <row r="3010" spans="1:14" x14ac:dyDescent="0.3">
      <c r="A3010" t="s">
        <v>12</v>
      </c>
      <c r="B3010" t="s">
        <v>15</v>
      </c>
      <c r="C3010" t="s">
        <v>18</v>
      </c>
      <c r="D3010" t="s">
        <v>21</v>
      </c>
      <c r="E3010" t="s">
        <v>38</v>
      </c>
      <c r="F3010">
        <v>2001</v>
      </c>
      <c r="G3010">
        <v>4</v>
      </c>
      <c r="H3010">
        <v>332.56</v>
      </c>
      <c r="I3010" t="s">
        <v>42</v>
      </c>
      <c r="J3010" t="s">
        <v>44</v>
      </c>
      <c r="K3010">
        <v>43.97</v>
      </c>
      <c r="L3010">
        <v>18</v>
      </c>
      <c r="M3010">
        <f t="shared" si="92"/>
        <v>5985.5196999999998</v>
      </c>
      <c r="N3010">
        <f t="shared" si="93"/>
        <v>3.0215863453815262</v>
      </c>
    </row>
    <row r="3011" spans="1:14" x14ac:dyDescent="0.3">
      <c r="A3011" t="s">
        <v>13</v>
      </c>
      <c r="B3011" t="s">
        <v>17</v>
      </c>
      <c r="C3011" t="s">
        <v>18</v>
      </c>
      <c r="D3011" t="s">
        <v>26</v>
      </c>
      <c r="E3011" t="s">
        <v>36</v>
      </c>
      <c r="F3011">
        <v>2001</v>
      </c>
      <c r="G3011">
        <v>5</v>
      </c>
      <c r="H3011">
        <v>148.41</v>
      </c>
      <c r="I3011" t="s">
        <v>40</v>
      </c>
      <c r="J3011" t="s">
        <v>43</v>
      </c>
      <c r="K3011">
        <v>33.47</v>
      </c>
      <c r="L3011">
        <v>20</v>
      </c>
      <c r="M3011">
        <f t="shared" ref="M3011:M3074" si="94">(L3011*H3011)-(1-(K3011/100))</f>
        <v>2967.5346999999997</v>
      </c>
      <c r="N3011">
        <f t="shared" ref="N3011:N3074" si="95">AVERAGE(G3011:G8010)</f>
        <v>3.0210949271722751</v>
      </c>
    </row>
    <row r="3012" spans="1:14" x14ac:dyDescent="0.3">
      <c r="A3012" t="s">
        <v>14</v>
      </c>
      <c r="B3012" t="s">
        <v>17</v>
      </c>
      <c r="C3012" t="s">
        <v>18</v>
      </c>
      <c r="D3012" t="s">
        <v>31</v>
      </c>
      <c r="E3012" t="s">
        <v>39</v>
      </c>
      <c r="F3012">
        <v>1985</v>
      </c>
      <c r="G3012">
        <v>2</v>
      </c>
      <c r="H3012">
        <v>408.99</v>
      </c>
      <c r="I3012" t="s">
        <v>40</v>
      </c>
      <c r="J3012" t="s">
        <v>45</v>
      </c>
      <c r="K3012">
        <v>25.66</v>
      </c>
      <c r="L3012">
        <v>13</v>
      </c>
      <c r="M3012">
        <f t="shared" si="94"/>
        <v>5316.1265999999996</v>
      </c>
      <c r="N3012">
        <f t="shared" si="95"/>
        <v>3.0201005025125629</v>
      </c>
    </row>
    <row r="3013" spans="1:14" x14ac:dyDescent="0.3">
      <c r="A3013" t="s">
        <v>13</v>
      </c>
      <c r="B3013" t="s">
        <v>15</v>
      </c>
      <c r="C3013" t="s">
        <v>19</v>
      </c>
      <c r="D3013" t="s">
        <v>27</v>
      </c>
      <c r="E3013" t="s">
        <v>36</v>
      </c>
      <c r="F3013">
        <v>1993</v>
      </c>
      <c r="G3013">
        <v>2</v>
      </c>
      <c r="H3013">
        <v>308.08</v>
      </c>
      <c r="I3013" t="s">
        <v>41</v>
      </c>
      <c r="J3013" t="s">
        <v>45</v>
      </c>
      <c r="K3013">
        <v>45.79</v>
      </c>
      <c r="L3013">
        <v>4</v>
      </c>
      <c r="M3013">
        <f t="shared" si="94"/>
        <v>1231.7779</v>
      </c>
      <c r="N3013">
        <f t="shared" si="95"/>
        <v>3.02061337355455</v>
      </c>
    </row>
    <row r="3014" spans="1:14" x14ac:dyDescent="0.3">
      <c r="A3014" t="s">
        <v>14</v>
      </c>
      <c r="B3014" t="s">
        <v>16</v>
      </c>
      <c r="C3014" t="s">
        <v>18</v>
      </c>
      <c r="D3014" t="s">
        <v>24</v>
      </c>
      <c r="E3014" t="s">
        <v>36</v>
      </c>
      <c r="F3014">
        <v>2002</v>
      </c>
      <c r="G3014">
        <v>5</v>
      </c>
      <c r="H3014">
        <v>168.12</v>
      </c>
      <c r="I3014" t="s">
        <v>42</v>
      </c>
      <c r="J3014" t="s">
        <v>46</v>
      </c>
      <c r="K3014">
        <v>33.380000000000003</v>
      </c>
      <c r="L3014">
        <v>12</v>
      </c>
      <c r="M3014">
        <f t="shared" si="94"/>
        <v>2016.7738000000002</v>
      </c>
      <c r="N3014">
        <f t="shared" si="95"/>
        <v>3.0211267605633805</v>
      </c>
    </row>
    <row r="3015" spans="1:14" x14ac:dyDescent="0.3">
      <c r="A3015" t="s">
        <v>13</v>
      </c>
      <c r="B3015" t="s">
        <v>17</v>
      </c>
      <c r="C3015" t="s">
        <v>19</v>
      </c>
      <c r="D3015" t="s">
        <v>20</v>
      </c>
      <c r="E3015" t="s">
        <v>37</v>
      </c>
      <c r="F3015">
        <v>1999</v>
      </c>
      <c r="G3015">
        <v>3</v>
      </c>
      <c r="H3015">
        <v>313.27</v>
      </c>
      <c r="I3015" t="s">
        <v>40</v>
      </c>
      <c r="J3015" t="s">
        <v>47</v>
      </c>
      <c r="K3015">
        <v>43.74</v>
      </c>
      <c r="L3015">
        <v>11</v>
      </c>
      <c r="M3015">
        <f t="shared" si="94"/>
        <v>3445.4073999999996</v>
      </c>
      <c r="N3015">
        <f t="shared" si="95"/>
        <v>3.0201308505284348</v>
      </c>
    </row>
    <row r="3016" spans="1:14" x14ac:dyDescent="0.3">
      <c r="A3016" t="s">
        <v>13</v>
      </c>
      <c r="B3016" t="s">
        <v>17</v>
      </c>
      <c r="C3016" t="s">
        <v>18</v>
      </c>
      <c r="D3016" t="s">
        <v>35</v>
      </c>
      <c r="E3016" t="s">
        <v>36</v>
      </c>
      <c r="F3016">
        <v>2021</v>
      </c>
      <c r="G3016">
        <v>2</v>
      </c>
      <c r="H3016">
        <v>107.12</v>
      </c>
      <c r="I3016" t="s">
        <v>41</v>
      </c>
      <c r="J3016" t="s">
        <v>47</v>
      </c>
      <c r="K3016">
        <v>1.76</v>
      </c>
      <c r="L3016">
        <v>11</v>
      </c>
      <c r="M3016">
        <f t="shared" si="94"/>
        <v>1177.3376000000001</v>
      </c>
      <c r="N3016">
        <f t="shared" si="95"/>
        <v>3.0201409869083586</v>
      </c>
    </row>
    <row r="3017" spans="1:14" x14ac:dyDescent="0.3">
      <c r="A3017" t="s">
        <v>12</v>
      </c>
      <c r="B3017" t="s">
        <v>17</v>
      </c>
      <c r="C3017" t="s">
        <v>19</v>
      </c>
      <c r="D3017" t="s">
        <v>30</v>
      </c>
      <c r="E3017" t="s">
        <v>39</v>
      </c>
      <c r="F3017">
        <v>1991</v>
      </c>
      <c r="G3017">
        <v>4</v>
      </c>
      <c r="H3017">
        <v>46.11</v>
      </c>
      <c r="I3017" t="s">
        <v>41</v>
      </c>
      <c r="J3017" t="s">
        <v>46</v>
      </c>
      <c r="K3017">
        <v>11.8</v>
      </c>
      <c r="L3017">
        <v>6</v>
      </c>
      <c r="M3017">
        <f t="shared" si="94"/>
        <v>275.77799999999996</v>
      </c>
      <c r="N3017">
        <f t="shared" si="95"/>
        <v>3.0206549118387911</v>
      </c>
    </row>
    <row r="3018" spans="1:14" x14ac:dyDescent="0.3">
      <c r="A3018" t="s">
        <v>13</v>
      </c>
      <c r="B3018" t="s">
        <v>17</v>
      </c>
      <c r="C3018" t="s">
        <v>18</v>
      </c>
      <c r="D3018" t="s">
        <v>30</v>
      </c>
      <c r="E3018" t="s">
        <v>37</v>
      </c>
      <c r="F3018">
        <v>2019</v>
      </c>
      <c r="G3018">
        <v>2</v>
      </c>
      <c r="H3018">
        <v>20.260000000000002</v>
      </c>
      <c r="I3018" t="s">
        <v>42</v>
      </c>
      <c r="J3018" t="s">
        <v>45</v>
      </c>
      <c r="K3018">
        <v>21.55</v>
      </c>
      <c r="L3018">
        <v>12</v>
      </c>
      <c r="M3018">
        <f t="shared" si="94"/>
        <v>242.3355</v>
      </c>
      <c r="N3018">
        <f t="shared" si="95"/>
        <v>3.0201612903225805</v>
      </c>
    </row>
    <row r="3019" spans="1:14" x14ac:dyDescent="0.3">
      <c r="A3019" t="s">
        <v>12</v>
      </c>
      <c r="B3019" t="s">
        <v>17</v>
      </c>
      <c r="C3019" t="s">
        <v>18</v>
      </c>
      <c r="D3019" t="s">
        <v>29</v>
      </c>
      <c r="E3019" t="s">
        <v>38</v>
      </c>
      <c r="F3019">
        <v>2009</v>
      </c>
      <c r="G3019">
        <v>5</v>
      </c>
      <c r="H3019">
        <v>422.87</v>
      </c>
      <c r="I3019" t="s">
        <v>42</v>
      </c>
      <c r="J3019" t="s">
        <v>45</v>
      </c>
      <c r="K3019">
        <v>26.32</v>
      </c>
      <c r="L3019">
        <v>17</v>
      </c>
      <c r="M3019">
        <f t="shared" si="94"/>
        <v>7188.0532000000003</v>
      </c>
      <c r="N3019">
        <f t="shared" si="95"/>
        <v>3.0206757438224914</v>
      </c>
    </row>
    <row r="3020" spans="1:14" x14ac:dyDescent="0.3">
      <c r="A3020" t="s">
        <v>12</v>
      </c>
      <c r="B3020" t="s">
        <v>17</v>
      </c>
      <c r="C3020" t="s">
        <v>19</v>
      </c>
      <c r="D3020" t="s">
        <v>26</v>
      </c>
      <c r="E3020" t="s">
        <v>36</v>
      </c>
      <c r="F3020">
        <v>2016</v>
      </c>
      <c r="G3020">
        <v>1</v>
      </c>
      <c r="H3020">
        <v>235.54</v>
      </c>
      <c r="I3020" t="s">
        <v>41</v>
      </c>
      <c r="J3020" t="s">
        <v>43</v>
      </c>
      <c r="K3020">
        <v>38.76</v>
      </c>
      <c r="L3020">
        <v>8</v>
      </c>
      <c r="M3020">
        <f t="shared" si="94"/>
        <v>1883.7076</v>
      </c>
      <c r="N3020">
        <f t="shared" si="95"/>
        <v>3.0196770938446016</v>
      </c>
    </row>
    <row r="3021" spans="1:14" x14ac:dyDescent="0.3">
      <c r="A3021" t="s">
        <v>13</v>
      </c>
      <c r="B3021" t="s">
        <v>17</v>
      </c>
      <c r="C3021" t="s">
        <v>18</v>
      </c>
      <c r="D3021" t="s">
        <v>20</v>
      </c>
      <c r="E3021" t="s">
        <v>39</v>
      </c>
      <c r="F3021">
        <v>1995</v>
      </c>
      <c r="G3021">
        <v>5</v>
      </c>
      <c r="H3021">
        <v>360.19</v>
      </c>
      <c r="I3021" t="s">
        <v>42</v>
      </c>
      <c r="J3021" t="s">
        <v>47</v>
      </c>
      <c r="K3021">
        <v>3.98</v>
      </c>
      <c r="L3021">
        <v>2</v>
      </c>
      <c r="M3021">
        <f t="shared" si="94"/>
        <v>719.41980000000001</v>
      </c>
      <c r="N3021">
        <f t="shared" si="95"/>
        <v>3.020696617869763</v>
      </c>
    </row>
    <row r="3022" spans="1:14" x14ac:dyDescent="0.3">
      <c r="A3022" t="s">
        <v>13</v>
      </c>
      <c r="B3022" t="s">
        <v>16</v>
      </c>
      <c r="C3022" t="s">
        <v>19</v>
      </c>
      <c r="D3022" t="s">
        <v>22</v>
      </c>
      <c r="E3022" t="s">
        <v>37</v>
      </c>
      <c r="F3022">
        <v>2001</v>
      </c>
      <c r="G3022">
        <v>5</v>
      </c>
      <c r="H3022">
        <v>93.17</v>
      </c>
      <c r="I3022" t="s">
        <v>40</v>
      </c>
      <c r="J3022" t="s">
        <v>46</v>
      </c>
      <c r="K3022">
        <v>7.44</v>
      </c>
      <c r="L3022">
        <v>13</v>
      </c>
      <c r="M3022">
        <f t="shared" si="94"/>
        <v>1210.2844</v>
      </c>
      <c r="N3022">
        <f t="shared" si="95"/>
        <v>3.0196969696969695</v>
      </c>
    </row>
    <row r="3023" spans="1:14" x14ac:dyDescent="0.3">
      <c r="A3023" t="s">
        <v>14</v>
      </c>
      <c r="B3023" t="s">
        <v>16</v>
      </c>
      <c r="C3023" t="s">
        <v>19</v>
      </c>
      <c r="D3023" t="s">
        <v>23</v>
      </c>
      <c r="E3023" t="s">
        <v>39</v>
      </c>
      <c r="F3023">
        <v>1990</v>
      </c>
      <c r="G3023">
        <v>4</v>
      </c>
      <c r="H3023">
        <v>417.09</v>
      </c>
      <c r="I3023" t="s">
        <v>40</v>
      </c>
      <c r="J3023" t="s">
        <v>45</v>
      </c>
      <c r="K3023">
        <v>43.83</v>
      </c>
      <c r="L3023">
        <v>15</v>
      </c>
      <c r="M3023">
        <f t="shared" si="94"/>
        <v>6255.7882999999993</v>
      </c>
      <c r="N3023">
        <f t="shared" si="95"/>
        <v>3.0186963112683172</v>
      </c>
    </row>
    <row r="3024" spans="1:14" x14ac:dyDescent="0.3">
      <c r="A3024" t="s">
        <v>13</v>
      </c>
      <c r="B3024" t="s">
        <v>17</v>
      </c>
      <c r="C3024" t="s">
        <v>18</v>
      </c>
      <c r="D3024" t="s">
        <v>26</v>
      </c>
      <c r="E3024" t="s">
        <v>38</v>
      </c>
      <c r="F3024">
        <v>1986</v>
      </c>
      <c r="G3024">
        <v>1</v>
      </c>
      <c r="H3024">
        <v>207.07</v>
      </c>
      <c r="I3024" t="s">
        <v>41</v>
      </c>
      <c r="J3024" t="s">
        <v>46</v>
      </c>
      <c r="K3024">
        <v>7.66</v>
      </c>
      <c r="L3024">
        <v>19</v>
      </c>
      <c r="M3024">
        <f t="shared" si="94"/>
        <v>3933.4065999999998</v>
      </c>
      <c r="N3024">
        <f t="shared" si="95"/>
        <v>3.0182002022244689</v>
      </c>
    </row>
    <row r="3025" spans="1:14" x14ac:dyDescent="0.3">
      <c r="A3025" t="s">
        <v>14</v>
      </c>
      <c r="B3025" t="s">
        <v>16</v>
      </c>
      <c r="C3025" t="s">
        <v>18</v>
      </c>
      <c r="D3025" t="s">
        <v>31</v>
      </c>
      <c r="E3025" t="s">
        <v>36</v>
      </c>
      <c r="F3025">
        <v>2021</v>
      </c>
      <c r="G3025">
        <v>2</v>
      </c>
      <c r="H3025">
        <v>184.81</v>
      </c>
      <c r="I3025" t="s">
        <v>41</v>
      </c>
      <c r="J3025" t="s">
        <v>46</v>
      </c>
      <c r="K3025">
        <v>20.78</v>
      </c>
      <c r="L3025">
        <v>11</v>
      </c>
      <c r="M3025">
        <f t="shared" si="94"/>
        <v>2032.1178</v>
      </c>
      <c r="N3025">
        <f t="shared" si="95"/>
        <v>3.0192210419828021</v>
      </c>
    </row>
    <row r="3026" spans="1:14" x14ac:dyDescent="0.3">
      <c r="A3026" t="s">
        <v>13</v>
      </c>
      <c r="B3026" t="s">
        <v>17</v>
      </c>
      <c r="C3026" t="s">
        <v>19</v>
      </c>
      <c r="D3026" t="s">
        <v>23</v>
      </c>
      <c r="E3026" t="s">
        <v>36</v>
      </c>
      <c r="F3026">
        <v>2022</v>
      </c>
      <c r="G3026">
        <v>1</v>
      </c>
      <c r="H3026">
        <v>419.71</v>
      </c>
      <c r="I3026" t="s">
        <v>40</v>
      </c>
      <c r="J3026" t="s">
        <v>45</v>
      </c>
      <c r="K3026">
        <v>34.590000000000003</v>
      </c>
      <c r="L3026">
        <v>6</v>
      </c>
      <c r="M3026">
        <f t="shared" si="94"/>
        <v>2517.6058999999996</v>
      </c>
      <c r="N3026">
        <f t="shared" si="95"/>
        <v>3.0197368421052633</v>
      </c>
    </row>
    <row r="3027" spans="1:14" x14ac:dyDescent="0.3">
      <c r="A3027" t="s">
        <v>14</v>
      </c>
      <c r="B3027" t="s">
        <v>15</v>
      </c>
      <c r="C3027" t="s">
        <v>19</v>
      </c>
      <c r="D3027" t="s">
        <v>32</v>
      </c>
      <c r="E3027" t="s">
        <v>38</v>
      </c>
      <c r="F3027">
        <v>2022</v>
      </c>
      <c r="G3027">
        <v>2</v>
      </c>
      <c r="H3027">
        <v>217.42</v>
      </c>
      <c r="I3027" t="s">
        <v>40</v>
      </c>
      <c r="J3027" t="s">
        <v>44</v>
      </c>
      <c r="K3027">
        <v>15.98</v>
      </c>
      <c r="L3027">
        <v>4</v>
      </c>
      <c r="M3027">
        <f t="shared" si="94"/>
        <v>868.83979999999997</v>
      </c>
      <c r="N3027">
        <f t="shared" si="95"/>
        <v>3.0207594936708859</v>
      </c>
    </row>
    <row r="3028" spans="1:14" x14ac:dyDescent="0.3">
      <c r="A3028" t="s">
        <v>12</v>
      </c>
      <c r="B3028" t="s">
        <v>15</v>
      </c>
      <c r="C3028" t="s">
        <v>18</v>
      </c>
      <c r="D3028" t="s">
        <v>24</v>
      </c>
      <c r="E3028" t="s">
        <v>39</v>
      </c>
      <c r="F3028">
        <v>2001</v>
      </c>
      <c r="G3028">
        <v>4</v>
      </c>
      <c r="H3028">
        <v>137.96</v>
      </c>
      <c r="I3028" t="s">
        <v>42</v>
      </c>
      <c r="J3028" t="s">
        <v>46</v>
      </c>
      <c r="K3028">
        <v>20.83</v>
      </c>
      <c r="L3028">
        <v>17</v>
      </c>
      <c r="M3028">
        <f t="shared" si="94"/>
        <v>2344.5282999999999</v>
      </c>
      <c r="N3028">
        <f t="shared" si="95"/>
        <v>3.021276595744681</v>
      </c>
    </row>
    <row r="3029" spans="1:14" x14ac:dyDescent="0.3">
      <c r="A3029" t="s">
        <v>14</v>
      </c>
      <c r="B3029" t="s">
        <v>15</v>
      </c>
      <c r="C3029" t="s">
        <v>19</v>
      </c>
      <c r="D3029" t="s">
        <v>24</v>
      </c>
      <c r="E3029" t="s">
        <v>39</v>
      </c>
      <c r="F3029">
        <v>1999</v>
      </c>
      <c r="G3029">
        <v>5</v>
      </c>
      <c r="H3029">
        <v>234.78</v>
      </c>
      <c r="I3029" t="s">
        <v>41</v>
      </c>
      <c r="J3029" t="s">
        <v>45</v>
      </c>
      <c r="K3029">
        <v>23.1</v>
      </c>
      <c r="L3029">
        <v>1</v>
      </c>
      <c r="M3029">
        <f t="shared" si="94"/>
        <v>234.011</v>
      </c>
      <c r="N3029">
        <f t="shared" si="95"/>
        <v>3.0207805372529144</v>
      </c>
    </row>
    <row r="3030" spans="1:14" x14ac:dyDescent="0.3">
      <c r="A3030" t="s">
        <v>12</v>
      </c>
      <c r="B3030" t="s">
        <v>16</v>
      </c>
      <c r="C3030" t="s">
        <v>18</v>
      </c>
      <c r="D3030" t="s">
        <v>23</v>
      </c>
      <c r="E3030" t="s">
        <v>39</v>
      </c>
      <c r="F3030">
        <v>1991</v>
      </c>
      <c r="G3030">
        <v>3</v>
      </c>
      <c r="H3030">
        <v>43.68</v>
      </c>
      <c r="I3030" t="s">
        <v>41</v>
      </c>
      <c r="J3030" t="s">
        <v>47</v>
      </c>
      <c r="K3030">
        <v>28.44</v>
      </c>
      <c r="L3030">
        <v>13</v>
      </c>
      <c r="M3030">
        <f t="shared" si="94"/>
        <v>567.12440000000004</v>
      </c>
      <c r="N3030">
        <f t="shared" si="95"/>
        <v>3.0197768762677484</v>
      </c>
    </row>
    <row r="3031" spans="1:14" x14ac:dyDescent="0.3">
      <c r="A3031" t="s">
        <v>12</v>
      </c>
      <c r="B3031" t="s">
        <v>15</v>
      </c>
      <c r="C3031" t="s">
        <v>19</v>
      </c>
      <c r="D3031" t="s">
        <v>31</v>
      </c>
      <c r="E3031" t="s">
        <v>38</v>
      </c>
      <c r="F3031">
        <v>1995</v>
      </c>
      <c r="G3031">
        <v>2</v>
      </c>
      <c r="H3031">
        <v>403.44</v>
      </c>
      <c r="I3031" t="s">
        <v>40</v>
      </c>
      <c r="J3031" t="s">
        <v>46</v>
      </c>
      <c r="K3031">
        <v>46.88</v>
      </c>
      <c r="L3031">
        <v>15</v>
      </c>
      <c r="M3031">
        <f t="shared" si="94"/>
        <v>6051.0688</v>
      </c>
      <c r="N3031">
        <f t="shared" si="95"/>
        <v>3.0197869101978689</v>
      </c>
    </row>
    <row r="3032" spans="1:14" x14ac:dyDescent="0.3">
      <c r="A3032" t="s">
        <v>14</v>
      </c>
      <c r="B3032" t="s">
        <v>16</v>
      </c>
      <c r="C3032" t="s">
        <v>19</v>
      </c>
      <c r="D3032" t="s">
        <v>26</v>
      </c>
      <c r="E3032" t="s">
        <v>39</v>
      </c>
      <c r="F3032">
        <v>2013</v>
      </c>
      <c r="G3032">
        <v>5</v>
      </c>
      <c r="H3032">
        <v>187.32</v>
      </c>
      <c r="I3032" t="s">
        <v>41</v>
      </c>
      <c r="J3032" t="s">
        <v>44</v>
      </c>
      <c r="K3032">
        <v>17.09</v>
      </c>
      <c r="L3032">
        <v>4</v>
      </c>
      <c r="M3032">
        <f t="shared" si="94"/>
        <v>748.45089999999993</v>
      </c>
      <c r="N3032">
        <f t="shared" si="95"/>
        <v>3.0203045685279188</v>
      </c>
    </row>
    <row r="3033" spans="1:14" x14ac:dyDescent="0.3">
      <c r="A3033" t="s">
        <v>13</v>
      </c>
      <c r="B3033" t="s">
        <v>17</v>
      </c>
      <c r="C3033" t="s">
        <v>19</v>
      </c>
      <c r="D3033" t="s">
        <v>34</v>
      </c>
      <c r="E3033" t="s">
        <v>37</v>
      </c>
      <c r="F3033">
        <v>2007</v>
      </c>
      <c r="G3033">
        <v>4</v>
      </c>
      <c r="H3033">
        <v>346.86</v>
      </c>
      <c r="I3033" t="s">
        <v>42</v>
      </c>
      <c r="J3033" t="s">
        <v>44</v>
      </c>
      <c r="K3033">
        <v>22.03</v>
      </c>
      <c r="L3033">
        <v>11</v>
      </c>
      <c r="M3033">
        <f t="shared" si="94"/>
        <v>3814.6803</v>
      </c>
      <c r="N3033">
        <f t="shared" si="95"/>
        <v>3.0192991366175725</v>
      </c>
    </row>
    <row r="3034" spans="1:14" x14ac:dyDescent="0.3">
      <c r="A3034" t="s">
        <v>13</v>
      </c>
      <c r="B3034" t="s">
        <v>15</v>
      </c>
      <c r="C3034" t="s">
        <v>18</v>
      </c>
      <c r="D3034" t="s">
        <v>33</v>
      </c>
      <c r="E3034" t="s">
        <v>37</v>
      </c>
      <c r="F3034">
        <v>2012</v>
      </c>
      <c r="G3034">
        <v>3</v>
      </c>
      <c r="H3034">
        <v>89.83</v>
      </c>
      <c r="I3034" t="s">
        <v>40</v>
      </c>
      <c r="J3034" t="s">
        <v>44</v>
      </c>
      <c r="K3034">
        <v>44.5</v>
      </c>
      <c r="L3034">
        <v>17</v>
      </c>
      <c r="M3034">
        <f t="shared" si="94"/>
        <v>1526.5549999999998</v>
      </c>
      <c r="N3034">
        <f t="shared" si="95"/>
        <v>3.0188008130081303</v>
      </c>
    </row>
    <row r="3035" spans="1:14" x14ac:dyDescent="0.3">
      <c r="A3035" t="s">
        <v>13</v>
      </c>
      <c r="B3035" t="s">
        <v>15</v>
      </c>
      <c r="C3035" t="s">
        <v>19</v>
      </c>
      <c r="D3035" t="s">
        <v>27</v>
      </c>
      <c r="E3035" t="s">
        <v>37</v>
      </c>
      <c r="F3035">
        <v>1990</v>
      </c>
      <c r="G3035">
        <v>3</v>
      </c>
      <c r="H3035">
        <v>38.93</v>
      </c>
      <c r="I3035" t="s">
        <v>41</v>
      </c>
      <c r="J3035" t="s">
        <v>47</v>
      </c>
      <c r="K3035">
        <v>5.15</v>
      </c>
      <c r="L3035">
        <v>10</v>
      </c>
      <c r="M3035">
        <f t="shared" si="94"/>
        <v>388.35149999999999</v>
      </c>
      <c r="N3035">
        <f t="shared" si="95"/>
        <v>3.0188103711235383</v>
      </c>
    </row>
    <row r="3036" spans="1:14" x14ac:dyDescent="0.3">
      <c r="A3036" t="s">
        <v>12</v>
      </c>
      <c r="B3036" t="s">
        <v>17</v>
      </c>
      <c r="C3036" t="s">
        <v>19</v>
      </c>
      <c r="D3036" t="s">
        <v>27</v>
      </c>
      <c r="E3036" t="s">
        <v>36</v>
      </c>
      <c r="F3036">
        <v>2021</v>
      </c>
      <c r="G3036">
        <v>3</v>
      </c>
      <c r="H3036">
        <v>191.52</v>
      </c>
      <c r="I3036" t="s">
        <v>40</v>
      </c>
      <c r="J3036" t="s">
        <v>46</v>
      </c>
      <c r="K3036">
        <v>7.71</v>
      </c>
      <c r="L3036">
        <v>20</v>
      </c>
      <c r="M3036">
        <f t="shared" si="94"/>
        <v>3829.4771000000001</v>
      </c>
      <c r="N3036">
        <f t="shared" si="95"/>
        <v>3.01881993896236</v>
      </c>
    </row>
    <row r="3037" spans="1:14" x14ac:dyDescent="0.3">
      <c r="A3037" t="s">
        <v>13</v>
      </c>
      <c r="B3037" t="s">
        <v>15</v>
      </c>
      <c r="C3037" t="s">
        <v>18</v>
      </c>
      <c r="D3037" t="s">
        <v>23</v>
      </c>
      <c r="E3037" t="s">
        <v>36</v>
      </c>
      <c r="F3037">
        <v>2011</v>
      </c>
      <c r="G3037">
        <v>3</v>
      </c>
      <c r="H3037">
        <v>145.1</v>
      </c>
      <c r="I3037" t="s">
        <v>41</v>
      </c>
      <c r="J3037" t="s">
        <v>43</v>
      </c>
      <c r="K3037">
        <v>47.11</v>
      </c>
      <c r="L3037">
        <v>9</v>
      </c>
      <c r="M3037">
        <f t="shared" si="94"/>
        <v>1305.3710999999998</v>
      </c>
      <c r="N3037">
        <f t="shared" si="95"/>
        <v>3.0188295165394403</v>
      </c>
    </row>
    <row r="3038" spans="1:14" x14ac:dyDescent="0.3">
      <c r="A3038" t="s">
        <v>12</v>
      </c>
      <c r="B3038" t="s">
        <v>17</v>
      </c>
      <c r="C3038" t="s">
        <v>19</v>
      </c>
      <c r="D3038" t="s">
        <v>21</v>
      </c>
      <c r="E3038" t="s">
        <v>36</v>
      </c>
      <c r="F3038">
        <v>2011</v>
      </c>
      <c r="G3038">
        <v>2</v>
      </c>
      <c r="H3038">
        <v>84.4</v>
      </c>
      <c r="I3038" t="s">
        <v>41</v>
      </c>
      <c r="J3038" t="s">
        <v>43</v>
      </c>
      <c r="K3038">
        <v>41.11</v>
      </c>
      <c r="L3038">
        <v>14</v>
      </c>
      <c r="M3038">
        <f t="shared" si="94"/>
        <v>1181.0111000000002</v>
      </c>
      <c r="N3038">
        <f t="shared" si="95"/>
        <v>3.0188391038696536</v>
      </c>
    </row>
    <row r="3039" spans="1:14" x14ac:dyDescent="0.3">
      <c r="A3039" t="s">
        <v>12</v>
      </c>
      <c r="B3039" t="s">
        <v>16</v>
      </c>
      <c r="C3039" t="s">
        <v>19</v>
      </c>
      <c r="D3039" t="s">
        <v>26</v>
      </c>
      <c r="E3039" t="s">
        <v>36</v>
      </c>
      <c r="F3039">
        <v>2013</v>
      </c>
      <c r="G3039">
        <v>2</v>
      </c>
      <c r="H3039">
        <v>113.75</v>
      </c>
      <c r="I3039" t="s">
        <v>42</v>
      </c>
      <c r="J3039" t="s">
        <v>47</v>
      </c>
      <c r="K3039">
        <v>37.409999999999997</v>
      </c>
      <c r="L3039">
        <v>10</v>
      </c>
      <c r="M3039">
        <f t="shared" si="94"/>
        <v>1136.8741</v>
      </c>
      <c r="N3039">
        <f t="shared" si="95"/>
        <v>3.0193581253183903</v>
      </c>
    </row>
    <row r="3040" spans="1:14" x14ac:dyDescent="0.3">
      <c r="A3040" t="s">
        <v>14</v>
      </c>
      <c r="B3040" t="s">
        <v>17</v>
      </c>
      <c r="C3040" t="s">
        <v>19</v>
      </c>
      <c r="D3040" t="s">
        <v>32</v>
      </c>
      <c r="E3040" t="s">
        <v>37</v>
      </c>
      <c r="F3040">
        <v>1987</v>
      </c>
      <c r="G3040">
        <v>3</v>
      </c>
      <c r="H3040">
        <v>233.81</v>
      </c>
      <c r="I3040" t="s">
        <v>42</v>
      </c>
      <c r="J3040" t="s">
        <v>45</v>
      </c>
      <c r="K3040">
        <v>36.82</v>
      </c>
      <c r="L3040">
        <v>10</v>
      </c>
      <c r="M3040">
        <f t="shared" si="94"/>
        <v>2337.4681999999998</v>
      </c>
      <c r="N3040">
        <f t="shared" si="95"/>
        <v>3.0198776758409784</v>
      </c>
    </row>
    <row r="3041" spans="1:14" x14ac:dyDescent="0.3">
      <c r="A3041" t="s">
        <v>13</v>
      </c>
      <c r="B3041" t="s">
        <v>17</v>
      </c>
      <c r="C3041" t="s">
        <v>19</v>
      </c>
      <c r="D3041" t="s">
        <v>25</v>
      </c>
      <c r="E3041" t="s">
        <v>37</v>
      </c>
      <c r="F3041">
        <v>1999</v>
      </c>
      <c r="G3041">
        <v>5</v>
      </c>
      <c r="H3041">
        <v>313.68</v>
      </c>
      <c r="I3041" t="s">
        <v>40</v>
      </c>
      <c r="J3041" t="s">
        <v>43</v>
      </c>
      <c r="K3041">
        <v>26.23</v>
      </c>
      <c r="L3041">
        <v>12</v>
      </c>
      <c r="M3041">
        <f t="shared" si="94"/>
        <v>3763.4222999999997</v>
      </c>
      <c r="N3041">
        <f t="shared" si="95"/>
        <v>3.0198878123406425</v>
      </c>
    </row>
    <row r="3042" spans="1:14" x14ac:dyDescent="0.3">
      <c r="A3042" t="s">
        <v>14</v>
      </c>
      <c r="B3042" t="s">
        <v>17</v>
      </c>
      <c r="C3042" t="s">
        <v>19</v>
      </c>
      <c r="D3042" t="s">
        <v>28</v>
      </c>
      <c r="E3042" t="s">
        <v>36</v>
      </c>
      <c r="F3042">
        <v>1994</v>
      </c>
      <c r="G3042">
        <v>1</v>
      </c>
      <c r="H3042">
        <v>444.72</v>
      </c>
      <c r="I3042" t="s">
        <v>42</v>
      </c>
      <c r="J3042" t="s">
        <v>45</v>
      </c>
      <c r="K3042">
        <v>10.66</v>
      </c>
      <c r="L3042">
        <v>10</v>
      </c>
      <c r="M3042">
        <f t="shared" si="94"/>
        <v>4446.3066000000008</v>
      </c>
      <c r="N3042">
        <f t="shared" si="95"/>
        <v>3.0188775510204082</v>
      </c>
    </row>
    <row r="3043" spans="1:14" x14ac:dyDescent="0.3">
      <c r="A3043" t="s">
        <v>12</v>
      </c>
      <c r="B3043" t="s">
        <v>17</v>
      </c>
      <c r="C3043" t="s">
        <v>19</v>
      </c>
      <c r="D3043" t="s">
        <v>23</v>
      </c>
      <c r="E3043" t="s">
        <v>37</v>
      </c>
      <c r="F3043">
        <v>2003</v>
      </c>
      <c r="G3043">
        <v>4</v>
      </c>
      <c r="H3043">
        <v>336.88</v>
      </c>
      <c r="I3043" t="s">
        <v>41</v>
      </c>
      <c r="J3043" t="s">
        <v>45</v>
      </c>
      <c r="K3043">
        <v>22.89</v>
      </c>
      <c r="L3043">
        <v>13</v>
      </c>
      <c r="M3043">
        <f t="shared" si="94"/>
        <v>4378.6688999999997</v>
      </c>
      <c r="N3043">
        <f t="shared" si="95"/>
        <v>3.0199081163859112</v>
      </c>
    </row>
    <row r="3044" spans="1:14" x14ac:dyDescent="0.3">
      <c r="A3044" t="s">
        <v>14</v>
      </c>
      <c r="B3044" t="s">
        <v>15</v>
      </c>
      <c r="C3044" t="s">
        <v>18</v>
      </c>
      <c r="D3044" t="s">
        <v>25</v>
      </c>
      <c r="E3044" t="s">
        <v>36</v>
      </c>
      <c r="F3044">
        <v>2016</v>
      </c>
      <c r="G3044">
        <v>1</v>
      </c>
      <c r="H3044">
        <v>54.97</v>
      </c>
      <c r="I3044" t="s">
        <v>40</v>
      </c>
      <c r="J3044" t="s">
        <v>46</v>
      </c>
      <c r="K3044">
        <v>30.26</v>
      </c>
      <c r="L3044">
        <v>17</v>
      </c>
      <c r="M3044">
        <f t="shared" si="94"/>
        <v>933.79259999999999</v>
      </c>
      <c r="N3044">
        <f t="shared" si="95"/>
        <v>3.0194075587334015</v>
      </c>
    </row>
    <row r="3045" spans="1:14" x14ac:dyDescent="0.3">
      <c r="A3045" t="s">
        <v>13</v>
      </c>
      <c r="B3045" t="s">
        <v>17</v>
      </c>
      <c r="C3045" t="s">
        <v>19</v>
      </c>
      <c r="D3045" t="s">
        <v>27</v>
      </c>
      <c r="E3045" t="s">
        <v>37</v>
      </c>
      <c r="F3045">
        <v>2015</v>
      </c>
      <c r="G3045">
        <v>4</v>
      </c>
      <c r="H3045">
        <v>128.15</v>
      </c>
      <c r="I3045" t="s">
        <v>41</v>
      </c>
      <c r="J3045" t="s">
        <v>47</v>
      </c>
      <c r="K3045">
        <v>15.86</v>
      </c>
      <c r="L3045">
        <v>12</v>
      </c>
      <c r="M3045">
        <f t="shared" si="94"/>
        <v>1536.9586000000002</v>
      </c>
      <c r="N3045">
        <f t="shared" si="95"/>
        <v>3.0204394481349004</v>
      </c>
    </row>
    <row r="3046" spans="1:14" x14ac:dyDescent="0.3">
      <c r="A3046" t="s">
        <v>13</v>
      </c>
      <c r="B3046" t="s">
        <v>17</v>
      </c>
      <c r="C3046" t="s">
        <v>18</v>
      </c>
      <c r="D3046" t="s">
        <v>33</v>
      </c>
      <c r="E3046" t="s">
        <v>39</v>
      </c>
      <c r="F3046">
        <v>1995</v>
      </c>
      <c r="G3046">
        <v>1</v>
      </c>
      <c r="H3046">
        <v>328.56</v>
      </c>
      <c r="I3046" t="s">
        <v>41</v>
      </c>
      <c r="J3046" t="s">
        <v>46</v>
      </c>
      <c r="K3046">
        <v>45.24</v>
      </c>
      <c r="L3046">
        <v>18</v>
      </c>
      <c r="M3046">
        <f t="shared" si="94"/>
        <v>5913.5324000000001</v>
      </c>
      <c r="N3046">
        <f t="shared" si="95"/>
        <v>3.0199386503067487</v>
      </c>
    </row>
    <row r="3047" spans="1:14" x14ac:dyDescent="0.3">
      <c r="A3047" t="s">
        <v>12</v>
      </c>
      <c r="B3047" t="s">
        <v>16</v>
      </c>
      <c r="C3047" t="s">
        <v>19</v>
      </c>
      <c r="D3047" t="s">
        <v>27</v>
      </c>
      <c r="E3047" t="s">
        <v>39</v>
      </c>
      <c r="F3047">
        <v>2017</v>
      </c>
      <c r="G3047">
        <v>4</v>
      </c>
      <c r="H3047">
        <v>253.33</v>
      </c>
      <c r="I3047" t="s">
        <v>42</v>
      </c>
      <c r="J3047" t="s">
        <v>44</v>
      </c>
      <c r="K3047">
        <v>14.92</v>
      </c>
      <c r="L3047">
        <v>4</v>
      </c>
      <c r="M3047">
        <f t="shared" si="94"/>
        <v>1012.4692</v>
      </c>
      <c r="N3047">
        <f t="shared" si="95"/>
        <v>3.0209718670076726</v>
      </c>
    </row>
    <row r="3048" spans="1:14" x14ac:dyDescent="0.3">
      <c r="A3048" t="s">
        <v>14</v>
      </c>
      <c r="B3048" t="s">
        <v>16</v>
      </c>
      <c r="C3048" t="s">
        <v>18</v>
      </c>
      <c r="D3048" t="s">
        <v>23</v>
      </c>
      <c r="E3048" t="s">
        <v>37</v>
      </c>
      <c r="F3048">
        <v>2012</v>
      </c>
      <c r="G3048">
        <v>2</v>
      </c>
      <c r="H3048">
        <v>160.66</v>
      </c>
      <c r="I3048" t="s">
        <v>42</v>
      </c>
      <c r="J3048" t="s">
        <v>43</v>
      </c>
      <c r="K3048">
        <v>46.76</v>
      </c>
      <c r="L3048">
        <v>9</v>
      </c>
      <c r="M3048">
        <f t="shared" si="94"/>
        <v>1445.4076</v>
      </c>
      <c r="N3048">
        <f t="shared" si="95"/>
        <v>3.0204708290685773</v>
      </c>
    </row>
    <row r="3049" spans="1:14" x14ac:dyDescent="0.3">
      <c r="A3049" t="s">
        <v>12</v>
      </c>
      <c r="B3049" t="s">
        <v>17</v>
      </c>
      <c r="C3049" t="s">
        <v>18</v>
      </c>
      <c r="D3049" t="s">
        <v>20</v>
      </c>
      <c r="E3049" t="s">
        <v>36</v>
      </c>
      <c r="F3049">
        <v>1992</v>
      </c>
      <c r="G3049">
        <v>2</v>
      </c>
      <c r="H3049">
        <v>166.1</v>
      </c>
      <c r="I3049" t="s">
        <v>40</v>
      </c>
      <c r="J3049" t="s">
        <v>46</v>
      </c>
      <c r="K3049">
        <v>14.72</v>
      </c>
      <c r="L3049">
        <v>14</v>
      </c>
      <c r="M3049">
        <f t="shared" si="94"/>
        <v>2324.5472</v>
      </c>
      <c r="N3049">
        <f t="shared" si="95"/>
        <v>3.0209933435739886</v>
      </c>
    </row>
    <row r="3050" spans="1:14" x14ac:dyDescent="0.3">
      <c r="A3050" t="s">
        <v>12</v>
      </c>
      <c r="B3050" t="s">
        <v>16</v>
      </c>
      <c r="C3050" t="s">
        <v>18</v>
      </c>
      <c r="D3050" t="s">
        <v>27</v>
      </c>
      <c r="E3050" t="s">
        <v>38</v>
      </c>
      <c r="F3050">
        <v>1991</v>
      </c>
      <c r="G3050">
        <v>2</v>
      </c>
      <c r="H3050">
        <v>211.59</v>
      </c>
      <c r="I3050" t="s">
        <v>40</v>
      </c>
      <c r="J3050" t="s">
        <v>46</v>
      </c>
      <c r="K3050">
        <v>12.86</v>
      </c>
      <c r="L3050">
        <v>6</v>
      </c>
      <c r="M3050">
        <f t="shared" si="94"/>
        <v>1268.6686</v>
      </c>
      <c r="N3050">
        <f t="shared" si="95"/>
        <v>3.021516393442623</v>
      </c>
    </row>
    <row r="3051" spans="1:14" x14ac:dyDescent="0.3">
      <c r="A3051" t="s">
        <v>12</v>
      </c>
      <c r="B3051" t="s">
        <v>17</v>
      </c>
      <c r="C3051" t="s">
        <v>19</v>
      </c>
      <c r="D3051" t="s">
        <v>21</v>
      </c>
      <c r="E3051" t="s">
        <v>39</v>
      </c>
      <c r="F3051">
        <v>1995</v>
      </c>
      <c r="G3051">
        <v>3</v>
      </c>
      <c r="H3051">
        <v>411.78</v>
      </c>
      <c r="I3051" t="s">
        <v>41</v>
      </c>
      <c r="J3051" t="s">
        <v>46</v>
      </c>
      <c r="K3051">
        <v>20.350000000000001</v>
      </c>
      <c r="L3051">
        <v>17</v>
      </c>
      <c r="M3051">
        <f t="shared" si="94"/>
        <v>6999.4634999999989</v>
      </c>
      <c r="N3051">
        <f t="shared" si="95"/>
        <v>3.0220399794976935</v>
      </c>
    </row>
    <row r="3052" spans="1:14" x14ac:dyDescent="0.3">
      <c r="A3052" t="s">
        <v>12</v>
      </c>
      <c r="B3052" t="s">
        <v>16</v>
      </c>
      <c r="C3052" t="s">
        <v>18</v>
      </c>
      <c r="D3052" t="s">
        <v>28</v>
      </c>
      <c r="E3052" t="s">
        <v>39</v>
      </c>
      <c r="F3052">
        <v>2009</v>
      </c>
      <c r="G3052">
        <v>5</v>
      </c>
      <c r="H3052">
        <v>249.15</v>
      </c>
      <c r="I3052" t="s">
        <v>42</v>
      </c>
      <c r="J3052" t="s">
        <v>45</v>
      </c>
      <c r="K3052">
        <v>19.649999999999999</v>
      </c>
      <c r="L3052">
        <v>20</v>
      </c>
      <c r="M3052">
        <f t="shared" si="94"/>
        <v>4982.1965</v>
      </c>
      <c r="N3052">
        <f t="shared" si="95"/>
        <v>3.0220512820512822</v>
      </c>
    </row>
    <row r="3053" spans="1:14" x14ac:dyDescent="0.3">
      <c r="A3053" t="s">
        <v>14</v>
      </c>
      <c r="B3053" t="s">
        <v>15</v>
      </c>
      <c r="C3053" t="s">
        <v>19</v>
      </c>
      <c r="D3053" t="s">
        <v>23</v>
      </c>
      <c r="E3053" t="s">
        <v>38</v>
      </c>
      <c r="F3053">
        <v>2004</v>
      </c>
      <c r="G3053">
        <v>5</v>
      </c>
      <c r="H3053">
        <v>444.97</v>
      </c>
      <c r="I3053" t="s">
        <v>42</v>
      </c>
      <c r="J3053" t="s">
        <v>47</v>
      </c>
      <c r="K3053">
        <v>16.75</v>
      </c>
      <c r="L3053">
        <v>4</v>
      </c>
      <c r="M3053">
        <f t="shared" si="94"/>
        <v>1779.0475000000001</v>
      </c>
      <c r="N3053">
        <f t="shared" si="95"/>
        <v>3.0210364289379168</v>
      </c>
    </row>
    <row r="3054" spans="1:14" x14ac:dyDescent="0.3">
      <c r="A3054" t="s">
        <v>14</v>
      </c>
      <c r="B3054" t="s">
        <v>17</v>
      </c>
      <c r="C3054" t="s">
        <v>19</v>
      </c>
      <c r="D3054" t="s">
        <v>32</v>
      </c>
      <c r="E3054" t="s">
        <v>39</v>
      </c>
      <c r="F3054">
        <v>2012</v>
      </c>
      <c r="G3054">
        <v>1</v>
      </c>
      <c r="H3054">
        <v>148.19</v>
      </c>
      <c r="I3054" t="s">
        <v>42</v>
      </c>
      <c r="J3054" t="s">
        <v>46</v>
      </c>
      <c r="K3054">
        <v>1.47</v>
      </c>
      <c r="L3054">
        <v>16</v>
      </c>
      <c r="M3054">
        <f t="shared" si="94"/>
        <v>2370.0547000000001</v>
      </c>
      <c r="N3054">
        <f t="shared" si="95"/>
        <v>3.0200205338809036</v>
      </c>
    </row>
    <row r="3055" spans="1:14" x14ac:dyDescent="0.3">
      <c r="A3055" t="s">
        <v>12</v>
      </c>
      <c r="B3055" t="s">
        <v>17</v>
      </c>
      <c r="C3055" t="s">
        <v>19</v>
      </c>
      <c r="D3055" t="s">
        <v>31</v>
      </c>
      <c r="E3055" t="s">
        <v>38</v>
      </c>
      <c r="F3055">
        <v>2011</v>
      </c>
      <c r="G3055">
        <v>3</v>
      </c>
      <c r="H3055">
        <v>213.81</v>
      </c>
      <c r="I3055" t="s">
        <v>40</v>
      </c>
      <c r="J3055" t="s">
        <v>44</v>
      </c>
      <c r="K3055">
        <v>7.81</v>
      </c>
      <c r="L3055">
        <v>13</v>
      </c>
      <c r="M3055">
        <f t="shared" si="94"/>
        <v>2778.6081000000004</v>
      </c>
      <c r="N3055">
        <f t="shared" si="95"/>
        <v>3.0210580380071907</v>
      </c>
    </row>
    <row r="3056" spans="1:14" x14ac:dyDescent="0.3">
      <c r="A3056" t="s">
        <v>14</v>
      </c>
      <c r="B3056" t="s">
        <v>15</v>
      </c>
      <c r="C3056" t="s">
        <v>19</v>
      </c>
      <c r="D3056" t="s">
        <v>34</v>
      </c>
      <c r="E3056" t="s">
        <v>39</v>
      </c>
      <c r="F3056">
        <v>1986</v>
      </c>
      <c r="G3056">
        <v>3</v>
      </c>
      <c r="H3056">
        <v>446.01</v>
      </c>
      <c r="I3056" t="s">
        <v>42</v>
      </c>
      <c r="J3056" t="s">
        <v>43</v>
      </c>
      <c r="K3056">
        <v>35.380000000000003</v>
      </c>
      <c r="L3056">
        <v>18</v>
      </c>
      <c r="M3056">
        <f t="shared" si="94"/>
        <v>8027.5338000000002</v>
      </c>
      <c r="N3056">
        <f t="shared" si="95"/>
        <v>3.0210688591983557</v>
      </c>
    </row>
    <row r="3057" spans="1:14" x14ac:dyDescent="0.3">
      <c r="A3057" t="s">
        <v>12</v>
      </c>
      <c r="B3057" t="s">
        <v>17</v>
      </c>
      <c r="C3057" t="s">
        <v>18</v>
      </c>
      <c r="D3057" t="s">
        <v>29</v>
      </c>
      <c r="E3057" t="s">
        <v>37</v>
      </c>
      <c r="F3057">
        <v>1997</v>
      </c>
      <c r="G3057">
        <v>5</v>
      </c>
      <c r="H3057">
        <v>133</v>
      </c>
      <c r="I3057" t="s">
        <v>41</v>
      </c>
      <c r="J3057" t="s">
        <v>43</v>
      </c>
      <c r="K3057">
        <v>26.32</v>
      </c>
      <c r="L3057">
        <v>6</v>
      </c>
      <c r="M3057">
        <f t="shared" si="94"/>
        <v>797.26319999999998</v>
      </c>
      <c r="N3057">
        <f t="shared" si="95"/>
        <v>3.0210796915167095</v>
      </c>
    </row>
    <row r="3058" spans="1:14" x14ac:dyDescent="0.3">
      <c r="A3058" t="s">
        <v>12</v>
      </c>
      <c r="B3058" t="s">
        <v>15</v>
      </c>
      <c r="C3058" t="s">
        <v>18</v>
      </c>
      <c r="D3058" t="s">
        <v>31</v>
      </c>
      <c r="E3058" t="s">
        <v>36</v>
      </c>
      <c r="F3058">
        <v>2016</v>
      </c>
      <c r="G3058">
        <v>5</v>
      </c>
      <c r="H3058">
        <v>79.510000000000005</v>
      </c>
      <c r="I3058" t="s">
        <v>40</v>
      </c>
      <c r="J3058" t="s">
        <v>44</v>
      </c>
      <c r="K3058">
        <v>16.739999999999998</v>
      </c>
      <c r="L3058">
        <v>9</v>
      </c>
      <c r="M3058">
        <f t="shared" si="94"/>
        <v>714.75740000000008</v>
      </c>
      <c r="N3058">
        <f t="shared" si="95"/>
        <v>3.0200617283950617</v>
      </c>
    </row>
    <row r="3059" spans="1:14" x14ac:dyDescent="0.3">
      <c r="A3059" t="s">
        <v>14</v>
      </c>
      <c r="B3059" t="s">
        <v>15</v>
      </c>
      <c r="C3059" t="s">
        <v>18</v>
      </c>
      <c r="D3059" t="s">
        <v>31</v>
      </c>
      <c r="E3059" t="s">
        <v>38</v>
      </c>
      <c r="F3059">
        <v>1993</v>
      </c>
      <c r="G3059">
        <v>1</v>
      </c>
      <c r="H3059">
        <v>463.25</v>
      </c>
      <c r="I3059" t="s">
        <v>42</v>
      </c>
      <c r="J3059" t="s">
        <v>45</v>
      </c>
      <c r="K3059">
        <v>18.489999999999998</v>
      </c>
      <c r="L3059">
        <v>19</v>
      </c>
      <c r="M3059">
        <f t="shared" si="94"/>
        <v>8800.9349000000002</v>
      </c>
      <c r="N3059">
        <f t="shared" si="95"/>
        <v>3.0190427174472467</v>
      </c>
    </row>
    <row r="3060" spans="1:14" x14ac:dyDescent="0.3">
      <c r="A3060" t="s">
        <v>14</v>
      </c>
      <c r="B3060" t="s">
        <v>17</v>
      </c>
      <c r="C3060" t="s">
        <v>19</v>
      </c>
      <c r="D3060" t="s">
        <v>24</v>
      </c>
      <c r="E3060" t="s">
        <v>38</v>
      </c>
      <c r="F3060">
        <v>1985</v>
      </c>
      <c r="G3060">
        <v>3</v>
      </c>
      <c r="H3060">
        <v>372.54</v>
      </c>
      <c r="I3060" t="s">
        <v>42</v>
      </c>
      <c r="J3060" t="s">
        <v>47</v>
      </c>
      <c r="K3060">
        <v>47.09</v>
      </c>
      <c r="L3060">
        <v>19</v>
      </c>
      <c r="M3060">
        <f t="shared" si="94"/>
        <v>7077.7309000000005</v>
      </c>
      <c r="N3060">
        <f t="shared" si="95"/>
        <v>3.0200823892893922</v>
      </c>
    </row>
    <row r="3061" spans="1:14" x14ac:dyDescent="0.3">
      <c r="A3061" t="s">
        <v>13</v>
      </c>
      <c r="B3061" t="s">
        <v>17</v>
      </c>
      <c r="C3061" t="s">
        <v>18</v>
      </c>
      <c r="D3061" t="s">
        <v>25</v>
      </c>
      <c r="E3061" t="s">
        <v>39</v>
      </c>
      <c r="F3061">
        <v>1990</v>
      </c>
      <c r="G3061">
        <v>3</v>
      </c>
      <c r="H3061">
        <v>481.08</v>
      </c>
      <c r="I3061" t="s">
        <v>42</v>
      </c>
      <c r="J3061" t="s">
        <v>46</v>
      </c>
      <c r="K3061">
        <v>35.32</v>
      </c>
      <c r="L3061">
        <v>8</v>
      </c>
      <c r="M3061">
        <f t="shared" si="94"/>
        <v>3847.9931999999999</v>
      </c>
      <c r="N3061">
        <f t="shared" si="95"/>
        <v>3.0200927357032459</v>
      </c>
    </row>
    <row r="3062" spans="1:14" x14ac:dyDescent="0.3">
      <c r="A3062" t="s">
        <v>12</v>
      </c>
      <c r="B3062" t="s">
        <v>16</v>
      </c>
      <c r="C3062" t="s">
        <v>19</v>
      </c>
      <c r="D3062" t="s">
        <v>31</v>
      </c>
      <c r="E3062" t="s">
        <v>39</v>
      </c>
      <c r="F3062">
        <v>1999</v>
      </c>
      <c r="G3062">
        <v>4</v>
      </c>
      <c r="H3062">
        <v>367.34</v>
      </c>
      <c r="I3062" t="s">
        <v>41</v>
      </c>
      <c r="J3062" t="s">
        <v>47</v>
      </c>
      <c r="K3062">
        <v>49.63</v>
      </c>
      <c r="L3062">
        <v>20</v>
      </c>
      <c r="M3062">
        <f t="shared" si="94"/>
        <v>7346.2962999999991</v>
      </c>
      <c r="N3062">
        <f t="shared" si="95"/>
        <v>3.0201030927835051</v>
      </c>
    </row>
    <row r="3063" spans="1:14" x14ac:dyDescent="0.3">
      <c r="A3063" t="s">
        <v>12</v>
      </c>
      <c r="B3063" t="s">
        <v>15</v>
      </c>
      <c r="C3063" t="s">
        <v>18</v>
      </c>
      <c r="D3063" t="s">
        <v>32</v>
      </c>
      <c r="E3063" t="s">
        <v>39</v>
      </c>
      <c r="F3063">
        <v>1985</v>
      </c>
      <c r="G3063">
        <v>4</v>
      </c>
      <c r="H3063">
        <v>338.19</v>
      </c>
      <c r="I3063" t="s">
        <v>40</v>
      </c>
      <c r="J3063" t="s">
        <v>43</v>
      </c>
      <c r="K3063">
        <v>1.66</v>
      </c>
      <c r="L3063">
        <v>6</v>
      </c>
      <c r="M3063">
        <f t="shared" si="94"/>
        <v>2028.1565999999998</v>
      </c>
      <c r="N3063">
        <f t="shared" si="95"/>
        <v>3.0195977307890667</v>
      </c>
    </row>
    <row r="3064" spans="1:14" x14ac:dyDescent="0.3">
      <c r="A3064" t="s">
        <v>14</v>
      </c>
      <c r="B3064" t="s">
        <v>15</v>
      </c>
      <c r="C3064" t="s">
        <v>18</v>
      </c>
      <c r="D3064" t="s">
        <v>33</v>
      </c>
      <c r="E3064" t="s">
        <v>38</v>
      </c>
      <c r="F3064">
        <v>1999</v>
      </c>
      <c r="G3064">
        <v>2</v>
      </c>
      <c r="H3064">
        <v>323.01</v>
      </c>
      <c r="I3064" t="s">
        <v>40</v>
      </c>
      <c r="J3064" t="s">
        <v>47</v>
      </c>
      <c r="K3064">
        <v>7.72</v>
      </c>
      <c r="L3064">
        <v>2</v>
      </c>
      <c r="M3064">
        <f t="shared" si="94"/>
        <v>645.09719999999993</v>
      </c>
      <c r="N3064">
        <f t="shared" si="95"/>
        <v>3.019091847265222</v>
      </c>
    </row>
    <row r="3065" spans="1:14" x14ac:dyDescent="0.3">
      <c r="A3065" t="s">
        <v>12</v>
      </c>
      <c r="B3065" t="s">
        <v>17</v>
      </c>
      <c r="C3065" t="s">
        <v>19</v>
      </c>
      <c r="D3065" t="s">
        <v>35</v>
      </c>
      <c r="E3065" t="s">
        <v>39</v>
      </c>
      <c r="F3065">
        <v>2012</v>
      </c>
      <c r="G3065">
        <v>3</v>
      </c>
      <c r="H3065">
        <v>219.9</v>
      </c>
      <c r="I3065" t="s">
        <v>41</v>
      </c>
      <c r="J3065" t="s">
        <v>45</v>
      </c>
      <c r="K3065">
        <v>34.93</v>
      </c>
      <c r="L3065">
        <v>10</v>
      </c>
      <c r="M3065">
        <f t="shared" si="94"/>
        <v>2198.3492999999999</v>
      </c>
      <c r="N3065">
        <f t="shared" si="95"/>
        <v>3.0196179659266909</v>
      </c>
    </row>
    <row r="3066" spans="1:14" x14ac:dyDescent="0.3">
      <c r="A3066" t="s">
        <v>14</v>
      </c>
      <c r="B3066" t="s">
        <v>15</v>
      </c>
      <c r="C3066" t="s">
        <v>19</v>
      </c>
      <c r="D3066" t="s">
        <v>22</v>
      </c>
      <c r="E3066" t="s">
        <v>36</v>
      </c>
      <c r="F3066">
        <v>2018</v>
      </c>
      <c r="G3066">
        <v>4</v>
      </c>
      <c r="H3066">
        <v>365.45</v>
      </c>
      <c r="I3066" t="s">
        <v>41</v>
      </c>
      <c r="J3066" t="s">
        <v>43</v>
      </c>
      <c r="K3066">
        <v>0.95</v>
      </c>
      <c r="L3066">
        <v>18</v>
      </c>
      <c r="M3066">
        <f t="shared" si="94"/>
        <v>6577.1094999999996</v>
      </c>
      <c r="N3066">
        <f t="shared" si="95"/>
        <v>3.0196280991735538</v>
      </c>
    </row>
    <row r="3067" spans="1:14" x14ac:dyDescent="0.3">
      <c r="A3067" t="s">
        <v>13</v>
      </c>
      <c r="B3067" t="s">
        <v>17</v>
      </c>
      <c r="C3067" t="s">
        <v>19</v>
      </c>
      <c r="D3067" t="s">
        <v>28</v>
      </c>
      <c r="E3067" t="s">
        <v>36</v>
      </c>
      <c r="F3067">
        <v>1985</v>
      </c>
      <c r="G3067">
        <v>2</v>
      </c>
      <c r="H3067">
        <v>402.57</v>
      </c>
      <c r="I3067" t="s">
        <v>41</v>
      </c>
      <c r="J3067" t="s">
        <v>43</v>
      </c>
      <c r="K3067">
        <v>9.2899999999999991</v>
      </c>
      <c r="L3067">
        <v>15</v>
      </c>
      <c r="M3067">
        <f t="shared" si="94"/>
        <v>6037.6428999999998</v>
      </c>
      <c r="N3067">
        <f t="shared" si="95"/>
        <v>3.0191214470284238</v>
      </c>
    </row>
    <row r="3068" spans="1:14" x14ac:dyDescent="0.3">
      <c r="A3068" t="s">
        <v>13</v>
      </c>
      <c r="B3068" t="s">
        <v>17</v>
      </c>
      <c r="C3068" t="s">
        <v>19</v>
      </c>
      <c r="D3068" t="s">
        <v>33</v>
      </c>
      <c r="E3068" t="s">
        <v>37</v>
      </c>
      <c r="F3068">
        <v>1994</v>
      </c>
      <c r="G3068">
        <v>3</v>
      </c>
      <c r="H3068">
        <v>374.11</v>
      </c>
      <c r="I3068" t="s">
        <v>40</v>
      </c>
      <c r="J3068" t="s">
        <v>47</v>
      </c>
      <c r="K3068">
        <v>30.97</v>
      </c>
      <c r="L3068">
        <v>13</v>
      </c>
      <c r="M3068">
        <f t="shared" si="94"/>
        <v>4862.7397000000001</v>
      </c>
      <c r="N3068">
        <f t="shared" si="95"/>
        <v>3.0196483971044468</v>
      </c>
    </row>
    <row r="3069" spans="1:14" x14ac:dyDescent="0.3">
      <c r="A3069" t="s">
        <v>13</v>
      </c>
      <c r="B3069" t="s">
        <v>15</v>
      </c>
      <c r="C3069" t="s">
        <v>19</v>
      </c>
      <c r="D3069" t="s">
        <v>23</v>
      </c>
      <c r="E3069" t="s">
        <v>36</v>
      </c>
      <c r="F3069">
        <v>2013</v>
      </c>
      <c r="G3069">
        <v>5</v>
      </c>
      <c r="H3069">
        <v>275.23</v>
      </c>
      <c r="I3069" t="s">
        <v>41</v>
      </c>
      <c r="J3069" t="s">
        <v>44</v>
      </c>
      <c r="K3069">
        <v>17.53</v>
      </c>
      <c r="L3069">
        <v>6</v>
      </c>
      <c r="M3069">
        <f t="shared" si="94"/>
        <v>1650.5553000000002</v>
      </c>
      <c r="N3069">
        <f t="shared" si="95"/>
        <v>3.0196585618210037</v>
      </c>
    </row>
    <row r="3070" spans="1:14" x14ac:dyDescent="0.3">
      <c r="A3070" t="s">
        <v>14</v>
      </c>
      <c r="B3070" t="s">
        <v>16</v>
      </c>
      <c r="C3070" t="s">
        <v>19</v>
      </c>
      <c r="D3070" t="s">
        <v>25</v>
      </c>
      <c r="E3070" t="s">
        <v>37</v>
      </c>
      <c r="F3070">
        <v>2022</v>
      </c>
      <c r="G3070">
        <v>1</v>
      </c>
      <c r="H3070">
        <v>338.5</v>
      </c>
      <c r="I3070" t="s">
        <v>42</v>
      </c>
      <c r="J3070" t="s">
        <v>46</v>
      </c>
      <c r="K3070">
        <v>12.29</v>
      </c>
      <c r="L3070">
        <v>5</v>
      </c>
      <c r="M3070">
        <f t="shared" si="94"/>
        <v>1691.6229000000001</v>
      </c>
      <c r="N3070">
        <f t="shared" si="95"/>
        <v>3.018633540372671</v>
      </c>
    </row>
    <row r="3071" spans="1:14" x14ac:dyDescent="0.3">
      <c r="A3071" t="s">
        <v>12</v>
      </c>
      <c r="B3071" t="s">
        <v>17</v>
      </c>
      <c r="C3071" t="s">
        <v>18</v>
      </c>
      <c r="D3071" t="s">
        <v>27</v>
      </c>
      <c r="E3071" t="s">
        <v>36</v>
      </c>
      <c r="F3071">
        <v>1985</v>
      </c>
      <c r="G3071">
        <v>5</v>
      </c>
      <c r="H3071">
        <v>263.62</v>
      </c>
      <c r="I3071" t="s">
        <v>40</v>
      </c>
      <c r="J3071" t="s">
        <v>46</v>
      </c>
      <c r="K3071">
        <v>31.43</v>
      </c>
      <c r="L3071">
        <v>19</v>
      </c>
      <c r="M3071">
        <f t="shared" si="94"/>
        <v>5008.0942999999997</v>
      </c>
      <c r="N3071">
        <f t="shared" si="95"/>
        <v>3.0196789228379077</v>
      </c>
    </row>
    <row r="3072" spans="1:14" x14ac:dyDescent="0.3">
      <c r="A3072" t="s">
        <v>13</v>
      </c>
      <c r="B3072" t="s">
        <v>15</v>
      </c>
      <c r="C3072" t="s">
        <v>19</v>
      </c>
      <c r="D3072" t="s">
        <v>23</v>
      </c>
      <c r="E3072" t="s">
        <v>37</v>
      </c>
      <c r="F3072">
        <v>1996</v>
      </c>
      <c r="G3072">
        <v>3</v>
      </c>
      <c r="H3072">
        <v>307.13</v>
      </c>
      <c r="I3072" t="s">
        <v>42</v>
      </c>
      <c r="J3072" t="s">
        <v>43</v>
      </c>
      <c r="K3072">
        <v>45.09</v>
      </c>
      <c r="L3072">
        <v>18</v>
      </c>
      <c r="M3072">
        <f t="shared" si="94"/>
        <v>5527.7909</v>
      </c>
      <c r="N3072">
        <f t="shared" si="95"/>
        <v>3.0186528497409326</v>
      </c>
    </row>
    <row r="3073" spans="1:14" x14ac:dyDescent="0.3">
      <c r="A3073" t="s">
        <v>13</v>
      </c>
      <c r="B3073" t="s">
        <v>16</v>
      </c>
      <c r="C3073" t="s">
        <v>18</v>
      </c>
      <c r="D3073" t="s">
        <v>35</v>
      </c>
      <c r="E3073" t="s">
        <v>39</v>
      </c>
      <c r="F3073">
        <v>2020</v>
      </c>
      <c r="G3073">
        <v>5</v>
      </c>
      <c r="H3073">
        <v>290.57</v>
      </c>
      <c r="I3073" t="s">
        <v>40</v>
      </c>
      <c r="J3073" t="s">
        <v>43</v>
      </c>
      <c r="K3073">
        <v>21.47</v>
      </c>
      <c r="L3073">
        <v>12</v>
      </c>
      <c r="M3073">
        <f t="shared" si="94"/>
        <v>3486.0547000000001</v>
      </c>
      <c r="N3073">
        <f t="shared" si="95"/>
        <v>3.0186625194401242</v>
      </c>
    </row>
    <row r="3074" spans="1:14" x14ac:dyDescent="0.3">
      <c r="A3074" t="s">
        <v>13</v>
      </c>
      <c r="B3074" t="s">
        <v>17</v>
      </c>
      <c r="C3074" t="s">
        <v>19</v>
      </c>
      <c r="D3074" t="s">
        <v>23</v>
      </c>
      <c r="E3074" t="s">
        <v>39</v>
      </c>
      <c r="F3074">
        <v>1994</v>
      </c>
      <c r="G3074">
        <v>4</v>
      </c>
      <c r="H3074">
        <v>184.06</v>
      </c>
      <c r="I3074" t="s">
        <v>40</v>
      </c>
      <c r="J3074" t="s">
        <v>47</v>
      </c>
      <c r="K3074">
        <v>34.229999999999997</v>
      </c>
      <c r="L3074">
        <v>16</v>
      </c>
      <c r="M3074">
        <f t="shared" si="94"/>
        <v>2944.3022999999998</v>
      </c>
      <c r="N3074">
        <f t="shared" si="95"/>
        <v>3.0176348547717842</v>
      </c>
    </row>
    <row r="3075" spans="1:14" x14ac:dyDescent="0.3">
      <c r="A3075" t="s">
        <v>12</v>
      </c>
      <c r="B3075" t="s">
        <v>17</v>
      </c>
      <c r="C3075" t="s">
        <v>18</v>
      </c>
      <c r="D3075" t="s">
        <v>27</v>
      </c>
      <c r="E3075" t="s">
        <v>36</v>
      </c>
      <c r="F3075">
        <v>1999</v>
      </c>
      <c r="G3075">
        <v>4</v>
      </c>
      <c r="H3075">
        <v>85.93</v>
      </c>
      <c r="I3075" t="s">
        <v>40</v>
      </c>
      <c r="J3075" t="s">
        <v>43</v>
      </c>
      <c r="K3075">
        <v>23.34</v>
      </c>
      <c r="L3075">
        <v>14</v>
      </c>
      <c r="M3075">
        <f t="shared" ref="M3075:M3138" si="96">(L3075*H3075)-(1-(K3075/100))</f>
        <v>1202.2534000000001</v>
      </c>
      <c r="N3075">
        <f t="shared" ref="N3075:N3138" si="97">AVERAGE(G3075:G8074)</f>
        <v>3.01712506486767</v>
      </c>
    </row>
    <row r="3076" spans="1:14" x14ac:dyDescent="0.3">
      <c r="A3076" t="s">
        <v>13</v>
      </c>
      <c r="B3076" t="s">
        <v>15</v>
      </c>
      <c r="C3076" t="s">
        <v>19</v>
      </c>
      <c r="D3076" t="s">
        <v>31</v>
      </c>
      <c r="E3076" t="s">
        <v>37</v>
      </c>
      <c r="F3076">
        <v>1995</v>
      </c>
      <c r="G3076">
        <v>2</v>
      </c>
      <c r="H3076">
        <v>282.44</v>
      </c>
      <c r="I3076" t="s">
        <v>40</v>
      </c>
      <c r="J3076" t="s">
        <v>46</v>
      </c>
      <c r="K3076">
        <v>5.79</v>
      </c>
      <c r="L3076">
        <v>17</v>
      </c>
      <c r="M3076">
        <f t="shared" si="96"/>
        <v>4800.5378999999994</v>
      </c>
      <c r="N3076">
        <f t="shared" si="97"/>
        <v>3.0166147455867081</v>
      </c>
    </row>
    <row r="3077" spans="1:14" x14ac:dyDescent="0.3">
      <c r="A3077" t="s">
        <v>12</v>
      </c>
      <c r="B3077" t="s">
        <v>15</v>
      </c>
      <c r="C3077" t="s">
        <v>18</v>
      </c>
      <c r="D3077" t="s">
        <v>30</v>
      </c>
      <c r="E3077" t="s">
        <v>37</v>
      </c>
      <c r="F3077">
        <v>2008</v>
      </c>
      <c r="G3077">
        <v>5</v>
      </c>
      <c r="H3077">
        <v>347.67</v>
      </c>
      <c r="I3077" t="s">
        <v>41</v>
      </c>
      <c r="J3077" t="s">
        <v>43</v>
      </c>
      <c r="K3077">
        <v>27.43</v>
      </c>
      <c r="L3077">
        <v>6</v>
      </c>
      <c r="M3077">
        <f t="shared" si="96"/>
        <v>2085.2943</v>
      </c>
      <c r="N3077">
        <f t="shared" si="97"/>
        <v>3.0171428571428573</v>
      </c>
    </row>
    <row r="3078" spans="1:14" x14ac:dyDescent="0.3">
      <c r="A3078" t="s">
        <v>13</v>
      </c>
      <c r="B3078" t="s">
        <v>17</v>
      </c>
      <c r="C3078" t="s">
        <v>18</v>
      </c>
      <c r="D3078" t="s">
        <v>33</v>
      </c>
      <c r="E3078" t="s">
        <v>38</v>
      </c>
      <c r="F3078">
        <v>1997</v>
      </c>
      <c r="G3078">
        <v>2</v>
      </c>
      <c r="H3078">
        <v>202.14</v>
      </c>
      <c r="I3078" t="s">
        <v>42</v>
      </c>
      <c r="J3078" t="s">
        <v>47</v>
      </c>
      <c r="K3078">
        <v>40.08</v>
      </c>
      <c r="L3078">
        <v>4</v>
      </c>
      <c r="M3078">
        <f t="shared" si="96"/>
        <v>807.96079999999995</v>
      </c>
      <c r="N3078">
        <f t="shared" si="97"/>
        <v>3.0161122661122661</v>
      </c>
    </row>
    <row r="3079" spans="1:14" x14ac:dyDescent="0.3">
      <c r="A3079" t="s">
        <v>14</v>
      </c>
      <c r="B3079" t="s">
        <v>17</v>
      </c>
      <c r="C3079" t="s">
        <v>19</v>
      </c>
      <c r="D3079" t="s">
        <v>24</v>
      </c>
      <c r="E3079" t="s">
        <v>39</v>
      </c>
      <c r="F3079">
        <v>1999</v>
      </c>
      <c r="G3079">
        <v>5</v>
      </c>
      <c r="H3079">
        <v>150.76</v>
      </c>
      <c r="I3079" t="s">
        <v>41</v>
      </c>
      <c r="J3079" t="s">
        <v>43</v>
      </c>
      <c r="K3079">
        <v>45.41</v>
      </c>
      <c r="L3079">
        <v>5</v>
      </c>
      <c r="M3079">
        <f t="shared" si="96"/>
        <v>753.25409999999999</v>
      </c>
      <c r="N3079">
        <f t="shared" si="97"/>
        <v>3.0166406656266251</v>
      </c>
    </row>
    <row r="3080" spans="1:14" x14ac:dyDescent="0.3">
      <c r="A3080" t="s">
        <v>12</v>
      </c>
      <c r="B3080" t="s">
        <v>16</v>
      </c>
      <c r="C3080" t="s">
        <v>18</v>
      </c>
      <c r="D3080" t="s">
        <v>35</v>
      </c>
      <c r="E3080" t="s">
        <v>39</v>
      </c>
      <c r="F3080">
        <v>1996</v>
      </c>
      <c r="G3080">
        <v>3</v>
      </c>
      <c r="H3080">
        <v>369.97</v>
      </c>
      <c r="I3080" t="s">
        <v>40</v>
      </c>
      <c r="J3080" t="s">
        <v>47</v>
      </c>
      <c r="K3080">
        <v>39.06</v>
      </c>
      <c r="L3080">
        <v>13</v>
      </c>
      <c r="M3080">
        <f t="shared" si="96"/>
        <v>4809.0006000000003</v>
      </c>
      <c r="N3080">
        <f t="shared" si="97"/>
        <v>3.0156087408949013</v>
      </c>
    </row>
    <row r="3081" spans="1:14" x14ac:dyDescent="0.3">
      <c r="A3081" t="s">
        <v>13</v>
      </c>
      <c r="B3081" t="s">
        <v>17</v>
      </c>
      <c r="C3081" t="s">
        <v>18</v>
      </c>
      <c r="D3081" t="s">
        <v>33</v>
      </c>
      <c r="E3081" t="s">
        <v>38</v>
      </c>
      <c r="F3081">
        <v>2005</v>
      </c>
      <c r="G3081">
        <v>1</v>
      </c>
      <c r="H3081">
        <v>432.87</v>
      </c>
      <c r="I3081" t="s">
        <v>42</v>
      </c>
      <c r="J3081" t="s">
        <v>47</v>
      </c>
      <c r="K3081">
        <v>42.39</v>
      </c>
      <c r="L3081">
        <v>8</v>
      </c>
      <c r="M3081">
        <f t="shared" si="96"/>
        <v>3462.3838999999998</v>
      </c>
      <c r="N3081">
        <f t="shared" si="97"/>
        <v>3.0156168662155127</v>
      </c>
    </row>
    <row r="3082" spans="1:14" x14ac:dyDescent="0.3">
      <c r="A3082" t="s">
        <v>14</v>
      </c>
      <c r="B3082" t="s">
        <v>15</v>
      </c>
      <c r="C3082" t="s">
        <v>19</v>
      </c>
      <c r="D3082" t="s">
        <v>26</v>
      </c>
      <c r="E3082" t="s">
        <v>38</v>
      </c>
      <c r="F3082">
        <v>2014</v>
      </c>
      <c r="G3082">
        <v>2</v>
      </c>
      <c r="H3082">
        <v>418.95</v>
      </c>
      <c r="I3082" t="s">
        <v>42</v>
      </c>
      <c r="J3082" t="s">
        <v>47</v>
      </c>
      <c r="K3082">
        <v>26.46</v>
      </c>
      <c r="L3082">
        <v>10</v>
      </c>
      <c r="M3082">
        <f t="shared" si="96"/>
        <v>4188.7646000000004</v>
      </c>
      <c r="N3082">
        <f t="shared" si="97"/>
        <v>3.0166666666666666</v>
      </c>
    </row>
    <row r="3083" spans="1:14" x14ac:dyDescent="0.3">
      <c r="A3083" t="s">
        <v>13</v>
      </c>
      <c r="B3083" t="s">
        <v>15</v>
      </c>
      <c r="C3083" t="s">
        <v>18</v>
      </c>
      <c r="D3083" t="s">
        <v>20</v>
      </c>
      <c r="E3083" t="s">
        <v>39</v>
      </c>
      <c r="F3083">
        <v>2008</v>
      </c>
      <c r="G3083">
        <v>4</v>
      </c>
      <c r="H3083">
        <v>379.01</v>
      </c>
      <c r="I3083" t="s">
        <v>41</v>
      </c>
      <c r="J3083" t="s">
        <v>46</v>
      </c>
      <c r="K3083">
        <v>9.24</v>
      </c>
      <c r="L3083">
        <v>15</v>
      </c>
      <c r="M3083">
        <f t="shared" si="96"/>
        <v>5684.2424000000001</v>
      </c>
      <c r="N3083">
        <f t="shared" si="97"/>
        <v>3.017196456487754</v>
      </c>
    </row>
    <row r="3084" spans="1:14" x14ac:dyDescent="0.3">
      <c r="A3084" t="s">
        <v>13</v>
      </c>
      <c r="B3084" t="s">
        <v>15</v>
      </c>
      <c r="C3084" t="s">
        <v>18</v>
      </c>
      <c r="D3084" t="s">
        <v>25</v>
      </c>
      <c r="E3084" t="s">
        <v>39</v>
      </c>
      <c r="F3084">
        <v>1996</v>
      </c>
      <c r="G3084">
        <v>4</v>
      </c>
      <c r="H3084">
        <v>106.22</v>
      </c>
      <c r="I3084" t="s">
        <v>40</v>
      </c>
      <c r="J3084" t="s">
        <v>47</v>
      </c>
      <c r="K3084">
        <v>2.5499999999999998</v>
      </c>
      <c r="L3084">
        <v>4</v>
      </c>
      <c r="M3084">
        <f t="shared" si="96"/>
        <v>423.90550000000002</v>
      </c>
      <c r="N3084">
        <f t="shared" si="97"/>
        <v>3.0166840458811262</v>
      </c>
    </row>
    <row r="3085" spans="1:14" x14ac:dyDescent="0.3">
      <c r="A3085" t="s">
        <v>14</v>
      </c>
      <c r="B3085" t="s">
        <v>17</v>
      </c>
      <c r="C3085" t="s">
        <v>18</v>
      </c>
      <c r="D3085" t="s">
        <v>24</v>
      </c>
      <c r="E3085" t="s">
        <v>36</v>
      </c>
      <c r="F3085">
        <v>2004</v>
      </c>
      <c r="G3085">
        <v>5</v>
      </c>
      <c r="H3085">
        <v>379.48</v>
      </c>
      <c r="I3085" t="s">
        <v>40</v>
      </c>
      <c r="J3085" t="s">
        <v>45</v>
      </c>
      <c r="K3085">
        <v>30.82</v>
      </c>
      <c r="L3085">
        <v>11</v>
      </c>
      <c r="M3085">
        <f t="shared" si="96"/>
        <v>4173.5882000000011</v>
      </c>
      <c r="N3085">
        <f t="shared" si="97"/>
        <v>3.0161711006781431</v>
      </c>
    </row>
    <row r="3086" spans="1:14" x14ac:dyDescent="0.3">
      <c r="A3086" t="s">
        <v>13</v>
      </c>
      <c r="B3086" t="s">
        <v>16</v>
      </c>
      <c r="C3086" t="s">
        <v>18</v>
      </c>
      <c r="D3086" t="s">
        <v>33</v>
      </c>
      <c r="E3086" t="s">
        <v>37</v>
      </c>
      <c r="F3086">
        <v>2000</v>
      </c>
      <c r="G3086">
        <v>2</v>
      </c>
      <c r="H3086">
        <v>47.68</v>
      </c>
      <c r="I3086" t="s">
        <v>42</v>
      </c>
      <c r="J3086" t="s">
        <v>43</v>
      </c>
      <c r="K3086">
        <v>1.01</v>
      </c>
      <c r="L3086">
        <v>1</v>
      </c>
      <c r="M3086">
        <f t="shared" si="96"/>
        <v>46.690100000000001</v>
      </c>
      <c r="N3086">
        <f t="shared" si="97"/>
        <v>3.0151356993736953</v>
      </c>
    </row>
    <row r="3087" spans="1:14" x14ac:dyDescent="0.3">
      <c r="A3087" t="s">
        <v>14</v>
      </c>
      <c r="B3087" t="s">
        <v>15</v>
      </c>
      <c r="C3087" t="s">
        <v>18</v>
      </c>
      <c r="D3087" t="s">
        <v>32</v>
      </c>
      <c r="E3087" t="s">
        <v>38</v>
      </c>
      <c r="F3087">
        <v>2017</v>
      </c>
      <c r="G3087">
        <v>3</v>
      </c>
      <c r="H3087">
        <v>390.74</v>
      </c>
      <c r="I3087" t="s">
        <v>42</v>
      </c>
      <c r="J3087" t="s">
        <v>44</v>
      </c>
      <c r="K3087">
        <v>5.84</v>
      </c>
      <c r="L3087">
        <v>4</v>
      </c>
      <c r="M3087">
        <f t="shared" si="96"/>
        <v>1562.0183999999999</v>
      </c>
      <c r="N3087">
        <f t="shared" si="97"/>
        <v>3.0156657963446474</v>
      </c>
    </row>
    <row r="3088" spans="1:14" x14ac:dyDescent="0.3">
      <c r="A3088" t="s">
        <v>14</v>
      </c>
      <c r="B3088" t="s">
        <v>15</v>
      </c>
      <c r="C3088" t="s">
        <v>19</v>
      </c>
      <c r="D3088" t="s">
        <v>20</v>
      </c>
      <c r="E3088" t="s">
        <v>39</v>
      </c>
      <c r="F3088">
        <v>2017</v>
      </c>
      <c r="G3088">
        <v>5</v>
      </c>
      <c r="H3088">
        <v>186.97</v>
      </c>
      <c r="I3088" t="s">
        <v>41</v>
      </c>
      <c r="J3088" t="s">
        <v>47</v>
      </c>
      <c r="K3088">
        <v>23.64</v>
      </c>
      <c r="L3088">
        <v>19</v>
      </c>
      <c r="M3088">
        <f t="shared" si="96"/>
        <v>3551.6663999999996</v>
      </c>
      <c r="N3088">
        <f t="shared" si="97"/>
        <v>3.0156739811912225</v>
      </c>
    </row>
    <row r="3089" spans="1:14" x14ac:dyDescent="0.3">
      <c r="A3089" t="s">
        <v>13</v>
      </c>
      <c r="B3089" t="s">
        <v>15</v>
      </c>
      <c r="C3089" t="s">
        <v>18</v>
      </c>
      <c r="D3089" t="s">
        <v>34</v>
      </c>
      <c r="E3089" t="s">
        <v>36</v>
      </c>
      <c r="F3089">
        <v>1992</v>
      </c>
      <c r="G3089">
        <v>2</v>
      </c>
      <c r="H3089">
        <v>204.69</v>
      </c>
      <c r="I3089" t="s">
        <v>42</v>
      </c>
      <c r="J3089" t="s">
        <v>46</v>
      </c>
      <c r="K3089">
        <v>0.04</v>
      </c>
      <c r="L3089">
        <v>17</v>
      </c>
      <c r="M3089">
        <f t="shared" si="96"/>
        <v>3478.7303999999999</v>
      </c>
      <c r="N3089">
        <f t="shared" si="97"/>
        <v>3.014636696288552</v>
      </c>
    </row>
    <row r="3090" spans="1:14" x14ac:dyDescent="0.3">
      <c r="A3090" t="s">
        <v>12</v>
      </c>
      <c r="B3090" t="s">
        <v>15</v>
      </c>
      <c r="C3090" t="s">
        <v>18</v>
      </c>
      <c r="D3090" t="s">
        <v>24</v>
      </c>
      <c r="E3090" t="s">
        <v>36</v>
      </c>
      <c r="F3090">
        <v>2000</v>
      </c>
      <c r="G3090">
        <v>4</v>
      </c>
      <c r="H3090">
        <v>354.25</v>
      </c>
      <c r="I3090" t="s">
        <v>42</v>
      </c>
      <c r="J3090" t="s">
        <v>44</v>
      </c>
      <c r="K3090">
        <v>28.16</v>
      </c>
      <c r="L3090">
        <v>20</v>
      </c>
      <c r="M3090">
        <f t="shared" si="96"/>
        <v>7084.2816000000003</v>
      </c>
      <c r="N3090">
        <f t="shared" si="97"/>
        <v>3.0151673640167362</v>
      </c>
    </row>
    <row r="3091" spans="1:14" x14ac:dyDescent="0.3">
      <c r="A3091" t="s">
        <v>13</v>
      </c>
      <c r="B3091" t="s">
        <v>15</v>
      </c>
      <c r="C3091" t="s">
        <v>18</v>
      </c>
      <c r="D3091" t="s">
        <v>29</v>
      </c>
      <c r="E3091" t="s">
        <v>38</v>
      </c>
      <c r="F3091">
        <v>1986</v>
      </c>
      <c r="G3091">
        <v>4</v>
      </c>
      <c r="H3091">
        <v>438.32</v>
      </c>
      <c r="I3091" t="s">
        <v>41</v>
      </c>
      <c r="J3091" t="s">
        <v>45</v>
      </c>
      <c r="K3091">
        <v>7.31</v>
      </c>
      <c r="L3091">
        <v>15</v>
      </c>
      <c r="M3091">
        <f t="shared" si="96"/>
        <v>6573.8730999999998</v>
      </c>
      <c r="N3091">
        <f t="shared" si="97"/>
        <v>3.0146520146520146</v>
      </c>
    </row>
    <row r="3092" spans="1:14" x14ac:dyDescent="0.3">
      <c r="A3092" t="s">
        <v>14</v>
      </c>
      <c r="B3092" t="s">
        <v>16</v>
      </c>
      <c r="C3092" t="s">
        <v>19</v>
      </c>
      <c r="D3092" t="s">
        <v>30</v>
      </c>
      <c r="E3092" t="s">
        <v>36</v>
      </c>
      <c r="F3092">
        <v>2007</v>
      </c>
      <c r="G3092">
        <v>5</v>
      </c>
      <c r="H3092">
        <v>300.76</v>
      </c>
      <c r="I3092" t="s">
        <v>41</v>
      </c>
      <c r="J3092" t="s">
        <v>47</v>
      </c>
      <c r="K3092">
        <v>28.23</v>
      </c>
      <c r="L3092">
        <v>2</v>
      </c>
      <c r="M3092">
        <f t="shared" si="96"/>
        <v>600.80229999999995</v>
      </c>
      <c r="N3092">
        <f t="shared" si="97"/>
        <v>3.0141361256544501</v>
      </c>
    </row>
    <row r="3093" spans="1:14" x14ac:dyDescent="0.3">
      <c r="A3093" t="s">
        <v>13</v>
      </c>
      <c r="B3093" t="s">
        <v>16</v>
      </c>
      <c r="C3093" t="s">
        <v>19</v>
      </c>
      <c r="D3093" t="s">
        <v>26</v>
      </c>
      <c r="E3093" t="s">
        <v>39</v>
      </c>
      <c r="F3093">
        <v>1988</v>
      </c>
      <c r="G3093">
        <v>3</v>
      </c>
      <c r="H3093">
        <v>10.039999999999999</v>
      </c>
      <c r="I3093" t="s">
        <v>41</v>
      </c>
      <c r="J3093" t="s">
        <v>44</v>
      </c>
      <c r="K3093">
        <v>41.04</v>
      </c>
      <c r="L3093">
        <v>11</v>
      </c>
      <c r="M3093">
        <f t="shared" si="96"/>
        <v>109.85039999999999</v>
      </c>
      <c r="N3093">
        <f t="shared" si="97"/>
        <v>3.0130958617077002</v>
      </c>
    </row>
    <row r="3094" spans="1:14" x14ac:dyDescent="0.3">
      <c r="A3094" t="s">
        <v>14</v>
      </c>
      <c r="B3094" t="s">
        <v>16</v>
      </c>
      <c r="C3094" t="s">
        <v>18</v>
      </c>
      <c r="D3094" t="s">
        <v>33</v>
      </c>
      <c r="E3094" t="s">
        <v>37</v>
      </c>
      <c r="F3094">
        <v>1985</v>
      </c>
      <c r="G3094">
        <v>3</v>
      </c>
      <c r="H3094">
        <v>24.78</v>
      </c>
      <c r="I3094" t="s">
        <v>42</v>
      </c>
      <c r="J3094" t="s">
        <v>45</v>
      </c>
      <c r="K3094">
        <v>30.3</v>
      </c>
      <c r="L3094">
        <v>12</v>
      </c>
      <c r="M3094">
        <f t="shared" si="96"/>
        <v>296.66300000000001</v>
      </c>
      <c r="N3094">
        <f t="shared" si="97"/>
        <v>3.0131027253668763</v>
      </c>
    </row>
    <row r="3095" spans="1:14" x14ac:dyDescent="0.3">
      <c r="A3095" t="s">
        <v>12</v>
      </c>
      <c r="B3095" t="s">
        <v>15</v>
      </c>
      <c r="C3095" t="s">
        <v>19</v>
      </c>
      <c r="D3095" t="s">
        <v>29</v>
      </c>
      <c r="E3095" t="s">
        <v>36</v>
      </c>
      <c r="F3095">
        <v>2003</v>
      </c>
      <c r="G3095">
        <v>2</v>
      </c>
      <c r="H3095">
        <v>482.98</v>
      </c>
      <c r="I3095" t="s">
        <v>41</v>
      </c>
      <c r="J3095" t="s">
        <v>46</v>
      </c>
      <c r="K3095">
        <v>47.38</v>
      </c>
      <c r="L3095">
        <v>6</v>
      </c>
      <c r="M3095">
        <f t="shared" si="96"/>
        <v>2897.3538000000003</v>
      </c>
      <c r="N3095">
        <f t="shared" si="97"/>
        <v>3.0131095962244361</v>
      </c>
    </row>
    <row r="3096" spans="1:14" x14ac:dyDescent="0.3">
      <c r="A3096" t="s">
        <v>14</v>
      </c>
      <c r="B3096" t="s">
        <v>15</v>
      </c>
      <c r="C3096" t="s">
        <v>19</v>
      </c>
      <c r="D3096" t="s">
        <v>30</v>
      </c>
      <c r="E3096" t="s">
        <v>36</v>
      </c>
      <c r="F3096">
        <v>1997</v>
      </c>
      <c r="G3096">
        <v>5</v>
      </c>
      <c r="H3096">
        <v>136.57</v>
      </c>
      <c r="I3096" t="s">
        <v>42</v>
      </c>
      <c r="J3096" t="s">
        <v>45</v>
      </c>
      <c r="K3096">
        <v>1.62</v>
      </c>
      <c r="L3096">
        <v>3</v>
      </c>
      <c r="M3096">
        <f t="shared" si="96"/>
        <v>408.72620000000001</v>
      </c>
      <c r="N3096">
        <f t="shared" si="97"/>
        <v>3.0136411332633788</v>
      </c>
    </row>
    <row r="3097" spans="1:14" x14ac:dyDescent="0.3">
      <c r="A3097" t="s">
        <v>12</v>
      </c>
      <c r="B3097" t="s">
        <v>17</v>
      </c>
      <c r="C3097" t="s">
        <v>19</v>
      </c>
      <c r="D3097" t="s">
        <v>30</v>
      </c>
      <c r="E3097" t="s">
        <v>38</v>
      </c>
      <c r="F3097">
        <v>2019</v>
      </c>
      <c r="G3097">
        <v>1</v>
      </c>
      <c r="H3097">
        <v>358.06</v>
      </c>
      <c r="I3097" t="s">
        <v>41</v>
      </c>
      <c r="J3097" t="s">
        <v>46</v>
      </c>
      <c r="K3097">
        <v>12.47</v>
      </c>
      <c r="L3097">
        <v>2</v>
      </c>
      <c r="M3097">
        <f t="shared" si="96"/>
        <v>715.24469999999997</v>
      </c>
      <c r="N3097">
        <f t="shared" si="97"/>
        <v>3.0125984251968503</v>
      </c>
    </row>
    <row r="3098" spans="1:14" x14ac:dyDescent="0.3">
      <c r="A3098" t="s">
        <v>12</v>
      </c>
      <c r="B3098" t="s">
        <v>17</v>
      </c>
      <c r="C3098" t="s">
        <v>19</v>
      </c>
      <c r="D3098" t="s">
        <v>22</v>
      </c>
      <c r="E3098" t="s">
        <v>38</v>
      </c>
      <c r="F3098">
        <v>1987</v>
      </c>
      <c r="G3098">
        <v>4</v>
      </c>
      <c r="H3098">
        <v>213.99</v>
      </c>
      <c r="I3098" t="s">
        <v>42</v>
      </c>
      <c r="J3098" t="s">
        <v>47</v>
      </c>
      <c r="K3098">
        <v>49.74</v>
      </c>
      <c r="L3098">
        <v>17</v>
      </c>
      <c r="M3098">
        <f t="shared" si="96"/>
        <v>3637.3274000000001</v>
      </c>
      <c r="N3098">
        <f t="shared" si="97"/>
        <v>3.0136554621848739</v>
      </c>
    </row>
    <row r="3099" spans="1:14" x14ac:dyDescent="0.3">
      <c r="A3099" t="s">
        <v>12</v>
      </c>
      <c r="B3099" t="s">
        <v>17</v>
      </c>
      <c r="C3099" t="s">
        <v>19</v>
      </c>
      <c r="D3099" t="s">
        <v>27</v>
      </c>
      <c r="E3099" t="s">
        <v>38</v>
      </c>
      <c r="F3099">
        <v>2002</v>
      </c>
      <c r="G3099">
        <v>1</v>
      </c>
      <c r="H3099">
        <v>467.32</v>
      </c>
      <c r="I3099" t="s">
        <v>42</v>
      </c>
      <c r="J3099" t="s">
        <v>44</v>
      </c>
      <c r="K3099">
        <v>14.44</v>
      </c>
      <c r="L3099">
        <v>16</v>
      </c>
      <c r="M3099">
        <f t="shared" si="96"/>
        <v>7476.2644</v>
      </c>
      <c r="N3099">
        <f t="shared" si="97"/>
        <v>3.0131371518654757</v>
      </c>
    </row>
    <row r="3100" spans="1:14" x14ac:dyDescent="0.3">
      <c r="A3100" t="s">
        <v>13</v>
      </c>
      <c r="B3100" t="s">
        <v>17</v>
      </c>
      <c r="C3100" t="s">
        <v>19</v>
      </c>
      <c r="D3100" t="s">
        <v>28</v>
      </c>
      <c r="E3100" t="s">
        <v>36</v>
      </c>
      <c r="F3100">
        <v>1988</v>
      </c>
      <c r="G3100">
        <v>2</v>
      </c>
      <c r="H3100">
        <v>440.47</v>
      </c>
      <c r="I3100" t="s">
        <v>40</v>
      </c>
      <c r="J3100" t="s">
        <v>44</v>
      </c>
      <c r="K3100">
        <v>16.04</v>
      </c>
      <c r="L3100">
        <v>5</v>
      </c>
      <c r="M3100">
        <f t="shared" si="96"/>
        <v>2201.5104000000006</v>
      </c>
      <c r="N3100">
        <f t="shared" si="97"/>
        <v>3.0141955835962144</v>
      </c>
    </row>
    <row r="3101" spans="1:14" x14ac:dyDescent="0.3">
      <c r="A3101" t="s">
        <v>13</v>
      </c>
      <c r="B3101" t="s">
        <v>17</v>
      </c>
      <c r="C3101" t="s">
        <v>19</v>
      </c>
      <c r="D3101" t="s">
        <v>28</v>
      </c>
      <c r="E3101" t="s">
        <v>39</v>
      </c>
      <c r="F3101">
        <v>1997</v>
      </c>
      <c r="G3101">
        <v>5</v>
      </c>
      <c r="H3101">
        <v>134.38</v>
      </c>
      <c r="I3101" t="s">
        <v>41</v>
      </c>
      <c r="J3101" t="s">
        <v>46</v>
      </c>
      <c r="K3101">
        <v>26.81</v>
      </c>
      <c r="L3101">
        <v>6</v>
      </c>
      <c r="M3101">
        <f t="shared" si="96"/>
        <v>805.54809999999998</v>
      </c>
      <c r="N3101">
        <f t="shared" si="97"/>
        <v>3.0147290899526564</v>
      </c>
    </row>
    <row r="3102" spans="1:14" x14ac:dyDescent="0.3">
      <c r="A3102" t="s">
        <v>13</v>
      </c>
      <c r="B3102" t="s">
        <v>15</v>
      </c>
      <c r="C3102" t="s">
        <v>19</v>
      </c>
      <c r="D3102" t="s">
        <v>25</v>
      </c>
      <c r="E3102" t="s">
        <v>36</v>
      </c>
      <c r="F3102">
        <v>2009</v>
      </c>
      <c r="G3102">
        <v>2</v>
      </c>
      <c r="H3102">
        <v>245.08</v>
      </c>
      <c r="I3102" t="s">
        <v>40</v>
      </c>
      <c r="J3102" t="s">
        <v>43</v>
      </c>
      <c r="K3102">
        <v>34.479999999999997</v>
      </c>
      <c r="L3102">
        <v>8</v>
      </c>
      <c r="M3102">
        <f t="shared" si="96"/>
        <v>1959.9848000000002</v>
      </c>
      <c r="N3102">
        <f t="shared" si="97"/>
        <v>3.013684210526316</v>
      </c>
    </row>
    <row r="3103" spans="1:14" x14ac:dyDescent="0.3">
      <c r="A3103" t="s">
        <v>14</v>
      </c>
      <c r="B3103" t="s">
        <v>16</v>
      </c>
      <c r="C3103" t="s">
        <v>19</v>
      </c>
      <c r="D3103" t="s">
        <v>33</v>
      </c>
      <c r="E3103" t="s">
        <v>36</v>
      </c>
      <c r="F3103">
        <v>2021</v>
      </c>
      <c r="G3103">
        <v>4</v>
      </c>
      <c r="H3103">
        <v>110.3</v>
      </c>
      <c r="I3103" t="s">
        <v>41</v>
      </c>
      <c r="J3103" t="s">
        <v>43</v>
      </c>
      <c r="K3103">
        <v>49.22</v>
      </c>
      <c r="L3103">
        <v>8</v>
      </c>
      <c r="M3103">
        <f t="shared" si="96"/>
        <v>881.8922</v>
      </c>
      <c r="N3103">
        <f t="shared" si="97"/>
        <v>3.014218009478673</v>
      </c>
    </row>
    <row r="3104" spans="1:14" x14ac:dyDescent="0.3">
      <c r="A3104" t="s">
        <v>12</v>
      </c>
      <c r="B3104" t="s">
        <v>16</v>
      </c>
      <c r="C3104" t="s">
        <v>18</v>
      </c>
      <c r="D3104" t="s">
        <v>21</v>
      </c>
      <c r="E3104" t="s">
        <v>37</v>
      </c>
      <c r="F3104">
        <v>1988</v>
      </c>
      <c r="G3104">
        <v>2</v>
      </c>
      <c r="H3104">
        <v>227.33</v>
      </c>
      <c r="I3104" t="s">
        <v>41</v>
      </c>
      <c r="J3104" t="s">
        <v>45</v>
      </c>
      <c r="K3104">
        <v>30.36</v>
      </c>
      <c r="L3104">
        <v>7</v>
      </c>
      <c r="M3104">
        <f t="shared" si="96"/>
        <v>1590.6136000000001</v>
      </c>
      <c r="N3104">
        <f t="shared" si="97"/>
        <v>3.0136986301369864</v>
      </c>
    </row>
    <row r="3105" spans="1:14" x14ac:dyDescent="0.3">
      <c r="A3105" t="s">
        <v>13</v>
      </c>
      <c r="B3105" t="s">
        <v>16</v>
      </c>
      <c r="C3105" t="s">
        <v>19</v>
      </c>
      <c r="D3105" t="s">
        <v>28</v>
      </c>
      <c r="E3105" t="s">
        <v>39</v>
      </c>
      <c r="F3105">
        <v>2000</v>
      </c>
      <c r="G3105">
        <v>4</v>
      </c>
      <c r="H3105">
        <v>465.38</v>
      </c>
      <c r="I3105" t="s">
        <v>42</v>
      </c>
      <c r="J3105" t="s">
        <v>43</v>
      </c>
      <c r="K3105">
        <v>33.4</v>
      </c>
      <c r="L3105">
        <v>17</v>
      </c>
      <c r="M3105">
        <f t="shared" si="96"/>
        <v>7910.7939999999999</v>
      </c>
      <c r="N3105">
        <f t="shared" si="97"/>
        <v>3.0142329994728518</v>
      </c>
    </row>
    <row r="3106" spans="1:14" x14ac:dyDescent="0.3">
      <c r="A3106" t="s">
        <v>12</v>
      </c>
      <c r="B3106" t="s">
        <v>16</v>
      </c>
      <c r="C3106" t="s">
        <v>19</v>
      </c>
      <c r="D3106" t="s">
        <v>22</v>
      </c>
      <c r="E3106" t="s">
        <v>38</v>
      </c>
      <c r="F3106">
        <v>1989</v>
      </c>
      <c r="G3106">
        <v>4</v>
      </c>
      <c r="H3106">
        <v>123.11</v>
      </c>
      <c r="I3106" t="s">
        <v>42</v>
      </c>
      <c r="J3106" t="s">
        <v>47</v>
      </c>
      <c r="K3106">
        <v>17.079999999999998</v>
      </c>
      <c r="L3106">
        <v>2</v>
      </c>
      <c r="M3106">
        <f t="shared" si="96"/>
        <v>245.39080000000001</v>
      </c>
      <c r="N3106">
        <f t="shared" si="97"/>
        <v>3.0137130801687766</v>
      </c>
    </row>
    <row r="3107" spans="1:14" x14ac:dyDescent="0.3">
      <c r="A3107" t="s">
        <v>14</v>
      </c>
      <c r="B3107" t="s">
        <v>15</v>
      </c>
      <c r="C3107" t="s">
        <v>18</v>
      </c>
      <c r="D3107" t="s">
        <v>32</v>
      </c>
      <c r="E3107" t="s">
        <v>37</v>
      </c>
      <c r="F3107">
        <v>1991</v>
      </c>
      <c r="G3107">
        <v>4</v>
      </c>
      <c r="H3107">
        <v>283.83999999999997</v>
      </c>
      <c r="I3107" t="s">
        <v>40</v>
      </c>
      <c r="J3107" t="s">
        <v>44</v>
      </c>
      <c r="K3107">
        <v>5.34</v>
      </c>
      <c r="L3107">
        <v>11</v>
      </c>
      <c r="M3107">
        <f t="shared" si="96"/>
        <v>3121.2933999999996</v>
      </c>
      <c r="N3107">
        <f t="shared" si="97"/>
        <v>3.0131926121372032</v>
      </c>
    </row>
    <row r="3108" spans="1:14" x14ac:dyDescent="0.3">
      <c r="A3108" t="s">
        <v>12</v>
      </c>
      <c r="B3108" t="s">
        <v>15</v>
      </c>
      <c r="C3108" t="s">
        <v>18</v>
      </c>
      <c r="D3108" t="s">
        <v>32</v>
      </c>
      <c r="E3108" t="s">
        <v>39</v>
      </c>
      <c r="F3108">
        <v>2000</v>
      </c>
      <c r="G3108">
        <v>5</v>
      </c>
      <c r="H3108">
        <v>179.96</v>
      </c>
      <c r="I3108" t="s">
        <v>41</v>
      </c>
      <c r="J3108" t="s">
        <v>43</v>
      </c>
      <c r="K3108">
        <v>28.57</v>
      </c>
      <c r="L3108">
        <v>2</v>
      </c>
      <c r="M3108">
        <f t="shared" si="96"/>
        <v>359.20570000000004</v>
      </c>
      <c r="N3108">
        <f t="shared" si="97"/>
        <v>3.0126715945089759</v>
      </c>
    </row>
    <row r="3109" spans="1:14" x14ac:dyDescent="0.3">
      <c r="A3109" t="s">
        <v>12</v>
      </c>
      <c r="B3109" t="s">
        <v>16</v>
      </c>
      <c r="C3109" t="s">
        <v>19</v>
      </c>
      <c r="D3109" t="s">
        <v>32</v>
      </c>
      <c r="E3109" t="s">
        <v>37</v>
      </c>
      <c r="F3109">
        <v>1988</v>
      </c>
      <c r="G3109">
        <v>2</v>
      </c>
      <c r="H3109">
        <v>226.12</v>
      </c>
      <c r="I3109" t="s">
        <v>42</v>
      </c>
      <c r="J3109" t="s">
        <v>45</v>
      </c>
      <c r="K3109">
        <v>22.99</v>
      </c>
      <c r="L3109">
        <v>19</v>
      </c>
      <c r="M3109">
        <f t="shared" si="96"/>
        <v>4295.5099</v>
      </c>
      <c r="N3109">
        <f t="shared" si="97"/>
        <v>3.01162176439514</v>
      </c>
    </row>
    <row r="3110" spans="1:14" x14ac:dyDescent="0.3">
      <c r="A3110" t="s">
        <v>12</v>
      </c>
      <c r="B3110" t="s">
        <v>15</v>
      </c>
      <c r="C3110" t="s">
        <v>18</v>
      </c>
      <c r="D3110" t="s">
        <v>22</v>
      </c>
      <c r="E3110" t="s">
        <v>39</v>
      </c>
      <c r="F3110">
        <v>2022</v>
      </c>
      <c r="G3110">
        <v>3</v>
      </c>
      <c r="H3110">
        <v>458.34</v>
      </c>
      <c r="I3110" t="s">
        <v>42</v>
      </c>
      <c r="J3110" t="s">
        <v>47</v>
      </c>
      <c r="K3110">
        <v>13.37</v>
      </c>
      <c r="L3110">
        <v>19</v>
      </c>
      <c r="M3110">
        <f t="shared" si="96"/>
        <v>8707.5936999999994</v>
      </c>
      <c r="N3110">
        <f t="shared" si="97"/>
        <v>3.0121564482029597</v>
      </c>
    </row>
    <row r="3111" spans="1:14" x14ac:dyDescent="0.3">
      <c r="A3111" t="s">
        <v>14</v>
      </c>
      <c r="B3111" t="s">
        <v>15</v>
      </c>
      <c r="C3111" t="s">
        <v>19</v>
      </c>
      <c r="D3111" t="s">
        <v>30</v>
      </c>
      <c r="E3111" t="s">
        <v>38</v>
      </c>
      <c r="F3111">
        <v>1987</v>
      </c>
      <c r="G3111">
        <v>3</v>
      </c>
      <c r="H3111">
        <v>353.02</v>
      </c>
      <c r="I3111" t="s">
        <v>41</v>
      </c>
      <c r="J3111" t="s">
        <v>46</v>
      </c>
      <c r="K3111">
        <v>9.23</v>
      </c>
      <c r="L3111">
        <v>16</v>
      </c>
      <c r="M3111">
        <f t="shared" si="96"/>
        <v>5647.4123</v>
      </c>
      <c r="N3111">
        <f t="shared" si="97"/>
        <v>3.0121628767847701</v>
      </c>
    </row>
    <row r="3112" spans="1:14" x14ac:dyDescent="0.3">
      <c r="A3112" t="s">
        <v>14</v>
      </c>
      <c r="B3112" t="s">
        <v>15</v>
      </c>
      <c r="C3112" t="s">
        <v>18</v>
      </c>
      <c r="D3112" t="s">
        <v>35</v>
      </c>
      <c r="E3112" t="s">
        <v>38</v>
      </c>
      <c r="F3112">
        <v>1989</v>
      </c>
      <c r="G3112">
        <v>3</v>
      </c>
      <c r="H3112">
        <v>465.52</v>
      </c>
      <c r="I3112" t="s">
        <v>40</v>
      </c>
      <c r="J3112" t="s">
        <v>44</v>
      </c>
      <c r="K3112">
        <v>12.93</v>
      </c>
      <c r="L3112">
        <v>10</v>
      </c>
      <c r="M3112">
        <f t="shared" si="96"/>
        <v>4654.3292999999994</v>
      </c>
      <c r="N3112">
        <f t="shared" si="97"/>
        <v>3.0121693121693123</v>
      </c>
    </row>
    <row r="3113" spans="1:14" x14ac:dyDescent="0.3">
      <c r="A3113" t="s">
        <v>12</v>
      </c>
      <c r="B3113" t="s">
        <v>16</v>
      </c>
      <c r="C3113" t="s">
        <v>19</v>
      </c>
      <c r="D3113" t="s">
        <v>30</v>
      </c>
      <c r="E3113" t="s">
        <v>37</v>
      </c>
      <c r="F3113">
        <v>1999</v>
      </c>
      <c r="G3113">
        <v>2</v>
      </c>
      <c r="H3113">
        <v>127.4</v>
      </c>
      <c r="I3113" t="s">
        <v>40</v>
      </c>
      <c r="J3113" t="s">
        <v>44</v>
      </c>
      <c r="K3113">
        <v>31.21</v>
      </c>
      <c r="L3113">
        <v>3</v>
      </c>
      <c r="M3113">
        <f t="shared" si="96"/>
        <v>381.51210000000003</v>
      </c>
      <c r="N3113">
        <f t="shared" si="97"/>
        <v>3.0121757543673899</v>
      </c>
    </row>
    <row r="3114" spans="1:14" x14ac:dyDescent="0.3">
      <c r="A3114" t="s">
        <v>14</v>
      </c>
      <c r="B3114" t="s">
        <v>16</v>
      </c>
      <c r="C3114" t="s">
        <v>18</v>
      </c>
      <c r="D3114" t="s">
        <v>20</v>
      </c>
      <c r="E3114" t="s">
        <v>38</v>
      </c>
      <c r="F3114">
        <v>2014</v>
      </c>
      <c r="G3114">
        <v>2</v>
      </c>
      <c r="H3114">
        <v>278.87</v>
      </c>
      <c r="I3114" t="s">
        <v>40</v>
      </c>
      <c r="J3114" t="s">
        <v>47</v>
      </c>
      <c r="K3114">
        <v>18.59</v>
      </c>
      <c r="L3114">
        <v>3</v>
      </c>
      <c r="M3114">
        <f t="shared" si="96"/>
        <v>835.79589999999996</v>
      </c>
      <c r="N3114">
        <f t="shared" si="97"/>
        <v>3.0127118644067798</v>
      </c>
    </row>
    <row r="3115" spans="1:14" x14ac:dyDescent="0.3">
      <c r="A3115" t="s">
        <v>13</v>
      </c>
      <c r="B3115" t="s">
        <v>17</v>
      </c>
      <c r="C3115" t="s">
        <v>19</v>
      </c>
      <c r="D3115" t="s">
        <v>27</v>
      </c>
      <c r="E3115" t="s">
        <v>38</v>
      </c>
      <c r="F3115">
        <v>1990</v>
      </c>
      <c r="G3115">
        <v>2</v>
      </c>
      <c r="H3115">
        <v>15.42</v>
      </c>
      <c r="I3115" t="s">
        <v>41</v>
      </c>
      <c r="J3115" t="s">
        <v>44</v>
      </c>
      <c r="K3115">
        <v>9.41</v>
      </c>
      <c r="L3115">
        <v>18</v>
      </c>
      <c r="M3115">
        <f t="shared" si="96"/>
        <v>276.65410000000003</v>
      </c>
      <c r="N3115">
        <f t="shared" si="97"/>
        <v>3.0132485426603073</v>
      </c>
    </row>
    <row r="3116" spans="1:14" x14ac:dyDescent="0.3">
      <c r="A3116" t="s">
        <v>12</v>
      </c>
      <c r="B3116" t="s">
        <v>17</v>
      </c>
      <c r="C3116" t="s">
        <v>18</v>
      </c>
      <c r="D3116" t="s">
        <v>31</v>
      </c>
      <c r="E3116" t="s">
        <v>36</v>
      </c>
      <c r="F3116">
        <v>2010</v>
      </c>
      <c r="G3116">
        <v>3</v>
      </c>
      <c r="H3116">
        <v>209.39</v>
      </c>
      <c r="I3116" t="s">
        <v>42</v>
      </c>
      <c r="J3116" t="s">
        <v>47</v>
      </c>
      <c r="K3116">
        <v>24.95</v>
      </c>
      <c r="L3116">
        <v>20</v>
      </c>
      <c r="M3116">
        <f t="shared" si="96"/>
        <v>4187.0494999999992</v>
      </c>
      <c r="N3116">
        <f t="shared" si="97"/>
        <v>3.0137857900318132</v>
      </c>
    </row>
    <row r="3117" spans="1:14" x14ac:dyDescent="0.3">
      <c r="A3117" t="s">
        <v>13</v>
      </c>
      <c r="B3117" t="s">
        <v>15</v>
      </c>
      <c r="C3117" t="s">
        <v>18</v>
      </c>
      <c r="D3117" t="s">
        <v>27</v>
      </c>
      <c r="E3117" t="s">
        <v>39</v>
      </c>
      <c r="F3117">
        <v>2002</v>
      </c>
      <c r="G3117">
        <v>2</v>
      </c>
      <c r="H3117">
        <v>167.07</v>
      </c>
      <c r="I3117" t="s">
        <v>41</v>
      </c>
      <c r="J3117" t="s">
        <v>43</v>
      </c>
      <c r="K3117">
        <v>49.33</v>
      </c>
      <c r="L3117">
        <v>19</v>
      </c>
      <c r="M3117">
        <f t="shared" si="96"/>
        <v>3173.8233</v>
      </c>
      <c r="N3117">
        <f t="shared" si="97"/>
        <v>3.0137931034482759</v>
      </c>
    </row>
    <row r="3118" spans="1:14" x14ac:dyDescent="0.3">
      <c r="A3118" t="s">
        <v>12</v>
      </c>
      <c r="B3118" t="s">
        <v>15</v>
      </c>
      <c r="C3118" t="s">
        <v>19</v>
      </c>
      <c r="D3118" t="s">
        <v>23</v>
      </c>
      <c r="E3118" t="s">
        <v>38</v>
      </c>
      <c r="F3118">
        <v>1985</v>
      </c>
      <c r="G3118">
        <v>4</v>
      </c>
      <c r="H3118">
        <v>441.73</v>
      </c>
      <c r="I3118" t="s">
        <v>41</v>
      </c>
      <c r="J3118" t="s">
        <v>47</v>
      </c>
      <c r="K3118">
        <v>3.19</v>
      </c>
      <c r="L3118">
        <v>5</v>
      </c>
      <c r="M3118">
        <f t="shared" si="96"/>
        <v>2207.6819</v>
      </c>
      <c r="N3118">
        <f t="shared" si="97"/>
        <v>3.0143312101910826</v>
      </c>
    </row>
    <row r="3119" spans="1:14" x14ac:dyDescent="0.3">
      <c r="A3119" t="s">
        <v>12</v>
      </c>
      <c r="B3119" t="s">
        <v>15</v>
      </c>
      <c r="C3119" t="s">
        <v>19</v>
      </c>
      <c r="D3119" t="s">
        <v>29</v>
      </c>
      <c r="E3119" t="s">
        <v>38</v>
      </c>
      <c r="F3119">
        <v>1990</v>
      </c>
      <c r="G3119">
        <v>5</v>
      </c>
      <c r="H3119">
        <v>357.82</v>
      </c>
      <c r="I3119" t="s">
        <v>41</v>
      </c>
      <c r="J3119" t="s">
        <v>43</v>
      </c>
      <c r="K3119">
        <v>23.92</v>
      </c>
      <c r="L3119">
        <v>8</v>
      </c>
      <c r="M3119">
        <f t="shared" si="96"/>
        <v>2861.7991999999999</v>
      </c>
      <c r="N3119">
        <f t="shared" si="97"/>
        <v>3.0138077535847052</v>
      </c>
    </row>
    <row r="3120" spans="1:14" x14ac:dyDescent="0.3">
      <c r="A3120" t="s">
        <v>14</v>
      </c>
      <c r="B3120" t="s">
        <v>16</v>
      </c>
      <c r="C3120" t="s">
        <v>19</v>
      </c>
      <c r="D3120" t="s">
        <v>29</v>
      </c>
      <c r="E3120" t="s">
        <v>37</v>
      </c>
      <c r="F3120">
        <v>1996</v>
      </c>
      <c r="G3120">
        <v>3</v>
      </c>
      <c r="H3120">
        <v>497.49</v>
      </c>
      <c r="I3120" t="s">
        <v>41</v>
      </c>
      <c r="J3120" t="s">
        <v>43</v>
      </c>
      <c r="K3120">
        <v>21.57</v>
      </c>
      <c r="L3120">
        <v>17</v>
      </c>
      <c r="M3120">
        <f t="shared" si="96"/>
        <v>8456.5457000000006</v>
      </c>
      <c r="N3120">
        <f t="shared" si="97"/>
        <v>3.012752391073326</v>
      </c>
    </row>
    <row r="3121" spans="1:14" x14ac:dyDescent="0.3">
      <c r="A3121" t="s">
        <v>13</v>
      </c>
      <c r="B3121" t="s">
        <v>16</v>
      </c>
      <c r="C3121" t="s">
        <v>19</v>
      </c>
      <c r="D3121" t="s">
        <v>30</v>
      </c>
      <c r="E3121" t="s">
        <v>36</v>
      </c>
      <c r="F3121">
        <v>1998</v>
      </c>
      <c r="G3121">
        <v>3</v>
      </c>
      <c r="H3121">
        <v>358.53</v>
      </c>
      <c r="I3121" t="s">
        <v>41</v>
      </c>
      <c r="J3121" t="s">
        <v>43</v>
      </c>
      <c r="K3121">
        <v>46.9</v>
      </c>
      <c r="L3121">
        <v>12</v>
      </c>
      <c r="M3121">
        <f t="shared" si="96"/>
        <v>4301.8289999999997</v>
      </c>
      <c r="N3121">
        <f t="shared" si="97"/>
        <v>3.0127591706539074</v>
      </c>
    </row>
    <row r="3122" spans="1:14" x14ac:dyDescent="0.3">
      <c r="A3122" t="s">
        <v>14</v>
      </c>
      <c r="B3122" t="s">
        <v>16</v>
      </c>
      <c r="C3122" t="s">
        <v>18</v>
      </c>
      <c r="D3122" t="s">
        <v>30</v>
      </c>
      <c r="E3122" t="s">
        <v>39</v>
      </c>
      <c r="F3122">
        <v>2008</v>
      </c>
      <c r="G3122">
        <v>1</v>
      </c>
      <c r="H3122">
        <v>148.94999999999999</v>
      </c>
      <c r="I3122" t="s">
        <v>42</v>
      </c>
      <c r="J3122" t="s">
        <v>44</v>
      </c>
      <c r="K3122">
        <v>45.36</v>
      </c>
      <c r="L3122">
        <v>2</v>
      </c>
      <c r="M3122">
        <f t="shared" si="96"/>
        <v>297.35359999999997</v>
      </c>
      <c r="N3122">
        <f t="shared" si="97"/>
        <v>3.0127659574468084</v>
      </c>
    </row>
    <row r="3123" spans="1:14" x14ac:dyDescent="0.3">
      <c r="A3123" t="s">
        <v>13</v>
      </c>
      <c r="B3123" t="s">
        <v>17</v>
      </c>
      <c r="C3123" t="s">
        <v>18</v>
      </c>
      <c r="D3123" t="s">
        <v>22</v>
      </c>
      <c r="E3123" t="s">
        <v>37</v>
      </c>
      <c r="F3123">
        <v>1989</v>
      </c>
      <c r="G3123">
        <v>4</v>
      </c>
      <c r="H3123">
        <v>390.41</v>
      </c>
      <c r="I3123" t="s">
        <v>40</v>
      </c>
      <c r="J3123" t="s">
        <v>43</v>
      </c>
      <c r="K3123">
        <v>26.46</v>
      </c>
      <c r="L3123">
        <v>16</v>
      </c>
      <c r="M3123">
        <f t="shared" si="96"/>
        <v>6245.8246000000008</v>
      </c>
      <c r="N3123">
        <f t="shared" si="97"/>
        <v>3.0138371474188399</v>
      </c>
    </row>
    <row r="3124" spans="1:14" x14ac:dyDescent="0.3">
      <c r="A3124" t="s">
        <v>14</v>
      </c>
      <c r="B3124" t="s">
        <v>16</v>
      </c>
      <c r="C3124" t="s">
        <v>18</v>
      </c>
      <c r="D3124" t="s">
        <v>20</v>
      </c>
      <c r="E3124" t="s">
        <v>38</v>
      </c>
      <c r="F3124">
        <v>2022</v>
      </c>
      <c r="G3124">
        <v>4</v>
      </c>
      <c r="H3124">
        <v>49.29</v>
      </c>
      <c r="I3124" t="s">
        <v>41</v>
      </c>
      <c r="J3124" t="s">
        <v>44</v>
      </c>
      <c r="K3124">
        <v>38.590000000000003</v>
      </c>
      <c r="L3124">
        <v>8</v>
      </c>
      <c r="M3124">
        <f t="shared" si="96"/>
        <v>393.70589999999999</v>
      </c>
      <c r="N3124">
        <f t="shared" si="97"/>
        <v>3.0133120340788073</v>
      </c>
    </row>
    <row r="3125" spans="1:14" x14ac:dyDescent="0.3">
      <c r="A3125" t="s">
        <v>12</v>
      </c>
      <c r="B3125" t="s">
        <v>16</v>
      </c>
      <c r="C3125" t="s">
        <v>18</v>
      </c>
      <c r="D3125" t="s">
        <v>32</v>
      </c>
      <c r="E3125" t="s">
        <v>38</v>
      </c>
      <c r="F3125">
        <v>2016</v>
      </c>
      <c r="G3125">
        <v>4</v>
      </c>
      <c r="H3125">
        <v>407.31</v>
      </c>
      <c r="I3125" t="s">
        <v>42</v>
      </c>
      <c r="J3125" t="s">
        <v>44</v>
      </c>
      <c r="K3125">
        <v>31.98</v>
      </c>
      <c r="L3125">
        <v>1</v>
      </c>
      <c r="M3125">
        <f t="shared" si="96"/>
        <v>406.62979999999999</v>
      </c>
      <c r="N3125">
        <f t="shared" si="97"/>
        <v>3.0127863612147041</v>
      </c>
    </row>
    <row r="3126" spans="1:14" x14ac:dyDescent="0.3">
      <c r="A3126" t="s">
        <v>14</v>
      </c>
      <c r="B3126" t="s">
        <v>16</v>
      </c>
      <c r="C3126" t="s">
        <v>19</v>
      </c>
      <c r="D3126" t="s">
        <v>20</v>
      </c>
      <c r="E3126" t="s">
        <v>39</v>
      </c>
      <c r="F3126">
        <v>1990</v>
      </c>
      <c r="G3126">
        <v>3</v>
      </c>
      <c r="H3126">
        <v>192.89</v>
      </c>
      <c r="I3126" t="s">
        <v>42</v>
      </c>
      <c r="J3126" t="s">
        <v>47</v>
      </c>
      <c r="K3126">
        <v>21.14</v>
      </c>
      <c r="L3126">
        <v>1</v>
      </c>
      <c r="M3126">
        <f t="shared" si="96"/>
        <v>192.10139999999998</v>
      </c>
      <c r="N3126">
        <f t="shared" si="97"/>
        <v>3.0122601279317696</v>
      </c>
    </row>
    <row r="3127" spans="1:14" x14ac:dyDescent="0.3">
      <c r="A3127" t="s">
        <v>13</v>
      </c>
      <c r="B3127" t="s">
        <v>16</v>
      </c>
      <c r="C3127" t="s">
        <v>18</v>
      </c>
      <c r="D3127" t="s">
        <v>25</v>
      </c>
      <c r="E3127" t="s">
        <v>39</v>
      </c>
      <c r="F3127">
        <v>1990</v>
      </c>
      <c r="G3127">
        <v>1</v>
      </c>
      <c r="H3127">
        <v>57.69</v>
      </c>
      <c r="I3127" t="s">
        <v>42</v>
      </c>
      <c r="J3127" t="s">
        <v>47</v>
      </c>
      <c r="K3127">
        <v>40.24</v>
      </c>
      <c r="L3127">
        <v>12</v>
      </c>
      <c r="M3127">
        <f t="shared" si="96"/>
        <v>691.68239999999992</v>
      </c>
      <c r="N3127">
        <f t="shared" si="97"/>
        <v>3.0122666666666666</v>
      </c>
    </row>
    <row r="3128" spans="1:14" x14ac:dyDescent="0.3">
      <c r="A3128" t="s">
        <v>12</v>
      </c>
      <c r="B3128" t="s">
        <v>17</v>
      </c>
      <c r="C3128" t="s">
        <v>18</v>
      </c>
      <c r="D3128" t="s">
        <v>31</v>
      </c>
      <c r="E3128" t="s">
        <v>37</v>
      </c>
      <c r="F3128">
        <v>1985</v>
      </c>
      <c r="G3128">
        <v>1</v>
      </c>
      <c r="H3128">
        <v>401.49</v>
      </c>
      <c r="I3128" t="s">
        <v>40</v>
      </c>
      <c r="J3128" t="s">
        <v>45</v>
      </c>
      <c r="K3128">
        <v>27.68</v>
      </c>
      <c r="L3128">
        <v>4</v>
      </c>
      <c r="M3128">
        <f t="shared" si="96"/>
        <v>1605.2368000000001</v>
      </c>
      <c r="N3128">
        <f t="shared" si="97"/>
        <v>3.0133404482390609</v>
      </c>
    </row>
    <row r="3129" spans="1:14" x14ac:dyDescent="0.3">
      <c r="A3129" t="s">
        <v>14</v>
      </c>
      <c r="B3129" t="s">
        <v>15</v>
      </c>
      <c r="C3129" t="s">
        <v>19</v>
      </c>
      <c r="D3129" t="s">
        <v>21</v>
      </c>
      <c r="E3129" t="s">
        <v>39</v>
      </c>
      <c r="F3129">
        <v>1990</v>
      </c>
      <c r="G3129">
        <v>4</v>
      </c>
      <c r="H3129">
        <v>489.72</v>
      </c>
      <c r="I3129" t="s">
        <v>41</v>
      </c>
      <c r="J3129" t="s">
        <v>47</v>
      </c>
      <c r="K3129">
        <v>0.47</v>
      </c>
      <c r="L3129">
        <v>9</v>
      </c>
      <c r="M3129">
        <f t="shared" si="96"/>
        <v>4406.4847000000009</v>
      </c>
      <c r="N3129">
        <f t="shared" si="97"/>
        <v>3.0144153764014949</v>
      </c>
    </row>
    <row r="3130" spans="1:14" x14ac:dyDescent="0.3">
      <c r="A3130" t="s">
        <v>12</v>
      </c>
      <c r="B3130" t="s">
        <v>16</v>
      </c>
      <c r="C3130" t="s">
        <v>18</v>
      </c>
      <c r="D3130" t="s">
        <v>28</v>
      </c>
      <c r="E3130" t="s">
        <v>39</v>
      </c>
      <c r="F3130">
        <v>1995</v>
      </c>
      <c r="G3130">
        <v>4</v>
      </c>
      <c r="H3130">
        <v>452.53</v>
      </c>
      <c r="I3130" t="s">
        <v>41</v>
      </c>
      <c r="J3130" t="s">
        <v>47</v>
      </c>
      <c r="K3130">
        <v>40.33</v>
      </c>
      <c r="L3130">
        <v>13</v>
      </c>
      <c r="M3130">
        <f t="shared" si="96"/>
        <v>5882.2932999999994</v>
      </c>
      <c r="N3130">
        <f t="shared" si="97"/>
        <v>3.0138888888888888</v>
      </c>
    </row>
    <row r="3131" spans="1:14" x14ac:dyDescent="0.3">
      <c r="A3131" t="s">
        <v>13</v>
      </c>
      <c r="B3131" t="s">
        <v>15</v>
      </c>
      <c r="C3131" t="s">
        <v>19</v>
      </c>
      <c r="D3131" t="s">
        <v>30</v>
      </c>
      <c r="E3131" t="s">
        <v>38</v>
      </c>
      <c r="F3131">
        <v>2006</v>
      </c>
      <c r="G3131">
        <v>1</v>
      </c>
      <c r="H3131">
        <v>304.14999999999998</v>
      </c>
      <c r="I3131" t="s">
        <v>42</v>
      </c>
      <c r="J3131" t="s">
        <v>46</v>
      </c>
      <c r="K3131">
        <v>27.52</v>
      </c>
      <c r="L3131">
        <v>17</v>
      </c>
      <c r="M3131">
        <f t="shared" si="96"/>
        <v>5169.8251999999993</v>
      </c>
      <c r="N3131">
        <f t="shared" si="97"/>
        <v>3.01336183858899</v>
      </c>
    </row>
    <row r="3132" spans="1:14" x14ac:dyDescent="0.3">
      <c r="A3132" t="s">
        <v>13</v>
      </c>
      <c r="B3132" t="s">
        <v>16</v>
      </c>
      <c r="C3132" t="s">
        <v>18</v>
      </c>
      <c r="D3132" t="s">
        <v>23</v>
      </c>
      <c r="E3132" t="s">
        <v>36</v>
      </c>
      <c r="F3132">
        <v>1995</v>
      </c>
      <c r="G3132">
        <v>3</v>
      </c>
      <c r="H3132">
        <v>363.72</v>
      </c>
      <c r="I3132" t="s">
        <v>41</v>
      </c>
      <c r="J3132" t="s">
        <v>47</v>
      </c>
      <c r="K3132">
        <v>47.92</v>
      </c>
      <c r="L3132">
        <v>13</v>
      </c>
      <c r="M3132">
        <f t="shared" si="96"/>
        <v>4727.8392000000003</v>
      </c>
      <c r="N3132">
        <f t="shared" si="97"/>
        <v>3.014438502673797</v>
      </c>
    </row>
    <row r="3133" spans="1:14" x14ac:dyDescent="0.3">
      <c r="A3133" t="s">
        <v>14</v>
      </c>
      <c r="B3133" t="s">
        <v>17</v>
      </c>
      <c r="C3133" t="s">
        <v>18</v>
      </c>
      <c r="D3133" t="s">
        <v>27</v>
      </c>
      <c r="E3133" t="s">
        <v>37</v>
      </c>
      <c r="F3133">
        <v>1993</v>
      </c>
      <c r="G3133">
        <v>5</v>
      </c>
      <c r="H3133">
        <v>338.55</v>
      </c>
      <c r="I3133" t="s">
        <v>41</v>
      </c>
      <c r="J3133" t="s">
        <v>43</v>
      </c>
      <c r="K3133">
        <v>48.22</v>
      </c>
      <c r="L3133">
        <v>12</v>
      </c>
      <c r="M3133">
        <f t="shared" si="96"/>
        <v>4062.0822000000003</v>
      </c>
      <c r="N3133">
        <f t="shared" si="97"/>
        <v>3.014446227929374</v>
      </c>
    </row>
    <row r="3134" spans="1:14" x14ac:dyDescent="0.3">
      <c r="A3134" t="s">
        <v>13</v>
      </c>
      <c r="B3134" t="s">
        <v>17</v>
      </c>
      <c r="C3134" t="s">
        <v>18</v>
      </c>
      <c r="D3134" t="s">
        <v>29</v>
      </c>
      <c r="E3134" t="s">
        <v>36</v>
      </c>
      <c r="F3134">
        <v>2006</v>
      </c>
      <c r="G3134">
        <v>3</v>
      </c>
      <c r="H3134">
        <v>393.35</v>
      </c>
      <c r="I3134" t="s">
        <v>40</v>
      </c>
      <c r="J3134" t="s">
        <v>45</v>
      </c>
      <c r="K3134">
        <v>22.24</v>
      </c>
      <c r="L3134">
        <v>18</v>
      </c>
      <c r="M3134">
        <f t="shared" si="96"/>
        <v>7079.5223999999998</v>
      </c>
      <c r="N3134">
        <f t="shared" si="97"/>
        <v>3.0133832976445398</v>
      </c>
    </row>
    <row r="3135" spans="1:14" x14ac:dyDescent="0.3">
      <c r="A3135" t="s">
        <v>13</v>
      </c>
      <c r="B3135" t="s">
        <v>16</v>
      </c>
      <c r="C3135" t="s">
        <v>18</v>
      </c>
      <c r="D3135" t="s">
        <v>21</v>
      </c>
      <c r="E3135" t="s">
        <v>39</v>
      </c>
      <c r="F3135">
        <v>2009</v>
      </c>
      <c r="G3135">
        <v>1</v>
      </c>
      <c r="H3135">
        <v>304.58</v>
      </c>
      <c r="I3135" t="s">
        <v>42</v>
      </c>
      <c r="J3135" t="s">
        <v>43</v>
      </c>
      <c r="K3135">
        <v>35.6</v>
      </c>
      <c r="L3135">
        <v>7</v>
      </c>
      <c r="M3135">
        <f t="shared" si="96"/>
        <v>2131.4160000000002</v>
      </c>
      <c r="N3135">
        <f t="shared" si="97"/>
        <v>3.0133904659882162</v>
      </c>
    </row>
    <row r="3136" spans="1:14" x14ac:dyDescent="0.3">
      <c r="A3136" t="s">
        <v>14</v>
      </c>
      <c r="B3136" t="s">
        <v>16</v>
      </c>
      <c r="C3136" t="s">
        <v>19</v>
      </c>
      <c r="D3136" t="s">
        <v>23</v>
      </c>
      <c r="E3136" t="s">
        <v>39</v>
      </c>
      <c r="F3136">
        <v>1991</v>
      </c>
      <c r="G3136">
        <v>4</v>
      </c>
      <c r="H3136">
        <v>86.81</v>
      </c>
      <c r="I3136" t="s">
        <v>42</v>
      </c>
      <c r="J3136" t="s">
        <v>45</v>
      </c>
      <c r="K3136">
        <v>4.26</v>
      </c>
      <c r="L3136">
        <v>6</v>
      </c>
      <c r="M3136">
        <f t="shared" si="96"/>
        <v>519.90260000000001</v>
      </c>
      <c r="N3136">
        <f t="shared" si="97"/>
        <v>3.014469453376206</v>
      </c>
    </row>
    <row r="3137" spans="1:14" x14ac:dyDescent="0.3">
      <c r="A3137" t="s">
        <v>12</v>
      </c>
      <c r="B3137" t="s">
        <v>17</v>
      </c>
      <c r="C3137" t="s">
        <v>18</v>
      </c>
      <c r="D3137" t="s">
        <v>25</v>
      </c>
      <c r="E3137" t="s">
        <v>36</v>
      </c>
      <c r="F3137">
        <v>2013</v>
      </c>
      <c r="G3137">
        <v>4</v>
      </c>
      <c r="H3137">
        <v>76.790000000000006</v>
      </c>
      <c r="I3137" t="s">
        <v>42</v>
      </c>
      <c r="J3137" t="s">
        <v>43</v>
      </c>
      <c r="K3137">
        <v>25.61</v>
      </c>
      <c r="L3137">
        <v>19</v>
      </c>
      <c r="M3137">
        <f t="shared" si="96"/>
        <v>1458.2661000000003</v>
      </c>
      <c r="N3137">
        <f t="shared" si="97"/>
        <v>3.0139410187667561</v>
      </c>
    </row>
    <row r="3138" spans="1:14" x14ac:dyDescent="0.3">
      <c r="A3138" t="s">
        <v>13</v>
      </c>
      <c r="B3138" t="s">
        <v>15</v>
      </c>
      <c r="C3138" t="s">
        <v>18</v>
      </c>
      <c r="D3138" t="s">
        <v>32</v>
      </c>
      <c r="E3138" t="s">
        <v>37</v>
      </c>
      <c r="F3138">
        <v>2004</v>
      </c>
      <c r="G3138">
        <v>1</v>
      </c>
      <c r="H3138">
        <v>495.27</v>
      </c>
      <c r="I3138" t="s">
        <v>40</v>
      </c>
      <c r="J3138" t="s">
        <v>47</v>
      </c>
      <c r="K3138">
        <v>4.24</v>
      </c>
      <c r="L3138">
        <v>6</v>
      </c>
      <c r="M3138">
        <f t="shared" si="96"/>
        <v>2970.6623999999997</v>
      </c>
      <c r="N3138">
        <f t="shared" si="97"/>
        <v>3.0134120171673819</v>
      </c>
    </row>
    <row r="3139" spans="1:14" x14ac:dyDescent="0.3">
      <c r="A3139" t="s">
        <v>14</v>
      </c>
      <c r="B3139" t="s">
        <v>17</v>
      </c>
      <c r="C3139" t="s">
        <v>18</v>
      </c>
      <c r="D3139" t="s">
        <v>30</v>
      </c>
      <c r="E3139" t="s">
        <v>39</v>
      </c>
      <c r="F3139">
        <v>1998</v>
      </c>
      <c r="G3139">
        <v>1</v>
      </c>
      <c r="H3139">
        <v>130.69</v>
      </c>
      <c r="I3139" t="s">
        <v>41</v>
      </c>
      <c r="J3139" t="s">
        <v>44</v>
      </c>
      <c r="K3139">
        <v>11.76</v>
      </c>
      <c r="L3139">
        <v>17</v>
      </c>
      <c r="M3139">
        <f t="shared" ref="M3139:M3202" si="98">(L3139*H3139)-(1-(K3139/100))</f>
        <v>2220.8476000000001</v>
      </c>
      <c r="N3139">
        <f t="shared" ref="N3139:N3202" si="99">AVERAGE(G3139:G8138)</f>
        <v>3.0144927536231885</v>
      </c>
    </row>
    <row r="3140" spans="1:14" x14ac:dyDescent="0.3">
      <c r="A3140" t="s">
        <v>13</v>
      </c>
      <c r="B3140" t="s">
        <v>17</v>
      </c>
      <c r="C3140" t="s">
        <v>19</v>
      </c>
      <c r="D3140" t="s">
        <v>29</v>
      </c>
      <c r="E3140" t="s">
        <v>36</v>
      </c>
      <c r="F3140">
        <v>2020</v>
      </c>
      <c r="G3140">
        <v>5</v>
      </c>
      <c r="H3140">
        <v>66.930000000000007</v>
      </c>
      <c r="I3140" t="s">
        <v>40</v>
      </c>
      <c r="J3140" t="s">
        <v>45</v>
      </c>
      <c r="K3140">
        <v>3.59</v>
      </c>
      <c r="L3140">
        <v>2</v>
      </c>
      <c r="M3140">
        <f t="shared" si="98"/>
        <v>132.89590000000001</v>
      </c>
      <c r="N3140">
        <f t="shared" si="99"/>
        <v>3.0155746509129968</v>
      </c>
    </row>
    <row r="3141" spans="1:14" x14ac:dyDescent="0.3">
      <c r="A3141" t="s">
        <v>14</v>
      </c>
      <c r="B3141" t="s">
        <v>17</v>
      </c>
      <c r="C3141" t="s">
        <v>18</v>
      </c>
      <c r="D3141" t="s">
        <v>28</v>
      </c>
      <c r="E3141" t="s">
        <v>36</v>
      </c>
      <c r="F3141">
        <v>2018</v>
      </c>
      <c r="G3141">
        <v>4</v>
      </c>
      <c r="H3141">
        <v>213.33</v>
      </c>
      <c r="I3141" t="s">
        <v>41</v>
      </c>
      <c r="J3141" t="s">
        <v>46</v>
      </c>
      <c r="K3141">
        <v>10.67</v>
      </c>
      <c r="L3141">
        <v>12</v>
      </c>
      <c r="M3141">
        <f t="shared" si="98"/>
        <v>2559.0666999999999</v>
      </c>
      <c r="N3141">
        <f t="shared" si="99"/>
        <v>3.0145083288554542</v>
      </c>
    </row>
    <row r="3142" spans="1:14" x14ac:dyDescent="0.3">
      <c r="A3142" t="s">
        <v>13</v>
      </c>
      <c r="B3142" t="s">
        <v>16</v>
      </c>
      <c r="C3142" t="s">
        <v>19</v>
      </c>
      <c r="D3142" t="s">
        <v>34</v>
      </c>
      <c r="E3142" t="s">
        <v>36</v>
      </c>
      <c r="F3142">
        <v>1989</v>
      </c>
      <c r="G3142">
        <v>3</v>
      </c>
      <c r="H3142">
        <v>496.73</v>
      </c>
      <c r="I3142" t="s">
        <v>40</v>
      </c>
      <c r="J3142" t="s">
        <v>44</v>
      </c>
      <c r="K3142">
        <v>0.53</v>
      </c>
      <c r="L3142">
        <v>13</v>
      </c>
      <c r="M3142">
        <f t="shared" si="98"/>
        <v>6456.4952999999996</v>
      </c>
      <c r="N3142">
        <f t="shared" si="99"/>
        <v>3.0139784946236561</v>
      </c>
    </row>
    <row r="3143" spans="1:14" x14ac:dyDescent="0.3">
      <c r="A3143" t="s">
        <v>14</v>
      </c>
      <c r="B3143" t="s">
        <v>16</v>
      </c>
      <c r="C3143" t="s">
        <v>18</v>
      </c>
      <c r="D3143" t="s">
        <v>24</v>
      </c>
      <c r="E3143" t="s">
        <v>38</v>
      </c>
      <c r="F3143">
        <v>2015</v>
      </c>
      <c r="G3143">
        <v>1</v>
      </c>
      <c r="H3143">
        <v>62.27</v>
      </c>
      <c r="I3143" t="s">
        <v>41</v>
      </c>
      <c r="J3143" t="s">
        <v>43</v>
      </c>
      <c r="K3143">
        <v>42.01</v>
      </c>
      <c r="L3143">
        <v>10</v>
      </c>
      <c r="M3143">
        <f t="shared" si="98"/>
        <v>622.12010000000009</v>
      </c>
      <c r="N3143">
        <f t="shared" si="99"/>
        <v>3.0139860139860142</v>
      </c>
    </row>
    <row r="3144" spans="1:14" x14ac:dyDescent="0.3">
      <c r="A3144" t="s">
        <v>14</v>
      </c>
      <c r="B3144" t="s">
        <v>17</v>
      </c>
      <c r="C3144" t="s">
        <v>18</v>
      </c>
      <c r="D3144" t="s">
        <v>35</v>
      </c>
      <c r="E3144" t="s">
        <v>37</v>
      </c>
      <c r="F3144">
        <v>1996</v>
      </c>
      <c r="G3144">
        <v>2</v>
      </c>
      <c r="H3144">
        <v>136.37</v>
      </c>
      <c r="I3144" t="s">
        <v>40</v>
      </c>
      <c r="J3144" t="s">
        <v>46</v>
      </c>
      <c r="K3144">
        <v>22.71</v>
      </c>
      <c r="L3144">
        <v>12</v>
      </c>
      <c r="M3144">
        <f t="shared" si="98"/>
        <v>1635.6671000000001</v>
      </c>
      <c r="N3144">
        <f t="shared" si="99"/>
        <v>3.0150699677072121</v>
      </c>
    </row>
    <row r="3145" spans="1:14" x14ac:dyDescent="0.3">
      <c r="A3145" t="s">
        <v>13</v>
      </c>
      <c r="B3145" t="s">
        <v>15</v>
      </c>
      <c r="C3145" t="s">
        <v>19</v>
      </c>
      <c r="D3145" t="s">
        <v>34</v>
      </c>
      <c r="E3145" t="s">
        <v>36</v>
      </c>
      <c r="F3145">
        <v>2019</v>
      </c>
      <c r="G3145">
        <v>5</v>
      </c>
      <c r="H3145">
        <v>468.69</v>
      </c>
      <c r="I3145" t="s">
        <v>42</v>
      </c>
      <c r="J3145" t="s">
        <v>46</v>
      </c>
      <c r="K3145">
        <v>29.35</v>
      </c>
      <c r="L3145">
        <v>19</v>
      </c>
      <c r="M3145">
        <f t="shared" si="98"/>
        <v>8904.4035000000003</v>
      </c>
      <c r="N3145">
        <f t="shared" si="99"/>
        <v>3.0156165858912223</v>
      </c>
    </row>
    <row r="3146" spans="1:14" x14ac:dyDescent="0.3">
      <c r="A3146" t="s">
        <v>13</v>
      </c>
      <c r="B3146" t="s">
        <v>17</v>
      </c>
      <c r="C3146" t="s">
        <v>19</v>
      </c>
      <c r="D3146" t="s">
        <v>28</v>
      </c>
      <c r="E3146" t="s">
        <v>39</v>
      </c>
      <c r="F3146">
        <v>1985</v>
      </c>
      <c r="G3146">
        <v>1</v>
      </c>
      <c r="H3146">
        <v>128.06</v>
      </c>
      <c r="I3146" t="s">
        <v>42</v>
      </c>
      <c r="J3146" t="s">
        <v>47</v>
      </c>
      <c r="K3146">
        <v>9.2200000000000006</v>
      </c>
      <c r="L3146">
        <v>6</v>
      </c>
      <c r="M3146">
        <f t="shared" si="98"/>
        <v>767.45220000000006</v>
      </c>
      <c r="N3146">
        <f t="shared" si="99"/>
        <v>3.0145474137931036</v>
      </c>
    </row>
    <row r="3147" spans="1:14" x14ac:dyDescent="0.3">
      <c r="A3147" t="s">
        <v>14</v>
      </c>
      <c r="B3147" t="s">
        <v>17</v>
      </c>
      <c r="C3147" t="s">
        <v>18</v>
      </c>
      <c r="D3147" t="s">
        <v>27</v>
      </c>
      <c r="E3147" t="s">
        <v>36</v>
      </c>
      <c r="F3147">
        <v>2011</v>
      </c>
      <c r="G3147">
        <v>4</v>
      </c>
      <c r="H3147">
        <v>487.44</v>
      </c>
      <c r="I3147" t="s">
        <v>42</v>
      </c>
      <c r="J3147" t="s">
        <v>44</v>
      </c>
      <c r="K3147">
        <v>28.44</v>
      </c>
      <c r="L3147">
        <v>4</v>
      </c>
      <c r="M3147">
        <f t="shared" si="98"/>
        <v>1949.0444</v>
      </c>
      <c r="N3147">
        <f t="shared" si="99"/>
        <v>3.015633423180593</v>
      </c>
    </row>
    <row r="3148" spans="1:14" x14ac:dyDescent="0.3">
      <c r="A3148" t="s">
        <v>12</v>
      </c>
      <c r="B3148" t="s">
        <v>17</v>
      </c>
      <c r="C3148" t="s">
        <v>18</v>
      </c>
      <c r="D3148" t="s">
        <v>28</v>
      </c>
      <c r="E3148" t="s">
        <v>39</v>
      </c>
      <c r="F3148">
        <v>2017</v>
      </c>
      <c r="G3148">
        <v>1</v>
      </c>
      <c r="H3148">
        <v>59.76</v>
      </c>
      <c r="I3148" t="s">
        <v>42</v>
      </c>
      <c r="J3148" t="s">
        <v>43</v>
      </c>
      <c r="K3148">
        <v>1.97</v>
      </c>
      <c r="L3148">
        <v>4</v>
      </c>
      <c r="M3148">
        <f t="shared" si="98"/>
        <v>238.05969999999999</v>
      </c>
      <c r="N3148">
        <f t="shared" si="99"/>
        <v>3.0151024811218985</v>
      </c>
    </row>
    <row r="3149" spans="1:14" x14ac:dyDescent="0.3">
      <c r="A3149" t="s">
        <v>13</v>
      </c>
      <c r="B3149" t="s">
        <v>15</v>
      </c>
      <c r="C3149" t="s">
        <v>18</v>
      </c>
      <c r="D3149" t="s">
        <v>29</v>
      </c>
      <c r="E3149" t="s">
        <v>37</v>
      </c>
      <c r="F3149">
        <v>2017</v>
      </c>
      <c r="G3149">
        <v>4</v>
      </c>
      <c r="H3149">
        <v>141.9</v>
      </c>
      <c r="I3149" t="s">
        <v>41</v>
      </c>
      <c r="J3149" t="s">
        <v>45</v>
      </c>
      <c r="K3149">
        <v>29.37</v>
      </c>
      <c r="L3149">
        <v>13</v>
      </c>
      <c r="M3149">
        <f t="shared" si="98"/>
        <v>1843.9937</v>
      </c>
      <c r="N3149">
        <f t="shared" si="99"/>
        <v>3.0161899622234216</v>
      </c>
    </row>
    <row r="3150" spans="1:14" x14ac:dyDescent="0.3">
      <c r="A3150" t="s">
        <v>13</v>
      </c>
      <c r="B3150" t="s">
        <v>15</v>
      </c>
      <c r="C3150" t="s">
        <v>18</v>
      </c>
      <c r="D3150" t="s">
        <v>21</v>
      </c>
      <c r="E3150" t="s">
        <v>39</v>
      </c>
      <c r="F3150">
        <v>1985</v>
      </c>
      <c r="G3150">
        <v>4</v>
      </c>
      <c r="H3150">
        <v>280.97000000000003</v>
      </c>
      <c r="I3150" t="s">
        <v>40</v>
      </c>
      <c r="J3150" t="s">
        <v>45</v>
      </c>
      <c r="K3150">
        <v>22.15</v>
      </c>
      <c r="L3150">
        <v>3</v>
      </c>
      <c r="M3150">
        <f t="shared" si="98"/>
        <v>842.13150000000007</v>
      </c>
      <c r="N3150">
        <f t="shared" si="99"/>
        <v>3.0156587473002161</v>
      </c>
    </row>
    <row r="3151" spans="1:14" x14ac:dyDescent="0.3">
      <c r="A3151" t="s">
        <v>12</v>
      </c>
      <c r="B3151" t="s">
        <v>16</v>
      </c>
      <c r="C3151" t="s">
        <v>18</v>
      </c>
      <c r="D3151" t="s">
        <v>24</v>
      </c>
      <c r="E3151" t="s">
        <v>39</v>
      </c>
      <c r="F3151">
        <v>2012</v>
      </c>
      <c r="G3151">
        <v>1</v>
      </c>
      <c r="H3151">
        <v>203.98</v>
      </c>
      <c r="I3151" t="s">
        <v>40</v>
      </c>
      <c r="J3151" t="s">
        <v>47</v>
      </c>
      <c r="K3151">
        <v>24.13</v>
      </c>
      <c r="L3151">
        <v>9</v>
      </c>
      <c r="M3151">
        <f t="shared" si="98"/>
        <v>1835.0612999999998</v>
      </c>
      <c r="N3151">
        <f t="shared" si="99"/>
        <v>3.0151269584008644</v>
      </c>
    </row>
    <row r="3152" spans="1:14" x14ac:dyDescent="0.3">
      <c r="A3152" t="s">
        <v>12</v>
      </c>
      <c r="B3152" t="s">
        <v>15</v>
      </c>
      <c r="C3152" t="s">
        <v>18</v>
      </c>
      <c r="D3152" t="s">
        <v>29</v>
      </c>
      <c r="E3152" t="s">
        <v>38</v>
      </c>
      <c r="F3152">
        <v>2006</v>
      </c>
      <c r="G3152">
        <v>2</v>
      </c>
      <c r="H3152">
        <v>452.14</v>
      </c>
      <c r="I3152" t="s">
        <v>42</v>
      </c>
      <c r="J3152" t="s">
        <v>46</v>
      </c>
      <c r="K3152">
        <v>18.38</v>
      </c>
      <c r="L3152">
        <v>18</v>
      </c>
      <c r="M3152">
        <f t="shared" si="98"/>
        <v>8137.7037999999993</v>
      </c>
      <c r="N3152">
        <f t="shared" si="99"/>
        <v>3.0162162162162161</v>
      </c>
    </row>
    <row r="3153" spans="1:14" x14ac:dyDescent="0.3">
      <c r="A3153" t="s">
        <v>13</v>
      </c>
      <c r="B3153" t="s">
        <v>16</v>
      </c>
      <c r="C3153" t="s">
        <v>19</v>
      </c>
      <c r="D3153" t="s">
        <v>29</v>
      </c>
      <c r="E3153" t="s">
        <v>37</v>
      </c>
      <c r="F3153">
        <v>1997</v>
      </c>
      <c r="G3153">
        <v>4</v>
      </c>
      <c r="H3153">
        <v>30.54</v>
      </c>
      <c r="I3153" t="s">
        <v>42</v>
      </c>
      <c r="J3153" t="s">
        <v>47</v>
      </c>
      <c r="K3153">
        <v>20.58</v>
      </c>
      <c r="L3153">
        <v>12</v>
      </c>
      <c r="M3153">
        <f t="shared" si="98"/>
        <v>365.68580000000003</v>
      </c>
      <c r="N3153">
        <f t="shared" si="99"/>
        <v>3.016765819361817</v>
      </c>
    </row>
    <row r="3154" spans="1:14" x14ac:dyDescent="0.3">
      <c r="A3154" t="s">
        <v>12</v>
      </c>
      <c r="B3154" t="s">
        <v>16</v>
      </c>
      <c r="C3154" t="s">
        <v>18</v>
      </c>
      <c r="D3154" t="s">
        <v>35</v>
      </c>
      <c r="E3154" t="s">
        <v>37</v>
      </c>
      <c r="F3154">
        <v>2018</v>
      </c>
      <c r="G3154">
        <v>5</v>
      </c>
      <c r="H3154">
        <v>67.75</v>
      </c>
      <c r="I3154" t="s">
        <v>40</v>
      </c>
      <c r="J3154" t="s">
        <v>46</v>
      </c>
      <c r="K3154">
        <v>1.49</v>
      </c>
      <c r="L3154">
        <v>16</v>
      </c>
      <c r="M3154">
        <f t="shared" si="98"/>
        <v>1083.0148999999999</v>
      </c>
      <c r="N3154">
        <f t="shared" si="99"/>
        <v>3.0162337662337664</v>
      </c>
    </row>
    <row r="3155" spans="1:14" x14ac:dyDescent="0.3">
      <c r="A3155" t="s">
        <v>13</v>
      </c>
      <c r="B3155" t="s">
        <v>15</v>
      </c>
      <c r="C3155" t="s">
        <v>18</v>
      </c>
      <c r="D3155" t="s">
        <v>29</v>
      </c>
      <c r="E3155" t="s">
        <v>39</v>
      </c>
      <c r="F3155">
        <v>2003</v>
      </c>
      <c r="G3155">
        <v>1</v>
      </c>
      <c r="H3155">
        <v>57</v>
      </c>
      <c r="I3155" t="s">
        <v>42</v>
      </c>
      <c r="J3155" t="s">
        <v>45</v>
      </c>
      <c r="K3155">
        <v>45.91</v>
      </c>
      <c r="L3155">
        <v>20</v>
      </c>
      <c r="M3155">
        <f t="shared" si="98"/>
        <v>1139.4591</v>
      </c>
      <c r="N3155">
        <f t="shared" si="99"/>
        <v>3.0151597184623715</v>
      </c>
    </row>
    <row r="3156" spans="1:14" x14ac:dyDescent="0.3">
      <c r="A3156" t="s">
        <v>13</v>
      </c>
      <c r="B3156" t="s">
        <v>17</v>
      </c>
      <c r="C3156" t="s">
        <v>18</v>
      </c>
      <c r="D3156" t="s">
        <v>26</v>
      </c>
      <c r="E3156" t="s">
        <v>37</v>
      </c>
      <c r="F3156">
        <v>2018</v>
      </c>
      <c r="G3156">
        <v>5</v>
      </c>
      <c r="H3156">
        <v>227.84</v>
      </c>
      <c r="I3156" t="s">
        <v>40</v>
      </c>
      <c r="J3156" t="s">
        <v>47</v>
      </c>
      <c r="K3156">
        <v>21.59</v>
      </c>
      <c r="L3156">
        <v>9</v>
      </c>
      <c r="M3156">
        <f t="shared" si="98"/>
        <v>2049.7759000000001</v>
      </c>
      <c r="N3156">
        <f t="shared" si="99"/>
        <v>3.0162513542795235</v>
      </c>
    </row>
    <row r="3157" spans="1:14" x14ac:dyDescent="0.3">
      <c r="A3157" t="s">
        <v>12</v>
      </c>
      <c r="B3157" t="s">
        <v>17</v>
      </c>
      <c r="C3157" t="s">
        <v>18</v>
      </c>
      <c r="D3157" t="s">
        <v>28</v>
      </c>
      <c r="E3157" t="s">
        <v>38</v>
      </c>
      <c r="F3157">
        <v>2017</v>
      </c>
      <c r="G3157">
        <v>4</v>
      </c>
      <c r="H3157">
        <v>287.41000000000003</v>
      </c>
      <c r="I3157" t="s">
        <v>40</v>
      </c>
      <c r="J3157" t="s">
        <v>47</v>
      </c>
      <c r="K3157">
        <v>12.46</v>
      </c>
      <c r="L3157">
        <v>1</v>
      </c>
      <c r="M3157">
        <f t="shared" si="98"/>
        <v>286.53460000000001</v>
      </c>
      <c r="N3157">
        <f t="shared" si="99"/>
        <v>3.0151761517615174</v>
      </c>
    </row>
    <row r="3158" spans="1:14" x14ac:dyDescent="0.3">
      <c r="A3158" t="s">
        <v>14</v>
      </c>
      <c r="B3158" t="s">
        <v>17</v>
      </c>
      <c r="C3158" t="s">
        <v>19</v>
      </c>
      <c r="D3158" t="s">
        <v>21</v>
      </c>
      <c r="E3158" t="s">
        <v>36</v>
      </c>
      <c r="F3158">
        <v>2003</v>
      </c>
      <c r="G3158">
        <v>2</v>
      </c>
      <c r="H3158">
        <v>100.13</v>
      </c>
      <c r="I3158" t="s">
        <v>40</v>
      </c>
      <c r="J3158" t="s">
        <v>47</v>
      </c>
      <c r="K3158">
        <v>46.87</v>
      </c>
      <c r="L3158">
        <v>7</v>
      </c>
      <c r="M3158">
        <f t="shared" si="98"/>
        <v>700.37869999999998</v>
      </c>
      <c r="N3158">
        <f t="shared" si="99"/>
        <v>3.0146420824295013</v>
      </c>
    </row>
    <row r="3159" spans="1:14" x14ac:dyDescent="0.3">
      <c r="A3159" t="s">
        <v>12</v>
      </c>
      <c r="B3159" t="s">
        <v>17</v>
      </c>
      <c r="C3159" t="s">
        <v>18</v>
      </c>
      <c r="D3159" t="s">
        <v>29</v>
      </c>
      <c r="E3159" t="s">
        <v>39</v>
      </c>
      <c r="F3159">
        <v>1998</v>
      </c>
      <c r="G3159">
        <v>1</v>
      </c>
      <c r="H3159">
        <v>411</v>
      </c>
      <c r="I3159" t="s">
        <v>41</v>
      </c>
      <c r="J3159" t="s">
        <v>43</v>
      </c>
      <c r="K3159">
        <v>40.24</v>
      </c>
      <c r="L3159">
        <v>12</v>
      </c>
      <c r="M3159">
        <f t="shared" si="98"/>
        <v>4931.4023999999999</v>
      </c>
      <c r="N3159">
        <f t="shared" si="99"/>
        <v>3.0151926207270754</v>
      </c>
    </row>
    <row r="3160" spans="1:14" x14ac:dyDescent="0.3">
      <c r="A3160" t="s">
        <v>13</v>
      </c>
      <c r="B3160" t="s">
        <v>15</v>
      </c>
      <c r="C3160" t="s">
        <v>18</v>
      </c>
      <c r="D3160" t="s">
        <v>27</v>
      </c>
      <c r="E3160" t="s">
        <v>37</v>
      </c>
      <c r="F3160">
        <v>2019</v>
      </c>
      <c r="G3160">
        <v>3</v>
      </c>
      <c r="H3160">
        <v>340.31</v>
      </c>
      <c r="I3160" t="s">
        <v>41</v>
      </c>
      <c r="J3160" t="s">
        <v>43</v>
      </c>
      <c r="K3160">
        <v>9.83</v>
      </c>
      <c r="L3160">
        <v>19</v>
      </c>
      <c r="M3160">
        <f t="shared" si="98"/>
        <v>6464.9883</v>
      </c>
      <c r="N3160">
        <f t="shared" si="99"/>
        <v>3.0162866449511401</v>
      </c>
    </row>
    <row r="3161" spans="1:14" x14ac:dyDescent="0.3">
      <c r="A3161" t="s">
        <v>13</v>
      </c>
      <c r="B3161" t="s">
        <v>15</v>
      </c>
      <c r="C3161" t="s">
        <v>19</v>
      </c>
      <c r="D3161" t="s">
        <v>32</v>
      </c>
      <c r="E3161" t="s">
        <v>37</v>
      </c>
      <c r="F3161">
        <v>2017</v>
      </c>
      <c r="G3161">
        <v>1</v>
      </c>
      <c r="H3161">
        <v>497.87</v>
      </c>
      <c r="I3161" t="s">
        <v>40</v>
      </c>
      <c r="J3161" t="s">
        <v>47</v>
      </c>
      <c r="K3161">
        <v>8.2799999999999994</v>
      </c>
      <c r="L3161">
        <v>15</v>
      </c>
      <c r="M3161">
        <f t="shared" si="98"/>
        <v>7467.1328000000003</v>
      </c>
      <c r="N3161">
        <f t="shared" si="99"/>
        <v>3.0162954915806628</v>
      </c>
    </row>
    <row r="3162" spans="1:14" x14ac:dyDescent="0.3">
      <c r="A3162" t="s">
        <v>13</v>
      </c>
      <c r="B3162" t="s">
        <v>15</v>
      </c>
      <c r="C3162" t="s">
        <v>19</v>
      </c>
      <c r="D3162" t="s">
        <v>33</v>
      </c>
      <c r="E3162" t="s">
        <v>36</v>
      </c>
      <c r="F3162">
        <v>1993</v>
      </c>
      <c r="G3162">
        <v>1</v>
      </c>
      <c r="H3162">
        <v>133.19</v>
      </c>
      <c r="I3162" t="s">
        <v>41</v>
      </c>
      <c r="J3162" t="s">
        <v>46</v>
      </c>
      <c r="K3162">
        <v>23.1</v>
      </c>
      <c r="L3162">
        <v>18</v>
      </c>
      <c r="M3162">
        <f t="shared" si="98"/>
        <v>2396.6510000000003</v>
      </c>
      <c r="N3162">
        <f t="shared" si="99"/>
        <v>3.017391304347826</v>
      </c>
    </row>
    <row r="3163" spans="1:14" x14ac:dyDescent="0.3">
      <c r="A3163" t="s">
        <v>14</v>
      </c>
      <c r="B3163" t="s">
        <v>16</v>
      </c>
      <c r="C3163" t="s">
        <v>18</v>
      </c>
      <c r="D3163" t="s">
        <v>27</v>
      </c>
      <c r="E3163" t="s">
        <v>38</v>
      </c>
      <c r="F3163">
        <v>1987</v>
      </c>
      <c r="G3163">
        <v>1</v>
      </c>
      <c r="H3163">
        <v>203.18</v>
      </c>
      <c r="I3163" t="s">
        <v>42</v>
      </c>
      <c r="J3163" t="s">
        <v>46</v>
      </c>
      <c r="K3163">
        <v>0.59</v>
      </c>
      <c r="L3163">
        <v>4</v>
      </c>
      <c r="M3163">
        <f t="shared" si="98"/>
        <v>811.72590000000002</v>
      </c>
      <c r="N3163">
        <f t="shared" si="99"/>
        <v>3.0184883088635126</v>
      </c>
    </row>
    <row r="3164" spans="1:14" x14ac:dyDescent="0.3">
      <c r="A3164" t="s">
        <v>14</v>
      </c>
      <c r="B3164" t="s">
        <v>17</v>
      </c>
      <c r="C3164" t="s">
        <v>19</v>
      </c>
      <c r="D3164" t="s">
        <v>34</v>
      </c>
      <c r="E3164" t="s">
        <v>38</v>
      </c>
      <c r="F3164">
        <v>1995</v>
      </c>
      <c r="G3164">
        <v>3</v>
      </c>
      <c r="H3164">
        <v>467.12</v>
      </c>
      <c r="I3164" t="s">
        <v>41</v>
      </c>
      <c r="J3164" t="s">
        <v>47</v>
      </c>
      <c r="K3164">
        <v>28.73</v>
      </c>
      <c r="L3164">
        <v>8</v>
      </c>
      <c r="M3164">
        <f t="shared" si="98"/>
        <v>3736.2473</v>
      </c>
      <c r="N3164">
        <f t="shared" si="99"/>
        <v>3.0195865070729053</v>
      </c>
    </row>
    <row r="3165" spans="1:14" x14ac:dyDescent="0.3">
      <c r="A3165" t="s">
        <v>14</v>
      </c>
      <c r="B3165" t="s">
        <v>16</v>
      </c>
      <c r="C3165" t="s">
        <v>19</v>
      </c>
      <c r="D3165" t="s">
        <v>23</v>
      </c>
      <c r="E3165" t="s">
        <v>38</v>
      </c>
      <c r="F3165">
        <v>2009</v>
      </c>
      <c r="G3165">
        <v>5</v>
      </c>
      <c r="H3165">
        <v>131.97</v>
      </c>
      <c r="I3165" t="s">
        <v>40</v>
      </c>
      <c r="J3165" t="s">
        <v>45</v>
      </c>
      <c r="K3165">
        <v>40.24</v>
      </c>
      <c r="L3165">
        <v>20</v>
      </c>
      <c r="M3165">
        <f t="shared" si="98"/>
        <v>2638.8024</v>
      </c>
      <c r="N3165">
        <f t="shared" si="99"/>
        <v>3.0195971692977679</v>
      </c>
    </row>
    <row r="3166" spans="1:14" x14ac:dyDescent="0.3">
      <c r="A3166" t="s">
        <v>14</v>
      </c>
      <c r="B3166" t="s">
        <v>17</v>
      </c>
      <c r="C3166" t="s">
        <v>18</v>
      </c>
      <c r="D3166" t="s">
        <v>32</v>
      </c>
      <c r="E3166" t="s">
        <v>37</v>
      </c>
      <c r="F3166">
        <v>2003</v>
      </c>
      <c r="G3166">
        <v>3</v>
      </c>
      <c r="H3166">
        <v>188.83</v>
      </c>
      <c r="I3166" t="s">
        <v>42</v>
      </c>
      <c r="J3166" t="s">
        <v>46</v>
      </c>
      <c r="K3166">
        <v>43.94</v>
      </c>
      <c r="L3166">
        <v>7</v>
      </c>
      <c r="M3166">
        <f t="shared" si="98"/>
        <v>1321.2494000000002</v>
      </c>
      <c r="N3166">
        <f t="shared" si="99"/>
        <v>3.0185185185185186</v>
      </c>
    </row>
    <row r="3167" spans="1:14" x14ac:dyDescent="0.3">
      <c r="A3167" t="s">
        <v>13</v>
      </c>
      <c r="B3167" t="s">
        <v>17</v>
      </c>
      <c r="C3167" t="s">
        <v>19</v>
      </c>
      <c r="D3167" t="s">
        <v>30</v>
      </c>
      <c r="E3167" t="s">
        <v>39</v>
      </c>
      <c r="F3167">
        <v>1987</v>
      </c>
      <c r="G3167">
        <v>3</v>
      </c>
      <c r="H3167">
        <v>280.24</v>
      </c>
      <c r="I3167" t="s">
        <v>41</v>
      </c>
      <c r="J3167" t="s">
        <v>46</v>
      </c>
      <c r="K3167">
        <v>47.91</v>
      </c>
      <c r="L3167">
        <v>6</v>
      </c>
      <c r="M3167">
        <f t="shared" si="98"/>
        <v>1680.9191000000001</v>
      </c>
      <c r="N3167">
        <f t="shared" si="99"/>
        <v>3.0185286103542235</v>
      </c>
    </row>
    <row r="3168" spans="1:14" x14ac:dyDescent="0.3">
      <c r="A3168" t="s">
        <v>12</v>
      </c>
      <c r="B3168" t="s">
        <v>16</v>
      </c>
      <c r="C3168" t="s">
        <v>19</v>
      </c>
      <c r="D3168" t="s">
        <v>29</v>
      </c>
      <c r="E3168" t="s">
        <v>38</v>
      </c>
      <c r="F3168">
        <v>2009</v>
      </c>
      <c r="G3168">
        <v>3</v>
      </c>
      <c r="H3168">
        <v>38.83</v>
      </c>
      <c r="I3168" t="s">
        <v>41</v>
      </c>
      <c r="J3168" t="s">
        <v>47</v>
      </c>
      <c r="K3168">
        <v>29.8</v>
      </c>
      <c r="L3168">
        <v>15</v>
      </c>
      <c r="M3168">
        <f t="shared" si="98"/>
        <v>581.74799999999993</v>
      </c>
      <c r="N3168">
        <f t="shared" si="99"/>
        <v>3.018538713195202</v>
      </c>
    </row>
    <row r="3169" spans="1:14" x14ac:dyDescent="0.3">
      <c r="A3169" t="s">
        <v>13</v>
      </c>
      <c r="B3169" t="s">
        <v>15</v>
      </c>
      <c r="C3169" t="s">
        <v>18</v>
      </c>
      <c r="D3169" t="s">
        <v>20</v>
      </c>
      <c r="E3169" t="s">
        <v>36</v>
      </c>
      <c r="F3169">
        <v>1992</v>
      </c>
      <c r="G3169">
        <v>5</v>
      </c>
      <c r="H3169">
        <v>125.96</v>
      </c>
      <c r="I3169" t="s">
        <v>41</v>
      </c>
      <c r="J3169" t="s">
        <v>45</v>
      </c>
      <c r="K3169">
        <v>31.73</v>
      </c>
      <c r="L3169">
        <v>7</v>
      </c>
      <c r="M3169">
        <f t="shared" si="98"/>
        <v>881.03729999999996</v>
      </c>
      <c r="N3169">
        <f t="shared" si="99"/>
        <v>3.0185488270594654</v>
      </c>
    </row>
    <row r="3170" spans="1:14" x14ac:dyDescent="0.3">
      <c r="A3170" t="s">
        <v>12</v>
      </c>
      <c r="B3170" t="s">
        <v>15</v>
      </c>
      <c r="C3170" t="s">
        <v>18</v>
      </c>
      <c r="D3170" t="s">
        <v>21</v>
      </c>
      <c r="E3170" t="s">
        <v>38</v>
      </c>
      <c r="F3170">
        <v>2019</v>
      </c>
      <c r="G3170">
        <v>5</v>
      </c>
      <c r="H3170">
        <v>322.33999999999997</v>
      </c>
      <c r="I3170" t="s">
        <v>40</v>
      </c>
      <c r="J3170" t="s">
        <v>44</v>
      </c>
      <c r="K3170">
        <v>33.96</v>
      </c>
      <c r="L3170">
        <v>3</v>
      </c>
      <c r="M3170">
        <f t="shared" si="98"/>
        <v>966.3596</v>
      </c>
      <c r="N3170">
        <f t="shared" si="99"/>
        <v>3.017467248908297</v>
      </c>
    </row>
    <row r="3171" spans="1:14" x14ac:dyDescent="0.3">
      <c r="A3171" t="s">
        <v>12</v>
      </c>
      <c r="B3171" t="s">
        <v>16</v>
      </c>
      <c r="C3171" t="s">
        <v>19</v>
      </c>
      <c r="D3171" t="s">
        <v>34</v>
      </c>
      <c r="E3171" t="s">
        <v>36</v>
      </c>
      <c r="F3171">
        <v>1990</v>
      </c>
      <c r="G3171">
        <v>1</v>
      </c>
      <c r="H3171">
        <v>431.31</v>
      </c>
      <c r="I3171" t="s">
        <v>41</v>
      </c>
      <c r="J3171" t="s">
        <v>44</v>
      </c>
      <c r="K3171">
        <v>30.64</v>
      </c>
      <c r="L3171">
        <v>20</v>
      </c>
      <c r="M3171">
        <f t="shared" si="98"/>
        <v>8625.5064000000002</v>
      </c>
      <c r="N3171">
        <f t="shared" si="99"/>
        <v>3.0163844893500817</v>
      </c>
    </row>
    <row r="3172" spans="1:14" x14ac:dyDescent="0.3">
      <c r="A3172" t="s">
        <v>14</v>
      </c>
      <c r="B3172" t="s">
        <v>15</v>
      </c>
      <c r="C3172" t="s">
        <v>18</v>
      </c>
      <c r="D3172" t="s">
        <v>29</v>
      </c>
      <c r="E3172" t="s">
        <v>39</v>
      </c>
      <c r="F3172">
        <v>2003</v>
      </c>
      <c r="G3172">
        <v>4</v>
      </c>
      <c r="H3172">
        <v>155.19</v>
      </c>
      <c r="I3172" t="s">
        <v>40</v>
      </c>
      <c r="J3172" t="s">
        <v>47</v>
      </c>
      <c r="K3172">
        <v>39.299999999999997</v>
      </c>
      <c r="L3172">
        <v>14</v>
      </c>
      <c r="M3172">
        <f t="shared" si="98"/>
        <v>2172.0529999999999</v>
      </c>
      <c r="N3172">
        <f t="shared" si="99"/>
        <v>3.0174863387978141</v>
      </c>
    </row>
    <row r="3173" spans="1:14" x14ac:dyDescent="0.3">
      <c r="A3173" t="s">
        <v>12</v>
      </c>
      <c r="B3173" t="s">
        <v>15</v>
      </c>
      <c r="C3173" t="s">
        <v>18</v>
      </c>
      <c r="D3173" t="s">
        <v>31</v>
      </c>
      <c r="E3173" t="s">
        <v>37</v>
      </c>
      <c r="F3173">
        <v>1994</v>
      </c>
      <c r="G3173">
        <v>3</v>
      </c>
      <c r="H3173">
        <v>81.77</v>
      </c>
      <c r="I3173" t="s">
        <v>42</v>
      </c>
      <c r="J3173" t="s">
        <v>47</v>
      </c>
      <c r="K3173">
        <v>18.190000000000001</v>
      </c>
      <c r="L3173">
        <v>18</v>
      </c>
      <c r="M3173">
        <f t="shared" si="98"/>
        <v>1471.0418999999999</v>
      </c>
      <c r="N3173">
        <f t="shared" si="99"/>
        <v>3.0169491525423728</v>
      </c>
    </row>
    <row r="3174" spans="1:14" x14ac:dyDescent="0.3">
      <c r="A3174" t="s">
        <v>14</v>
      </c>
      <c r="B3174" t="s">
        <v>15</v>
      </c>
      <c r="C3174" t="s">
        <v>19</v>
      </c>
      <c r="D3174" t="s">
        <v>26</v>
      </c>
      <c r="E3174" t="s">
        <v>36</v>
      </c>
      <c r="F3174">
        <v>1989</v>
      </c>
      <c r="G3174">
        <v>1</v>
      </c>
      <c r="H3174">
        <v>328.43</v>
      </c>
      <c r="I3174" t="s">
        <v>42</v>
      </c>
      <c r="J3174" t="s">
        <v>45</v>
      </c>
      <c r="K3174">
        <v>12</v>
      </c>
      <c r="L3174">
        <v>2</v>
      </c>
      <c r="M3174">
        <f t="shared" si="98"/>
        <v>655.98</v>
      </c>
      <c r="N3174">
        <f t="shared" si="99"/>
        <v>3.0169584245076586</v>
      </c>
    </row>
    <row r="3175" spans="1:14" x14ac:dyDescent="0.3">
      <c r="A3175" t="s">
        <v>12</v>
      </c>
      <c r="B3175" t="s">
        <v>15</v>
      </c>
      <c r="C3175" t="s">
        <v>19</v>
      </c>
      <c r="D3175" t="s">
        <v>33</v>
      </c>
      <c r="E3175" t="s">
        <v>38</v>
      </c>
      <c r="F3175">
        <v>1993</v>
      </c>
      <c r="G3175">
        <v>5</v>
      </c>
      <c r="H3175">
        <v>423.88</v>
      </c>
      <c r="I3175" t="s">
        <v>40</v>
      </c>
      <c r="J3175" t="s">
        <v>43</v>
      </c>
      <c r="K3175">
        <v>49.07</v>
      </c>
      <c r="L3175">
        <v>19</v>
      </c>
      <c r="M3175">
        <f t="shared" si="98"/>
        <v>8053.2107000000005</v>
      </c>
      <c r="N3175">
        <f t="shared" si="99"/>
        <v>3.0180623973727423</v>
      </c>
    </row>
    <row r="3176" spans="1:14" x14ac:dyDescent="0.3">
      <c r="A3176" t="s">
        <v>14</v>
      </c>
      <c r="B3176" t="s">
        <v>16</v>
      </c>
      <c r="C3176" t="s">
        <v>19</v>
      </c>
      <c r="D3176" t="s">
        <v>33</v>
      </c>
      <c r="E3176" t="s">
        <v>36</v>
      </c>
      <c r="F3176">
        <v>2006</v>
      </c>
      <c r="G3176">
        <v>2</v>
      </c>
      <c r="H3176">
        <v>184.8</v>
      </c>
      <c r="I3176" t="s">
        <v>41</v>
      </c>
      <c r="J3176" t="s">
        <v>46</v>
      </c>
      <c r="K3176">
        <v>9.8699999999999992</v>
      </c>
      <c r="L3176">
        <v>13</v>
      </c>
      <c r="M3176">
        <f t="shared" si="98"/>
        <v>2401.4987000000001</v>
      </c>
      <c r="N3176">
        <f t="shared" si="99"/>
        <v>3.0169769989047097</v>
      </c>
    </row>
    <row r="3177" spans="1:14" x14ac:dyDescent="0.3">
      <c r="A3177" t="s">
        <v>13</v>
      </c>
      <c r="B3177" t="s">
        <v>17</v>
      </c>
      <c r="C3177" t="s">
        <v>18</v>
      </c>
      <c r="D3177" t="s">
        <v>28</v>
      </c>
      <c r="E3177" t="s">
        <v>36</v>
      </c>
      <c r="F3177">
        <v>2015</v>
      </c>
      <c r="G3177">
        <v>3</v>
      </c>
      <c r="H3177">
        <v>181.84</v>
      </c>
      <c r="I3177" t="s">
        <v>42</v>
      </c>
      <c r="J3177" t="s">
        <v>45</v>
      </c>
      <c r="K3177">
        <v>27.6</v>
      </c>
      <c r="L3177">
        <v>13</v>
      </c>
      <c r="M3177">
        <f t="shared" si="98"/>
        <v>2363.1959999999999</v>
      </c>
      <c r="N3177">
        <f t="shared" si="99"/>
        <v>3.0175342465753423</v>
      </c>
    </row>
    <row r="3178" spans="1:14" x14ac:dyDescent="0.3">
      <c r="A3178" t="s">
        <v>13</v>
      </c>
      <c r="B3178" t="s">
        <v>16</v>
      </c>
      <c r="C3178" t="s">
        <v>19</v>
      </c>
      <c r="D3178" t="s">
        <v>29</v>
      </c>
      <c r="E3178" t="s">
        <v>36</v>
      </c>
      <c r="F3178">
        <v>1986</v>
      </c>
      <c r="G3178">
        <v>1</v>
      </c>
      <c r="H3178">
        <v>315.89999999999998</v>
      </c>
      <c r="I3178" t="s">
        <v>40</v>
      </c>
      <c r="J3178" t="s">
        <v>43</v>
      </c>
      <c r="K3178">
        <v>43.41</v>
      </c>
      <c r="L3178">
        <v>2</v>
      </c>
      <c r="M3178">
        <f t="shared" si="98"/>
        <v>631.2340999999999</v>
      </c>
      <c r="N3178">
        <f t="shared" si="99"/>
        <v>3.0175438596491229</v>
      </c>
    </row>
    <row r="3179" spans="1:14" x14ac:dyDescent="0.3">
      <c r="A3179" t="s">
        <v>12</v>
      </c>
      <c r="B3179" t="s">
        <v>17</v>
      </c>
      <c r="C3179" t="s">
        <v>18</v>
      </c>
      <c r="D3179" t="s">
        <v>23</v>
      </c>
      <c r="E3179" t="s">
        <v>36</v>
      </c>
      <c r="F3179">
        <v>1997</v>
      </c>
      <c r="G3179">
        <v>2</v>
      </c>
      <c r="H3179">
        <v>371.27</v>
      </c>
      <c r="I3179" t="s">
        <v>41</v>
      </c>
      <c r="J3179" t="s">
        <v>44</v>
      </c>
      <c r="K3179">
        <v>19.309999999999999</v>
      </c>
      <c r="L3179">
        <v>2</v>
      </c>
      <c r="M3179">
        <f t="shared" si="98"/>
        <v>741.73309999999992</v>
      </c>
      <c r="N3179">
        <f t="shared" si="99"/>
        <v>3.0186505759736697</v>
      </c>
    </row>
    <row r="3180" spans="1:14" x14ac:dyDescent="0.3">
      <c r="A3180" t="s">
        <v>12</v>
      </c>
      <c r="B3180" t="s">
        <v>17</v>
      </c>
      <c r="C3180" t="s">
        <v>18</v>
      </c>
      <c r="D3180" t="s">
        <v>28</v>
      </c>
      <c r="E3180" t="s">
        <v>37</v>
      </c>
      <c r="F3180">
        <v>2001</v>
      </c>
      <c r="G3180">
        <v>1</v>
      </c>
      <c r="H3180">
        <v>132.59</v>
      </c>
      <c r="I3180" t="s">
        <v>41</v>
      </c>
      <c r="J3180" t="s">
        <v>44</v>
      </c>
      <c r="K3180">
        <v>19.25</v>
      </c>
      <c r="L3180">
        <v>2</v>
      </c>
      <c r="M3180">
        <f t="shared" si="98"/>
        <v>264.3725</v>
      </c>
      <c r="N3180">
        <f t="shared" si="99"/>
        <v>3.0192096597145994</v>
      </c>
    </row>
    <row r="3181" spans="1:14" x14ac:dyDescent="0.3">
      <c r="A3181" t="s">
        <v>13</v>
      </c>
      <c r="B3181" t="s">
        <v>15</v>
      </c>
      <c r="C3181" t="s">
        <v>19</v>
      </c>
      <c r="D3181" t="s">
        <v>33</v>
      </c>
      <c r="E3181" t="s">
        <v>36</v>
      </c>
      <c r="F3181">
        <v>2022</v>
      </c>
      <c r="G3181">
        <v>4</v>
      </c>
      <c r="H3181">
        <v>437.09</v>
      </c>
      <c r="I3181" t="s">
        <v>42</v>
      </c>
      <c r="J3181" t="s">
        <v>44</v>
      </c>
      <c r="K3181">
        <v>28.71</v>
      </c>
      <c r="L3181">
        <v>2</v>
      </c>
      <c r="M3181">
        <f t="shared" si="98"/>
        <v>873.46709999999996</v>
      </c>
      <c r="N3181">
        <f t="shared" si="99"/>
        <v>3.0203185063152116</v>
      </c>
    </row>
    <row r="3182" spans="1:14" x14ac:dyDescent="0.3">
      <c r="A3182" t="s">
        <v>13</v>
      </c>
      <c r="B3182" t="s">
        <v>17</v>
      </c>
      <c r="C3182" t="s">
        <v>18</v>
      </c>
      <c r="D3182" t="s">
        <v>21</v>
      </c>
      <c r="E3182" t="s">
        <v>36</v>
      </c>
      <c r="F3182">
        <v>2020</v>
      </c>
      <c r="G3182">
        <v>1</v>
      </c>
      <c r="H3182">
        <v>184.37</v>
      </c>
      <c r="I3182" t="s">
        <v>40</v>
      </c>
      <c r="J3182" t="s">
        <v>44</v>
      </c>
      <c r="K3182">
        <v>0.49</v>
      </c>
      <c r="L3182">
        <v>13</v>
      </c>
      <c r="M3182">
        <f t="shared" si="98"/>
        <v>2395.8148999999999</v>
      </c>
      <c r="N3182">
        <f t="shared" si="99"/>
        <v>3.0197802197802197</v>
      </c>
    </row>
    <row r="3183" spans="1:14" x14ac:dyDescent="0.3">
      <c r="A3183" t="s">
        <v>12</v>
      </c>
      <c r="B3183" t="s">
        <v>15</v>
      </c>
      <c r="C3183" t="s">
        <v>18</v>
      </c>
      <c r="D3183" t="s">
        <v>24</v>
      </c>
      <c r="E3183" t="s">
        <v>36</v>
      </c>
      <c r="F3183">
        <v>2018</v>
      </c>
      <c r="G3183">
        <v>5</v>
      </c>
      <c r="H3183">
        <v>151.46</v>
      </c>
      <c r="I3183" t="s">
        <v>42</v>
      </c>
      <c r="J3183" t="s">
        <v>43</v>
      </c>
      <c r="K3183">
        <v>21.17</v>
      </c>
      <c r="L3183">
        <v>17</v>
      </c>
      <c r="M3183">
        <f t="shared" si="98"/>
        <v>2574.0317</v>
      </c>
      <c r="N3183">
        <f t="shared" si="99"/>
        <v>3.0208905992303463</v>
      </c>
    </row>
    <row r="3184" spans="1:14" x14ac:dyDescent="0.3">
      <c r="A3184" t="s">
        <v>14</v>
      </c>
      <c r="B3184" t="s">
        <v>17</v>
      </c>
      <c r="C3184" t="s">
        <v>19</v>
      </c>
      <c r="D3184" t="s">
        <v>29</v>
      </c>
      <c r="E3184" t="s">
        <v>37</v>
      </c>
      <c r="F3184">
        <v>1990</v>
      </c>
      <c r="G3184">
        <v>5</v>
      </c>
      <c r="H3184">
        <v>230.69</v>
      </c>
      <c r="I3184" t="s">
        <v>41</v>
      </c>
      <c r="J3184" t="s">
        <v>43</v>
      </c>
      <c r="K3184">
        <v>9.5</v>
      </c>
      <c r="L3184">
        <v>13</v>
      </c>
      <c r="M3184">
        <f t="shared" si="98"/>
        <v>2998.0649999999996</v>
      </c>
      <c r="N3184">
        <f t="shared" si="99"/>
        <v>3.0198019801980198</v>
      </c>
    </row>
    <row r="3185" spans="1:14" x14ac:dyDescent="0.3">
      <c r="A3185" t="s">
        <v>14</v>
      </c>
      <c r="B3185" t="s">
        <v>17</v>
      </c>
      <c r="C3185" t="s">
        <v>18</v>
      </c>
      <c r="D3185" t="s">
        <v>20</v>
      </c>
      <c r="E3185" t="s">
        <v>38</v>
      </c>
      <c r="F3185">
        <v>2005</v>
      </c>
      <c r="G3185">
        <v>1</v>
      </c>
      <c r="H3185">
        <v>192.61</v>
      </c>
      <c r="I3185" t="s">
        <v>41</v>
      </c>
      <c r="J3185" t="s">
        <v>45</v>
      </c>
      <c r="K3185">
        <v>39.28</v>
      </c>
      <c r="L3185">
        <v>12</v>
      </c>
      <c r="M3185">
        <f t="shared" si="98"/>
        <v>2310.7128000000002</v>
      </c>
      <c r="N3185">
        <f t="shared" si="99"/>
        <v>3.0187121629058886</v>
      </c>
    </row>
    <row r="3186" spans="1:14" x14ac:dyDescent="0.3">
      <c r="A3186" t="s">
        <v>14</v>
      </c>
      <c r="B3186" t="s">
        <v>16</v>
      </c>
      <c r="C3186" t="s">
        <v>19</v>
      </c>
      <c r="D3186" t="s">
        <v>25</v>
      </c>
      <c r="E3186" t="s">
        <v>38</v>
      </c>
      <c r="F3186">
        <v>1993</v>
      </c>
      <c r="G3186">
        <v>4</v>
      </c>
      <c r="H3186">
        <v>314.77</v>
      </c>
      <c r="I3186" t="s">
        <v>42</v>
      </c>
      <c r="J3186" t="s">
        <v>46</v>
      </c>
      <c r="K3186">
        <v>8.7100000000000009</v>
      </c>
      <c r="L3186">
        <v>18</v>
      </c>
      <c r="M3186">
        <f t="shared" si="98"/>
        <v>5664.9470999999994</v>
      </c>
      <c r="N3186">
        <f t="shared" si="99"/>
        <v>3.0198237885462555</v>
      </c>
    </row>
    <row r="3187" spans="1:14" x14ac:dyDescent="0.3">
      <c r="A3187" t="s">
        <v>14</v>
      </c>
      <c r="B3187" t="s">
        <v>16</v>
      </c>
      <c r="C3187" t="s">
        <v>19</v>
      </c>
      <c r="D3187" t="s">
        <v>24</v>
      </c>
      <c r="E3187" t="s">
        <v>38</v>
      </c>
      <c r="F3187">
        <v>2010</v>
      </c>
      <c r="G3187">
        <v>3</v>
      </c>
      <c r="H3187">
        <v>372.1</v>
      </c>
      <c r="I3187" t="s">
        <v>41</v>
      </c>
      <c r="J3187" t="s">
        <v>45</v>
      </c>
      <c r="K3187">
        <v>34.01</v>
      </c>
      <c r="L3187">
        <v>6</v>
      </c>
      <c r="M3187">
        <f t="shared" si="98"/>
        <v>2231.9401000000003</v>
      </c>
      <c r="N3187">
        <f t="shared" si="99"/>
        <v>3.0192837465564737</v>
      </c>
    </row>
    <row r="3188" spans="1:14" x14ac:dyDescent="0.3">
      <c r="A3188" t="s">
        <v>13</v>
      </c>
      <c r="B3188" t="s">
        <v>16</v>
      </c>
      <c r="C3188" t="s">
        <v>19</v>
      </c>
      <c r="D3188" t="s">
        <v>31</v>
      </c>
      <c r="E3188" t="s">
        <v>37</v>
      </c>
      <c r="F3188">
        <v>2012</v>
      </c>
      <c r="G3188">
        <v>3</v>
      </c>
      <c r="H3188">
        <v>29.17</v>
      </c>
      <c r="I3188" t="s">
        <v>42</v>
      </c>
      <c r="J3188" t="s">
        <v>47</v>
      </c>
      <c r="K3188">
        <v>42.4</v>
      </c>
      <c r="L3188">
        <v>10</v>
      </c>
      <c r="M3188">
        <f t="shared" si="98"/>
        <v>291.12400000000002</v>
      </c>
      <c r="N3188">
        <f t="shared" si="99"/>
        <v>3.0192943770672547</v>
      </c>
    </row>
    <row r="3189" spans="1:14" x14ac:dyDescent="0.3">
      <c r="A3189" t="s">
        <v>12</v>
      </c>
      <c r="B3189" t="s">
        <v>15</v>
      </c>
      <c r="C3189" t="s">
        <v>18</v>
      </c>
      <c r="D3189" t="s">
        <v>33</v>
      </c>
      <c r="E3189" t="s">
        <v>38</v>
      </c>
      <c r="F3189">
        <v>1987</v>
      </c>
      <c r="G3189">
        <v>3</v>
      </c>
      <c r="H3189">
        <v>251.61</v>
      </c>
      <c r="I3189" t="s">
        <v>40</v>
      </c>
      <c r="J3189" t="s">
        <v>43</v>
      </c>
      <c r="K3189">
        <v>13.3</v>
      </c>
      <c r="L3189">
        <v>19</v>
      </c>
      <c r="M3189">
        <f t="shared" si="98"/>
        <v>4779.723</v>
      </c>
      <c r="N3189">
        <f t="shared" si="99"/>
        <v>3.0193050193050195</v>
      </c>
    </row>
    <row r="3190" spans="1:14" x14ac:dyDescent="0.3">
      <c r="A3190" t="s">
        <v>14</v>
      </c>
      <c r="B3190" t="s">
        <v>16</v>
      </c>
      <c r="C3190" t="s">
        <v>19</v>
      </c>
      <c r="D3190" t="s">
        <v>27</v>
      </c>
      <c r="E3190" t="s">
        <v>38</v>
      </c>
      <c r="F3190">
        <v>2022</v>
      </c>
      <c r="G3190">
        <v>4</v>
      </c>
      <c r="H3190">
        <v>379.82</v>
      </c>
      <c r="I3190" t="s">
        <v>42</v>
      </c>
      <c r="J3190" t="s">
        <v>46</v>
      </c>
      <c r="K3190">
        <v>5.6</v>
      </c>
      <c r="L3190">
        <v>19</v>
      </c>
      <c r="M3190">
        <f t="shared" si="98"/>
        <v>7215.6359999999995</v>
      </c>
      <c r="N3190">
        <f t="shared" si="99"/>
        <v>3.0193156732891833</v>
      </c>
    </row>
    <row r="3191" spans="1:14" x14ac:dyDescent="0.3">
      <c r="A3191" t="s">
        <v>14</v>
      </c>
      <c r="B3191" t="s">
        <v>17</v>
      </c>
      <c r="C3191" t="s">
        <v>19</v>
      </c>
      <c r="D3191" t="s">
        <v>26</v>
      </c>
      <c r="E3191" t="s">
        <v>37</v>
      </c>
      <c r="F3191">
        <v>1992</v>
      </c>
      <c r="G3191">
        <v>2</v>
      </c>
      <c r="H3191">
        <v>376.72</v>
      </c>
      <c r="I3191" t="s">
        <v>40</v>
      </c>
      <c r="J3191" t="s">
        <v>45</v>
      </c>
      <c r="K3191">
        <v>8.83</v>
      </c>
      <c r="L3191">
        <v>10</v>
      </c>
      <c r="M3191">
        <f t="shared" si="98"/>
        <v>3766.2883000000002</v>
      </c>
      <c r="N3191">
        <f t="shared" si="99"/>
        <v>3.018774157923799</v>
      </c>
    </row>
    <row r="3192" spans="1:14" x14ac:dyDescent="0.3">
      <c r="A3192" t="s">
        <v>13</v>
      </c>
      <c r="B3192" t="s">
        <v>15</v>
      </c>
      <c r="C3192" t="s">
        <v>18</v>
      </c>
      <c r="D3192" t="s">
        <v>28</v>
      </c>
      <c r="E3192" t="s">
        <v>36</v>
      </c>
      <c r="F3192">
        <v>2016</v>
      </c>
      <c r="G3192">
        <v>5</v>
      </c>
      <c r="H3192">
        <v>487.47</v>
      </c>
      <c r="I3192" t="s">
        <v>40</v>
      </c>
      <c r="J3192" t="s">
        <v>45</v>
      </c>
      <c r="K3192">
        <v>22.3</v>
      </c>
      <c r="L3192">
        <v>10</v>
      </c>
      <c r="M3192">
        <f t="shared" si="98"/>
        <v>4873.9230000000007</v>
      </c>
      <c r="N3192">
        <f t="shared" si="99"/>
        <v>3.0193370165745854</v>
      </c>
    </row>
    <row r="3193" spans="1:14" x14ac:dyDescent="0.3">
      <c r="A3193" t="s">
        <v>12</v>
      </c>
      <c r="B3193" t="s">
        <v>17</v>
      </c>
      <c r="C3193" t="s">
        <v>18</v>
      </c>
      <c r="D3193" t="s">
        <v>29</v>
      </c>
      <c r="E3193" t="s">
        <v>39</v>
      </c>
      <c r="F3193">
        <v>2021</v>
      </c>
      <c r="G3193">
        <v>5</v>
      </c>
      <c r="H3193">
        <v>321.74</v>
      </c>
      <c r="I3193" t="s">
        <v>42</v>
      </c>
      <c r="J3193" t="s">
        <v>46</v>
      </c>
      <c r="K3193">
        <v>0.31</v>
      </c>
      <c r="L3193">
        <v>18</v>
      </c>
      <c r="M3193">
        <f t="shared" si="98"/>
        <v>5790.3230999999996</v>
      </c>
      <c r="N3193">
        <f t="shared" si="99"/>
        <v>3.0182421227197347</v>
      </c>
    </row>
    <row r="3194" spans="1:14" x14ac:dyDescent="0.3">
      <c r="A3194" t="s">
        <v>13</v>
      </c>
      <c r="B3194" t="s">
        <v>16</v>
      </c>
      <c r="C3194" t="s">
        <v>18</v>
      </c>
      <c r="D3194" t="s">
        <v>31</v>
      </c>
      <c r="E3194" t="s">
        <v>37</v>
      </c>
      <c r="F3194">
        <v>2020</v>
      </c>
      <c r="G3194">
        <v>3</v>
      </c>
      <c r="H3194">
        <v>103.43</v>
      </c>
      <c r="I3194" t="s">
        <v>40</v>
      </c>
      <c r="J3194" t="s">
        <v>47</v>
      </c>
      <c r="K3194">
        <v>37.770000000000003</v>
      </c>
      <c r="L3194">
        <v>13</v>
      </c>
      <c r="M3194">
        <f t="shared" si="98"/>
        <v>1343.9677000000001</v>
      </c>
      <c r="N3194">
        <f t="shared" si="99"/>
        <v>3.0171460176991149</v>
      </c>
    </row>
    <row r="3195" spans="1:14" x14ac:dyDescent="0.3">
      <c r="A3195" t="s">
        <v>12</v>
      </c>
      <c r="B3195" t="s">
        <v>17</v>
      </c>
      <c r="C3195" t="s">
        <v>18</v>
      </c>
      <c r="D3195" t="s">
        <v>34</v>
      </c>
      <c r="E3195" t="s">
        <v>39</v>
      </c>
      <c r="F3195">
        <v>2006</v>
      </c>
      <c r="G3195">
        <v>4</v>
      </c>
      <c r="H3195">
        <v>451.63</v>
      </c>
      <c r="I3195" t="s">
        <v>40</v>
      </c>
      <c r="J3195" t="s">
        <v>44</v>
      </c>
      <c r="K3195">
        <v>26.52</v>
      </c>
      <c r="L3195">
        <v>14</v>
      </c>
      <c r="M3195">
        <f t="shared" si="98"/>
        <v>6322.0851999999995</v>
      </c>
      <c r="N3195">
        <f t="shared" si="99"/>
        <v>3.0171555063641393</v>
      </c>
    </row>
    <row r="3196" spans="1:14" x14ac:dyDescent="0.3">
      <c r="A3196" t="s">
        <v>14</v>
      </c>
      <c r="B3196" t="s">
        <v>16</v>
      </c>
      <c r="C3196" t="s">
        <v>19</v>
      </c>
      <c r="D3196" t="s">
        <v>20</v>
      </c>
      <c r="E3196" t="s">
        <v>38</v>
      </c>
      <c r="F3196">
        <v>2022</v>
      </c>
      <c r="G3196">
        <v>1</v>
      </c>
      <c r="H3196">
        <v>73.44</v>
      </c>
      <c r="I3196" t="s">
        <v>40</v>
      </c>
      <c r="J3196" t="s">
        <v>47</v>
      </c>
      <c r="K3196">
        <v>34.26</v>
      </c>
      <c r="L3196">
        <v>12</v>
      </c>
      <c r="M3196">
        <f t="shared" si="98"/>
        <v>880.62259999999992</v>
      </c>
      <c r="N3196">
        <f t="shared" si="99"/>
        <v>3.0166112956810633</v>
      </c>
    </row>
    <row r="3197" spans="1:14" x14ac:dyDescent="0.3">
      <c r="A3197" t="s">
        <v>13</v>
      </c>
      <c r="B3197" t="s">
        <v>15</v>
      </c>
      <c r="C3197" t="s">
        <v>18</v>
      </c>
      <c r="D3197" t="s">
        <v>27</v>
      </c>
      <c r="E3197" t="s">
        <v>38</v>
      </c>
      <c r="F3197">
        <v>2010</v>
      </c>
      <c r="G3197">
        <v>4</v>
      </c>
      <c r="H3197">
        <v>228.72</v>
      </c>
      <c r="I3197" t="s">
        <v>42</v>
      </c>
      <c r="J3197" t="s">
        <v>45</v>
      </c>
      <c r="K3197">
        <v>17.39</v>
      </c>
      <c r="L3197">
        <v>6</v>
      </c>
      <c r="M3197">
        <f t="shared" si="98"/>
        <v>1371.4938999999999</v>
      </c>
      <c r="N3197">
        <f t="shared" si="99"/>
        <v>3.0177285318559557</v>
      </c>
    </row>
    <row r="3198" spans="1:14" x14ac:dyDescent="0.3">
      <c r="A3198" t="s">
        <v>13</v>
      </c>
      <c r="B3198" t="s">
        <v>15</v>
      </c>
      <c r="C3198" t="s">
        <v>18</v>
      </c>
      <c r="D3198" t="s">
        <v>33</v>
      </c>
      <c r="E3198" t="s">
        <v>36</v>
      </c>
      <c r="F3198">
        <v>1997</v>
      </c>
      <c r="G3198">
        <v>2</v>
      </c>
      <c r="H3198">
        <v>135.03</v>
      </c>
      <c r="I3198" t="s">
        <v>42</v>
      </c>
      <c r="J3198" t="s">
        <v>46</v>
      </c>
      <c r="K3198">
        <v>17.73</v>
      </c>
      <c r="L3198">
        <v>3</v>
      </c>
      <c r="M3198">
        <f t="shared" si="98"/>
        <v>404.26730000000003</v>
      </c>
      <c r="N3198">
        <f t="shared" si="99"/>
        <v>3.0171840354767183</v>
      </c>
    </row>
    <row r="3199" spans="1:14" x14ac:dyDescent="0.3">
      <c r="A3199" t="s">
        <v>13</v>
      </c>
      <c r="B3199" t="s">
        <v>17</v>
      </c>
      <c r="C3199" t="s">
        <v>18</v>
      </c>
      <c r="D3199" t="s">
        <v>27</v>
      </c>
      <c r="E3199" t="s">
        <v>37</v>
      </c>
      <c r="F3199">
        <v>2002</v>
      </c>
      <c r="G3199">
        <v>2</v>
      </c>
      <c r="H3199">
        <v>358.06</v>
      </c>
      <c r="I3199" t="s">
        <v>40</v>
      </c>
      <c r="J3199" t="s">
        <v>46</v>
      </c>
      <c r="K3199">
        <v>49.91</v>
      </c>
      <c r="L3199">
        <v>19</v>
      </c>
      <c r="M3199">
        <f t="shared" si="98"/>
        <v>6802.6391000000003</v>
      </c>
      <c r="N3199">
        <f t="shared" si="99"/>
        <v>3.0177481974486966</v>
      </c>
    </row>
    <row r="3200" spans="1:14" x14ac:dyDescent="0.3">
      <c r="A3200" t="s">
        <v>12</v>
      </c>
      <c r="B3200" t="s">
        <v>16</v>
      </c>
      <c r="C3200" t="s">
        <v>19</v>
      </c>
      <c r="D3200" t="s">
        <v>30</v>
      </c>
      <c r="E3200" t="s">
        <v>39</v>
      </c>
      <c r="F3200">
        <v>1999</v>
      </c>
      <c r="G3200">
        <v>4</v>
      </c>
      <c r="H3200">
        <v>244.16</v>
      </c>
      <c r="I3200" t="s">
        <v>42</v>
      </c>
      <c r="J3200" t="s">
        <v>47</v>
      </c>
      <c r="K3200">
        <v>11.6</v>
      </c>
      <c r="L3200">
        <v>1</v>
      </c>
      <c r="M3200">
        <f t="shared" si="98"/>
        <v>243.27600000000001</v>
      </c>
      <c r="N3200">
        <f t="shared" si="99"/>
        <v>3.0183129855715873</v>
      </c>
    </row>
    <row r="3201" spans="1:14" x14ac:dyDescent="0.3">
      <c r="A3201" t="s">
        <v>12</v>
      </c>
      <c r="B3201" t="s">
        <v>17</v>
      </c>
      <c r="C3201" t="s">
        <v>19</v>
      </c>
      <c r="D3201" t="s">
        <v>24</v>
      </c>
      <c r="E3201" t="s">
        <v>37</v>
      </c>
      <c r="F3201">
        <v>1997</v>
      </c>
      <c r="G3201">
        <v>3</v>
      </c>
      <c r="H3201">
        <v>468.43</v>
      </c>
      <c r="I3201" t="s">
        <v>41</v>
      </c>
      <c r="J3201" t="s">
        <v>46</v>
      </c>
      <c r="K3201">
        <v>30.62</v>
      </c>
      <c r="L3201">
        <v>14</v>
      </c>
      <c r="M3201">
        <f t="shared" si="98"/>
        <v>6557.3262000000004</v>
      </c>
      <c r="N3201">
        <f t="shared" si="99"/>
        <v>3.0177679067184897</v>
      </c>
    </row>
    <row r="3202" spans="1:14" x14ac:dyDescent="0.3">
      <c r="A3202" t="s">
        <v>12</v>
      </c>
      <c r="B3202" t="s">
        <v>17</v>
      </c>
      <c r="C3202" t="s">
        <v>18</v>
      </c>
      <c r="D3202" t="s">
        <v>32</v>
      </c>
      <c r="E3202" t="s">
        <v>36</v>
      </c>
      <c r="F3202">
        <v>1988</v>
      </c>
      <c r="G3202">
        <v>4</v>
      </c>
      <c r="H3202">
        <v>331.04</v>
      </c>
      <c r="I3202" t="s">
        <v>42</v>
      </c>
      <c r="J3202" t="s">
        <v>44</v>
      </c>
      <c r="K3202">
        <v>29.44</v>
      </c>
      <c r="L3202">
        <v>11</v>
      </c>
      <c r="M3202">
        <f t="shared" si="98"/>
        <v>3640.7344000000003</v>
      </c>
      <c r="N3202">
        <f t="shared" si="99"/>
        <v>3.0177777777777779</v>
      </c>
    </row>
    <row r="3203" spans="1:14" x14ac:dyDescent="0.3">
      <c r="A3203" t="s">
        <v>12</v>
      </c>
      <c r="B3203" t="s">
        <v>16</v>
      </c>
      <c r="C3203" t="s">
        <v>19</v>
      </c>
      <c r="D3203" t="s">
        <v>27</v>
      </c>
      <c r="E3203" t="s">
        <v>39</v>
      </c>
      <c r="F3203">
        <v>2019</v>
      </c>
      <c r="G3203">
        <v>2</v>
      </c>
      <c r="H3203">
        <v>120.08</v>
      </c>
      <c r="I3203" t="s">
        <v>41</v>
      </c>
      <c r="J3203" t="s">
        <v>46</v>
      </c>
      <c r="K3203">
        <v>7.43</v>
      </c>
      <c r="L3203">
        <v>12</v>
      </c>
      <c r="M3203">
        <f t="shared" ref="M3203:M3266" si="100">(L3203*H3203)-(1-(K3203/100))</f>
        <v>1440.0343</v>
      </c>
      <c r="N3203">
        <f t="shared" ref="N3203:N3266" si="101">AVERAGE(G3203:G8202)</f>
        <v>3.0172317954419121</v>
      </c>
    </row>
    <row r="3204" spans="1:14" x14ac:dyDescent="0.3">
      <c r="A3204" t="s">
        <v>13</v>
      </c>
      <c r="B3204" t="s">
        <v>17</v>
      </c>
      <c r="C3204" t="s">
        <v>18</v>
      </c>
      <c r="D3204" t="s">
        <v>28</v>
      </c>
      <c r="E3204" t="s">
        <v>36</v>
      </c>
      <c r="F3204">
        <v>1998</v>
      </c>
      <c r="G3204">
        <v>4</v>
      </c>
      <c r="H3204">
        <v>284.52</v>
      </c>
      <c r="I3204" t="s">
        <v>42</v>
      </c>
      <c r="J3204" t="s">
        <v>43</v>
      </c>
      <c r="K3204">
        <v>2.2200000000000002</v>
      </c>
      <c r="L3204">
        <v>16</v>
      </c>
      <c r="M3204">
        <f t="shared" si="100"/>
        <v>4551.3422</v>
      </c>
      <c r="N3204">
        <f t="shared" si="101"/>
        <v>3.0177975528364849</v>
      </c>
    </row>
    <row r="3205" spans="1:14" x14ac:dyDescent="0.3">
      <c r="A3205" t="s">
        <v>13</v>
      </c>
      <c r="B3205" t="s">
        <v>17</v>
      </c>
      <c r="C3205" t="s">
        <v>18</v>
      </c>
      <c r="D3205" t="s">
        <v>33</v>
      </c>
      <c r="E3205" t="s">
        <v>36</v>
      </c>
      <c r="F3205">
        <v>1991</v>
      </c>
      <c r="G3205">
        <v>1</v>
      </c>
      <c r="H3205">
        <v>283.3</v>
      </c>
      <c r="I3205" t="s">
        <v>40</v>
      </c>
      <c r="J3205" t="s">
        <v>43</v>
      </c>
      <c r="K3205">
        <v>47.73</v>
      </c>
      <c r="L3205">
        <v>18</v>
      </c>
      <c r="M3205">
        <f t="shared" si="100"/>
        <v>5098.8773000000001</v>
      </c>
      <c r="N3205">
        <f t="shared" si="101"/>
        <v>3.0172509738452975</v>
      </c>
    </row>
    <row r="3206" spans="1:14" x14ac:dyDescent="0.3">
      <c r="A3206" t="s">
        <v>12</v>
      </c>
      <c r="B3206" t="s">
        <v>16</v>
      </c>
      <c r="C3206" t="s">
        <v>19</v>
      </c>
      <c r="D3206" t="s">
        <v>29</v>
      </c>
      <c r="E3206" t="s">
        <v>36</v>
      </c>
      <c r="F3206">
        <v>1992</v>
      </c>
      <c r="G3206">
        <v>2</v>
      </c>
      <c r="H3206">
        <v>385.89</v>
      </c>
      <c r="I3206" t="s">
        <v>40</v>
      </c>
      <c r="J3206" t="s">
        <v>46</v>
      </c>
      <c r="K3206">
        <v>21.74</v>
      </c>
      <c r="L3206">
        <v>9</v>
      </c>
      <c r="M3206">
        <f t="shared" si="100"/>
        <v>3472.2273999999998</v>
      </c>
      <c r="N3206">
        <f t="shared" si="101"/>
        <v>3.0183741648106905</v>
      </c>
    </row>
    <row r="3207" spans="1:14" x14ac:dyDescent="0.3">
      <c r="A3207" t="s">
        <v>14</v>
      </c>
      <c r="B3207" t="s">
        <v>17</v>
      </c>
      <c r="C3207" t="s">
        <v>19</v>
      </c>
      <c r="D3207" t="s">
        <v>34</v>
      </c>
      <c r="E3207" t="s">
        <v>39</v>
      </c>
      <c r="F3207">
        <v>2014</v>
      </c>
      <c r="G3207">
        <v>3</v>
      </c>
      <c r="H3207">
        <v>407.98</v>
      </c>
      <c r="I3207" t="s">
        <v>40</v>
      </c>
      <c r="J3207" t="s">
        <v>47</v>
      </c>
      <c r="K3207">
        <v>34.67</v>
      </c>
      <c r="L3207">
        <v>1</v>
      </c>
      <c r="M3207">
        <f t="shared" si="100"/>
        <v>407.32670000000002</v>
      </c>
      <c r="N3207">
        <f t="shared" si="101"/>
        <v>3.0189415041782728</v>
      </c>
    </row>
    <row r="3208" spans="1:14" x14ac:dyDescent="0.3">
      <c r="A3208" t="s">
        <v>13</v>
      </c>
      <c r="B3208" t="s">
        <v>17</v>
      </c>
      <c r="C3208" t="s">
        <v>18</v>
      </c>
      <c r="D3208" t="s">
        <v>27</v>
      </c>
      <c r="E3208" t="s">
        <v>39</v>
      </c>
      <c r="F3208">
        <v>2009</v>
      </c>
      <c r="G3208">
        <v>5</v>
      </c>
      <c r="H3208">
        <v>337.13</v>
      </c>
      <c r="I3208" t="s">
        <v>41</v>
      </c>
      <c r="J3208" t="s">
        <v>47</v>
      </c>
      <c r="K3208">
        <v>43.45</v>
      </c>
      <c r="L3208">
        <v>3</v>
      </c>
      <c r="M3208">
        <f t="shared" si="100"/>
        <v>1010.8244999999999</v>
      </c>
      <c r="N3208">
        <f t="shared" si="101"/>
        <v>3.0189520624303232</v>
      </c>
    </row>
    <row r="3209" spans="1:14" x14ac:dyDescent="0.3">
      <c r="A3209" t="s">
        <v>12</v>
      </c>
      <c r="B3209" t="s">
        <v>16</v>
      </c>
      <c r="C3209" t="s">
        <v>18</v>
      </c>
      <c r="D3209" t="s">
        <v>30</v>
      </c>
      <c r="E3209" t="s">
        <v>36</v>
      </c>
      <c r="F3209">
        <v>2015</v>
      </c>
      <c r="G3209">
        <v>3</v>
      </c>
      <c r="H3209">
        <v>223.49</v>
      </c>
      <c r="I3209" t="s">
        <v>40</v>
      </c>
      <c r="J3209" t="s">
        <v>44</v>
      </c>
      <c r="K3209">
        <v>46.23</v>
      </c>
      <c r="L3209">
        <v>15</v>
      </c>
      <c r="M3209">
        <f t="shared" si="100"/>
        <v>3351.8123000000005</v>
      </c>
      <c r="N3209">
        <f t="shared" si="101"/>
        <v>3.0178471834913552</v>
      </c>
    </row>
    <row r="3210" spans="1:14" x14ac:dyDescent="0.3">
      <c r="A3210" t="s">
        <v>13</v>
      </c>
      <c r="B3210" t="s">
        <v>16</v>
      </c>
      <c r="C3210" t="s">
        <v>18</v>
      </c>
      <c r="D3210" t="s">
        <v>27</v>
      </c>
      <c r="E3210" t="s">
        <v>38</v>
      </c>
      <c r="F3210">
        <v>2013</v>
      </c>
      <c r="G3210">
        <v>3</v>
      </c>
      <c r="H3210">
        <v>462.21</v>
      </c>
      <c r="I3210" t="s">
        <v>42</v>
      </c>
      <c r="J3210" t="s">
        <v>45</v>
      </c>
      <c r="K3210">
        <v>42.63</v>
      </c>
      <c r="L3210">
        <v>16</v>
      </c>
      <c r="M3210">
        <f t="shared" si="100"/>
        <v>7394.7862999999998</v>
      </c>
      <c r="N3210">
        <f t="shared" si="101"/>
        <v>3.0178571428571428</v>
      </c>
    </row>
    <row r="3211" spans="1:14" x14ac:dyDescent="0.3">
      <c r="A3211" t="s">
        <v>12</v>
      </c>
      <c r="B3211" t="s">
        <v>17</v>
      </c>
      <c r="C3211" t="s">
        <v>19</v>
      </c>
      <c r="D3211" t="s">
        <v>30</v>
      </c>
      <c r="E3211" t="s">
        <v>36</v>
      </c>
      <c r="F3211">
        <v>1989</v>
      </c>
      <c r="G3211">
        <v>3</v>
      </c>
      <c r="H3211">
        <v>425.72</v>
      </c>
      <c r="I3211" t="s">
        <v>40</v>
      </c>
      <c r="J3211" t="s">
        <v>45</v>
      </c>
      <c r="K3211">
        <v>14.51</v>
      </c>
      <c r="L3211">
        <v>6</v>
      </c>
      <c r="M3211">
        <f t="shared" si="100"/>
        <v>2553.4651000000003</v>
      </c>
      <c r="N3211">
        <f t="shared" si="101"/>
        <v>3.0178671133445003</v>
      </c>
    </row>
    <row r="3212" spans="1:14" x14ac:dyDescent="0.3">
      <c r="A3212" t="s">
        <v>13</v>
      </c>
      <c r="B3212" t="s">
        <v>17</v>
      </c>
      <c r="C3212" t="s">
        <v>19</v>
      </c>
      <c r="D3212" t="s">
        <v>23</v>
      </c>
      <c r="E3212" t="s">
        <v>36</v>
      </c>
      <c r="F3212">
        <v>1989</v>
      </c>
      <c r="G3212">
        <v>2</v>
      </c>
      <c r="H3212">
        <v>454.77</v>
      </c>
      <c r="I3212" t="s">
        <v>42</v>
      </c>
      <c r="J3212" t="s">
        <v>44</v>
      </c>
      <c r="K3212">
        <v>23.51</v>
      </c>
      <c r="L3212">
        <v>4</v>
      </c>
      <c r="M3212">
        <f t="shared" si="100"/>
        <v>1818.3151</v>
      </c>
      <c r="N3212">
        <f t="shared" si="101"/>
        <v>3.017877094972067</v>
      </c>
    </row>
    <row r="3213" spans="1:14" x14ac:dyDescent="0.3">
      <c r="A3213" t="s">
        <v>13</v>
      </c>
      <c r="B3213" t="s">
        <v>16</v>
      </c>
      <c r="C3213" t="s">
        <v>19</v>
      </c>
      <c r="D3213" t="s">
        <v>29</v>
      </c>
      <c r="E3213" t="s">
        <v>37</v>
      </c>
      <c r="F3213">
        <v>1989</v>
      </c>
      <c r="G3213">
        <v>4</v>
      </c>
      <c r="H3213">
        <v>122.7</v>
      </c>
      <c r="I3213" t="s">
        <v>41</v>
      </c>
      <c r="J3213" t="s">
        <v>45</v>
      </c>
      <c r="K3213">
        <v>10.18</v>
      </c>
      <c r="L3213">
        <v>1</v>
      </c>
      <c r="M3213">
        <f t="shared" si="100"/>
        <v>121.8018</v>
      </c>
      <c r="N3213">
        <f t="shared" si="101"/>
        <v>3.0184460592509783</v>
      </c>
    </row>
    <row r="3214" spans="1:14" x14ac:dyDescent="0.3">
      <c r="A3214" t="s">
        <v>12</v>
      </c>
      <c r="B3214" t="s">
        <v>16</v>
      </c>
      <c r="C3214" t="s">
        <v>18</v>
      </c>
      <c r="D3214" t="s">
        <v>34</v>
      </c>
      <c r="E3214" t="s">
        <v>38</v>
      </c>
      <c r="F3214">
        <v>2019</v>
      </c>
      <c r="G3214">
        <v>5</v>
      </c>
      <c r="H3214">
        <v>461.66</v>
      </c>
      <c r="I3214" t="s">
        <v>40</v>
      </c>
      <c r="J3214" t="s">
        <v>47</v>
      </c>
      <c r="K3214">
        <v>21.53</v>
      </c>
      <c r="L3214">
        <v>13</v>
      </c>
      <c r="M3214">
        <f t="shared" si="100"/>
        <v>6000.7952999999998</v>
      </c>
      <c r="N3214">
        <f t="shared" si="101"/>
        <v>3.0178970917225949</v>
      </c>
    </row>
    <row r="3215" spans="1:14" x14ac:dyDescent="0.3">
      <c r="A3215" t="s">
        <v>13</v>
      </c>
      <c r="B3215" t="s">
        <v>16</v>
      </c>
      <c r="C3215" t="s">
        <v>18</v>
      </c>
      <c r="D3215" t="s">
        <v>22</v>
      </c>
      <c r="E3215" t="s">
        <v>39</v>
      </c>
      <c r="F3215">
        <v>1987</v>
      </c>
      <c r="G3215">
        <v>3</v>
      </c>
      <c r="H3215">
        <v>411.6</v>
      </c>
      <c r="I3215" t="s">
        <v>40</v>
      </c>
      <c r="J3215" t="s">
        <v>43</v>
      </c>
      <c r="K3215">
        <v>26.03</v>
      </c>
      <c r="L3215">
        <v>20</v>
      </c>
      <c r="M3215">
        <f t="shared" si="100"/>
        <v>8231.2602999999999</v>
      </c>
      <c r="N3215">
        <f t="shared" si="101"/>
        <v>3.0167879127028541</v>
      </c>
    </row>
    <row r="3216" spans="1:14" x14ac:dyDescent="0.3">
      <c r="A3216" t="s">
        <v>14</v>
      </c>
      <c r="B3216" t="s">
        <v>15</v>
      </c>
      <c r="C3216" t="s">
        <v>19</v>
      </c>
      <c r="D3216" t="s">
        <v>27</v>
      </c>
      <c r="E3216" t="s">
        <v>39</v>
      </c>
      <c r="F3216">
        <v>2020</v>
      </c>
      <c r="G3216">
        <v>3</v>
      </c>
      <c r="H3216">
        <v>235.17</v>
      </c>
      <c r="I3216" t="s">
        <v>41</v>
      </c>
      <c r="J3216" t="s">
        <v>45</v>
      </c>
      <c r="K3216">
        <v>12.84</v>
      </c>
      <c r="L3216">
        <v>11</v>
      </c>
      <c r="M3216">
        <f t="shared" si="100"/>
        <v>2585.9983999999999</v>
      </c>
      <c r="N3216">
        <f t="shared" si="101"/>
        <v>3.0167973124300111</v>
      </c>
    </row>
    <row r="3217" spans="1:14" x14ac:dyDescent="0.3">
      <c r="A3217" t="s">
        <v>12</v>
      </c>
      <c r="B3217" t="s">
        <v>16</v>
      </c>
      <c r="C3217" t="s">
        <v>18</v>
      </c>
      <c r="D3217" t="s">
        <v>30</v>
      </c>
      <c r="E3217" t="s">
        <v>37</v>
      </c>
      <c r="F3217">
        <v>1991</v>
      </c>
      <c r="G3217">
        <v>1</v>
      </c>
      <c r="H3217">
        <v>276.58999999999997</v>
      </c>
      <c r="I3217" t="s">
        <v>42</v>
      </c>
      <c r="J3217" t="s">
        <v>45</v>
      </c>
      <c r="K3217">
        <v>8.7799999999999994</v>
      </c>
      <c r="L3217">
        <v>1</v>
      </c>
      <c r="M3217">
        <f t="shared" si="100"/>
        <v>275.67779999999999</v>
      </c>
      <c r="N3217">
        <f t="shared" si="101"/>
        <v>3.0168067226890756</v>
      </c>
    </row>
    <row r="3218" spans="1:14" x14ac:dyDescent="0.3">
      <c r="A3218" t="s">
        <v>12</v>
      </c>
      <c r="B3218" t="s">
        <v>15</v>
      </c>
      <c r="C3218" t="s">
        <v>18</v>
      </c>
      <c r="D3218" t="s">
        <v>28</v>
      </c>
      <c r="E3218" t="s">
        <v>37</v>
      </c>
      <c r="F3218">
        <v>2022</v>
      </c>
      <c r="G3218">
        <v>2</v>
      </c>
      <c r="H3218">
        <v>216.05</v>
      </c>
      <c r="I3218" t="s">
        <v>42</v>
      </c>
      <c r="J3218" t="s">
        <v>45</v>
      </c>
      <c r="K3218">
        <v>17.52</v>
      </c>
      <c r="L3218">
        <v>1</v>
      </c>
      <c r="M3218">
        <f t="shared" si="100"/>
        <v>215.2252</v>
      </c>
      <c r="N3218">
        <f t="shared" si="101"/>
        <v>3.0179372197309418</v>
      </c>
    </row>
    <row r="3219" spans="1:14" x14ac:dyDescent="0.3">
      <c r="A3219" t="s">
        <v>14</v>
      </c>
      <c r="B3219" t="s">
        <v>16</v>
      </c>
      <c r="C3219" t="s">
        <v>18</v>
      </c>
      <c r="D3219" t="s">
        <v>20</v>
      </c>
      <c r="E3219" t="s">
        <v>39</v>
      </c>
      <c r="F3219">
        <v>1998</v>
      </c>
      <c r="G3219">
        <v>5</v>
      </c>
      <c r="H3219">
        <v>50.94</v>
      </c>
      <c r="I3219" t="s">
        <v>40</v>
      </c>
      <c r="J3219" t="s">
        <v>43</v>
      </c>
      <c r="K3219">
        <v>9.5299999999999994</v>
      </c>
      <c r="L3219">
        <v>20</v>
      </c>
      <c r="M3219">
        <f t="shared" si="100"/>
        <v>1017.8952999999999</v>
      </c>
      <c r="N3219">
        <f t="shared" si="101"/>
        <v>3.0185081323611889</v>
      </c>
    </row>
    <row r="3220" spans="1:14" x14ac:dyDescent="0.3">
      <c r="A3220" t="s">
        <v>14</v>
      </c>
      <c r="B3220" t="s">
        <v>16</v>
      </c>
      <c r="C3220" t="s">
        <v>18</v>
      </c>
      <c r="D3220" t="s">
        <v>21</v>
      </c>
      <c r="E3220" t="s">
        <v>38</v>
      </c>
      <c r="F3220">
        <v>2007</v>
      </c>
      <c r="G3220">
        <v>4</v>
      </c>
      <c r="H3220">
        <v>231.86</v>
      </c>
      <c r="I3220" t="s">
        <v>42</v>
      </c>
      <c r="J3220" t="s">
        <v>43</v>
      </c>
      <c r="K3220">
        <v>42.27</v>
      </c>
      <c r="L3220">
        <v>11</v>
      </c>
      <c r="M3220">
        <f t="shared" si="100"/>
        <v>2549.8827000000001</v>
      </c>
      <c r="N3220">
        <f t="shared" si="101"/>
        <v>3.0173961840628509</v>
      </c>
    </row>
    <row r="3221" spans="1:14" x14ac:dyDescent="0.3">
      <c r="A3221" t="s">
        <v>14</v>
      </c>
      <c r="B3221" t="s">
        <v>17</v>
      </c>
      <c r="C3221" t="s">
        <v>18</v>
      </c>
      <c r="D3221" t="s">
        <v>23</v>
      </c>
      <c r="E3221" t="s">
        <v>37</v>
      </c>
      <c r="F3221">
        <v>1998</v>
      </c>
      <c r="G3221">
        <v>1</v>
      </c>
      <c r="H3221">
        <v>477</v>
      </c>
      <c r="I3221" t="s">
        <v>42</v>
      </c>
      <c r="J3221" t="s">
        <v>45</v>
      </c>
      <c r="K3221">
        <v>20.83</v>
      </c>
      <c r="L3221">
        <v>2</v>
      </c>
      <c r="M3221">
        <f t="shared" si="100"/>
        <v>953.20830000000001</v>
      </c>
      <c r="N3221">
        <f t="shared" si="101"/>
        <v>3.016844469399214</v>
      </c>
    </row>
    <row r="3222" spans="1:14" x14ac:dyDescent="0.3">
      <c r="A3222" t="s">
        <v>13</v>
      </c>
      <c r="B3222" t="s">
        <v>16</v>
      </c>
      <c r="C3222" t="s">
        <v>19</v>
      </c>
      <c r="D3222" t="s">
        <v>24</v>
      </c>
      <c r="E3222" t="s">
        <v>36</v>
      </c>
      <c r="F3222">
        <v>2008</v>
      </c>
      <c r="G3222">
        <v>4</v>
      </c>
      <c r="H3222">
        <v>360.94</v>
      </c>
      <c r="I3222" t="s">
        <v>40</v>
      </c>
      <c r="J3222" t="s">
        <v>45</v>
      </c>
      <c r="K3222">
        <v>28.84</v>
      </c>
      <c r="L3222">
        <v>3</v>
      </c>
      <c r="M3222">
        <f t="shared" si="100"/>
        <v>1082.1083999999998</v>
      </c>
      <c r="N3222">
        <f t="shared" si="101"/>
        <v>3.0179775280898875</v>
      </c>
    </row>
    <row r="3223" spans="1:14" x14ac:dyDescent="0.3">
      <c r="A3223" t="s">
        <v>13</v>
      </c>
      <c r="B3223" t="s">
        <v>16</v>
      </c>
      <c r="C3223" t="s">
        <v>19</v>
      </c>
      <c r="D3223" t="s">
        <v>20</v>
      </c>
      <c r="E3223" t="s">
        <v>39</v>
      </c>
      <c r="F3223">
        <v>1986</v>
      </c>
      <c r="G3223">
        <v>4</v>
      </c>
      <c r="H3223">
        <v>364.53</v>
      </c>
      <c r="I3223" t="s">
        <v>40</v>
      </c>
      <c r="J3223" t="s">
        <v>45</v>
      </c>
      <c r="K3223">
        <v>41.66</v>
      </c>
      <c r="L3223">
        <v>1</v>
      </c>
      <c r="M3223">
        <f t="shared" si="100"/>
        <v>363.94659999999999</v>
      </c>
      <c r="N3223">
        <f t="shared" si="101"/>
        <v>3.0174255199550308</v>
      </c>
    </row>
    <row r="3224" spans="1:14" x14ac:dyDescent="0.3">
      <c r="A3224" t="s">
        <v>13</v>
      </c>
      <c r="B3224" t="s">
        <v>15</v>
      </c>
      <c r="C3224" t="s">
        <v>18</v>
      </c>
      <c r="D3224" t="s">
        <v>26</v>
      </c>
      <c r="E3224" t="s">
        <v>37</v>
      </c>
      <c r="F3224">
        <v>2003</v>
      </c>
      <c r="G3224">
        <v>4</v>
      </c>
      <c r="H3224">
        <v>47.26</v>
      </c>
      <c r="I3224" t="s">
        <v>40</v>
      </c>
      <c r="J3224" t="s">
        <v>47</v>
      </c>
      <c r="K3224">
        <v>46.75</v>
      </c>
      <c r="L3224">
        <v>1</v>
      </c>
      <c r="M3224">
        <f t="shared" si="100"/>
        <v>46.727499999999999</v>
      </c>
      <c r="N3224">
        <f t="shared" si="101"/>
        <v>3.0168728908886391</v>
      </c>
    </row>
    <row r="3225" spans="1:14" x14ac:dyDescent="0.3">
      <c r="A3225" t="s">
        <v>13</v>
      </c>
      <c r="B3225" t="s">
        <v>15</v>
      </c>
      <c r="C3225" t="s">
        <v>18</v>
      </c>
      <c r="D3225" t="s">
        <v>23</v>
      </c>
      <c r="E3225" t="s">
        <v>36</v>
      </c>
      <c r="F3225">
        <v>1997</v>
      </c>
      <c r="G3225">
        <v>2</v>
      </c>
      <c r="H3225">
        <v>239</v>
      </c>
      <c r="I3225" t="s">
        <v>41</v>
      </c>
      <c r="J3225" t="s">
        <v>47</v>
      </c>
      <c r="K3225">
        <v>22.58</v>
      </c>
      <c r="L3225">
        <v>9</v>
      </c>
      <c r="M3225">
        <f t="shared" si="100"/>
        <v>2150.2258000000002</v>
      </c>
      <c r="N3225">
        <f t="shared" si="101"/>
        <v>3.0163196398424312</v>
      </c>
    </row>
    <row r="3226" spans="1:14" x14ac:dyDescent="0.3">
      <c r="A3226" t="s">
        <v>12</v>
      </c>
      <c r="B3226" t="s">
        <v>16</v>
      </c>
      <c r="C3226" t="s">
        <v>19</v>
      </c>
      <c r="D3226" t="s">
        <v>29</v>
      </c>
      <c r="E3226" t="s">
        <v>38</v>
      </c>
      <c r="F3226">
        <v>1985</v>
      </c>
      <c r="G3226">
        <v>2</v>
      </c>
      <c r="H3226">
        <v>198.69</v>
      </c>
      <c r="I3226" t="s">
        <v>41</v>
      </c>
      <c r="J3226" t="s">
        <v>44</v>
      </c>
      <c r="K3226">
        <v>35.19</v>
      </c>
      <c r="L3226">
        <v>16</v>
      </c>
      <c r="M3226">
        <f t="shared" si="100"/>
        <v>3178.3919000000001</v>
      </c>
      <c r="N3226">
        <f t="shared" si="101"/>
        <v>3.0168918918918921</v>
      </c>
    </row>
    <row r="3227" spans="1:14" x14ac:dyDescent="0.3">
      <c r="A3227" t="s">
        <v>14</v>
      </c>
      <c r="B3227" t="s">
        <v>16</v>
      </c>
      <c r="C3227" t="s">
        <v>19</v>
      </c>
      <c r="D3227" t="s">
        <v>29</v>
      </c>
      <c r="E3227" t="s">
        <v>39</v>
      </c>
      <c r="F3227">
        <v>2009</v>
      </c>
      <c r="G3227">
        <v>4</v>
      </c>
      <c r="H3227">
        <v>177.45</v>
      </c>
      <c r="I3227" t="s">
        <v>40</v>
      </c>
      <c r="J3227" t="s">
        <v>45</v>
      </c>
      <c r="K3227">
        <v>5.91</v>
      </c>
      <c r="L3227">
        <v>7</v>
      </c>
      <c r="M3227">
        <f t="shared" si="100"/>
        <v>1241.2090999999998</v>
      </c>
      <c r="N3227">
        <f t="shared" si="101"/>
        <v>3.0174647887323944</v>
      </c>
    </row>
    <row r="3228" spans="1:14" x14ac:dyDescent="0.3">
      <c r="A3228" t="s">
        <v>14</v>
      </c>
      <c r="B3228" t="s">
        <v>16</v>
      </c>
      <c r="C3228" t="s">
        <v>18</v>
      </c>
      <c r="D3228" t="s">
        <v>35</v>
      </c>
      <c r="E3228" t="s">
        <v>36</v>
      </c>
      <c r="F3228">
        <v>1986</v>
      </c>
      <c r="G3228">
        <v>3</v>
      </c>
      <c r="H3228">
        <v>395.17</v>
      </c>
      <c r="I3228" t="s">
        <v>42</v>
      </c>
      <c r="J3228" t="s">
        <v>47</v>
      </c>
      <c r="K3228">
        <v>4</v>
      </c>
      <c r="L3228">
        <v>7</v>
      </c>
      <c r="M3228">
        <f t="shared" si="100"/>
        <v>2765.23</v>
      </c>
      <c r="N3228">
        <f t="shared" si="101"/>
        <v>3.0169109357384443</v>
      </c>
    </row>
    <row r="3229" spans="1:14" x14ac:dyDescent="0.3">
      <c r="A3229" t="s">
        <v>13</v>
      </c>
      <c r="B3229" t="s">
        <v>17</v>
      </c>
      <c r="C3229" t="s">
        <v>18</v>
      </c>
      <c r="D3229" t="s">
        <v>23</v>
      </c>
      <c r="E3229" t="s">
        <v>36</v>
      </c>
      <c r="F3229">
        <v>1990</v>
      </c>
      <c r="G3229">
        <v>5</v>
      </c>
      <c r="H3229">
        <v>394.12</v>
      </c>
      <c r="I3229" t="s">
        <v>41</v>
      </c>
      <c r="J3229" t="s">
        <v>43</v>
      </c>
      <c r="K3229">
        <v>39.35</v>
      </c>
      <c r="L3229">
        <v>1</v>
      </c>
      <c r="M3229">
        <f t="shared" si="100"/>
        <v>393.51350000000002</v>
      </c>
      <c r="N3229">
        <f t="shared" si="101"/>
        <v>3.0169204737732658</v>
      </c>
    </row>
    <row r="3230" spans="1:14" x14ac:dyDescent="0.3">
      <c r="A3230" t="s">
        <v>14</v>
      </c>
      <c r="B3230" t="s">
        <v>17</v>
      </c>
      <c r="C3230" t="s">
        <v>18</v>
      </c>
      <c r="D3230" t="s">
        <v>23</v>
      </c>
      <c r="E3230" t="s">
        <v>36</v>
      </c>
      <c r="F3230">
        <v>2021</v>
      </c>
      <c r="G3230">
        <v>4</v>
      </c>
      <c r="H3230">
        <v>374.81</v>
      </c>
      <c r="I3230" t="s">
        <v>40</v>
      </c>
      <c r="J3230" t="s">
        <v>45</v>
      </c>
      <c r="K3230">
        <v>17.329999999999998</v>
      </c>
      <c r="L3230">
        <v>19</v>
      </c>
      <c r="M3230">
        <f t="shared" si="100"/>
        <v>7120.5633000000007</v>
      </c>
      <c r="N3230">
        <f t="shared" si="101"/>
        <v>3.0158013544018059</v>
      </c>
    </row>
    <row r="3231" spans="1:14" x14ac:dyDescent="0.3">
      <c r="A3231" t="s">
        <v>14</v>
      </c>
      <c r="B3231" t="s">
        <v>16</v>
      </c>
      <c r="C3231" t="s">
        <v>19</v>
      </c>
      <c r="D3231" t="s">
        <v>33</v>
      </c>
      <c r="E3231" t="s">
        <v>37</v>
      </c>
      <c r="F3231">
        <v>1992</v>
      </c>
      <c r="G3231">
        <v>5</v>
      </c>
      <c r="H3231">
        <v>348.39</v>
      </c>
      <c r="I3231" t="s">
        <v>40</v>
      </c>
      <c r="J3231" t="s">
        <v>46</v>
      </c>
      <c r="K3231">
        <v>12.25</v>
      </c>
      <c r="L3231">
        <v>2</v>
      </c>
      <c r="M3231">
        <f t="shared" si="100"/>
        <v>695.90249999999992</v>
      </c>
      <c r="N3231">
        <f t="shared" si="101"/>
        <v>3.0152456239412762</v>
      </c>
    </row>
    <row r="3232" spans="1:14" x14ac:dyDescent="0.3">
      <c r="A3232" t="s">
        <v>12</v>
      </c>
      <c r="B3232" t="s">
        <v>16</v>
      </c>
      <c r="C3232" t="s">
        <v>19</v>
      </c>
      <c r="D3232" t="s">
        <v>30</v>
      </c>
      <c r="E3232" t="s">
        <v>37</v>
      </c>
      <c r="F3232">
        <v>1990</v>
      </c>
      <c r="G3232">
        <v>3</v>
      </c>
      <c r="H3232">
        <v>433.57</v>
      </c>
      <c r="I3232" t="s">
        <v>41</v>
      </c>
      <c r="J3232" t="s">
        <v>43</v>
      </c>
      <c r="K3232">
        <v>46.45</v>
      </c>
      <c r="L3232">
        <v>4</v>
      </c>
      <c r="M3232">
        <f t="shared" si="100"/>
        <v>1733.7445</v>
      </c>
      <c r="N3232">
        <f t="shared" si="101"/>
        <v>3.0141242937853105</v>
      </c>
    </row>
    <row r="3233" spans="1:14" x14ac:dyDescent="0.3">
      <c r="A3233" t="s">
        <v>13</v>
      </c>
      <c r="B3233" t="s">
        <v>16</v>
      </c>
      <c r="C3233" t="s">
        <v>19</v>
      </c>
      <c r="D3233" t="s">
        <v>22</v>
      </c>
      <c r="E3233" t="s">
        <v>37</v>
      </c>
      <c r="F3233">
        <v>2012</v>
      </c>
      <c r="G3233">
        <v>1</v>
      </c>
      <c r="H3233">
        <v>35.11</v>
      </c>
      <c r="I3233" t="s">
        <v>41</v>
      </c>
      <c r="J3233" t="s">
        <v>44</v>
      </c>
      <c r="K3233">
        <v>39.46</v>
      </c>
      <c r="L3233">
        <v>18</v>
      </c>
      <c r="M3233">
        <f t="shared" si="100"/>
        <v>631.37459999999999</v>
      </c>
      <c r="N3233">
        <f t="shared" si="101"/>
        <v>3.0141322781232334</v>
      </c>
    </row>
    <row r="3234" spans="1:14" x14ac:dyDescent="0.3">
      <c r="A3234" t="s">
        <v>12</v>
      </c>
      <c r="B3234" t="s">
        <v>17</v>
      </c>
      <c r="C3234" t="s">
        <v>19</v>
      </c>
      <c r="D3234" t="s">
        <v>28</v>
      </c>
      <c r="E3234" t="s">
        <v>36</v>
      </c>
      <c r="F3234">
        <v>1986</v>
      </c>
      <c r="G3234">
        <v>4</v>
      </c>
      <c r="H3234">
        <v>160.79</v>
      </c>
      <c r="I3234" t="s">
        <v>40</v>
      </c>
      <c r="J3234" t="s">
        <v>43</v>
      </c>
      <c r="K3234">
        <v>13.54</v>
      </c>
      <c r="L3234">
        <v>6</v>
      </c>
      <c r="M3234">
        <f t="shared" si="100"/>
        <v>963.87540000000001</v>
      </c>
      <c r="N3234">
        <f t="shared" si="101"/>
        <v>3.0152714932126696</v>
      </c>
    </row>
    <row r="3235" spans="1:14" x14ac:dyDescent="0.3">
      <c r="A3235" t="s">
        <v>14</v>
      </c>
      <c r="B3235" t="s">
        <v>15</v>
      </c>
      <c r="C3235" t="s">
        <v>19</v>
      </c>
      <c r="D3235" t="s">
        <v>22</v>
      </c>
      <c r="E3235" t="s">
        <v>37</v>
      </c>
      <c r="F3235">
        <v>1988</v>
      </c>
      <c r="G3235">
        <v>4</v>
      </c>
      <c r="H3235">
        <v>298.43</v>
      </c>
      <c r="I3235" t="s">
        <v>42</v>
      </c>
      <c r="J3235" t="s">
        <v>44</v>
      </c>
      <c r="K3235">
        <v>2.97</v>
      </c>
      <c r="L3235">
        <v>12</v>
      </c>
      <c r="M3235">
        <f t="shared" si="100"/>
        <v>3580.1896999999999</v>
      </c>
      <c r="N3235">
        <f t="shared" si="101"/>
        <v>3.0147142048670061</v>
      </c>
    </row>
    <row r="3236" spans="1:14" x14ac:dyDescent="0.3">
      <c r="A3236" t="s">
        <v>12</v>
      </c>
      <c r="B3236" t="s">
        <v>15</v>
      </c>
      <c r="C3236" t="s">
        <v>19</v>
      </c>
      <c r="D3236" t="s">
        <v>33</v>
      </c>
      <c r="E3236" t="s">
        <v>36</v>
      </c>
      <c r="F3236">
        <v>2005</v>
      </c>
      <c r="G3236">
        <v>5</v>
      </c>
      <c r="H3236">
        <v>228.94</v>
      </c>
      <c r="I3236" t="s">
        <v>42</v>
      </c>
      <c r="J3236" t="s">
        <v>44</v>
      </c>
      <c r="K3236">
        <v>9.5299999999999994</v>
      </c>
      <c r="L3236">
        <v>1</v>
      </c>
      <c r="M3236">
        <f t="shared" si="100"/>
        <v>228.03530000000001</v>
      </c>
      <c r="N3236">
        <f t="shared" si="101"/>
        <v>3.0141562853907136</v>
      </c>
    </row>
    <row r="3237" spans="1:14" x14ac:dyDescent="0.3">
      <c r="A3237" t="s">
        <v>12</v>
      </c>
      <c r="B3237" t="s">
        <v>16</v>
      </c>
      <c r="C3237" t="s">
        <v>19</v>
      </c>
      <c r="D3237" t="s">
        <v>30</v>
      </c>
      <c r="E3237" t="s">
        <v>36</v>
      </c>
      <c r="F3237">
        <v>2004</v>
      </c>
      <c r="G3237">
        <v>2</v>
      </c>
      <c r="H3237">
        <v>476.59</v>
      </c>
      <c r="I3237" t="s">
        <v>42</v>
      </c>
      <c r="J3237" t="s">
        <v>45</v>
      </c>
      <c r="K3237">
        <v>41.66</v>
      </c>
      <c r="L3237">
        <v>11</v>
      </c>
      <c r="M3237">
        <f t="shared" si="100"/>
        <v>5241.9065999999993</v>
      </c>
      <c r="N3237">
        <f t="shared" si="101"/>
        <v>3.013031161473088</v>
      </c>
    </row>
    <row r="3238" spans="1:14" x14ac:dyDescent="0.3">
      <c r="A3238" t="s">
        <v>13</v>
      </c>
      <c r="B3238" t="s">
        <v>15</v>
      </c>
      <c r="C3238" t="s">
        <v>19</v>
      </c>
      <c r="D3238" t="s">
        <v>34</v>
      </c>
      <c r="E3238" t="s">
        <v>39</v>
      </c>
      <c r="F3238">
        <v>1986</v>
      </c>
      <c r="G3238">
        <v>1</v>
      </c>
      <c r="H3238">
        <v>166.26</v>
      </c>
      <c r="I3238" t="s">
        <v>42</v>
      </c>
      <c r="J3238" t="s">
        <v>47</v>
      </c>
      <c r="K3238">
        <v>17.59</v>
      </c>
      <c r="L3238">
        <v>8</v>
      </c>
      <c r="M3238">
        <f t="shared" si="100"/>
        <v>1329.2558999999999</v>
      </c>
      <c r="N3238">
        <f t="shared" si="101"/>
        <v>3.0136054421768708</v>
      </c>
    </row>
    <row r="3239" spans="1:14" x14ac:dyDescent="0.3">
      <c r="A3239" t="s">
        <v>12</v>
      </c>
      <c r="B3239" t="s">
        <v>17</v>
      </c>
      <c r="C3239" t="s">
        <v>18</v>
      </c>
      <c r="D3239" t="s">
        <v>31</v>
      </c>
      <c r="E3239" t="s">
        <v>38</v>
      </c>
      <c r="F3239">
        <v>1992</v>
      </c>
      <c r="G3239">
        <v>3</v>
      </c>
      <c r="H3239">
        <v>117.04</v>
      </c>
      <c r="I3239" t="s">
        <v>40</v>
      </c>
      <c r="J3239" t="s">
        <v>45</v>
      </c>
      <c r="K3239">
        <v>4.83</v>
      </c>
      <c r="L3239">
        <v>7</v>
      </c>
      <c r="M3239">
        <f t="shared" si="100"/>
        <v>818.32830000000013</v>
      </c>
      <c r="N3239">
        <f t="shared" si="101"/>
        <v>3.0147475893363587</v>
      </c>
    </row>
    <row r="3240" spans="1:14" x14ac:dyDescent="0.3">
      <c r="A3240" t="s">
        <v>12</v>
      </c>
      <c r="B3240" t="s">
        <v>15</v>
      </c>
      <c r="C3240" t="s">
        <v>18</v>
      </c>
      <c r="D3240" t="s">
        <v>23</v>
      </c>
      <c r="E3240" t="s">
        <v>36</v>
      </c>
      <c r="F3240">
        <v>2005</v>
      </c>
      <c r="G3240">
        <v>4</v>
      </c>
      <c r="H3240">
        <v>302.36</v>
      </c>
      <c r="I3240" t="s">
        <v>41</v>
      </c>
      <c r="J3240" t="s">
        <v>45</v>
      </c>
      <c r="K3240">
        <v>44.34</v>
      </c>
      <c r="L3240">
        <v>6</v>
      </c>
      <c r="M3240">
        <f t="shared" si="100"/>
        <v>1813.6034000000002</v>
      </c>
      <c r="N3240">
        <f t="shared" si="101"/>
        <v>3.0147559591373438</v>
      </c>
    </row>
    <row r="3241" spans="1:14" x14ac:dyDescent="0.3">
      <c r="A3241" t="s">
        <v>14</v>
      </c>
      <c r="B3241" t="s">
        <v>17</v>
      </c>
      <c r="C3241" t="s">
        <v>19</v>
      </c>
      <c r="D3241" t="s">
        <v>35</v>
      </c>
      <c r="E3241" t="s">
        <v>36</v>
      </c>
      <c r="F3241">
        <v>1994</v>
      </c>
      <c r="G3241">
        <v>1</v>
      </c>
      <c r="H3241">
        <v>443.32</v>
      </c>
      <c r="I3241" t="s">
        <v>41</v>
      </c>
      <c r="J3241" t="s">
        <v>44</v>
      </c>
      <c r="K3241">
        <v>14.07</v>
      </c>
      <c r="L3241">
        <v>10</v>
      </c>
      <c r="M3241">
        <f t="shared" si="100"/>
        <v>4432.3406999999997</v>
      </c>
      <c r="N3241">
        <f t="shared" si="101"/>
        <v>3.0141964792731404</v>
      </c>
    </row>
    <row r="3242" spans="1:14" x14ac:dyDescent="0.3">
      <c r="A3242" t="s">
        <v>12</v>
      </c>
      <c r="B3242" t="s">
        <v>17</v>
      </c>
      <c r="C3242" t="s">
        <v>19</v>
      </c>
      <c r="D3242" t="s">
        <v>34</v>
      </c>
      <c r="E3242" t="s">
        <v>38</v>
      </c>
      <c r="F3242">
        <v>2007</v>
      </c>
      <c r="G3242">
        <v>1</v>
      </c>
      <c r="H3242">
        <v>139.44</v>
      </c>
      <c r="I3242" t="s">
        <v>41</v>
      </c>
      <c r="J3242" t="s">
        <v>43</v>
      </c>
      <c r="K3242">
        <v>7.59</v>
      </c>
      <c r="L3242">
        <v>2</v>
      </c>
      <c r="M3242">
        <f t="shared" si="100"/>
        <v>277.95589999999999</v>
      </c>
      <c r="N3242">
        <f t="shared" si="101"/>
        <v>3.0153409090909089</v>
      </c>
    </row>
    <row r="3243" spans="1:14" x14ac:dyDescent="0.3">
      <c r="A3243" t="s">
        <v>13</v>
      </c>
      <c r="B3243" t="s">
        <v>16</v>
      </c>
      <c r="C3243" t="s">
        <v>18</v>
      </c>
      <c r="D3243" t="s">
        <v>29</v>
      </c>
      <c r="E3243" t="s">
        <v>37</v>
      </c>
      <c r="F3243">
        <v>2016</v>
      </c>
      <c r="G3243">
        <v>5</v>
      </c>
      <c r="H3243">
        <v>89.98</v>
      </c>
      <c r="I3243" t="s">
        <v>40</v>
      </c>
      <c r="J3243" t="s">
        <v>46</v>
      </c>
      <c r="K3243">
        <v>29.56</v>
      </c>
      <c r="L3243">
        <v>2</v>
      </c>
      <c r="M3243">
        <f t="shared" si="100"/>
        <v>179.25560000000002</v>
      </c>
      <c r="N3243">
        <f t="shared" si="101"/>
        <v>3.0164866401364412</v>
      </c>
    </row>
    <row r="3244" spans="1:14" x14ac:dyDescent="0.3">
      <c r="A3244" t="s">
        <v>13</v>
      </c>
      <c r="B3244" t="s">
        <v>17</v>
      </c>
      <c r="C3244" t="s">
        <v>19</v>
      </c>
      <c r="D3244" t="s">
        <v>28</v>
      </c>
      <c r="E3244" t="s">
        <v>38</v>
      </c>
      <c r="F3244">
        <v>2005</v>
      </c>
      <c r="G3244">
        <v>3</v>
      </c>
      <c r="H3244">
        <v>282.37</v>
      </c>
      <c r="I3244" t="s">
        <v>41</v>
      </c>
      <c r="J3244" t="s">
        <v>44</v>
      </c>
      <c r="K3244">
        <v>8.48</v>
      </c>
      <c r="L3244">
        <v>10</v>
      </c>
      <c r="M3244">
        <f t="shared" si="100"/>
        <v>2822.7847999999999</v>
      </c>
      <c r="N3244">
        <f t="shared" si="101"/>
        <v>3.0153583617747439</v>
      </c>
    </row>
    <row r="3245" spans="1:14" x14ac:dyDescent="0.3">
      <c r="A3245" t="s">
        <v>13</v>
      </c>
      <c r="B3245" t="s">
        <v>16</v>
      </c>
      <c r="C3245" t="s">
        <v>18</v>
      </c>
      <c r="D3245" t="s">
        <v>27</v>
      </c>
      <c r="E3245" t="s">
        <v>36</v>
      </c>
      <c r="F3245">
        <v>1986</v>
      </c>
      <c r="G3245">
        <v>4</v>
      </c>
      <c r="H3245">
        <v>459.27</v>
      </c>
      <c r="I3245" t="s">
        <v>41</v>
      </c>
      <c r="J3245" t="s">
        <v>43</v>
      </c>
      <c r="K3245">
        <v>31.39</v>
      </c>
      <c r="L3245">
        <v>5</v>
      </c>
      <c r="M3245">
        <f t="shared" si="100"/>
        <v>2295.6639</v>
      </c>
      <c r="N3245">
        <f t="shared" si="101"/>
        <v>3.0153671030165055</v>
      </c>
    </row>
    <row r="3246" spans="1:14" x14ac:dyDescent="0.3">
      <c r="A3246" t="s">
        <v>14</v>
      </c>
      <c r="B3246" t="s">
        <v>17</v>
      </c>
      <c r="C3246" t="s">
        <v>19</v>
      </c>
      <c r="D3246" t="s">
        <v>28</v>
      </c>
      <c r="E3246" t="s">
        <v>36</v>
      </c>
      <c r="F3246">
        <v>1989</v>
      </c>
      <c r="G3246">
        <v>1</v>
      </c>
      <c r="H3246">
        <v>141.03</v>
      </c>
      <c r="I3246" t="s">
        <v>41</v>
      </c>
      <c r="J3246" t="s">
        <v>47</v>
      </c>
      <c r="K3246">
        <v>2.2999999999999998</v>
      </c>
      <c r="L3246">
        <v>8</v>
      </c>
      <c r="M3246">
        <f t="shared" si="100"/>
        <v>1127.2629999999999</v>
      </c>
      <c r="N3246">
        <f t="shared" si="101"/>
        <v>3.0148063781321186</v>
      </c>
    </row>
    <row r="3247" spans="1:14" x14ac:dyDescent="0.3">
      <c r="A3247" t="s">
        <v>14</v>
      </c>
      <c r="B3247" t="s">
        <v>17</v>
      </c>
      <c r="C3247" t="s">
        <v>18</v>
      </c>
      <c r="D3247" t="s">
        <v>33</v>
      </c>
      <c r="E3247" t="s">
        <v>36</v>
      </c>
      <c r="F3247">
        <v>1986</v>
      </c>
      <c r="G3247">
        <v>4</v>
      </c>
      <c r="H3247">
        <v>272.31</v>
      </c>
      <c r="I3247" t="s">
        <v>42</v>
      </c>
      <c r="J3247" t="s">
        <v>45</v>
      </c>
      <c r="K3247">
        <v>38.89</v>
      </c>
      <c r="L3247">
        <v>19</v>
      </c>
      <c r="M3247">
        <f t="shared" si="100"/>
        <v>5173.2789000000002</v>
      </c>
      <c r="N3247">
        <f t="shared" si="101"/>
        <v>3.015954415954416</v>
      </c>
    </row>
    <row r="3248" spans="1:14" x14ac:dyDescent="0.3">
      <c r="A3248" t="s">
        <v>12</v>
      </c>
      <c r="B3248" t="s">
        <v>17</v>
      </c>
      <c r="C3248" t="s">
        <v>19</v>
      </c>
      <c r="D3248" t="s">
        <v>22</v>
      </c>
      <c r="E3248" t="s">
        <v>36</v>
      </c>
      <c r="F3248">
        <v>1992</v>
      </c>
      <c r="G3248">
        <v>2</v>
      </c>
      <c r="H3248">
        <v>120.94</v>
      </c>
      <c r="I3248" t="s">
        <v>41</v>
      </c>
      <c r="J3248" t="s">
        <v>47</v>
      </c>
      <c r="K3248">
        <v>22.71</v>
      </c>
      <c r="L3248">
        <v>18</v>
      </c>
      <c r="M3248">
        <f t="shared" si="100"/>
        <v>2176.1471000000001</v>
      </c>
      <c r="N3248">
        <f t="shared" si="101"/>
        <v>3.01539338654504</v>
      </c>
    </row>
    <row r="3249" spans="1:14" x14ac:dyDescent="0.3">
      <c r="A3249" t="s">
        <v>14</v>
      </c>
      <c r="B3249" t="s">
        <v>15</v>
      </c>
      <c r="C3249" t="s">
        <v>19</v>
      </c>
      <c r="D3249" t="s">
        <v>22</v>
      </c>
      <c r="E3249" t="s">
        <v>36</v>
      </c>
      <c r="F3249">
        <v>2017</v>
      </c>
      <c r="G3249">
        <v>5</v>
      </c>
      <c r="H3249">
        <v>64.09</v>
      </c>
      <c r="I3249" t="s">
        <v>41</v>
      </c>
      <c r="J3249" t="s">
        <v>44</v>
      </c>
      <c r="K3249">
        <v>12.83</v>
      </c>
      <c r="L3249">
        <v>18</v>
      </c>
      <c r="M3249">
        <f t="shared" si="100"/>
        <v>1152.7483000000002</v>
      </c>
      <c r="N3249">
        <f t="shared" si="101"/>
        <v>3.0159726183685112</v>
      </c>
    </row>
    <row r="3250" spans="1:14" x14ac:dyDescent="0.3">
      <c r="A3250" t="s">
        <v>14</v>
      </c>
      <c r="B3250" t="s">
        <v>16</v>
      </c>
      <c r="C3250" t="s">
        <v>19</v>
      </c>
      <c r="D3250" t="s">
        <v>27</v>
      </c>
      <c r="E3250" t="s">
        <v>39</v>
      </c>
      <c r="F3250">
        <v>2021</v>
      </c>
      <c r="G3250">
        <v>1</v>
      </c>
      <c r="H3250">
        <v>72.36</v>
      </c>
      <c r="I3250" t="s">
        <v>41</v>
      </c>
      <c r="J3250" t="s">
        <v>47</v>
      </c>
      <c r="K3250">
        <v>22.9</v>
      </c>
      <c r="L3250">
        <v>14</v>
      </c>
      <c r="M3250">
        <f t="shared" si="100"/>
        <v>1012.269</v>
      </c>
      <c r="N3250">
        <f t="shared" si="101"/>
        <v>3.0148401826484017</v>
      </c>
    </row>
    <row r="3251" spans="1:14" x14ac:dyDescent="0.3">
      <c r="A3251" t="s">
        <v>13</v>
      </c>
      <c r="B3251" t="s">
        <v>17</v>
      </c>
      <c r="C3251" t="s">
        <v>18</v>
      </c>
      <c r="D3251" t="s">
        <v>29</v>
      </c>
      <c r="E3251" t="s">
        <v>39</v>
      </c>
      <c r="F3251">
        <v>2007</v>
      </c>
      <c r="G3251">
        <v>4</v>
      </c>
      <c r="H3251">
        <v>375.3</v>
      </c>
      <c r="I3251" t="s">
        <v>41</v>
      </c>
      <c r="J3251" t="s">
        <v>43</v>
      </c>
      <c r="K3251">
        <v>25.76</v>
      </c>
      <c r="L3251">
        <v>19</v>
      </c>
      <c r="M3251">
        <f t="shared" si="100"/>
        <v>7129.9575999999997</v>
      </c>
      <c r="N3251">
        <f t="shared" si="101"/>
        <v>3.0159908623643634</v>
      </c>
    </row>
    <row r="3252" spans="1:14" x14ac:dyDescent="0.3">
      <c r="A3252" t="s">
        <v>13</v>
      </c>
      <c r="B3252" t="s">
        <v>15</v>
      </c>
      <c r="C3252" t="s">
        <v>18</v>
      </c>
      <c r="D3252" t="s">
        <v>29</v>
      </c>
      <c r="E3252" t="s">
        <v>36</v>
      </c>
      <c r="F3252">
        <v>2015</v>
      </c>
      <c r="G3252">
        <v>2</v>
      </c>
      <c r="H3252">
        <v>238.94</v>
      </c>
      <c r="I3252" t="s">
        <v>40</v>
      </c>
      <c r="J3252" t="s">
        <v>43</v>
      </c>
      <c r="K3252">
        <v>41.91</v>
      </c>
      <c r="L3252">
        <v>6</v>
      </c>
      <c r="M3252">
        <f t="shared" si="100"/>
        <v>1433.0590999999999</v>
      </c>
      <c r="N3252">
        <f t="shared" si="101"/>
        <v>3.0154285714285716</v>
      </c>
    </row>
    <row r="3253" spans="1:14" x14ac:dyDescent="0.3">
      <c r="A3253" t="s">
        <v>12</v>
      </c>
      <c r="B3253" t="s">
        <v>16</v>
      </c>
      <c r="C3253" t="s">
        <v>19</v>
      </c>
      <c r="D3253" t="s">
        <v>35</v>
      </c>
      <c r="E3253" t="s">
        <v>38</v>
      </c>
      <c r="F3253">
        <v>2007</v>
      </c>
      <c r="G3253">
        <v>1</v>
      </c>
      <c r="H3253">
        <v>388.35</v>
      </c>
      <c r="I3253" t="s">
        <v>41</v>
      </c>
      <c r="J3253" t="s">
        <v>47</v>
      </c>
      <c r="K3253">
        <v>17.420000000000002</v>
      </c>
      <c r="L3253">
        <v>4</v>
      </c>
      <c r="M3253">
        <f t="shared" si="100"/>
        <v>1552.5742</v>
      </c>
      <c r="N3253">
        <f t="shared" si="101"/>
        <v>3.0160091480846196</v>
      </c>
    </row>
    <row r="3254" spans="1:14" x14ac:dyDescent="0.3">
      <c r="A3254" t="s">
        <v>12</v>
      </c>
      <c r="B3254" t="s">
        <v>17</v>
      </c>
      <c r="C3254" t="s">
        <v>19</v>
      </c>
      <c r="D3254" t="s">
        <v>34</v>
      </c>
      <c r="E3254" t="s">
        <v>37</v>
      </c>
      <c r="F3254">
        <v>1992</v>
      </c>
      <c r="G3254">
        <v>2</v>
      </c>
      <c r="H3254">
        <v>380.09</v>
      </c>
      <c r="I3254" t="s">
        <v>40</v>
      </c>
      <c r="J3254" t="s">
        <v>46</v>
      </c>
      <c r="K3254">
        <v>19.73</v>
      </c>
      <c r="L3254">
        <v>9</v>
      </c>
      <c r="M3254">
        <f t="shared" si="100"/>
        <v>3420.0072999999998</v>
      </c>
      <c r="N3254">
        <f t="shared" si="101"/>
        <v>3.0171624713958809</v>
      </c>
    </row>
    <row r="3255" spans="1:14" x14ac:dyDescent="0.3">
      <c r="A3255" t="s">
        <v>12</v>
      </c>
      <c r="B3255" t="s">
        <v>17</v>
      </c>
      <c r="C3255" t="s">
        <v>19</v>
      </c>
      <c r="D3255" t="s">
        <v>29</v>
      </c>
      <c r="E3255" t="s">
        <v>36</v>
      </c>
      <c r="F3255">
        <v>2006</v>
      </c>
      <c r="G3255">
        <v>2</v>
      </c>
      <c r="H3255">
        <v>152.69</v>
      </c>
      <c r="I3255" t="s">
        <v>40</v>
      </c>
      <c r="J3255" t="s">
        <v>45</v>
      </c>
      <c r="K3255">
        <v>14.64</v>
      </c>
      <c r="L3255">
        <v>11</v>
      </c>
      <c r="M3255">
        <f t="shared" si="100"/>
        <v>1678.7364</v>
      </c>
      <c r="N3255">
        <f t="shared" si="101"/>
        <v>3.0177447052089295</v>
      </c>
    </row>
    <row r="3256" spans="1:14" x14ac:dyDescent="0.3">
      <c r="A3256" t="s">
        <v>14</v>
      </c>
      <c r="B3256" t="s">
        <v>17</v>
      </c>
      <c r="C3256" t="s">
        <v>19</v>
      </c>
      <c r="D3256" t="s">
        <v>30</v>
      </c>
      <c r="E3256" t="s">
        <v>39</v>
      </c>
      <c r="F3256">
        <v>2015</v>
      </c>
      <c r="G3256">
        <v>3</v>
      </c>
      <c r="H3256">
        <v>20.03</v>
      </c>
      <c r="I3256" t="s">
        <v>42</v>
      </c>
      <c r="J3256" t="s">
        <v>47</v>
      </c>
      <c r="K3256">
        <v>19.5</v>
      </c>
      <c r="L3256">
        <v>4</v>
      </c>
      <c r="M3256">
        <f t="shared" si="100"/>
        <v>79.314999999999998</v>
      </c>
      <c r="N3256">
        <f t="shared" si="101"/>
        <v>3.0183276059564719</v>
      </c>
    </row>
    <row r="3257" spans="1:14" x14ac:dyDescent="0.3">
      <c r="A3257" t="s">
        <v>14</v>
      </c>
      <c r="B3257" t="s">
        <v>15</v>
      </c>
      <c r="C3257" t="s">
        <v>19</v>
      </c>
      <c r="D3257" t="s">
        <v>30</v>
      </c>
      <c r="E3257" t="s">
        <v>38</v>
      </c>
      <c r="F3257">
        <v>2018</v>
      </c>
      <c r="G3257">
        <v>1</v>
      </c>
      <c r="H3257">
        <v>381.62</v>
      </c>
      <c r="I3257" t="s">
        <v>42</v>
      </c>
      <c r="J3257" t="s">
        <v>44</v>
      </c>
      <c r="K3257">
        <v>28.98</v>
      </c>
      <c r="L3257">
        <v>1</v>
      </c>
      <c r="M3257">
        <f t="shared" si="100"/>
        <v>380.90980000000002</v>
      </c>
      <c r="N3257">
        <f t="shared" si="101"/>
        <v>3.0183381088825216</v>
      </c>
    </row>
    <row r="3258" spans="1:14" x14ac:dyDescent="0.3">
      <c r="A3258" t="s">
        <v>12</v>
      </c>
      <c r="B3258" t="s">
        <v>15</v>
      </c>
      <c r="C3258" t="s">
        <v>18</v>
      </c>
      <c r="D3258" t="s">
        <v>27</v>
      </c>
      <c r="E3258" t="s">
        <v>39</v>
      </c>
      <c r="F3258">
        <v>2020</v>
      </c>
      <c r="G3258">
        <v>4</v>
      </c>
      <c r="H3258">
        <v>321.64999999999998</v>
      </c>
      <c r="I3258" t="s">
        <v>42</v>
      </c>
      <c r="J3258" t="s">
        <v>46</v>
      </c>
      <c r="K3258">
        <v>34.19</v>
      </c>
      <c r="L3258">
        <v>11</v>
      </c>
      <c r="M3258">
        <f t="shared" si="100"/>
        <v>3537.4918999999995</v>
      </c>
      <c r="N3258">
        <f t="shared" si="101"/>
        <v>3.0194954128440368</v>
      </c>
    </row>
    <row r="3259" spans="1:14" x14ac:dyDescent="0.3">
      <c r="A3259" t="s">
        <v>14</v>
      </c>
      <c r="B3259" t="s">
        <v>15</v>
      </c>
      <c r="C3259" t="s">
        <v>19</v>
      </c>
      <c r="D3259" t="s">
        <v>30</v>
      </c>
      <c r="E3259" t="s">
        <v>39</v>
      </c>
      <c r="F3259">
        <v>2022</v>
      </c>
      <c r="G3259">
        <v>2</v>
      </c>
      <c r="H3259">
        <v>383.54</v>
      </c>
      <c r="I3259" t="s">
        <v>40</v>
      </c>
      <c r="J3259" t="s">
        <v>43</v>
      </c>
      <c r="K3259">
        <v>35.729999999999997</v>
      </c>
      <c r="L3259">
        <v>5</v>
      </c>
      <c r="M3259">
        <f t="shared" si="100"/>
        <v>1917.0572999999999</v>
      </c>
      <c r="N3259">
        <f t="shared" si="101"/>
        <v>3.0189328743545611</v>
      </c>
    </row>
    <row r="3260" spans="1:14" x14ac:dyDescent="0.3">
      <c r="A3260" t="s">
        <v>13</v>
      </c>
      <c r="B3260" t="s">
        <v>15</v>
      </c>
      <c r="C3260" t="s">
        <v>18</v>
      </c>
      <c r="D3260" t="s">
        <v>21</v>
      </c>
      <c r="E3260" t="s">
        <v>36</v>
      </c>
      <c r="F3260">
        <v>2002</v>
      </c>
      <c r="G3260">
        <v>2</v>
      </c>
      <c r="H3260">
        <v>82.38</v>
      </c>
      <c r="I3260" t="s">
        <v>40</v>
      </c>
      <c r="J3260" t="s">
        <v>47</v>
      </c>
      <c r="K3260">
        <v>44.29</v>
      </c>
      <c r="L3260">
        <v>17</v>
      </c>
      <c r="M3260">
        <f t="shared" si="100"/>
        <v>1399.9029</v>
      </c>
      <c r="N3260">
        <f t="shared" si="101"/>
        <v>3.0195177956371988</v>
      </c>
    </row>
    <row r="3261" spans="1:14" x14ac:dyDescent="0.3">
      <c r="A3261" t="s">
        <v>14</v>
      </c>
      <c r="B3261" t="s">
        <v>17</v>
      </c>
      <c r="C3261" t="s">
        <v>19</v>
      </c>
      <c r="D3261" t="s">
        <v>22</v>
      </c>
      <c r="E3261" t="s">
        <v>39</v>
      </c>
      <c r="F3261">
        <v>2012</v>
      </c>
      <c r="G3261">
        <v>5</v>
      </c>
      <c r="H3261">
        <v>435.23</v>
      </c>
      <c r="I3261" t="s">
        <v>40</v>
      </c>
      <c r="J3261" t="s">
        <v>43</v>
      </c>
      <c r="K3261">
        <v>4.92</v>
      </c>
      <c r="L3261">
        <v>12</v>
      </c>
      <c r="M3261">
        <f t="shared" si="100"/>
        <v>5221.8092000000006</v>
      </c>
      <c r="N3261">
        <f t="shared" si="101"/>
        <v>3.0201033888569788</v>
      </c>
    </row>
    <row r="3262" spans="1:14" x14ac:dyDescent="0.3">
      <c r="A3262" t="s">
        <v>12</v>
      </c>
      <c r="B3262" t="s">
        <v>15</v>
      </c>
      <c r="C3262" t="s">
        <v>18</v>
      </c>
      <c r="D3262" t="s">
        <v>33</v>
      </c>
      <c r="E3262" t="s">
        <v>39</v>
      </c>
      <c r="F3262">
        <v>2020</v>
      </c>
      <c r="G3262">
        <v>2</v>
      </c>
      <c r="H3262">
        <v>200.21</v>
      </c>
      <c r="I3262" t="s">
        <v>42</v>
      </c>
      <c r="J3262" t="s">
        <v>47</v>
      </c>
      <c r="K3262">
        <v>49.71</v>
      </c>
      <c r="L3262">
        <v>12</v>
      </c>
      <c r="M3262">
        <f t="shared" si="100"/>
        <v>2402.0171</v>
      </c>
      <c r="N3262">
        <f t="shared" si="101"/>
        <v>3.0189655172413792</v>
      </c>
    </row>
    <row r="3263" spans="1:14" x14ac:dyDescent="0.3">
      <c r="A3263" t="s">
        <v>14</v>
      </c>
      <c r="B3263" t="s">
        <v>17</v>
      </c>
      <c r="C3263" t="s">
        <v>19</v>
      </c>
      <c r="D3263" t="s">
        <v>29</v>
      </c>
      <c r="E3263" t="s">
        <v>36</v>
      </c>
      <c r="F3263">
        <v>1986</v>
      </c>
      <c r="G3263">
        <v>5</v>
      </c>
      <c r="H3263">
        <v>311.11</v>
      </c>
      <c r="I3263" t="s">
        <v>40</v>
      </c>
      <c r="J3263" t="s">
        <v>46</v>
      </c>
      <c r="K3263">
        <v>13.59</v>
      </c>
      <c r="L3263">
        <v>12</v>
      </c>
      <c r="M3263">
        <f t="shared" si="100"/>
        <v>3732.4559000000004</v>
      </c>
      <c r="N3263">
        <f t="shared" si="101"/>
        <v>3.0195514663599772</v>
      </c>
    </row>
    <row r="3264" spans="1:14" x14ac:dyDescent="0.3">
      <c r="A3264" t="s">
        <v>14</v>
      </c>
      <c r="B3264" t="s">
        <v>16</v>
      </c>
      <c r="C3264" t="s">
        <v>18</v>
      </c>
      <c r="D3264" t="s">
        <v>26</v>
      </c>
      <c r="E3264" t="s">
        <v>38</v>
      </c>
      <c r="F3264">
        <v>1986</v>
      </c>
      <c r="G3264">
        <v>1</v>
      </c>
      <c r="H3264">
        <v>418.11</v>
      </c>
      <c r="I3264" t="s">
        <v>42</v>
      </c>
      <c r="J3264" t="s">
        <v>47</v>
      </c>
      <c r="K3264">
        <v>24.11</v>
      </c>
      <c r="L3264">
        <v>10</v>
      </c>
      <c r="M3264">
        <f t="shared" si="100"/>
        <v>4180.3411000000006</v>
      </c>
      <c r="N3264">
        <f t="shared" si="101"/>
        <v>3.0184119677790564</v>
      </c>
    </row>
    <row r="3265" spans="1:14" x14ac:dyDescent="0.3">
      <c r="A3265" t="s">
        <v>13</v>
      </c>
      <c r="B3265" t="s">
        <v>16</v>
      </c>
      <c r="C3265" t="s">
        <v>19</v>
      </c>
      <c r="D3265" t="s">
        <v>35</v>
      </c>
      <c r="E3265" t="s">
        <v>38</v>
      </c>
      <c r="F3265">
        <v>2008</v>
      </c>
      <c r="G3265">
        <v>5</v>
      </c>
      <c r="H3265">
        <v>293.58</v>
      </c>
      <c r="I3265" t="s">
        <v>41</v>
      </c>
      <c r="J3265" t="s">
        <v>44</v>
      </c>
      <c r="K3265">
        <v>50</v>
      </c>
      <c r="L3265">
        <v>4</v>
      </c>
      <c r="M3265">
        <f t="shared" si="100"/>
        <v>1173.82</v>
      </c>
      <c r="N3265">
        <f t="shared" si="101"/>
        <v>3.0195739781232009</v>
      </c>
    </row>
    <row r="3266" spans="1:14" x14ac:dyDescent="0.3">
      <c r="A3266" t="s">
        <v>13</v>
      </c>
      <c r="B3266" t="s">
        <v>15</v>
      </c>
      <c r="C3266" t="s">
        <v>19</v>
      </c>
      <c r="D3266" t="s">
        <v>31</v>
      </c>
      <c r="E3266" t="s">
        <v>36</v>
      </c>
      <c r="F3266">
        <v>2006</v>
      </c>
      <c r="G3266">
        <v>4</v>
      </c>
      <c r="H3266">
        <v>386.98</v>
      </c>
      <c r="I3266" t="s">
        <v>40</v>
      </c>
      <c r="J3266" t="s">
        <v>45</v>
      </c>
      <c r="K3266">
        <v>48.93</v>
      </c>
      <c r="L3266">
        <v>10</v>
      </c>
      <c r="M3266">
        <f t="shared" si="100"/>
        <v>3869.2893000000004</v>
      </c>
      <c r="N3266">
        <f t="shared" si="101"/>
        <v>3.0184331797235022</v>
      </c>
    </row>
    <row r="3267" spans="1:14" x14ac:dyDescent="0.3">
      <c r="A3267" t="s">
        <v>13</v>
      </c>
      <c r="B3267" t="s">
        <v>16</v>
      </c>
      <c r="C3267" t="s">
        <v>19</v>
      </c>
      <c r="D3267" t="s">
        <v>25</v>
      </c>
      <c r="E3267" t="s">
        <v>39</v>
      </c>
      <c r="F3267">
        <v>2014</v>
      </c>
      <c r="G3267">
        <v>4</v>
      </c>
      <c r="H3267">
        <v>78.23</v>
      </c>
      <c r="I3267" t="s">
        <v>41</v>
      </c>
      <c r="J3267" t="s">
        <v>47</v>
      </c>
      <c r="K3267">
        <v>9.23</v>
      </c>
      <c r="L3267">
        <v>20</v>
      </c>
      <c r="M3267">
        <f t="shared" ref="M3267:M3330" si="102">(L3267*H3267)-(1-(K3267/100))</f>
        <v>1563.6923000000002</v>
      </c>
      <c r="N3267">
        <f t="shared" ref="N3267:N3330" si="103">AVERAGE(G3267:G8266)</f>
        <v>3.0178674351585015</v>
      </c>
    </row>
    <row r="3268" spans="1:14" x14ac:dyDescent="0.3">
      <c r="A3268" t="s">
        <v>14</v>
      </c>
      <c r="B3268" t="s">
        <v>15</v>
      </c>
      <c r="C3268" t="s">
        <v>19</v>
      </c>
      <c r="D3268" t="s">
        <v>27</v>
      </c>
      <c r="E3268" t="s">
        <v>36</v>
      </c>
      <c r="F3268">
        <v>1989</v>
      </c>
      <c r="G3268">
        <v>1</v>
      </c>
      <c r="H3268">
        <v>437.81</v>
      </c>
      <c r="I3268" t="s">
        <v>42</v>
      </c>
      <c r="J3268" t="s">
        <v>45</v>
      </c>
      <c r="K3268">
        <v>0.5</v>
      </c>
      <c r="L3268">
        <v>3</v>
      </c>
      <c r="M3268">
        <f t="shared" si="102"/>
        <v>1312.4350000000002</v>
      </c>
      <c r="N3268">
        <f t="shared" si="103"/>
        <v>3.0173010380622838</v>
      </c>
    </row>
    <row r="3269" spans="1:14" x14ac:dyDescent="0.3">
      <c r="A3269" t="s">
        <v>14</v>
      </c>
      <c r="B3269" t="s">
        <v>15</v>
      </c>
      <c r="C3269" t="s">
        <v>19</v>
      </c>
      <c r="D3269" t="s">
        <v>24</v>
      </c>
      <c r="E3269" t="s">
        <v>37</v>
      </c>
      <c r="F3269">
        <v>1996</v>
      </c>
      <c r="G3269">
        <v>3</v>
      </c>
      <c r="H3269">
        <v>225.71</v>
      </c>
      <c r="I3269" t="s">
        <v>42</v>
      </c>
      <c r="J3269" t="s">
        <v>46</v>
      </c>
      <c r="K3269">
        <v>27.77</v>
      </c>
      <c r="L3269">
        <v>2</v>
      </c>
      <c r="M3269">
        <f t="shared" si="102"/>
        <v>450.6977</v>
      </c>
      <c r="N3269">
        <f t="shared" si="103"/>
        <v>3.0184650894402769</v>
      </c>
    </row>
    <row r="3270" spans="1:14" x14ac:dyDescent="0.3">
      <c r="A3270" t="s">
        <v>12</v>
      </c>
      <c r="B3270" t="s">
        <v>16</v>
      </c>
      <c r="C3270" t="s">
        <v>18</v>
      </c>
      <c r="D3270" t="s">
        <v>23</v>
      </c>
      <c r="E3270" t="s">
        <v>39</v>
      </c>
      <c r="F3270">
        <v>2000</v>
      </c>
      <c r="G3270">
        <v>5</v>
      </c>
      <c r="H3270">
        <v>453.4</v>
      </c>
      <c r="I3270" t="s">
        <v>40</v>
      </c>
      <c r="J3270" t="s">
        <v>47</v>
      </c>
      <c r="K3270">
        <v>28.82</v>
      </c>
      <c r="L3270">
        <v>3</v>
      </c>
      <c r="M3270">
        <f t="shared" si="102"/>
        <v>1359.4881999999998</v>
      </c>
      <c r="N3270">
        <f t="shared" si="103"/>
        <v>3.0184757505773674</v>
      </c>
    </row>
    <row r="3271" spans="1:14" x14ac:dyDescent="0.3">
      <c r="A3271" t="s">
        <v>13</v>
      </c>
      <c r="B3271" t="s">
        <v>16</v>
      </c>
      <c r="C3271" t="s">
        <v>19</v>
      </c>
      <c r="D3271" t="s">
        <v>20</v>
      </c>
      <c r="E3271" t="s">
        <v>36</v>
      </c>
      <c r="F3271">
        <v>2016</v>
      </c>
      <c r="G3271">
        <v>3</v>
      </c>
      <c r="H3271">
        <v>196.93</v>
      </c>
      <c r="I3271" t="s">
        <v>41</v>
      </c>
      <c r="J3271" t="s">
        <v>45</v>
      </c>
      <c r="K3271">
        <v>25.13</v>
      </c>
      <c r="L3271">
        <v>19</v>
      </c>
      <c r="M3271">
        <f t="shared" si="102"/>
        <v>3740.9213</v>
      </c>
      <c r="N3271">
        <f t="shared" si="103"/>
        <v>3.0173310225303291</v>
      </c>
    </row>
    <row r="3272" spans="1:14" x14ac:dyDescent="0.3">
      <c r="A3272" t="s">
        <v>12</v>
      </c>
      <c r="B3272" t="s">
        <v>15</v>
      </c>
      <c r="C3272" t="s">
        <v>19</v>
      </c>
      <c r="D3272" t="s">
        <v>32</v>
      </c>
      <c r="E3272" t="s">
        <v>38</v>
      </c>
      <c r="F3272">
        <v>2006</v>
      </c>
      <c r="G3272">
        <v>4</v>
      </c>
      <c r="H3272">
        <v>111.68</v>
      </c>
      <c r="I3272" t="s">
        <v>42</v>
      </c>
      <c r="J3272" t="s">
        <v>47</v>
      </c>
      <c r="K3272">
        <v>30.19</v>
      </c>
      <c r="L3272">
        <v>19</v>
      </c>
      <c r="M3272">
        <f t="shared" si="102"/>
        <v>2121.2219</v>
      </c>
      <c r="N3272">
        <f t="shared" si="103"/>
        <v>3.0173410404624277</v>
      </c>
    </row>
    <row r="3273" spans="1:14" x14ac:dyDescent="0.3">
      <c r="A3273" t="s">
        <v>13</v>
      </c>
      <c r="B3273" t="s">
        <v>17</v>
      </c>
      <c r="C3273" t="s">
        <v>19</v>
      </c>
      <c r="D3273" t="s">
        <v>26</v>
      </c>
      <c r="E3273" t="s">
        <v>36</v>
      </c>
      <c r="F3273">
        <v>1993</v>
      </c>
      <c r="G3273">
        <v>5</v>
      </c>
      <c r="H3273">
        <v>311.08999999999997</v>
      </c>
      <c r="I3273" t="s">
        <v>42</v>
      </c>
      <c r="J3273" t="s">
        <v>44</v>
      </c>
      <c r="K3273">
        <v>16.18</v>
      </c>
      <c r="L3273">
        <v>17</v>
      </c>
      <c r="M3273">
        <f t="shared" si="102"/>
        <v>5287.6917999999996</v>
      </c>
      <c r="N3273">
        <f t="shared" si="103"/>
        <v>3.0167727009832275</v>
      </c>
    </row>
    <row r="3274" spans="1:14" x14ac:dyDescent="0.3">
      <c r="A3274" t="s">
        <v>12</v>
      </c>
      <c r="B3274" t="s">
        <v>16</v>
      </c>
      <c r="C3274" t="s">
        <v>18</v>
      </c>
      <c r="D3274" t="s">
        <v>34</v>
      </c>
      <c r="E3274" t="s">
        <v>36</v>
      </c>
      <c r="F3274">
        <v>2019</v>
      </c>
      <c r="G3274">
        <v>5</v>
      </c>
      <c r="H3274">
        <v>197.8</v>
      </c>
      <c r="I3274" t="s">
        <v>42</v>
      </c>
      <c r="J3274" t="s">
        <v>44</v>
      </c>
      <c r="K3274">
        <v>38.26</v>
      </c>
      <c r="L3274">
        <v>7</v>
      </c>
      <c r="M3274">
        <f t="shared" si="102"/>
        <v>1383.9826</v>
      </c>
      <c r="N3274">
        <f t="shared" si="103"/>
        <v>3.015625</v>
      </c>
    </row>
    <row r="3275" spans="1:14" x14ac:dyDescent="0.3">
      <c r="A3275" t="s">
        <v>12</v>
      </c>
      <c r="B3275" t="s">
        <v>17</v>
      </c>
      <c r="C3275" t="s">
        <v>18</v>
      </c>
      <c r="D3275" t="s">
        <v>29</v>
      </c>
      <c r="E3275" t="s">
        <v>36</v>
      </c>
      <c r="F3275">
        <v>2010</v>
      </c>
      <c r="G3275">
        <v>1</v>
      </c>
      <c r="H3275">
        <v>314.99</v>
      </c>
      <c r="I3275" t="s">
        <v>40</v>
      </c>
      <c r="J3275" t="s">
        <v>47</v>
      </c>
      <c r="K3275">
        <v>29.36</v>
      </c>
      <c r="L3275">
        <v>16</v>
      </c>
      <c r="M3275">
        <f t="shared" si="102"/>
        <v>5039.1336000000001</v>
      </c>
      <c r="N3275">
        <f t="shared" si="103"/>
        <v>3.0144759698899826</v>
      </c>
    </row>
    <row r="3276" spans="1:14" x14ac:dyDescent="0.3">
      <c r="A3276" t="s">
        <v>12</v>
      </c>
      <c r="B3276" t="s">
        <v>15</v>
      </c>
      <c r="C3276" t="s">
        <v>19</v>
      </c>
      <c r="D3276" t="s">
        <v>25</v>
      </c>
      <c r="E3276" t="s">
        <v>36</v>
      </c>
      <c r="F3276">
        <v>2005</v>
      </c>
      <c r="G3276">
        <v>1</v>
      </c>
      <c r="H3276">
        <v>261.24</v>
      </c>
      <c r="I3276" t="s">
        <v>41</v>
      </c>
      <c r="J3276" t="s">
        <v>44</v>
      </c>
      <c r="K3276">
        <v>6.54</v>
      </c>
      <c r="L3276">
        <v>17</v>
      </c>
      <c r="M3276">
        <f t="shared" si="102"/>
        <v>4440.1454000000003</v>
      </c>
      <c r="N3276">
        <f t="shared" si="103"/>
        <v>3.0156431054461184</v>
      </c>
    </row>
    <row r="3277" spans="1:14" x14ac:dyDescent="0.3">
      <c r="A3277" t="s">
        <v>12</v>
      </c>
      <c r="B3277" t="s">
        <v>15</v>
      </c>
      <c r="C3277" t="s">
        <v>18</v>
      </c>
      <c r="D3277" t="s">
        <v>24</v>
      </c>
      <c r="E3277" t="s">
        <v>37</v>
      </c>
      <c r="F3277">
        <v>1987</v>
      </c>
      <c r="G3277">
        <v>2</v>
      </c>
      <c r="H3277">
        <v>413.14</v>
      </c>
      <c r="I3277" t="s">
        <v>41</v>
      </c>
      <c r="J3277" t="s">
        <v>45</v>
      </c>
      <c r="K3277">
        <v>33.020000000000003</v>
      </c>
      <c r="L3277">
        <v>8</v>
      </c>
      <c r="M3277">
        <f t="shared" si="102"/>
        <v>3304.4501999999998</v>
      </c>
      <c r="N3277">
        <f t="shared" si="103"/>
        <v>3.0168115942028986</v>
      </c>
    </row>
    <row r="3278" spans="1:14" x14ac:dyDescent="0.3">
      <c r="A3278" t="s">
        <v>13</v>
      </c>
      <c r="B3278" t="s">
        <v>15</v>
      </c>
      <c r="C3278" t="s">
        <v>18</v>
      </c>
      <c r="D3278" t="s">
        <v>33</v>
      </c>
      <c r="E3278" t="s">
        <v>38</v>
      </c>
      <c r="F3278">
        <v>1992</v>
      </c>
      <c r="G3278">
        <v>3</v>
      </c>
      <c r="H3278">
        <v>342.78</v>
      </c>
      <c r="I3278" t="s">
        <v>40</v>
      </c>
      <c r="J3278" t="s">
        <v>46</v>
      </c>
      <c r="K3278">
        <v>33.21</v>
      </c>
      <c r="L3278">
        <v>6</v>
      </c>
      <c r="M3278">
        <f t="shared" si="102"/>
        <v>2056.0120999999999</v>
      </c>
      <c r="N3278">
        <f t="shared" si="103"/>
        <v>3.0174013921113687</v>
      </c>
    </row>
    <row r="3279" spans="1:14" x14ac:dyDescent="0.3">
      <c r="A3279" t="s">
        <v>14</v>
      </c>
      <c r="B3279" t="s">
        <v>17</v>
      </c>
      <c r="C3279" t="s">
        <v>19</v>
      </c>
      <c r="D3279" t="s">
        <v>25</v>
      </c>
      <c r="E3279" t="s">
        <v>37</v>
      </c>
      <c r="F3279">
        <v>2018</v>
      </c>
      <c r="G3279">
        <v>2</v>
      </c>
      <c r="H3279">
        <v>27.6</v>
      </c>
      <c r="I3279" t="s">
        <v>40</v>
      </c>
      <c r="J3279" t="s">
        <v>45</v>
      </c>
      <c r="K3279">
        <v>24.22</v>
      </c>
      <c r="L3279">
        <v>1</v>
      </c>
      <c r="M3279">
        <f t="shared" si="102"/>
        <v>26.842200000000002</v>
      </c>
      <c r="N3279">
        <f t="shared" si="103"/>
        <v>3.0174114915844457</v>
      </c>
    </row>
    <row r="3280" spans="1:14" x14ac:dyDescent="0.3">
      <c r="A3280" t="s">
        <v>14</v>
      </c>
      <c r="B3280" t="s">
        <v>17</v>
      </c>
      <c r="C3280" t="s">
        <v>18</v>
      </c>
      <c r="D3280" t="s">
        <v>30</v>
      </c>
      <c r="E3280" t="s">
        <v>36</v>
      </c>
      <c r="F3280">
        <v>2005</v>
      </c>
      <c r="G3280">
        <v>4</v>
      </c>
      <c r="H3280">
        <v>321.64999999999998</v>
      </c>
      <c r="I3280" t="s">
        <v>40</v>
      </c>
      <c r="J3280" t="s">
        <v>44</v>
      </c>
      <c r="K3280">
        <v>12.56</v>
      </c>
      <c r="L3280">
        <v>10</v>
      </c>
      <c r="M3280">
        <f t="shared" si="102"/>
        <v>3215.6255999999998</v>
      </c>
      <c r="N3280">
        <f t="shared" si="103"/>
        <v>3.0180023228803718</v>
      </c>
    </row>
    <row r="3281" spans="1:14" x14ac:dyDescent="0.3">
      <c r="A3281" t="s">
        <v>14</v>
      </c>
      <c r="B3281" t="s">
        <v>15</v>
      </c>
      <c r="C3281" t="s">
        <v>18</v>
      </c>
      <c r="D3281" t="s">
        <v>33</v>
      </c>
      <c r="E3281" t="s">
        <v>38</v>
      </c>
      <c r="F3281">
        <v>2011</v>
      </c>
      <c r="G3281">
        <v>5</v>
      </c>
      <c r="H3281">
        <v>409.32</v>
      </c>
      <c r="I3281" t="s">
        <v>42</v>
      </c>
      <c r="J3281" t="s">
        <v>47</v>
      </c>
      <c r="K3281">
        <v>13.46</v>
      </c>
      <c r="L3281">
        <v>10</v>
      </c>
      <c r="M3281">
        <f t="shared" si="102"/>
        <v>4092.3345999999997</v>
      </c>
      <c r="N3281">
        <f t="shared" si="103"/>
        <v>3.0174317257408485</v>
      </c>
    </row>
    <row r="3282" spans="1:14" x14ac:dyDescent="0.3">
      <c r="A3282" t="s">
        <v>14</v>
      </c>
      <c r="B3282" t="s">
        <v>17</v>
      </c>
      <c r="C3282" t="s">
        <v>19</v>
      </c>
      <c r="D3282" t="s">
        <v>22</v>
      </c>
      <c r="E3282" t="s">
        <v>36</v>
      </c>
      <c r="F3282">
        <v>1997</v>
      </c>
      <c r="G3282">
        <v>5</v>
      </c>
      <c r="H3282">
        <v>82.35</v>
      </c>
      <c r="I3282" t="s">
        <v>41</v>
      </c>
      <c r="J3282" t="s">
        <v>47</v>
      </c>
      <c r="K3282">
        <v>41.26</v>
      </c>
      <c r="L3282">
        <v>4</v>
      </c>
      <c r="M3282">
        <f t="shared" si="102"/>
        <v>328.81259999999997</v>
      </c>
      <c r="N3282">
        <f t="shared" si="103"/>
        <v>3.016279069767442</v>
      </c>
    </row>
    <row r="3283" spans="1:14" x14ac:dyDescent="0.3">
      <c r="A3283" t="s">
        <v>13</v>
      </c>
      <c r="B3283" t="s">
        <v>17</v>
      </c>
      <c r="C3283" t="s">
        <v>18</v>
      </c>
      <c r="D3283" t="s">
        <v>21</v>
      </c>
      <c r="E3283" t="s">
        <v>39</v>
      </c>
      <c r="F3283">
        <v>2017</v>
      </c>
      <c r="G3283">
        <v>5</v>
      </c>
      <c r="H3283">
        <v>353.04</v>
      </c>
      <c r="I3283" t="s">
        <v>40</v>
      </c>
      <c r="J3283" t="s">
        <v>45</v>
      </c>
      <c r="K3283">
        <v>48.12</v>
      </c>
      <c r="L3283">
        <v>19</v>
      </c>
      <c r="M3283">
        <f t="shared" si="102"/>
        <v>6707.2412000000004</v>
      </c>
      <c r="N3283">
        <f t="shared" si="103"/>
        <v>3.0151250727166956</v>
      </c>
    </row>
    <row r="3284" spans="1:14" x14ac:dyDescent="0.3">
      <c r="A3284" t="s">
        <v>12</v>
      </c>
      <c r="B3284" t="s">
        <v>16</v>
      </c>
      <c r="C3284" t="s">
        <v>19</v>
      </c>
      <c r="D3284" t="s">
        <v>21</v>
      </c>
      <c r="E3284" t="s">
        <v>36</v>
      </c>
      <c r="F3284">
        <v>2003</v>
      </c>
      <c r="G3284">
        <v>4</v>
      </c>
      <c r="H3284">
        <v>348.2</v>
      </c>
      <c r="I3284" t="s">
        <v>42</v>
      </c>
      <c r="J3284" t="s">
        <v>43</v>
      </c>
      <c r="K3284">
        <v>4.91</v>
      </c>
      <c r="L3284">
        <v>10</v>
      </c>
      <c r="M3284">
        <f t="shared" si="102"/>
        <v>3481.0491000000002</v>
      </c>
      <c r="N3284">
        <f t="shared" si="103"/>
        <v>3.0139697322467986</v>
      </c>
    </row>
    <row r="3285" spans="1:14" x14ac:dyDescent="0.3">
      <c r="A3285" t="s">
        <v>14</v>
      </c>
      <c r="B3285" t="s">
        <v>16</v>
      </c>
      <c r="C3285" t="s">
        <v>19</v>
      </c>
      <c r="D3285" t="s">
        <v>21</v>
      </c>
      <c r="E3285" t="s">
        <v>36</v>
      </c>
      <c r="F3285">
        <v>2011</v>
      </c>
      <c r="G3285">
        <v>5</v>
      </c>
      <c r="H3285">
        <v>254.88</v>
      </c>
      <c r="I3285" t="s">
        <v>42</v>
      </c>
      <c r="J3285" t="s">
        <v>43</v>
      </c>
      <c r="K3285">
        <v>38.130000000000003</v>
      </c>
      <c r="L3285">
        <v>9</v>
      </c>
      <c r="M3285">
        <f t="shared" si="102"/>
        <v>2293.3013000000001</v>
      </c>
      <c r="N3285">
        <f t="shared" si="103"/>
        <v>3.0133954571927779</v>
      </c>
    </row>
    <row r="3286" spans="1:14" x14ac:dyDescent="0.3">
      <c r="A3286" t="s">
        <v>12</v>
      </c>
      <c r="B3286" t="s">
        <v>17</v>
      </c>
      <c r="C3286" t="s">
        <v>18</v>
      </c>
      <c r="D3286" t="s">
        <v>28</v>
      </c>
      <c r="E3286" t="s">
        <v>36</v>
      </c>
      <c r="F3286">
        <v>2022</v>
      </c>
      <c r="G3286">
        <v>4</v>
      </c>
      <c r="H3286">
        <v>79.64</v>
      </c>
      <c r="I3286" t="s">
        <v>41</v>
      </c>
      <c r="J3286" t="s">
        <v>47</v>
      </c>
      <c r="K3286">
        <v>34.43</v>
      </c>
      <c r="L3286">
        <v>13</v>
      </c>
      <c r="M3286">
        <f t="shared" si="102"/>
        <v>1034.6642999999999</v>
      </c>
      <c r="N3286">
        <f t="shared" si="103"/>
        <v>3.0122377622377621</v>
      </c>
    </row>
    <row r="3287" spans="1:14" x14ac:dyDescent="0.3">
      <c r="A3287" t="s">
        <v>14</v>
      </c>
      <c r="B3287" t="s">
        <v>16</v>
      </c>
      <c r="C3287" t="s">
        <v>19</v>
      </c>
      <c r="D3287" t="s">
        <v>23</v>
      </c>
      <c r="E3287" t="s">
        <v>39</v>
      </c>
      <c r="F3287">
        <v>1994</v>
      </c>
      <c r="G3287">
        <v>1</v>
      </c>
      <c r="H3287">
        <v>446.58</v>
      </c>
      <c r="I3287" t="s">
        <v>40</v>
      </c>
      <c r="J3287" t="s">
        <v>46</v>
      </c>
      <c r="K3287">
        <v>7.43</v>
      </c>
      <c r="L3287">
        <v>18</v>
      </c>
      <c r="M3287">
        <f t="shared" si="102"/>
        <v>8037.5142999999998</v>
      </c>
      <c r="N3287">
        <f t="shared" si="103"/>
        <v>3.0116618075801749</v>
      </c>
    </row>
    <row r="3288" spans="1:14" x14ac:dyDescent="0.3">
      <c r="A3288" t="s">
        <v>14</v>
      </c>
      <c r="B3288" t="s">
        <v>16</v>
      </c>
      <c r="C3288" t="s">
        <v>18</v>
      </c>
      <c r="D3288" t="s">
        <v>26</v>
      </c>
      <c r="E3288" t="s">
        <v>36</v>
      </c>
      <c r="F3288">
        <v>2020</v>
      </c>
      <c r="G3288">
        <v>5</v>
      </c>
      <c r="H3288">
        <v>454.41</v>
      </c>
      <c r="I3288" t="s">
        <v>41</v>
      </c>
      <c r="J3288" t="s">
        <v>43</v>
      </c>
      <c r="K3288">
        <v>49.91</v>
      </c>
      <c r="L3288">
        <v>18</v>
      </c>
      <c r="M3288">
        <f t="shared" si="102"/>
        <v>8178.8791000000001</v>
      </c>
      <c r="N3288">
        <f t="shared" si="103"/>
        <v>3.0128354725787632</v>
      </c>
    </row>
    <row r="3289" spans="1:14" x14ac:dyDescent="0.3">
      <c r="A3289" t="s">
        <v>14</v>
      </c>
      <c r="B3289" t="s">
        <v>15</v>
      </c>
      <c r="C3289" t="s">
        <v>18</v>
      </c>
      <c r="D3289" t="s">
        <v>28</v>
      </c>
      <c r="E3289" t="s">
        <v>38</v>
      </c>
      <c r="F3289">
        <v>2015</v>
      </c>
      <c r="G3289">
        <v>3</v>
      </c>
      <c r="H3289">
        <v>101.17</v>
      </c>
      <c r="I3289" t="s">
        <v>40</v>
      </c>
      <c r="J3289" t="s">
        <v>43</v>
      </c>
      <c r="K3289">
        <v>29.33</v>
      </c>
      <c r="L3289">
        <v>16</v>
      </c>
      <c r="M3289">
        <f t="shared" si="102"/>
        <v>1618.0133000000001</v>
      </c>
      <c r="N3289">
        <f t="shared" si="103"/>
        <v>3.0116754232340921</v>
      </c>
    </row>
    <row r="3290" spans="1:14" x14ac:dyDescent="0.3">
      <c r="A3290" t="s">
        <v>13</v>
      </c>
      <c r="B3290" t="s">
        <v>15</v>
      </c>
      <c r="C3290" t="s">
        <v>19</v>
      </c>
      <c r="D3290" t="s">
        <v>29</v>
      </c>
      <c r="E3290" t="s">
        <v>39</v>
      </c>
      <c r="F3290">
        <v>1995</v>
      </c>
      <c r="G3290">
        <v>1</v>
      </c>
      <c r="H3290">
        <v>477.43</v>
      </c>
      <c r="I3290" t="s">
        <v>42</v>
      </c>
      <c r="J3290" t="s">
        <v>45</v>
      </c>
      <c r="K3290">
        <v>11.11</v>
      </c>
      <c r="L3290">
        <v>18</v>
      </c>
      <c r="M3290">
        <f t="shared" si="102"/>
        <v>8592.8510999999999</v>
      </c>
      <c r="N3290">
        <f t="shared" si="103"/>
        <v>3.0116822429906542</v>
      </c>
    </row>
    <row r="3291" spans="1:14" x14ac:dyDescent="0.3">
      <c r="A3291" t="s">
        <v>13</v>
      </c>
      <c r="B3291" t="s">
        <v>15</v>
      </c>
      <c r="C3291" t="s">
        <v>19</v>
      </c>
      <c r="D3291" t="s">
        <v>28</v>
      </c>
      <c r="E3291" t="s">
        <v>38</v>
      </c>
      <c r="F3291">
        <v>2018</v>
      </c>
      <c r="G3291">
        <v>4</v>
      </c>
      <c r="H3291">
        <v>324.04000000000002</v>
      </c>
      <c r="I3291" t="s">
        <v>42</v>
      </c>
      <c r="J3291" t="s">
        <v>47</v>
      </c>
      <c r="K3291">
        <v>26.59</v>
      </c>
      <c r="L3291">
        <v>11</v>
      </c>
      <c r="M3291">
        <f t="shared" si="102"/>
        <v>3563.7058999999999</v>
      </c>
      <c r="N3291">
        <f t="shared" si="103"/>
        <v>3.0128579777907656</v>
      </c>
    </row>
    <row r="3292" spans="1:14" x14ac:dyDescent="0.3">
      <c r="A3292" t="s">
        <v>12</v>
      </c>
      <c r="B3292" t="s">
        <v>16</v>
      </c>
      <c r="C3292" t="s">
        <v>18</v>
      </c>
      <c r="D3292" t="s">
        <v>27</v>
      </c>
      <c r="E3292" t="s">
        <v>39</v>
      </c>
      <c r="F3292">
        <v>2017</v>
      </c>
      <c r="G3292">
        <v>1</v>
      </c>
      <c r="H3292">
        <v>344.19</v>
      </c>
      <c r="I3292" t="s">
        <v>40</v>
      </c>
      <c r="J3292" t="s">
        <v>43</v>
      </c>
      <c r="K3292">
        <v>45.86</v>
      </c>
      <c r="L3292">
        <v>19</v>
      </c>
      <c r="M3292">
        <f t="shared" si="102"/>
        <v>6539.0685999999996</v>
      </c>
      <c r="N3292">
        <f t="shared" si="103"/>
        <v>3.0122807017543858</v>
      </c>
    </row>
    <row r="3293" spans="1:14" x14ac:dyDescent="0.3">
      <c r="A3293" t="s">
        <v>12</v>
      </c>
      <c r="B3293" t="s">
        <v>17</v>
      </c>
      <c r="C3293" t="s">
        <v>19</v>
      </c>
      <c r="D3293" t="s">
        <v>25</v>
      </c>
      <c r="E3293" t="s">
        <v>36</v>
      </c>
      <c r="F3293">
        <v>1987</v>
      </c>
      <c r="G3293">
        <v>2</v>
      </c>
      <c r="H3293">
        <v>293.85000000000002</v>
      </c>
      <c r="I3293" t="s">
        <v>40</v>
      </c>
      <c r="J3293" t="s">
        <v>45</v>
      </c>
      <c r="K3293">
        <v>10.43</v>
      </c>
      <c r="L3293">
        <v>20</v>
      </c>
      <c r="M3293">
        <f t="shared" si="102"/>
        <v>5876.1043</v>
      </c>
      <c r="N3293">
        <f t="shared" si="103"/>
        <v>3.0134581626682269</v>
      </c>
    </row>
    <row r="3294" spans="1:14" x14ac:dyDescent="0.3">
      <c r="A3294" t="s">
        <v>13</v>
      </c>
      <c r="B3294" t="s">
        <v>15</v>
      </c>
      <c r="C3294" t="s">
        <v>18</v>
      </c>
      <c r="D3294" t="s">
        <v>35</v>
      </c>
      <c r="E3294" t="s">
        <v>39</v>
      </c>
      <c r="F3294">
        <v>2013</v>
      </c>
      <c r="G3294">
        <v>5</v>
      </c>
      <c r="H3294">
        <v>240.5</v>
      </c>
      <c r="I3294" t="s">
        <v>42</v>
      </c>
      <c r="J3294" t="s">
        <v>45</v>
      </c>
      <c r="K3294">
        <v>19.739999999999998</v>
      </c>
      <c r="L3294">
        <v>13</v>
      </c>
      <c r="M3294">
        <f t="shared" si="102"/>
        <v>3125.6974</v>
      </c>
      <c r="N3294">
        <f t="shared" si="103"/>
        <v>3.0140515222482436</v>
      </c>
    </row>
    <row r="3295" spans="1:14" x14ac:dyDescent="0.3">
      <c r="A3295" t="s">
        <v>12</v>
      </c>
      <c r="B3295" t="s">
        <v>16</v>
      </c>
      <c r="C3295" t="s">
        <v>18</v>
      </c>
      <c r="D3295" t="s">
        <v>30</v>
      </c>
      <c r="E3295" t="s">
        <v>36</v>
      </c>
      <c r="F3295">
        <v>1985</v>
      </c>
      <c r="G3295">
        <v>3</v>
      </c>
      <c r="H3295">
        <v>18.5</v>
      </c>
      <c r="I3295" t="s">
        <v>40</v>
      </c>
      <c r="J3295" t="s">
        <v>45</v>
      </c>
      <c r="K3295">
        <v>9.98</v>
      </c>
      <c r="L3295">
        <v>13</v>
      </c>
      <c r="M3295">
        <f t="shared" si="102"/>
        <v>239.59979999999999</v>
      </c>
      <c r="N3295">
        <f t="shared" si="103"/>
        <v>3.0128881077914471</v>
      </c>
    </row>
    <row r="3296" spans="1:14" x14ac:dyDescent="0.3">
      <c r="A3296" t="s">
        <v>14</v>
      </c>
      <c r="B3296" t="s">
        <v>17</v>
      </c>
      <c r="C3296" t="s">
        <v>19</v>
      </c>
      <c r="D3296" t="s">
        <v>21</v>
      </c>
      <c r="E3296" t="s">
        <v>38</v>
      </c>
      <c r="F3296">
        <v>2019</v>
      </c>
      <c r="G3296">
        <v>5</v>
      </c>
      <c r="H3296">
        <v>283.58</v>
      </c>
      <c r="I3296" t="s">
        <v>40</v>
      </c>
      <c r="J3296" t="s">
        <v>43</v>
      </c>
      <c r="K3296">
        <v>29.5</v>
      </c>
      <c r="L3296">
        <v>17</v>
      </c>
      <c r="M3296">
        <f t="shared" si="102"/>
        <v>4820.1549999999997</v>
      </c>
      <c r="N3296">
        <f t="shared" si="103"/>
        <v>3.0128956623681127</v>
      </c>
    </row>
    <row r="3297" spans="1:14" x14ac:dyDescent="0.3">
      <c r="A3297" t="s">
        <v>14</v>
      </c>
      <c r="B3297" t="s">
        <v>15</v>
      </c>
      <c r="C3297" t="s">
        <v>18</v>
      </c>
      <c r="D3297" t="s">
        <v>26</v>
      </c>
      <c r="E3297" t="s">
        <v>37</v>
      </c>
      <c r="F3297">
        <v>2010</v>
      </c>
      <c r="G3297">
        <v>3</v>
      </c>
      <c r="H3297">
        <v>56.96</v>
      </c>
      <c r="I3297" t="s">
        <v>42</v>
      </c>
      <c r="J3297" t="s">
        <v>44</v>
      </c>
      <c r="K3297">
        <v>22.94</v>
      </c>
      <c r="L3297">
        <v>14</v>
      </c>
      <c r="M3297">
        <f t="shared" si="102"/>
        <v>796.66940000000011</v>
      </c>
      <c r="N3297">
        <f t="shared" si="103"/>
        <v>3.0117302052785924</v>
      </c>
    </row>
    <row r="3298" spans="1:14" x14ac:dyDescent="0.3">
      <c r="A3298" t="s">
        <v>13</v>
      </c>
      <c r="B3298" t="s">
        <v>16</v>
      </c>
      <c r="C3298" t="s">
        <v>19</v>
      </c>
      <c r="D3298" t="s">
        <v>31</v>
      </c>
      <c r="E3298" t="s">
        <v>38</v>
      </c>
      <c r="F3298">
        <v>1994</v>
      </c>
      <c r="G3298">
        <v>4</v>
      </c>
      <c r="H3298">
        <v>375.82</v>
      </c>
      <c r="I3298" t="s">
        <v>41</v>
      </c>
      <c r="J3298" t="s">
        <v>47</v>
      </c>
      <c r="K3298">
        <v>32.14</v>
      </c>
      <c r="L3298">
        <v>9</v>
      </c>
      <c r="M3298">
        <f t="shared" si="102"/>
        <v>3381.7013999999999</v>
      </c>
      <c r="N3298">
        <f t="shared" si="103"/>
        <v>3.011737089201878</v>
      </c>
    </row>
    <row r="3299" spans="1:14" x14ac:dyDescent="0.3">
      <c r="A3299" t="s">
        <v>12</v>
      </c>
      <c r="B3299" t="s">
        <v>16</v>
      </c>
      <c r="C3299" t="s">
        <v>19</v>
      </c>
      <c r="D3299" t="s">
        <v>29</v>
      </c>
      <c r="E3299" t="s">
        <v>38</v>
      </c>
      <c r="F3299">
        <v>1999</v>
      </c>
      <c r="G3299">
        <v>3</v>
      </c>
      <c r="H3299">
        <v>387.29</v>
      </c>
      <c r="I3299" t="s">
        <v>41</v>
      </c>
      <c r="J3299" t="s">
        <v>47</v>
      </c>
      <c r="K3299">
        <v>31.24</v>
      </c>
      <c r="L3299">
        <v>10</v>
      </c>
      <c r="M3299">
        <f t="shared" si="102"/>
        <v>3872.2123999999999</v>
      </c>
      <c r="N3299">
        <f t="shared" si="103"/>
        <v>3.0111567821491487</v>
      </c>
    </row>
    <row r="3300" spans="1:14" x14ac:dyDescent="0.3">
      <c r="A3300" t="s">
        <v>12</v>
      </c>
      <c r="B3300" t="s">
        <v>16</v>
      </c>
      <c r="C3300" t="s">
        <v>18</v>
      </c>
      <c r="D3300" t="s">
        <v>33</v>
      </c>
      <c r="E3300" t="s">
        <v>37</v>
      </c>
      <c r="F3300">
        <v>2013</v>
      </c>
      <c r="G3300">
        <v>1</v>
      </c>
      <c r="H3300">
        <v>354.67</v>
      </c>
      <c r="I3300" t="s">
        <v>42</v>
      </c>
      <c r="J3300" t="s">
        <v>46</v>
      </c>
      <c r="K3300">
        <v>41.35</v>
      </c>
      <c r="L3300">
        <v>15</v>
      </c>
      <c r="M3300">
        <f t="shared" si="102"/>
        <v>5319.4634999999998</v>
      </c>
      <c r="N3300">
        <f t="shared" si="103"/>
        <v>3.0111633372502937</v>
      </c>
    </row>
    <row r="3301" spans="1:14" x14ac:dyDescent="0.3">
      <c r="A3301" t="s">
        <v>13</v>
      </c>
      <c r="B3301" t="s">
        <v>16</v>
      </c>
      <c r="C3301" t="s">
        <v>18</v>
      </c>
      <c r="D3301" t="s">
        <v>21</v>
      </c>
      <c r="E3301" t="s">
        <v>38</v>
      </c>
      <c r="F3301">
        <v>2021</v>
      </c>
      <c r="G3301">
        <v>2</v>
      </c>
      <c r="H3301">
        <v>240.19</v>
      </c>
      <c r="I3301" t="s">
        <v>41</v>
      </c>
      <c r="J3301" t="s">
        <v>44</v>
      </c>
      <c r="K3301">
        <v>25.73</v>
      </c>
      <c r="L3301">
        <v>6</v>
      </c>
      <c r="M3301">
        <f t="shared" si="102"/>
        <v>1440.3972999999999</v>
      </c>
      <c r="N3301">
        <f t="shared" si="103"/>
        <v>3.0123456790123457</v>
      </c>
    </row>
    <row r="3302" spans="1:14" x14ac:dyDescent="0.3">
      <c r="A3302" t="s">
        <v>13</v>
      </c>
      <c r="B3302" t="s">
        <v>15</v>
      </c>
      <c r="C3302" t="s">
        <v>18</v>
      </c>
      <c r="D3302" t="s">
        <v>27</v>
      </c>
      <c r="E3302" t="s">
        <v>39</v>
      </c>
      <c r="F3302">
        <v>2003</v>
      </c>
      <c r="G3302">
        <v>4</v>
      </c>
      <c r="H3302">
        <v>463.49</v>
      </c>
      <c r="I3302" t="s">
        <v>40</v>
      </c>
      <c r="J3302" t="s">
        <v>46</v>
      </c>
      <c r="K3302">
        <v>26.68</v>
      </c>
      <c r="L3302">
        <v>4</v>
      </c>
      <c r="M3302">
        <f t="shared" si="102"/>
        <v>1853.2268000000001</v>
      </c>
      <c r="N3302">
        <f t="shared" si="103"/>
        <v>3.0129411764705885</v>
      </c>
    </row>
    <row r="3303" spans="1:14" x14ac:dyDescent="0.3">
      <c r="A3303" t="s">
        <v>12</v>
      </c>
      <c r="B3303" t="s">
        <v>15</v>
      </c>
      <c r="C3303" t="s">
        <v>18</v>
      </c>
      <c r="D3303" t="s">
        <v>30</v>
      </c>
      <c r="E3303" t="s">
        <v>37</v>
      </c>
      <c r="F3303">
        <v>2005</v>
      </c>
      <c r="G3303">
        <v>2</v>
      </c>
      <c r="H3303">
        <v>384.57</v>
      </c>
      <c r="I3303" t="s">
        <v>40</v>
      </c>
      <c r="J3303" t="s">
        <v>43</v>
      </c>
      <c r="K3303">
        <v>14.22</v>
      </c>
      <c r="L3303">
        <v>5</v>
      </c>
      <c r="M3303">
        <f t="shared" si="102"/>
        <v>1921.9921999999999</v>
      </c>
      <c r="N3303">
        <f t="shared" si="103"/>
        <v>3.0123602118893467</v>
      </c>
    </row>
    <row r="3304" spans="1:14" x14ac:dyDescent="0.3">
      <c r="A3304" t="s">
        <v>12</v>
      </c>
      <c r="B3304" t="s">
        <v>15</v>
      </c>
      <c r="C3304" t="s">
        <v>19</v>
      </c>
      <c r="D3304" t="s">
        <v>24</v>
      </c>
      <c r="E3304" t="s">
        <v>39</v>
      </c>
      <c r="F3304">
        <v>2007</v>
      </c>
      <c r="G3304">
        <v>3</v>
      </c>
      <c r="H3304">
        <v>331.16</v>
      </c>
      <c r="I3304" t="s">
        <v>42</v>
      </c>
      <c r="J3304" t="s">
        <v>43</v>
      </c>
      <c r="K3304">
        <v>44.98</v>
      </c>
      <c r="L3304">
        <v>1</v>
      </c>
      <c r="M3304">
        <f t="shared" si="102"/>
        <v>330.60980000000001</v>
      </c>
      <c r="N3304">
        <f t="shared" si="103"/>
        <v>3.0129564193168434</v>
      </c>
    </row>
    <row r="3305" spans="1:14" x14ac:dyDescent="0.3">
      <c r="A3305" t="s">
        <v>14</v>
      </c>
      <c r="B3305" t="s">
        <v>17</v>
      </c>
      <c r="C3305" t="s">
        <v>19</v>
      </c>
      <c r="D3305" t="s">
        <v>21</v>
      </c>
      <c r="E3305" t="s">
        <v>36</v>
      </c>
      <c r="F3305">
        <v>2015</v>
      </c>
      <c r="G3305">
        <v>4</v>
      </c>
      <c r="H3305">
        <v>418.32</v>
      </c>
      <c r="I3305" t="s">
        <v>41</v>
      </c>
      <c r="J3305" t="s">
        <v>45</v>
      </c>
      <c r="K3305">
        <v>7.32</v>
      </c>
      <c r="L3305">
        <v>6</v>
      </c>
      <c r="M3305">
        <f t="shared" si="102"/>
        <v>2508.9931999999999</v>
      </c>
      <c r="N3305">
        <f t="shared" si="103"/>
        <v>3.0129640542133176</v>
      </c>
    </row>
    <row r="3306" spans="1:14" x14ac:dyDescent="0.3">
      <c r="A3306" t="s">
        <v>14</v>
      </c>
      <c r="B3306" t="s">
        <v>15</v>
      </c>
      <c r="C3306" t="s">
        <v>18</v>
      </c>
      <c r="D3306" t="s">
        <v>33</v>
      </c>
      <c r="E3306" t="s">
        <v>38</v>
      </c>
      <c r="F3306">
        <v>2012</v>
      </c>
      <c r="G3306">
        <v>5</v>
      </c>
      <c r="H3306">
        <v>84.18</v>
      </c>
      <c r="I3306" t="s">
        <v>40</v>
      </c>
      <c r="J3306" t="s">
        <v>46</v>
      </c>
      <c r="K3306">
        <v>39.94</v>
      </c>
      <c r="L3306">
        <v>17</v>
      </c>
      <c r="M3306">
        <f t="shared" si="102"/>
        <v>1430.4594000000002</v>
      </c>
      <c r="N3306">
        <f t="shared" si="103"/>
        <v>3.0123820754716979</v>
      </c>
    </row>
    <row r="3307" spans="1:14" x14ac:dyDescent="0.3">
      <c r="A3307" t="s">
        <v>12</v>
      </c>
      <c r="B3307" t="s">
        <v>16</v>
      </c>
      <c r="C3307" t="s">
        <v>19</v>
      </c>
      <c r="D3307" t="s">
        <v>33</v>
      </c>
      <c r="E3307" t="s">
        <v>37</v>
      </c>
      <c r="F3307">
        <v>2001</v>
      </c>
      <c r="G3307">
        <v>4</v>
      </c>
      <c r="H3307">
        <v>260.95999999999998</v>
      </c>
      <c r="I3307" t="s">
        <v>40</v>
      </c>
      <c r="J3307" t="s">
        <v>46</v>
      </c>
      <c r="K3307">
        <v>1.92</v>
      </c>
      <c r="L3307">
        <v>20</v>
      </c>
      <c r="M3307">
        <f t="shared" si="102"/>
        <v>5218.2191999999995</v>
      </c>
      <c r="N3307">
        <f t="shared" si="103"/>
        <v>3.0112094395280238</v>
      </c>
    </row>
    <row r="3308" spans="1:14" x14ac:dyDescent="0.3">
      <c r="A3308" t="s">
        <v>14</v>
      </c>
      <c r="B3308" t="s">
        <v>15</v>
      </c>
      <c r="C3308" t="s">
        <v>18</v>
      </c>
      <c r="D3308" t="s">
        <v>27</v>
      </c>
      <c r="E3308" t="s">
        <v>37</v>
      </c>
      <c r="F3308">
        <v>2008</v>
      </c>
      <c r="G3308">
        <v>4</v>
      </c>
      <c r="H3308">
        <v>395.29</v>
      </c>
      <c r="I3308" t="s">
        <v>42</v>
      </c>
      <c r="J3308" t="s">
        <v>43</v>
      </c>
      <c r="K3308">
        <v>14.5</v>
      </c>
      <c r="L3308">
        <v>5</v>
      </c>
      <c r="M3308">
        <f t="shared" si="102"/>
        <v>1975.595</v>
      </c>
      <c r="N3308">
        <f t="shared" si="103"/>
        <v>3.0106257378984651</v>
      </c>
    </row>
    <row r="3309" spans="1:14" x14ac:dyDescent="0.3">
      <c r="A3309" t="s">
        <v>12</v>
      </c>
      <c r="B3309" t="s">
        <v>16</v>
      </c>
      <c r="C3309" t="s">
        <v>18</v>
      </c>
      <c r="D3309" t="s">
        <v>25</v>
      </c>
      <c r="E3309" t="s">
        <v>38</v>
      </c>
      <c r="F3309">
        <v>1995</v>
      </c>
      <c r="G3309">
        <v>1</v>
      </c>
      <c r="H3309">
        <v>71.540000000000006</v>
      </c>
      <c r="I3309" t="s">
        <v>42</v>
      </c>
      <c r="J3309" t="s">
        <v>43</v>
      </c>
      <c r="K3309">
        <v>6.51</v>
      </c>
      <c r="L3309">
        <v>12</v>
      </c>
      <c r="M3309">
        <f t="shared" si="102"/>
        <v>857.54510000000005</v>
      </c>
      <c r="N3309">
        <f t="shared" si="103"/>
        <v>3.0100413467217955</v>
      </c>
    </row>
    <row r="3310" spans="1:14" x14ac:dyDescent="0.3">
      <c r="A3310" t="s">
        <v>13</v>
      </c>
      <c r="B3310" t="s">
        <v>15</v>
      </c>
      <c r="C3310" t="s">
        <v>18</v>
      </c>
      <c r="D3310" t="s">
        <v>27</v>
      </c>
      <c r="E3310" t="s">
        <v>37</v>
      </c>
      <c r="F3310">
        <v>2011</v>
      </c>
      <c r="G3310">
        <v>3</v>
      </c>
      <c r="H3310">
        <v>442.59</v>
      </c>
      <c r="I3310" t="s">
        <v>42</v>
      </c>
      <c r="J3310" t="s">
        <v>46</v>
      </c>
      <c r="K3310">
        <v>32.159999999999997</v>
      </c>
      <c r="L3310">
        <v>10</v>
      </c>
      <c r="M3310">
        <f t="shared" si="102"/>
        <v>4425.2215999999999</v>
      </c>
      <c r="N3310">
        <f t="shared" si="103"/>
        <v>3.0112293144208038</v>
      </c>
    </row>
    <row r="3311" spans="1:14" x14ac:dyDescent="0.3">
      <c r="A3311" t="s">
        <v>13</v>
      </c>
      <c r="B3311" t="s">
        <v>16</v>
      </c>
      <c r="C3311" t="s">
        <v>19</v>
      </c>
      <c r="D3311" t="s">
        <v>23</v>
      </c>
      <c r="E3311" t="s">
        <v>39</v>
      </c>
      <c r="F3311">
        <v>1988</v>
      </c>
      <c r="G3311">
        <v>2</v>
      </c>
      <c r="H3311">
        <v>407.4</v>
      </c>
      <c r="I3311" t="s">
        <v>40</v>
      </c>
      <c r="J3311" t="s">
        <v>44</v>
      </c>
      <c r="K3311">
        <v>21.87</v>
      </c>
      <c r="L3311">
        <v>12</v>
      </c>
      <c r="M3311">
        <f t="shared" si="102"/>
        <v>4888.0186999999996</v>
      </c>
      <c r="N3311">
        <f t="shared" si="103"/>
        <v>3.0112359550561796</v>
      </c>
    </row>
    <row r="3312" spans="1:14" x14ac:dyDescent="0.3">
      <c r="A3312" t="s">
        <v>14</v>
      </c>
      <c r="B3312" t="s">
        <v>16</v>
      </c>
      <c r="C3312" t="s">
        <v>19</v>
      </c>
      <c r="D3312" t="s">
        <v>34</v>
      </c>
      <c r="E3312" t="s">
        <v>37</v>
      </c>
      <c r="F3312">
        <v>2003</v>
      </c>
      <c r="G3312">
        <v>2</v>
      </c>
      <c r="H3312">
        <v>183.4</v>
      </c>
      <c r="I3312" t="s">
        <v>41</v>
      </c>
      <c r="J3312" t="s">
        <v>43</v>
      </c>
      <c r="K3312">
        <v>33.71</v>
      </c>
      <c r="L3312">
        <v>8</v>
      </c>
      <c r="M3312">
        <f t="shared" si="102"/>
        <v>1466.5371</v>
      </c>
      <c r="N3312">
        <f t="shared" si="103"/>
        <v>3.0118343195266273</v>
      </c>
    </row>
    <row r="3313" spans="1:14" x14ac:dyDescent="0.3">
      <c r="A3313" t="s">
        <v>14</v>
      </c>
      <c r="B3313" t="s">
        <v>16</v>
      </c>
      <c r="C3313" t="s">
        <v>19</v>
      </c>
      <c r="D3313" t="s">
        <v>21</v>
      </c>
      <c r="E3313" t="s">
        <v>39</v>
      </c>
      <c r="F3313">
        <v>2022</v>
      </c>
      <c r="G3313">
        <v>1</v>
      </c>
      <c r="H3313">
        <v>156.6</v>
      </c>
      <c r="I3313" t="s">
        <v>40</v>
      </c>
      <c r="J3313" t="s">
        <v>45</v>
      </c>
      <c r="K3313">
        <v>28.65</v>
      </c>
      <c r="L3313">
        <v>13</v>
      </c>
      <c r="M3313">
        <f t="shared" si="102"/>
        <v>2035.0864999999999</v>
      </c>
      <c r="N3313">
        <f t="shared" si="103"/>
        <v>3.0124333925399647</v>
      </c>
    </row>
    <row r="3314" spans="1:14" x14ac:dyDescent="0.3">
      <c r="A3314" t="s">
        <v>12</v>
      </c>
      <c r="B3314" t="s">
        <v>17</v>
      </c>
      <c r="C3314" t="s">
        <v>18</v>
      </c>
      <c r="D3314" t="s">
        <v>31</v>
      </c>
      <c r="E3314" t="s">
        <v>38</v>
      </c>
      <c r="F3314">
        <v>2022</v>
      </c>
      <c r="G3314">
        <v>2</v>
      </c>
      <c r="H3314">
        <v>240.82</v>
      </c>
      <c r="I3314" t="s">
        <v>40</v>
      </c>
      <c r="J3314" t="s">
        <v>44</v>
      </c>
      <c r="K3314">
        <v>21.37</v>
      </c>
      <c r="L3314">
        <v>10</v>
      </c>
      <c r="M3314">
        <f t="shared" si="102"/>
        <v>2407.4136999999996</v>
      </c>
      <c r="N3314">
        <f t="shared" si="103"/>
        <v>3.0136255924170614</v>
      </c>
    </row>
    <row r="3315" spans="1:14" x14ac:dyDescent="0.3">
      <c r="A3315" t="s">
        <v>12</v>
      </c>
      <c r="B3315" t="s">
        <v>16</v>
      </c>
      <c r="C3315" t="s">
        <v>18</v>
      </c>
      <c r="D3315" t="s">
        <v>28</v>
      </c>
      <c r="E3315" t="s">
        <v>39</v>
      </c>
      <c r="F3315">
        <v>2018</v>
      </c>
      <c r="G3315">
        <v>1</v>
      </c>
      <c r="H3315">
        <v>448.11</v>
      </c>
      <c r="I3315" t="s">
        <v>40</v>
      </c>
      <c r="J3315" t="s">
        <v>47</v>
      </c>
      <c r="K3315">
        <v>43.99</v>
      </c>
      <c r="L3315">
        <v>19</v>
      </c>
      <c r="M3315">
        <f t="shared" si="102"/>
        <v>8513.5298999999995</v>
      </c>
      <c r="N3315">
        <f t="shared" si="103"/>
        <v>3.0142264374629519</v>
      </c>
    </row>
    <row r="3316" spans="1:14" x14ac:dyDescent="0.3">
      <c r="A3316" t="s">
        <v>12</v>
      </c>
      <c r="B3316" t="s">
        <v>17</v>
      </c>
      <c r="C3316" t="s">
        <v>19</v>
      </c>
      <c r="D3316" t="s">
        <v>30</v>
      </c>
      <c r="E3316" t="s">
        <v>39</v>
      </c>
      <c r="F3316">
        <v>1994</v>
      </c>
      <c r="G3316">
        <v>1</v>
      </c>
      <c r="H3316">
        <v>154.13</v>
      </c>
      <c r="I3316" t="s">
        <v>41</v>
      </c>
      <c r="J3316" t="s">
        <v>44</v>
      </c>
      <c r="K3316">
        <v>32.479999999999997</v>
      </c>
      <c r="L3316">
        <v>19</v>
      </c>
      <c r="M3316">
        <f t="shared" si="102"/>
        <v>2927.7947999999997</v>
      </c>
      <c r="N3316">
        <f t="shared" si="103"/>
        <v>3.015421115065243</v>
      </c>
    </row>
    <row r="3317" spans="1:14" x14ac:dyDescent="0.3">
      <c r="A3317" t="s">
        <v>12</v>
      </c>
      <c r="B3317" t="s">
        <v>16</v>
      </c>
      <c r="C3317" t="s">
        <v>18</v>
      </c>
      <c r="D3317" t="s">
        <v>34</v>
      </c>
      <c r="E3317" t="s">
        <v>36</v>
      </c>
      <c r="F3317">
        <v>1987</v>
      </c>
      <c r="G3317">
        <v>2</v>
      </c>
      <c r="H3317">
        <v>402.53</v>
      </c>
      <c r="I3317" t="s">
        <v>40</v>
      </c>
      <c r="J3317" t="s">
        <v>44</v>
      </c>
      <c r="K3317">
        <v>41.51</v>
      </c>
      <c r="L3317">
        <v>14</v>
      </c>
      <c r="M3317">
        <f t="shared" si="102"/>
        <v>5634.8351000000002</v>
      </c>
      <c r="N3317">
        <f t="shared" si="103"/>
        <v>3.0166172106824924</v>
      </c>
    </row>
    <row r="3318" spans="1:14" x14ac:dyDescent="0.3">
      <c r="A3318" t="s">
        <v>13</v>
      </c>
      <c r="B3318" t="s">
        <v>16</v>
      </c>
      <c r="C3318" t="s">
        <v>18</v>
      </c>
      <c r="D3318" t="s">
        <v>33</v>
      </c>
      <c r="E3318" t="s">
        <v>36</v>
      </c>
      <c r="F3318">
        <v>1987</v>
      </c>
      <c r="G3318">
        <v>3</v>
      </c>
      <c r="H3318">
        <v>143.1</v>
      </c>
      <c r="I3318" t="s">
        <v>41</v>
      </c>
      <c r="J3318" t="s">
        <v>43</v>
      </c>
      <c r="K3318">
        <v>43.92</v>
      </c>
      <c r="L3318">
        <v>7</v>
      </c>
      <c r="M3318">
        <f t="shared" si="102"/>
        <v>1001.1392</v>
      </c>
      <c r="N3318">
        <f t="shared" si="103"/>
        <v>3.0172209026128267</v>
      </c>
    </row>
    <row r="3319" spans="1:14" x14ac:dyDescent="0.3">
      <c r="A3319" t="s">
        <v>13</v>
      </c>
      <c r="B3319" t="s">
        <v>15</v>
      </c>
      <c r="C3319" t="s">
        <v>18</v>
      </c>
      <c r="D3319" t="s">
        <v>26</v>
      </c>
      <c r="E3319" t="s">
        <v>36</v>
      </c>
      <c r="F3319">
        <v>2016</v>
      </c>
      <c r="G3319">
        <v>3</v>
      </c>
      <c r="H3319">
        <v>498.98</v>
      </c>
      <c r="I3319" t="s">
        <v>40</v>
      </c>
      <c r="J3319" t="s">
        <v>45</v>
      </c>
      <c r="K3319">
        <v>16.7</v>
      </c>
      <c r="L3319">
        <v>2</v>
      </c>
      <c r="M3319">
        <f t="shared" si="102"/>
        <v>997.12700000000007</v>
      </c>
      <c r="N3319">
        <f t="shared" si="103"/>
        <v>3.0172311348781937</v>
      </c>
    </row>
    <row r="3320" spans="1:14" x14ac:dyDescent="0.3">
      <c r="A3320" t="s">
        <v>14</v>
      </c>
      <c r="B3320" t="s">
        <v>17</v>
      </c>
      <c r="C3320" t="s">
        <v>19</v>
      </c>
      <c r="D3320" t="s">
        <v>33</v>
      </c>
      <c r="E3320" t="s">
        <v>39</v>
      </c>
      <c r="F3320">
        <v>1997</v>
      </c>
      <c r="G3320">
        <v>5</v>
      </c>
      <c r="H3320">
        <v>211.92</v>
      </c>
      <c r="I3320" t="s">
        <v>41</v>
      </c>
      <c r="J3320" t="s">
        <v>47</v>
      </c>
      <c r="K3320">
        <v>19.82</v>
      </c>
      <c r="L3320">
        <v>13</v>
      </c>
      <c r="M3320">
        <f t="shared" si="102"/>
        <v>2754.1581999999999</v>
      </c>
      <c r="N3320">
        <f t="shared" si="103"/>
        <v>3.0172413793103448</v>
      </c>
    </row>
    <row r="3321" spans="1:14" x14ac:dyDescent="0.3">
      <c r="A3321" t="s">
        <v>13</v>
      </c>
      <c r="B3321" t="s">
        <v>17</v>
      </c>
      <c r="C3321" t="s">
        <v>18</v>
      </c>
      <c r="D3321" t="s">
        <v>28</v>
      </c>
      <c r="E3321" t="s">
        <v>39</v>
      </c>
      <c r="F3321">
        <v>1988</v>
      </c>
      <c r="G3321">
        <v>2</v>
      </c>
      <c r="H3321">
        <v>485.98</v>
      </c>
      <c r="I3321" t="s">
        <v>42</v>
      </c>
      <c r="J3321" t="s">
        <v>45</v>
      </c>
      <c r="K3321">
        <v>29.01</v>
      </c>
      <c r="L3321">
        <v>18</v>
      </c>
      <c r="M3321">
        <f t="shared" si="102"/>
        <v>8746.9300999999996</v>
      </c>
      <c r="N3321">
        <f t="shared" si="103"/>
        <v>3.0160618679357527</v>
      </c>
    </row>
    <row r="3322" spans="1:14" x14ac:dyDescent="0.3">
      <c r="A3322" t="s">
        <v>14</v>
      </c>
      <c r="B3322" t="s">
        <v>16</v>
      </c>
      <c r="C3322" t="s">
        <v>18</v>
      </c>
      <c r="D3322" t="s">
        <v>35</v>
      </c>
      <c r="E3322" t="s">
        <v>38</v>
      </c>
      <c r="F3322">
        <v>2013</v>
      </c>
      <c r="G3322">
        <v>1</v>
      </c>
      <c r="H3322">
        <v>280.98</v>
      </c>
      <c r="I3322" t="s">
        <v>41</v>
      </c>
      <c r="J3322" t="s">
        <v>43</v>
      </c>
      <c r="K3322">
        <v>19.059999999999999</v>
      </c>
      <c r="L3322">
        <v>7</v>
      </c>
      <c r="M3322">
        <f t="shared" si="102"/>
        <v>1966.0506</v>
      </c>
      <c r="N3322">
        <f t="shared" si="103"/>
        <v>3.0166666666666666</v>
      </c>
    </row>
    <row r="3323" spans="1:14" x14ac:dyDescent="0.3">
      <c r="A3323" t="s">
        <v>13</v>
      </c>
      <c r="B3323" t="s">
        <v>15</v>
      </c>
      <c r="C3323" t="s">
        <v>18</v>
      </c>
      <c r="D3323" t="s">
        <v>24</v>
      </c>
      <c r="E3323" t="s">
        <v>38</v>
      </c>
      <c r="F3323">
        <v>2007</v>
      </c>
      <c r="G3323">
        <v>4</v>
      </c>
      <c r="H3323">
        <v>95.43</v>
      </c>
      <c r="I3323" t="s">
        <v>41</v>
      </c>
      <c r="J3323" t="s">
        <v>43</v>
      </c>
      <c r="K3323">
        <v>16.84</v>
      </c>
      <c r="L3323">
        <v>20</v>
      </c>
      <c r="M3323">
        <f t="shared" si="102"/>
        <v>1907.7684000000002</v>
      </c>
      <c r="N3323">
        <f t="shared" si="103"/>
        <v>3.0178677784395473</v>
      </c>
    </row>
    <row r="3324" spans="1:14" x14ac:dyDescent="0.3">
      <c r="A3324" t="s">
        <v>13</v>
      </c>
      <c r="B3324" t="s">
        <v>17</v>
      </c>
      <c r="C3324" t="s">
        <v>18</v>
      </c>
      <c r="D3324" t="s">
        <v>29</v>
      </c>
      <c r="E3324" t="s">
        <v>36</v>
      </c>
      <c r="F3324">
        <v>2011</v>
      </c>
      <c r="G3324">
        <v>2</v>
      </c>
      <c r="H3324">
        <v>185.16</v>
      </c>
      <c r="I3324" t="s">
        <v>42</v>
      </c>
      <c r="J3324" t="s">
        <v>45</v>
      </c>
      <c r="K3324">
        <v>16.34</v>
      </c>
      <c r="L3324">
        <v>16</v>
      </c>
      <c r="M3324">
        <f t="shared" si="102"/>
        <v>2961.7233999999999</v>
      </c>
      <c r="N3324">
        <f t="shared" si="103"/>
        <v>3.0172824791418353</v>
      </c>
    </row>
    <row r="3325" spans="1:14" x14ac:dyDescent="0.3">
      <c r="A3325" t="s">
        <v>12</v>
      </c>
      <c r="B3325" t="s">
        <v>17</v>
      </c>
      <c r="C3325" t="s">
        <v>18</v>
      </c>
      <c r="D3325" t="s">
        <v>32</v>
      </c>
      <c r="E3325" t="s">
        <v>39</v>
      </c>
      <c r="F3325">
        <v>1992</v>
      </c>
      <c r="G3325">
        <v>4</v>
      </c>
      <c r="H3325">
        <v>129.69</v>
      </c>
      <c r="I3325" t="s">
        <v>40</v>
      </c>
      <c r="J3325" t="s">
        <v>45</v>
      </c>
      <c r="K3325">
        <v>43.61</v>
      </c>
      <c r="L3325">
        <v>11</v>
      </c>
      <c r="M3325">
        <f t="shared" si="102"/>
        <v>1426.0260999999998</v>
      </c>
      <c r="N3325">
        <f t="shared" si="103"/>
        <v>3.0178890876565294</v>
      </c>
    </row>
    <row r="3326" spans="1:14" x14ac:dyDescent="0.3">
      <c r="A3326" t="s">
        <v>13</v>
      </c>
      <c r="B3326" t="s">
        <v>16</v>
      </c>
      <c r="C3326" t="s">
        <v>19</v>
      </c>
      <c r="D3326" t="s">
        <v>25</v>
      </c>
      <c r="E3326" t="s">
        <v>39</v>
      </c>
      <c r="F3326">
        <v>1995</v>
      </c>
      <c r="G3326">
        <v>5</v>
      </c>
      <c r="H3326">
        <v>82.24</v>
      </c>
      <c r="I3326" t="s">
        <v>41</v>
      </c>
      <c r="J3326" t="s">
        <v>46</v>
      </c>
      <c r="K3326">
        <v>4.1500000000000004</v>
      </c>
      <c r="L3326">
        <v>15</v>
      </c>
      <c r="M3326">
        <f t="shared" si="102"/>
        <v>1232.6415</v>
      </c>
      <c r="N3326">
        <f t="shared" si="103"/>
        <v>3.0173031026252985</v>
      </c>
    </row>
    <row r="3327" spans="1:14" x14ac:dyDescent="0.3">
      <c r="A3327" t="s">
        <v>12</v>
      </c>
      <c r="B3327" t="s">
        <v>16</v>
      </c>
      <c r="C3327" t="s">
        <v>19</v>
      </c>
      <c r="D3327" t="s">
        <v>30</v>
      </c>
      <c r="E3327" t="s">
        <v>39</v>
      </c>
      <c r="F3327">
        <v>2013</v>
      </c>
      <c r="G3327">
        <v>1</v>
      </c>
      <c r="H3327">
        <v>453.75</v>
      </c>
      <c r="I3327" t="s">
        <v>40</v>
      </c>
      <c r="J3327" t="s">
        <v>47</v>
      </c>
      <c r="K3327">
        <v>7.24</v>
      </c>
      <c r="L3327">
        <v>18</v>
      </c>
      <c r="M3327">
        <f t="shared" si="102"/>
        <v>8166.5724</v>
      </c>
      <c r="N3327">
        <f t="shared" si="103"/>
        <v>3.0161194029850744</v>
      </c>
    </row>
    <row r="3328" spans="1:14" x14ac:dyDescent="0.3">
      <c r="A3328" t="s">
        <v>14</v>
      </c>
      <c r="B3328" t="s">
        <v>16</v>
      </c>
      <c r="C3328" t="s">
        <v>18</v>
      </c>
      <c r="D3328" t="s">
        <v>20</v>
      </c>
      <c r="E3328" t="s">
        <v>36</v>
      </c>
      <c r="F3328">
        <v>2022</v>
      </c>
      <c r="G3328">
        <v>4</v>
      </c>
      <c r="H3328">
        <v>78.2</v>
      </c>
      <c r="I3328" t="s">
        <v>40</v>
      </c>
      <c r="J3328" t="s">
        <v>45</v>
      </c>
      <c r="K3328">
        <v>18.059999999999999</v>
      </c>
      <c r="L3328">
        <v>15</v>
      </c>
      <c r="M3328">
        <f t="shared" si="102"/>
        <v>1172.1805999999999</v>
      </c>
      <c r="N3328">
        <f t="shared" si="103"/>
        <v>3.0173237753882916</v>
      </c>
    </row>
    <row r="3329" spans="1:14" x14ac:dyDescent="0.3">
      <c r="A3329" t="s">
        <v>12</v>
      </c>
      <c r="B3329" t="s">
        <v>17</v>
      </c>
      <c r="C3329" t="s">
        <v>19</v>
      </c>
      <c r="D3329" t="s">
        <v>30</v>
      </c>
      <c r="E3329" t="s">
        <v>36</v>
      </c>
      <c r="F3329">
        <v>2019</v>
      </c>
      <c r="G3329">
        <v>1</v>
      </c>
      <c r="H3329">
        <v>17.489999999999998</v>
      </c>
      <c r="I3329" t="s">
        <v>41</v>
      </c>
      <c r="J3329" t="s">
        <v>45</v>
      </c>
      <c r="K3329">
        <v>10.82</v>
      </c>
      <c r="L3329">
        <v>8</v>
      </c>
      <c r="M3329">
        <f t="shared" si="102"/>
        <v>139.0282</v>
      </c>
      <c r="N3329">
        <f t="shared" si="103"/>
        <v>3.01673640167364</v>
      </c>
    </row>
    <row r="3330" spans="1:14" x14ac:dyDescent="0.3">
      <c r="A3330" t="s">
        <v>12</v>
      </c>
      <c r="B3330" t="s">
        <v>15</v>
      </c>
      <c r="C3330" t="s">
        <v>19</v>
      </c>
      <c r="D3330" t="s">
        <v>31</v>
      </c>
      <c r="E3330" t="s">
        <v>37</v>
      </c>
      <c r="F3330">
        <v>2007</v>
      </c>
      <c r="G3330">
        <v>4</v>
      </c>
      <c r="H3330">
        <v>430.78</v>
      </c>
      <c r="I3330" t="s">
        <v>42</v>
      </c>
      <c r="J3330" t="s">
        <v>44</v>
      </c>
      <c r="K3330">
        <v>2.9</v>
      </c>
      <c r="L3330">
        <v>2</v>
      </c>
      <c r="M3330">
        <f t="shared" si="102"/>
        <v>860.58899999999994</v>
      </c>
      <c r="N3330">
        <f t="shared" si="103"/>
        <v>3.0179425837320575</v>
      </c>
    </row>
    <row r="3331" spans="1:14" x14ac:dyDescent="0.3">
      <c r="A3331" t="s">
        <v>13</v>
      </c>
      <c r="B3331" t="s">
        <v>15</v>
      </c>
      <c r="C3331" t="s">
        <v>18</v>
      </c>
      <c r="D3331" t="s">
        <v>26</v>
      </c>
      <c r="E3331" t="s">
        <v>38</v>
      </c>
      <c r="F3331">
        <v>1991</v>
      </c>
      <c r="G3331">
        <v>3</v>
      </c>
      <c r="H3331">
        <v>186.48</v>
      </c>
      <c r="I3331" t="s">
        <v>42</v>
      </c>
      <c r="J3331" t="s">
        <v>47</v>
      </c>
      <c r="K3331">
        <v>37.14</v>
      </c>
      <c r="L3331">
        <v>10</v>
      </c>
      <c r="M3331">
        <f t="shared" ref="M3331:M3394" si="104">(L3331*H3331)-(1-(K3331/100))</f>
        <v>1864.1713999999999</v>
      </c>
      <c r="N3331">
        <f t="shared" ref="N3331:N3394" si="105">AVERAGE(G3331:G8330)</f>
        <v>3.0173548773189709</v>
      </c>
    </row>
    <row r="3332" spans="1:14" x14ac:dyDescent="0.3">
      <c r="A3332" t="s">
        <v>13</v>
      </c>
      <c r="B3332" t="s">
        <v>16</v>
      </c>
      <c r="C3332" t="s">
        <v>19</v>
      </c>
      <c r="D3332" t="s">
        <v>27</v>
      </c>
      <c r="E3332" t="s">
        <v>39</v>
      </c>
      <c r="F3332">
        <v>2005</v>
      </c>
      <c r="G3332">
        <v>1</v>
      </c>
      <c r="H3332">
        <v>383.37</v>
      </c>
      <c r="I3332" t="s">
        <v>40</v>
      </c>
      <c r="J3332" t="s">
        <v>43</v>
      </c>
      <c r="K3332">
        <v>43.21</v>
      </c>
      <c r="L3332">
        <v>3</v>
      </c>
      <c r="M3332">
        <f t="shared" si="104"/>
        <v>1149.5421000000001</v>
      </c>
      <c r="N3332">
        <f t="shared" si="105"/>
        <v>3.0173652694610777</v>
      </c>
    </row>
    <row r="3333" spans="1:14" x14ac:dyDescent="0.3">
      <c r="A3333" t="s">
        <v>14</v>
      </c>
      <c r="B3333" t="s">
        <v>16</v>
      </c>
      <c r="C3333" t="s">
        <v>19</v>
      </c>
      <c r="D3333" t="s">
        <v>23</v>
      </c>
      <c r="E3333" t="s">
        <v>39</v>
      </c>
      <c r="F3333">
        <v>1996</v>
      </c>
      <c r="G3333">
        <v>3</v>
      </c>
      <c r="H3333">
        <v>53.52</v>
      </c>
      <c r="I3333" t="s">
        <v>42</v>
      </c>
      <c r="J3333" t="s">
        <v>43</v>
      </c>
      <c r="K3333">
        <v>21.12</v>
      </c>
      <c r="L3333">
        <v>4</v>
      </c>
      <c r="M3333">
        <f t="shared" si="104"/>
        <v>213.2912</v>
      </c>
      <c r="N3333">
        <f t="shared" si="105"/>
        <v>3.0185739964050331</v>
      </c>
    </row>
    <row r="3334" spans="1:14" x14ac:dyDescent="0.3">
      <c r="A3334" t="s">
        <v>12</v>
      </c>
      <c r="B3334" t="s">
        <v>17</v>
      </c>
      <c r="C3334" t="s">
        <v>19</v>
      </c>
      <c r="D3334" t="s">
        <v>25</v>
      </c>
      <c r="E3334" t="s">
        <v>36</v>
      </c>
      <c r="F3334">
        <v>2017</v>
      </c>
      <c r="G3334">
        <v>1</v>
      </c>
      <c r="H3334">
        <v>133</v>
      </c>
      <c r="I3334" t="s">
        <v>41</v>
      </c>
      <c r="J3334" t="s">
        <v>45</v>
      </c>
      <c r="K3334">
        <v>37.630000000000003</v>
      </c>
      <c r="L3334">
        <v>14</v>
      </c>
      <c r="M3334">
        <f t="shared" si="104"/>
        <v>1861.3762999999999</v>
      </c>
      <c r="N3334">
        <f t="shared" si="105"/>
        <v>3.0185851318944845</v>
      </c>
    </row>
    <row r="3335" spans="1:14" x14ac:dyDescent="0.3">
      <c r="A3335" t="s">
        <v>12</v>
      </c>
      <c r="B3335" t="s">
        <v>16</v>
      </c>
      <c r="C3335" t="s">
        <v>19</v>
      </c>
      <c r="D3335" t="s">
        <v>26</v>
      </c>
      <c r="E3335" t="s">
        <v>38</v>
      </c>
      <c r="F3335">
        <v>1985</v>
      </c>
      <c r="G3335">
        <v>2</v>
      </c>
      <c r="H3335">
        <v>197.81</v>
      </c>
      <c r="I3335" t="s">
        <v>40</v>
      </c>
      <c r="J3335" t="s">
        <v>45</v>
      </c>
      <c r="K3335">
        <v>21.17</v>
      </c>
      <c r="L3335">
        <v>20</v>
      </c>
      <c r="M3335">
        <f t="shared" si="104"/>
        <v>3955.4116999999997</v>
      </c>
      <c r="N3335">
        <f t="shared" si="105"/>
        <v>3.0197960407918418</v>
      </c>
    </row>
    <row r="3336" spans="1:14" x14ac:dyDescent="0.3">
      <c r="A3336" t="s">
        <v>13</v>
      </c>
      <c r="B3336" t="s">
        <v>17</v>
      </c>
      <c r="C3336" t="s">
        <v>19</v>
      </c>
      <c r="D3336" t="s">
        <v>35</v>
      </c>
      <c r="E3336" t="s">
        <v>38</v>
      </c>
      <c r="F3336">
        <v>2018</v>
      </c>
      <c r="G3336">
        <v>1</v>
      </c>
      <c r="H3336">
        <v>217.61</v>
      </c>
      <c r="I3336" t="s">
        <v>42</v>
      </c>
      <c r="J3336" t="s">
        <v>44</v>
      </c>
      <c r="K3336">
        <v>23.5</v>
      </c>
      <c r="L3336">
        <v>10</v>
      </c>
      <c r="M3336">
        <f t="shared" si="104"/>
        <v>2175.3350000000005</v>
      </c>
      <c r="N3336">
        <f t="shared" si="105"/>
        <v>3.0204081632653059</v>
      </c>
    </row>
    <row r="3337" spans="1:14" x14ac:dyDescent="0.3">
      <c r="A3337" t="s">
        <v>14</v>
      </c>
      <c r="B3337" t="s">
        <v>17</v>
      </c>
      <c r="C3337" t="s">
        <v>19</v>
      </c>
      <c r="D3337" t="s">
        <v>27</v>
      </c>
      <c r="E3337" t="s">
        <v>38</v>
      </c>
      <c r="F3337">
        <v>1993</v>
      </c>
      <c r="G3337">
        <v>1</v>
      </c>
      <c r="H3337">
        <v>301.17</v>
      </c>
      <c r="I3337" t="s">
        <v>40</v>
      </c>
      <c r="J3337" t="s">
        <v>44</v>
      </c>
      <c r="K3337">
        <v>45.37</v>
      </c>
      <c r="L3337">
        <v>8</v>
      </c>
      <c r="M3337">
        <f t="shared" si="104"/>
        <v>2408.8137000000002</v>
      </c>
      <c r="N3337">
        <f t="shared" si="105"/>
        <v>3.0216216216216214</v>
      </c>
    </row>
    <row r="3338" spans="1:14" x14ac:dyDescent="0.3">
      <c r="A3338" t="s">
        <v>14</v>
      </c>
      <c r="B3338" t="s">
        <v>16</v>
      </c>
      <c r="C3338" t="s">
        <v>18</v>
      </c>
      <c r="D3338" t="s">
        <v>24</v>
      </c>
      <c r="E3338" t="s">
        <v>39</v>
      </c>
      <c r="F3338">
        <v>2003</v>
      </c>
      <c r="G3338">
        <v>1</v>
      </c>
      <c r="H3338">
        <v>237.01</v>
      </c>
      <c r="I3338" t="s">
        <v>41</v>
      </c>
      <c r="J3338" t="s">
        <v>44</v>
      </c>
      <c r="K3338">
        <v>33.81</v>
      </c>
      <c r="L3338">
        <v>5</v>
      </c>
      <c r="M3338">
        <f t="shared" si="104"/>
        <v>1184.3880999999999</v>
      </c>
      <c r="N3338">
        <f t="shared" si="105"/>
        <v>3.0228365384615383</v>
      </c>
    </row>
    <row r="3339" spans="1:14" x14ac:dyDescent="0.3">
      <c r="A3339" t="s">
        <v>12</v>
      </c>
      <c r="B3339" t="s">
        <v>15</v>
      </c>
      <c r="C3339" t="s">
        <v>19</v>
      </c>
      <c r="D3339" t="s">
        <v>32</v>
      </c>
      <c r="E3339" t="s">
        <v>37</v>
      </c>
      <c r="F3339">
        <v>2008</v>
      </c>
      <c r="G3339">
        <v>1</v>
      </c>
      <c r="H3339">
        <v>425.51</v>
      </c>
      <c r="I3339" t="s">
        <v>40</v>
      </c>
      <c r="J3339" t="s">
        <v>43</v>
      </c>
      <c r="K3339">
        <v>37.92</v>
      </c>
      <c r="L3339">
        <v>18</v>
      </c>
      <c r="M3339">
        <f t="shared" si="104"/>
        <v>7658.5592000000006</v>
      </c>
      <c r="N3339">
        <f t="shared" si="105"/>
        <v>3.0240529164161156</v>
      </c>
    </row>
    <row r="3340" spans="1:14" x14ac:dyDescent="0.3">
      <c r="A3340" t="s">
        <v>13</v>
      </c>
      <c r="B3340" t="s">
        <v>15</v>
      </c>
      <c r="C3340" t="s">
        <v>19</v>
      </c>
      <c r="D3340" t="s">
        <v>34</v>
      </c>
      <c r="E3340" t="s">
        <v>39</v>
      </c>
      <c r="F3340">
        <v>2021</v>
      </c>
      <c r="G3340">
        <v>4</v>
      </c>
      <c r="H3340">
        <v>12.77</v>
      </c>
      <c r="I3340" t="s">
        <v>41</v>
      </c>
      <c r="J3340" t="s">
        <v>47</v>
      </c>
      <c r="K3340">
        <v>37.79</v>
      </c>
      <c r="L3340">
        <v>4</v>
      </c>
      <c r="M3340">
        <f t="shared" si="104"/>
        <v>50.457899999999995</v>
      </c>
      <c r="N3340">
        <f t="shared" si="105"/>
        <v>3.0252707581227436</v>
      </c>
    </row>
    <row r="3341" spans="1:14" x14ac:dyDescent="0.3">
      <c r="A3341" t="s">
        <v>13</v>
      </c>
      <c r="B3341" t="s">
        <v>15</v>
      </c>
      <c r="C3341" t="s">
        <v>18</v>
      </c>
      <c r="D3341" t="s">
        <v>22</v>
      </c>
      <c r="E3341" t="s">
        <v>36</v>
      </c>
      <c r="F3341">
        <v>2016</v>
      </c>
      <c r="G3341">
        <v>1</v>
      </c>
      <c r="H3341">
        <v>103.8</v>
      </c>
      <c r="I3341" t="s">
        <v>42</v>
      </c>
      <c r="J3341" t="s">
        <v>47</v>
      </c>
      <c r="K3341">
        <v>29.87</v>
      </c>
      <c r="L3341">
        <v>17</v>
      </c>
      <c r="M3341">
        <f t="shared" si="104"/>
        <v>1763.8987</v>
      </c>
      <c r="N3341">
        <f t="shared" si="105"/>
        <v>3.024683925346177</v>
      </c>
    </row>
    <row r="3342" spans="1:14" x14ac:dyDescent="0.3">
      <c r="A3342" t="s">
        <v>13</v>
      </c>
      <c r="B3342" t="s">
        <v>17</v>
      </c>
      <c r="C3342" t="s">
        <v>18</v>
      </c>
      <c r="D3342" t="s">
        <v>25</v>
      </c>
      <c r="E3342" t="s">
        <v>36</v>
      </c>
      <c r="F3342">
        <v>2008</v>
      </c>
      <c r="G3342">
        <v>4</v>
      </c>
      <c r="H3342">
        <v>437.83</v>
      </c>
      <c r="I3342" t="s">
        <v>41</v>
      </c>
      <c r="J3342" t="s">
        <v>47</v>
      </c>
      <c r="K3342">
        <v>29.86</v>
      </c>
      <c r="L3342">
        <v>18</v>
      </c>
      <c r="M3342">
        <f t="shared" si="104"/>
        <v>7880.2385999999997</v>
      </c>
      <c r="N3342">
        <f t="shared" si="105"/>
        <v>3.0259036144578313</v>
      </c>
    </row>
    <row r="3343" spans="1:14" x14ac:dyDescent="0.3">
      <c r="A3343" t="s">
        <v>13</v>
      </c>
      <c r="B3343" t="s">
        <v>17</v>
      </c>
      <c r="C3343" t="s">
        <v>18</v>
      </c>
      <c r="D3343" t="s">
        <v>24</v>
      </c>
      <c r="E3343" t="s">
        <v>39</v>
      </c>
      <c r="F3343">
        <v>1987</v>
      </c>
      <c r="G3343">
        <v>2</v>
      </c>
      <c r="H3343">
        <v>173.48</v>
      </c>
      <c r="I3343" t="s">
        <v>40</v>
      </c>
      <c r="J3343" t="s">
        <v>47</v>
      </c>
      <c r="K3343">
        <v>20.68</v>
      </c>
      <c r="L3343">
        <v>18</v>
      </c>
      <c r="M3343">
        <f t="shared" si="104"/>
        <v>3121.8467999999998</v>
      </c>
      <c r="N3343">
        <f t="shared" si="105"/>
        <v>3.0253164556962027</v>
      </c>
    </row>
    <row r="3344" spans="1:14" x14ac:dyDescent="0.3">
      <c r="A3344" t="s">
        <v>13</v>
      </c>
      <c r="B3344" t="s">
        <v>17</v>
      </c>
      <c r="C3344" t="s">
        <v>19</v>
      </c>
      <c r="D3344" t="s">
        <v>29</v>
      </c>
      <c r="E3344" t="s">
        <v>39</v>
      </c>
      <c r="F3344">
        <v>1992</v>
      </c>
      <c r="G3344">
        <v>5</v>
      </c>
      <c r="H3344">
        <v>352.55</v>
      </c>
      <c r="I3344" t="s">
        <v>41</v>
      </c>
      <c r="J3344" t="s">
        <v>46</v>
      </c>
      <c r="K3344">
        <v>6.28</v>
      </c>
      <c r="L3344">
        <v>4</v>
      </c>
      <c r="M3344">
        <f t="shared" si="104"/>
        <v>1409.2628</v>
      </c>
      <c r="N3344">
        <f t="shared" si="105"/>
        <v>3.0259348612786492</v>
      </c>
    </row>
    <row r="3345" spans="1:14" x14ac:dyDescent="0.3">
      <c r="A3345" t="s">
        <v>14</v>
      </c>
      <c r="B3345" t="s">
        <v>17</v>
      </c>
      <c r="C3345" t="s">
        <v>19</v>
      </c>
      <c r="D3345" t="s">
        <v>30</v>
      </c>
      <c r="E3345" t="s">
        <v>37</v>
      </c>
      <c r="F3345">
        <v>1989</v>
      </c>
      <c r="G3345">
        <v>1</v>
      </c>
      <c r="H3345">
        <v>335.45</v>
      </c>
      <c r="I3345" t="s">
        <v>40</v>
      </c>
      <c r="J3345" t="s">
        <v>43</v>
      </c>
      <c r="K3345">
        <v>8.83</v>
      </c>
      <c r="L3345">
        <v>3</v>
      </c>
      <c r="M3345">
        <f t="shared" si="104"/>
        <v>1005.4382999999999</v>
      </c>
      <c r="N3345">
        <f t="shared" si="105"/>
        <v>3.0247435123717561</v>
      </c>
    </row>
    <row r="3346" spans="1:14" x14ac:dyDescent="0.3">
      <c r="A3346" t="s">
        <v>12</v>
      </c>
      <c r="B3346" t="s">
        <v>16</v>
      </c>
      <c r="C3346" t="s">
        <v>19</v>
      </c>
      <c r="D3346" t="s">
        <v>29</v>
      </c>
      <c r="E3346" t="s">
        <v>39</v>
      </c>
      <c r="F3346">
        <v>1996</v>
      </c>
      <c r="G3346">
        <v>3</v>
      </c>
      <c r="H3346">
        <v>386.53</v>
      </c>
      <c r="I3346" t="s">
        <v>42</v>
      </c>
      <c r="J3346" t="s">
        <v>46</v>
      </c>
      <c r="K3346">
        <v>24.05</v>
      </c>
      <c r="L3346">
        <v>20</v>
      </c>
      <c r="M3346">
        <f t="shared" si="104"/>
        <v>7729.8404999999993</v>
      </c>
      <c r="N3346">
        <f t="shared" si="105"/>
        <v>3.0259661835748792</v>
      </c>
    </row>
    <row r="3347" spans="1:14" x14ac:dyDescent="0.3">
      <c r="A3347" t="s">
        <v>12</v>
      </c>
      <c r="B3347" t="s">
        <v>16</v>
      </c>
      <c r="C3347" t="s">
        <v>18</v>
      </c>
      <c r="D3347" t="s">
        <v>29</v>
      </c>
      <c r="E3347" t="s">
        <v>38</v>
      </c>
      <c r="F3347">
        <v>2014</v>
      </c>
      <c r="G3347">
        <v>1</v>
      </c>
      <c r="H3347">
        <v>56.12</v>
      </c>
      <c r="I3347" t="s">
        <v>40</v>
      </c>
      <c r="J3347" t="s">
        <v>44</v>
      </c>
      <c r="K3347">
        <v>23.52</v>
      </c>
      <c r="L3347">
        <v>2</v>
      </c>
      <c r="M3347">
        <f t="shared" si="104"/>
        <v>111.4752</v>
      </c>
      <c r="N3347">
        <f t="shared" si="105"/>
        <v>3.0259818731117827</v>
      </c>
    </row>
    <row r="3348" spans="1:14" x14ac:dyDescent="0.3">
      <c r="A3348" t="s">
        <v>14</v>
      </c>
      <c r="B3348" t="s">
        <v>16</v>
      </c>
      <c r="C3348" t="s">
        <v>19</v>
      </c>
      <c r="D3348" t="s">
        <v>29</v>
      </c>
      <c r="E3348" t="s">
        <v>39</v>
      </c>
      <c r="F3348">
        <v>1986</v>
      </c>
      <c r="G3348">
        <v>4</v>
      </c>
      <c r="H3348">
        <v>339.23</v>
      </c>
      <c r="I3348" t="s">
        <v>42</v>
      </c>
      <c r="J3348" t="s">
        <v>44</v>
      </c>
      <c r="K3348">
        <v>10.1</v>
      </c>
      <c r="L3348">
        <v>10</v>
      </c>
      <c r="M3348">
        <f t="shared" si="104"/>
        <v>3391.4010000000003</v>
      </c>
      <c r="N3348">
        <f t="shared" si="105"/>
        <v>3.0272067714631197</v>
      </c>
    </row>
    <row r="3349" spans="1:14" x14ac:dyDescent="0.3">
      <c r="A3349" t="s">
        <v>14</v>
      </c>
      <c r="B3349" t="s">
        <v>15</v>
      </c>
      <c r="C3349" t="s">
        <v>18</v>
      </c>
      <c r="D3349" t="s">
        <v>35</v>
      </c>
      <c r="E3349" t="s">
        <v>37</v>
      </c>
      <c r="F3349">
        <v>2021</v>
      </c>
      <c r="G3349">
        <v>2</v>
      </c>
      <c r="H3349">
        <v>261.69</v>
      </c>
      <c r="I3349" t="s">
        <v>42</v>
      </c>
      <c r="J3349" t="s">
        <v>47</v>
      </c>
      <c r="K3349">
        <v>37.24</v>
      </c>
      <c r="L3349">
        <v>18</v>
      </c>
      <c r="M3349">
        <f t="shared" si="104"/>
        <v>4709.7924000000003</v>
      </c>
      <c r="N3349">
        <f t="shared" si="105"/>
        <v>3.0266182698124622</v>
      </c>
    </row>
    <row r="3350" spans="1:14" x14ac:dyDescent="0.3">
      <c r="A3350" t="s">
        <v>14</v>
      </c>
      <c r="B3350" t="s">
        <v>16</v>
      </c>
      <c r="C3350" t="s">
        <v>18</v>
      </c>
      <c r="D3350" t="s">
        <v>34</v>
      </c>
      <c r="E3350" t="s">
        <v>36</v>
      </c>
      <c r="F3350">
        <v>2006</v>
      </c>
      <c r="G3350">
        <v>2</v>
      </c>
      <c r="H3350">
        <v>462.46</v>
      </c>
      <c r="I3350" t="s">
        <v>40</v>
      </c>
      <c r="J3350" t="s">
        <v>44</v>
      </c>
      <c r="K3350">
        <v>39.33</v>
      </c>
      <c r="L3350">
        <v>4</v>
      </c>
      <c r="M3350">
        <f t="shared" si="104"/>
        <v>1849.2332999999999</v>
      </c>
      <c r="N3350">
        <f t="shared" si="105"/>
        <v>3.0272397094430992</v>
      </c>
    </row>
    <row r="3351" spans="1:14" x14ac:dyDescent="0.3">
      <c r="A3351" t="s">
        <v>14</v>
      </c>
      <c r="B3351" t="s">
        <v>17</v>
      </c>
      <c r="C3351" t="s">
        <v>18</v>
      </c>
      <c r="D3351" t="s">
        <v>33</v>
      </c>
      <c r="E3351" t="s">
        <v>36</v>
      </c>
      <c r="F3351">
        <v>2003</v>
      </c>
      <c r="G3351">
        <v>1</v>
      </c>
      <c r="H3351">
        <v>262.86</v>
      </c>
      <c r="I3351" t="s">
        <v>40</v>
      </c>
      <c r="J3351" t="s">
        <v>45</v>
      </c>
      <c r="K3351">
        <v>7.93</v>
      </c>
      <c r="L3351">
        <v>15</v>
      </c>
      <c r="M3351">
        <f t="shared" si="104"/>
        <v>3941.9793</v>
      </c>
      <c r="N3351">
        <f t="shared" si="105"/>
        <v>3.02786190187765</v>
      </c>
    </row>
    <row r="3352" spans="1:14" x14ac:dyDescent="0.3">
      <c r="A3352" t="s">
        <v>12</v>
      </c>
      <c r="B3352" t="s">
        <v>17</v>
      </c>
      <c r="C3352" t="s">
        <v>19</v>
      </c>
      <c r="D3352" t="s">
        <v>31</v>
      </c>
      <c r="E3352" t="s">
        <v>38</v>
      </c>
      <c r="F3352">
        <v>1990</v>
      </c>
      <c r="G3352">
        <v>3</v>
      </c>
      <c r="H3352">
        <v>440.95</v>
      </c>
      <c r="I3352" t="s">
        <v>40</v>
      </c>
      <c r="J3352" t="s">
        <v>46</v>
      </c>
      <c r="K3352">
        <v>36.14</v>
      </c>
      <c r="L3352">
        <v>20</v>
      </c>
      <c r="M3352">
        <f t="shared" si="104"/>
        <v>8818.3613999999998</v>
      </c>
      <c r="N3352">
        <f t="shared" si="105"/>
        <v>3.0290909090909093</v>
      </c>
    </row>
    <row r="3353" spans="1:14" x14ac:dyDescent="0.3">
      <c r="A3353" t="s">
        <v>12</v>
      </c>
      <c r="B3353" t="s">
        <v>15</v>
      </c>
      <c r="C3353" t="s">
        <v>19</v>
      </c>
      <c r="D3353" t="s">
        <v>25</v>
      </c>
      <c r="E3353" t="s">
        <v>38</v>
      </c>
      <c r="F3353">
        <v>2010</v>
      </c>
      <c r="G3353">
        <v>2</v>
      </c>
      <c r="H3353">
        <v>487.68</v>
      </c>
      <c r="I3353" t="s">
        <v>41</v>
      </c>
      <c r="J3353" t="s">
        <v>45</v>
      </c>
      <c r="K3353">
        <v>15.95</v>
      </c>
      <c r="L3353">
        <v>4</v>
      </c>
      <c r="M3353">
        <f t="shared" si="104"/>
        <v>1949.8795</v>
      </c>
      <c r="N3353">
        <f t="shared" si="105"/>
        <v>3.0291085506367494</v>
      </c>
    </row>
    <row r="3354" spans="1:14" x14ac:dyDescent="0.3">
      <c r="A3354" t="s">
        <v>13</v>
      </c>
      <c r="B3354" t="s">
        <v>15</v>
      </c>
      <c r="C3354" t="s">
        <v>19</v>
      </c>
      <c r="D3354" t="s">
        <v>26</v>
      </c>
      <c r="E3354" t="s">
        <v>36</v>
      </c>
      <c r="F3354">
        <v>2014</v>
      </c>
      <c r="G3354">
        <v>3</v>
      </c>
      <c r="H3354">
        <v>37.9</v>
      </c>
      <c r="I3354" t="s">
        <v>41</v>
      </c>
      <c r="J3354" t="s">
        <v>47</v>
      </c>
      <c r="K3354">
        <v>23.94</v>
      </c>
      <c r="L3354">
        <v>18</v>
      </c>
      <c r="M3354">
        <f t="shared" si="104"/>
        <v>681.43939999999998</v>
      </c>
      <c r="N3354">
        <f t="shared" si="105"/>
        <v>3.029733009708738</v>
      </c>
    </row>
    <row r="3355" spans="1:14" x14ac:dyDescent="0.3">
      <c r="A3355" t="s">
        <v>12</v>
      </c>
      <c r="B3355" t="s">
        <v>15</v>
      </c>
      <c r="C3355" t="s">
        <v>18</v>
      </c>
      <c r="D3355" t="s">
        <v>23</v>
      </c>
      <c r="E3355" t="s">
        <v>39</v>
      </c>
      <c r="F3355">
        <v>1996</v>
      </c>
      <c r="G3355">
        <v>2</v>
      </c>
      <c r="H3355">
        <v>47.29</v>
      </c>
      <c r="I3355" t="s">
        <v>40</v>
      </c>
      <c r="J3355" t="s">
        <v>47</v>
      </c>
      <c r="K3355">
        <v>2.36</v>
      </c>
      <c r="L3355">
        <v>6</v>
      </c>
      <c r="M3355">
        <f t="shared" si="104"/>
        <v>282.7636</v>
      </c>
      <c r="N3355">
        <f t="shared" si="105"/>
        <v>3.0297510625379478</v>
      </c>
    </row>
    <row r="3356" spans="1:14" x14ac:dyDescent="0.3">
      <c r="A3356" t="s">
        <v>14</v>
      </c>
      <c r="B3356" t="s">
        <v>16</v>
      </c>
      <c r="C3356" t="s">
        <v>18</v>
      </c>
      <c r="D3356" t="s">
        <v>27</v>
      </c>
      <c r="E3356" t="s">
        <v>37</v>
      </c>
      <c r="F3356">
        <v>1989</v>
      </c>
      <c r="G3356">
        <v>3</v>
      </c>
      <c r="H3356">
        <v>291.39999999999998</v>
      </c>
      <c r="I3356" t="s">
        <v>41</v>
      </c>
      <c r="J3356" t="s">
        <v>47</v>
      </c>
      <c r="K3356">
        <v>38.08</v>
      </c>
      <c r="L3356">
        <v>10</v>
      </c>
      <c r="M3356">
        <f t="shared" si="104"/>
        <v>2913.3807999999999</v>
      </c>
      <c r="N3356">
        <f t="shared" si="105"/>
        <v>3.0303766707168895</v>
      </c>
    </row>
    <row r="3357" spans="1:14" x14ac:dyDescent="0.3">
      <c r="A3357" t="s">
        <v>13</v>
      </c>
      <c r="B3357" t="s">
        <v>17</v>
      </c>
      <c r="C3357" t="s">
        <v>19</v>
      </c>
      <c r="D3357" t="s">
        <v>20</v>
      </c>
      <c r="E3357" t="s">
        <v>39</v>
      </c>
      <c r="F3357">
        <v>1987</v>
      </c>
      <c r="G3357">
        <v>3</v>
      </c>
      <c r="H3357">
        <v>242.69</v>
      </c>
      <c r="I3357" t="s">
        <v>40</v>
      </c>
      <c r="J3357" t="s">
        <v>43</v>
      </c>
      <c r="K3357">
        <v>1.98</v>
      </c>
      <c r="L3357">
        <v>19</v>
      </c>
      <c r="M3357">
        <f t="shared" si="104"/>
        <v>4610.1297999999997</v>
      </c>
      <c r="N3357">
        <f t="shared" si="105"/>
        <v>3.0303951367781155</v>
      </c>
    </row>
    <row r="3358" spans="1:14" x14ac:dyDescent="0.3">
      <c r="A3358" t="s">
        <v>12</v>
      </c>
      <c r="B3358" t="s">
        <v>17</v>
      </c>
      <c r="C3358" t="s">
        <v>18</v>
      </c>
      <c r="D3358" t="s">
        <v>26</v>
      </c>
      <c r="E3358" t="s">
        <v>36</v>
      </c>
      <c r="F3358">
        <v>2009</v>
      </c>
      <c r="G3358">
        <v>3</v>
      </c>
      <c r="H3358">
        <v>338.72</v>
      </c>
      <c r="I3358" t="s">
        <v>40</v>
      </c>
      <c r="J3358" t="s">
        <v>44</v>
      </c>
      <c r="K3358">
        <v>31.2</v>
      </c>
      <c r="L3358">
        <v>4</v>
      </c>
      <c r="M3358">
        <f t="shared" si="104"/>
        <v>1354.192</v>
      </c>
      <c r="N3358">
        <f t="shared" si="105"/>
        <v>3.0304136253041363</v>
      </c>
    </row>
    <row r="3359" spans="1:14" x14ac:dyDescent="0.3">
      <c r="A3359" t="s">
        <v>14</v>
      </c>
      <c r="B3359" t="s">
        <v>16</v>
      </c>
      <c r="C3359" t="s">
        <v>18</v>
      </c>
      <c r="D3359" t="s">
        <v>30</v>
      </c>
      <c r="E3359" t="s">
        <v>37</v>
      </c>
      <c r="F3359">
        <v>2021</v>
      </c>
      <c r="G3359">
        <v>5</v>
      </c>
      <c r="H3359">
        <v>450.96</v>
      </c>
      <c r="I3359" t="s">
        <v>41</v>
      </c>
      <c r="J3359" t="s">
        <v>46</v>
      </c>
      <c r="K3359">
        <v>8.07</v>
      </c>
      <c r="L3359">
        <v>1</v>
      </c>
      <c r="M3359">
        <f t="shared" si="104"/>
        <v>450.04069999999996</v>
      </c>
      <c r="N3359">
        <f t="shared" si="105"/>
        <v>3.0304321363359707</v>
      </c>
    </row>
    <row r="3360" spans="1:14" x14ac:dyDescent="0.3">
      <c r="A3360" t="s">
        <v>12</v>
      </c>
      <c r="B3360" t="s">
        <v>15</v>
      </c>
      <c r="C3360" t="s">
        <v>19</v>
      </c>
      <c r="D3360" t="s">
        <v>20</v>
      </c>
      <c r="E3360" t="s">
        <v>37</v>
      </c>
      <c r="F3360">
        <v>1988</v>
      </c>
      <c r="G3360">
        <v>1</v>
      </c>
      <c r="H3360">
        <v>286.91000000000003</v>
      </c>
      <c r="I3360" t="s">
        <v>42</v>
      </c>
      <c r="J3360" t="s">
        <v>47</v>
      </c>
      <c r="K3360">
        <v>29.21</v>
      </c>
      <c r="L3360">
        <v>11</v>
      </c>
      <c r="M3360">
        <f t="shared" si="104"/>
        <v>3155.3021000000003</v>
      </c>
      <c r="N3360">
        <f t="shared" si="105"/>
        <v>3.0292326431181484</v>
      </c>
    </row>
    <row r="3361" spans="1:14" x14ac:dyDescent="0.3">
      <c r="A3361" t="s">
        <v>14</v>
      </c>
      <c r="B3361" t="s">
        <v>17</v>
      </c>
      <c r="C3361" t="s">
        <v>19</v>
      </c>
      <c r="D3361" t="s">
        <v>20</v>
      </c>
      <c r="E3361" t="s">
        <v>37</v>
      </c>
      <c r="F3361">
        <v>2017</v>
      </c>
      <c r="G3361">
        <v>4</v>
      </c>
      <c r="H3361">
        <v>247.13</v>
      </c>
      <c r="I3361" t="s">
        <v>41</v>
      </c>
      <c r="J3361" t="s">
        <v>43</v>
      </c>
      <c r="K3361">
        <v>42.13</v>
      </c>
      <c r="L3361">
        <v>3</v>
      </c>
      <c r="M3361">
        <f t="shared" si="104"/>
        <v>740.81129999999996</v>
      </c>
      <c r="N3361">
        <f t="shared" si="105"/>
        <v>3.0304692260816575</v>
      </c>
    </row>
    <row r="3362" spans="1:14" x14ac:dyDescent="0.3">
      <c r="A3362" t="s">
        <v>12</v>
      </c>
      <c r="B3362" t="s">
        <v>15</v>
      </c>
      <c r="C3362" t="s">
        <v>18</v>
      </c>
      <c r="D3362" t="s">
        <v>26</v>
      </c>
      <c r="E3362" t="s">
        <v>37</v>
      </c>
      <c r="F3362">
        <v>2016</v>
      </c>
      <c r="G3362">
        <v>3</v>
      </c>
      <c r="H3362">
        <v>145.1</v>
      </c>
      <c r="I3362" t="s">
        <v>40</v>
      </c>
      <c r="J3362" t="s">
        <v>45</v>
      </c>
      <c r="K3362">
        <v>7.06</v>
      </c>
      <c r="L3362">
        <v>8</v>
      </c>
      <c r="M3362">
        <f t="shared" si="104"/>
        <v>1159.8706</v>
      </c>
      <c r="N3362">
        <f t="shared" si="105"/>
        <v>3.0298780487804877</v>
      </c>
    </row>
    <row r="3363" spans="1:14" x14ac:dyDescent="0.3">
      <c r="A3363" t="s">
        <v>12</v>
      </c>
      <c r="B3363" t="s">
        <v>17</v>
      </c>
      <c r="C3363" t="s">
        <v>19</v>
      </c>
      <c r="D3363" t="s">
        <v>26</v>
      </c>
      <c r="E3363" t="s">
        <v>39</v>
      </c>
      <c r="F3363">
        <v>1998</v>
      </c>
      <c r="G3363">
        <v>5</v>
      </c>
      <c r="H3363">
        <v>210.63</v>
      </c>
      <c r="I3363" t="s">
        <v>42</v>
      </c>
      <c r="J3363" t="s">
        <v>43</v>
      </c>
      <c r="K3363">
        <v>1.37</v>
      </c>
      <c r="L3363">
        <v>20</v>
      </c>
      <c r="M3363">
        <f t="shared" si="104"/>
        <v>4211.6137000000008</v>
      </c>
      <c r="N3363">
        <f t="shared" si="105"/>
        <v>3.029896278218426</v>
      </c>
    </row>
    <row r="3364" spans="1:14" x14ac:dyDescent="0.3">
      <c r="A3364" t="s">
        <v>13</v>
      </c>
      <c r="B3364" t="s">
        <v>15</v>
      </c>
      <c r="C3364" t="s">
        <v>19</v>
      </c>
      <c r="D3364" t="s">
        <v>23</v>
      </c>
      <c r="E3364" t="s">
        <v>36</v>
      </c>
      <c r="F3364">
        <v>2021</v>
      </c>
      <c r="G3364">
        <v>1</v>
      </c>
      <c r="H3364">
        <v>284.82</v>
      </c>
      <c r="I3364" t="s">
        <v>41</v>
      </c>
      <c r="J3364" t="s">
        <v>44</v>
      </c>
      <c r="K3364">
        <v>31.19</v>
      </c>
      <c r="L3364">
        <v>16</v>
      </c>
      <c r="M3364">
        <f t="shared" si="104"/>
        <v>4556.4318999999996</v>
      </c>
      <c r="N3364">
        <f t="shared" si="105"/>
        <v>3.0286935286935286</v>
      </c>
    </row>
    <row r="3365" spans="1:14" x14ac:dyDescent="0.3">
      <c r="A3365" t="s">
        <v>12</v>
      </c>
      <c r="B3365" t="s">
        <v>16</v>
      </c>
      <c r="C3365" t="s">
        <v>18</v>
      </c>
      <c r="D3365" t="s">
        <v>20</v>
      </c>
      <c r="E3365" t="s">
        <v>37</v>
      </c>
      <c r="F3365">
        <v>2018</v>
      </c>
      <c r="G3365">
        <v>5</v>
      </c>
      <c r="H3365">
        <v>184.32</v>
      </c>
      <c r="I3365" t="s">
        <v>42</v>
      </c>
      <c r="J3365" t="s">
        <v>44</v>
      </c>
      <c r="K3365">
        <v>34.659999999999997</v>
      </c>
      <c r="L3365">
        <v>2</v>
      </c>
      <c r="M3365">
        <f t="shared" si="104"/>
        <v>367.98660000000001</v>
      </c>
      <c r="N3365">
        <f t="shared" si="105"/>
        <v>3.0299328039095905</v>
      </c>
    </row>
    <row r="3366" spans="1:14" x14ac:dyDescent="0.3">
      <c r="A3366" t="s">
        <v>14</v>
      </c>
      <c r="B3366" t="s">
        <v>16</v>
      </c>
      <c r="C3366" t="s">
        <v>19</v>
      </c>
      <c r="D3366" t="s">
        <v>28</v>
      </c>
      <c r="E3366" t="s">
        <v>36</v>
      </c>
      <c r="F3366">
        <v>2015</v>
      </c>
      <c r="G3366">
        <v>4</v>
      </c>
      <c r="H3366">
        <v>63.7</v>
      </c>
      <c r="I3366" t="s">
        <v>41</v>
      </c>
      <c r="J3366" t="s">
        <v>46</v>
      </c>
      <c r="K3366">
        <v>22.43</v>
      </c>
      <c r="L3366">
        <v>6</v>
      </c>
      <c r="M3366">
        <f t="shared" si="104"/>
        <v>381.42430000000007</v>
      </c>
      <c r="N3366">
        <f t="shared" si="105"/>
        <v>3.0287286063569683</v>
      </c>
    </row>
    <row r="3367" spans="1:14" x14ac:dyDescent="0.3">
      <c r="A3367" t="s">
        <v>12</v>
      </c>
      <c r="B3367" t="s">
        <v>17</v>
      </c>
      <c r="C3367" t="s">
        <v>18</v>
      </c>
      <c r="D3367" t="s">
        <v>25</v>
      </c>
      <c r="E3367" t="s">
        <v>38</v>
      </c>
      <c r="F3367">
        <v>1998</v>
      </c>
      <c r="G3367">
        <v>1</v>
      </c>
      <c r="H3367">
        <v>171.57</v>
      </c>
      <c r="I3367" t="s">
        <v>40</v>
      </c>
      <c r="J3367" t="s">
        <v>46</v>
      </c>
      <c r="K3367">
        <v>18.940000000000001</v>
      </c>
      <c r="L3367">
        <v>8</v>
      </c>
      <c r="M3367">
        <f t="shared" si="104"/>
        <v>1371.7493999999999</v>
      </c>
      <c r="N3367">
        <f t="shared" si="105"/>
        <v>3.0281345565749236</v>
      </c>
    </row>
    <row r="3368" spans="1:14" x14ac:dyDescent="0.3">
      <c r="A3368" t="s">
        <v>13</v>
      </c>
      <c r="B3368" t="s">
        <v>17</v>
      </c>
      <c r="C3368" t="s">
        <v>19</v>
      </c>
      <c r="D3368" t="s">
        <v>23</v>
      </c>
      <c r="E3368" t="s">
        <v>39</v>
      </c>
      <c r="F3368">
        <v>2010</v>
      </c>
      <c r="G3368">
        <v>4</v>
      </c>
      <c r="H3368">
        <v>372.95</v>
      </c>
      <c r="I3368" t="s">
        <v>41</v>
      </c>
      <c r="J3368" t="s">
        <v>43</v>
      </c>
      <c r="K3368">
        <v>8.41</v>
      </c>
      <c r="L3368">
        <v>2</v>
      </c>
      <c r="M3368">
        <f t="shared" si="104"/>
        <v>744.98410000000001</v>
      </c>
      <c r="N3368">
        <f t="shared" si="105"/>
        <v>3.0293757649938802</v>
      </c>
    </row>
    <row r="3369" spans="1:14" x14ac:dyDescent="0.3">
      <c r="A3369" t="s">
        <v>12</v>
      </c>
      <c r="B3369" t="s">
        <v>15</v>
      </c>
      <c r="C3369" t="s">
        <v>19</v>
      </c>
      <c r="D3369" t="s">
        <v>31</v>
      </c>
      <c r="E3369" t="s">
        <v>39</v>
      </c>
      <c r="F3369">
        <v>2007</v>
      </c>
      <c r="G3369">
        <v>5</v>
      </c>
      <c r="H3369">
        <v>302.66000000000003</v>
      </c>
      <c r="I3369" t="s">
        <v>40</v>
      </c>
      <c r="J3369" t="s">
        <v>43</v>
      </c>
      <c r="K3369">
        <v>19.23</v>
      </c>
      <c r="L3369">
        <v>11</v>
      </c>
      <c r="M3369">
        <f t="shared" si="104"/>
        <v>3328.4523000000004</v>
      </c>
      <c r="N3369">
        <f t="shared" si="105"/>
        <v>3.0287813839559092</v>
      </c>
    </row>
    <row r="3370" spans="1:14" x14ac:dyDescent="0.3">
      <c r="A3370" t="s">
        <v>12</v>
      </c>
      <c r="B3370" t="s">
        <v>15</v>
      </c>
      <c r="C3370" t="s">
        <v>19</v>
      </c>
      <c r="D3370" t="s">
        <v>21</v>
      </c>
      <c r="E3370" t="s">
        <v>37</v>
      </c>
      <c r="F3370">
        <v>2016</v>
      </c>
      <c r="G3370">
        <v>4</v>
      </c>
      <c r="H3370">
        <v>246.55</v>
      </c>
      <c r="I3370" t="s">
        <v>42</v>
      </c>
      <c r="J3370" t="s">
        <v>45</v>
      </c>
      <c r="K3370">
        <v>25.38</v>
      </c>
      <c r="L3370">
        <v>16</v>
      </c>
      <c r="M3370">
        <f t="shared" si="104"/>
        <v>3944.0538000000001</v>
      </c>
      <c r="N3370">
        <f t="shared" si="105"/>
        <v>3.0275735294117645</v>
      </c>
    </row>
    <row r="3371" spans="1:14" x14ac:dyDescent="0.3">
      <c r="A3371" t="s">
        <v>14</v>
      </c>
      <c r="B3371" t="s">
        <v>17</v>
      </c>
      <c r="C3371" t="s">
        <v>19</v>
      </c>
      <c r="D3371" t="s">
        <v>22</v>
      </c>
      <c r="E3371" t="s">
        <v>39</v>
      </c>
      <c r="F3371">
        <v>1989</v>
      </c>
      <c r="G3371">
        <v>2</v>
      </c>
      <c r="H3371">
        <v>421.25</v>
      </c>
      <c r="I3371" t="s">
        <v>41</v>
      </c>
      <c r="J3371" t="s">
        <v>43</v>
      </c>
      <c r="K3371">
        <v>0.38</v>
      </c>
      <c r="L3371">
        <v>8</v>
      </c>
      <c r="M3371">
        <f t="shared" si="104"/>
        <v>3369.0038</v>
      </c>
      <c r="N3371">
        <f t="shared" si="105"/>
        <v>3.0269773145309626</v>
      </c>
    </row>
    <row r="3372" spans="1:14" x14ac:dyDescent="0.3">
      <c r="A3372" t="s">
        <v>14</v>
      </c>
      <c r="B3372" t="s">
        <v>15</v>
      </c>
      <c r="C3372" t="s">
        <v>18</v>
      </c>
      <c r="D3372" t="s">
        <v>22</v>
      </c>
      <c r="E3372" t="s">
        <v>39</v>
      </c>
      <c r="F3372">
        <v>2005</v>
      </c>
      <c r="G3372">
        <v>1</v>
      </c>
      <c r="H3372">
        <v>463.7</v>
      </c>
      <c r="I3372" t="s">
        <v>42</v>
      </c>
      <c r="J3372" t="s">
        <v>44</v>
      </c>
      <c r="K3372">
        <v>47.81</v>
      </c>
      <c r="L3372">
        <v>15</v>
      </c>
      <c r="M3372">
        <f t="shared" si="104"/>
        <v>6954.9781000000003</v>
      </c>
      <c r="N3372">
        <f t="shared" si="105"/>
        <v>3.0276073619631902</v>
      </c>
    </row>
    <row r="3373" spans="1:14" x14ac:dyDescent="0.3">
      <c r="A3373" t="s">
        <v>14</v>
      </c>
      <c r="B3373" t="s">
        <v>17</v>
      </c>
      <c r="C3373" t="s">
        <v>18</v>
      </c>
      <c r="D3373" t="s">
        <v>29</v>
      </c>
      <c r="E3373" t="s">
        <v>39</v>
      </c>
      <c r="F3373">
        <v>1990</v>
      </c>
      <c r="G3373">
        <v>2</v>
      </c>
      <c r="H3373">
        <v>323.27</v>
      </c>
      <c r="I3373" t="s">
        <v>41</v>
      </c>
      <c r="J3373" t="s">
        <v>43</v>
      </c>
      <c r="K3373">
        <v>3.47</v>
      </c>
      <c r="L3373">
        <v>18</v>
      </c>
      <c r="M3373">
        <f t="shared" si="104"/>
        <v>5817.8946999999998</v>
      </c>
      <c r="N3373">
        <f t="shared" si="105"/>
        <v>3.0288520564763659</v>
      </c>
    </row>
    <row r="3374" spans="1:14" x14ac:dyDescent="0.3">
      <c r="A3374" t="s">
        <v>13</v>
      </c>
      <c r="B3374" t="s">
        <v>17</v>
      </c>
      <c r="C3374" t="s">
        <v>19</v>
      </c>
      <c r="D3374" t="s">
        <v>20</v>
      </c>
      <c r="E3374" t="s">
        <v>39</v>
      </c>
      <c r="F3374">
        <v>1991</v>
      </c>
      <c r="G3374">
        <v>2</v>
      </c>
      <c r="H3374">
        <v>313.16000000000003</v>
      </c>
      <c r="I3374" t="s">
        <v>42</v>
      </c>
      <c r="J3374" t="s">
        <v>44</v>
      </c>
      <c r="K3374">
        <v>21.44</v>
      </c>
      <c r="L3374">
        <v>16</v>
      </c>
      <c r="M3374">
        <f t="shared" si="104"/>
        <v>5009.7744000000002</v>
      </c>
      <c r="N3374">
        <f t="shared" si="105"/>
        <v>3.0294840294840295</v>
      </c>
    </row>
    <row r="3375" spans="1:14" x14ac:dyDescent="0.3">
      <c r="A3375" t="s">
        <v>13</v>
      </c>
      <c r="B3375" t="s">
        <v>15</v>
      </c>
      <c r="C3375" t="s">
        <v>19</v>
      </c>
      <c r="D3375" t="s">
        <v>31</v>
      </c>
      <c r="E3375" t="s">
        <v>37</v>
      </c>
      <c r="F3375">
        <v>1991</v>
      </c>
      <c r="G3375">
        <v>4</v>
      </c>
      <c r="H3375">
        <v>38.01</v>
      </c>
      <c r="I3375" t="s">
        <v>41</v>
      </c>
      <c r="J3375" t="s">
        <v>43</v>
      </c>
      <c r="K3375">
        <v>20.53</v>
      </c>
      <c r="L3375">
        <v>19</v>
      </c>
      <c r="M3375">
        <f t="shared" si="104"/>
        <v>721.39529999999991</v>
      </c>
      <c r="N3375">
        <f t="shared" si="105"/>
        <v>3.0301167793484942</v>
      </c>
    </row>
    <row r="3376" spans="1:14" x14ac:dyDescent="0.3">
      <c r="A3376" t="s">
        <v>14</v>
      </c>
      <c r="B3376" t="s">
        <v>16</v>
      </c>
      <c r="C3376" t="s">
        <v>18</v>
      </c>
      <c r="D3376" t="s">
        <v>20</v>
      </c>
      <c r="E3376" t="s">
        <v>37</v>
      </c>
      <c r="F3376">
        <v>1993</v>
      </c>
      <c r="G3376">
        <v>2</v>
      </c>
      <c r="H3376">
        <v>209.49</v>
      </c>
      <c r="I3376" t="s">
        <v>40</v>
      </c>
      <c r="J3376" t="s">
        <v>44</v>
      </c>
      <c r="K3376">
        <v>23.13</v>
      </c>
      <c r="L3376">
        <v>10</v>
      </c>
      <c r="M3376">
        <f t="shared" si="104"/>
        <v>2094.1313</v>
      </c>
      <c r="N3376">
        <f t="shared" si="105"/>
        <v>3.0295202952029521</v>
      </c>
    </row>
    <row r="3377" spans="1:14" x14ac:dyDescent="0.3">
      <c r="A3377" t="s">
        <v>14</v>
      </c>
      <c r="B3377" t="s">
        <v>17</v>
      </c>
      <c r="C3377" t="s">
        <v>18</v>
      </c>
      <c r="D3377" t="s">
        <v>21</v>
      </c>
      <c r="E3377" t="s">
        <v>37</v>
      </c>
      <c r="F3377">
        <v>2016</v>
      </c>
      <c r="G3377">
        <v>3</v>
      </c>
      <c r="H3377">
        <v>428.18</v>
      </c>
      <c r="I3377" t="s">
        <v>42</v>
      </c>
      <c r="J3377" t="s">
        <v>46</v>
      </c>
      <c r="K3377">
        <v>45.91</v>
      </c>
      <c r="L3377">
        <v>3</v>
      </c>
      <c r="M3377">
        <f t="shared" si="104"/>
        <v>1283.9991</v>
      </c>
      <c r="N3377">
        <f t="shared" si="105"/>
        <v>3.030153846153846</v>
      </c>
    </row>
    <row r="3378" spans="1:14" x14ac:dyDescent="0.3">
      <c r="A3378" t="s">
        <v>12</v>
      </c>
      <c r="B3378" t="s">
        <v>17</v>
      </c>
      <c r="C3378" t="s">
        <v>19</v>
      </c>
      <c r="D3378" t="s">
        <v>25</v>
      </c>
      <c r="E3378" t="s">
        <v>39</v>
      </c>
      <c r="F3378">
        <v>2003</v>
      </c>
      <c r="G3378">
        <v>4</v>
      </c>
      <c r="H3378">
        <v>103.43</v>
      </c>
      <c r="I3378" t="s">
        <v>40</v>
      </c>
      <c r="J3378" t="s">
        <v>47</v>
      </c>
      <c r="K3378">
        <v>48.64</v>
      </c>
      <c r="L3378">
        <v>3</v>
      </c>
      <c r="M3378">
        <f t="shared" si="104"/>
        <v>309.77640000000002</v>
      </c>
      <c r="N3378">
        <f t="shared" si="105"/>
        <v>3.0301724137931036</v>
      </c>
    </row>
    <row r="3379" spans="1:14" x14ac:dyDescent="0.3">
      <c r="A3379" t="s">
        <v>14</v>
      </c>
      <c r="B3379" t="s">
        <v>15</v>
      </c>
      <c r="C3379" t="s">
        <v>18</v>
      </c>
      <c r="D3379" t="s">
        <v>28</v>
      </c>
      <c r="E3379" t="s">
        <v>37</v>
      </c>
      <c r="F3379">
        <v>2005</v>
      </c>
      <c r="G3379">
        <v>3</v>
      </c>
      <c r="H3379">
        <v>443.61</v>
      </c>
      <c r="I3379" t="s">
        <v>42</v>
      </c>
      <c r="J3379" t="s">
        <v>44</v>
      </c>
      <c r="K3379">
        <v>2.5099999999999998</v>
      </c>
      <c r="L3379">
        <v>2</v>
      </c>
      <c r="M3379">
        <f t="shared" si="104"/>
        <v>886.24509999999998</v>
      </c>
      <c r="N3379">
        <f t="shared" si="105"/>
        <v>3.0295748613678373</v>
      </c>
    </row>
    <row r="3380" spans="1:14" x14ac:dyDescent="0.3">
      <c r="A3380" t="s">
        <v>12</v>
      </c>
      <c r="B3380" t="s">
        <v>17</v>
      </c>
      <c r="C3380" t="s">
        <v>18</v>
      </c>
      <c r="D3380" t="s">
        <v>30</v>
      </c>
      <c r="E3380" t="s">
        <v>37</v>
      </c>
      <c r="F3380">
        <v>2010</v>
      </c>
      <c r="G3380">
        <v>3</v>
      </c>
      <c r="H3380">
        <v>337.23</v>
      </c>
      <c r="I3380" t="s">
        <v>42</v>
      </c>
      <c r="J3380" t="s">
        <v>45</v>
      </c>
      <c r="K3380">
        <v>32.07</v>
      </c>
      <c r="L3380">
        <v>12</v>
      </c>
      <c r="M3380">
        <f t="shared" si="104"/>
        <v>4046.0807000000004</v>
      </c>
      <c r="N3380">
        <f t="shared" si="105"/>
        <v>3.0295930949445129</v>
      </c>
    </row>
    <row r="3381" spans="1:14" x14ac:dyDescent="0.3">
      <c r="A3381" t="s">
        <v>14</v>
      </c>
      <c r="B3381" t="s">
        <v>15</v>
      </c>
      <c r="C3381" t="s">
        <v>18</v>
      </c>
      <c r="D3381" t="s">
        <v>28</v>
      </c>
      <c r="E3381" t="s">
        <v>37</v>
      </c>
      <c r="F3381">
        <v>1999</v>
      </c>
      <c r="G3381">
        <v>2</v>
      </c>
      <c r="H3381">
        <v>341.21</v>
      </c>
      <c r="I3381" t="s">
        <v>42</v>
      </c>
      <c r="J3381" t="s">
        <v>46</v>
      </c>
      <c r="K3381">
        <v>27.35</v>
      </c>
      <c r="L3381">
        <v>7</v>
      </c>
      <c r="M3381">
        <f t="shared" si="104"/>
        <v>2387.7434999999996</v>
      </c>
      <c r="N3381">
        <f t="shared" si="105"/>
        <v>3.0296113510178904</v>
      </c>
    </row>
    <row r="3382" spans="1:14" x14ac:dyDescent="0.3">
      <c r="A3382" t="s">
        <v>14</v>
      </c>
      <c r="B3382" t="s">
        <v>15</v>
      </c>
      <c r="C3382" t="s">
        <v>19</v>
      </c>
      <c r="D3382" t="s">
        <v>20</v>
      </c>
      <c r="E3382" t="s">
        <v>36</v>
      </c>
      <c r="F3382">
        <v>2012</v>
      </c>
      <c r="G3382">
        <v>4</v>
      </c>
      <c r="H3382">
        <v>243.99</v>
      </c>
      <c r="I3382" t="s">
        <v>42</v>
      </c>
      <c r="J3382" t="s">
        <v>44</v>
      </c>
      <c r="K3382">
        <v>30.53</v>
      </c>
      <c r="L3382">
        <v>19</v>
      </c>
      <c r="M3382">
        <f t="shared" si="104"/>
        <v>4635.1153000000004</v>
      </c>
      <c r="N3382">
        <f t="shared" si="105"/>
        <v>3.030246913580247</v>
      </c>
    </row>
    <row r="3383" spans="1:14" x14ac:dyDescent="0.3">
      <c r="A3383" t="s">
        <v>13</v>
      </c>
      <c r="B3383" t="s">
        <v>17</v>
      </c>
      <c r="C3383" t="s">
        <v>19</v>
      </c>
      <c r="D3383" t="s">
        <v>30</v>
      </c>
      <c r="E3383" t="s">
        <v>36</v>
      </c>
      <c r="F3383">
        <v>1985</v>
      </c>
      <c r="G3383">
        <v>5</v>
      </c>
      <c r="H3383">
        <v>450.3</v>
      </c>
      <c r="I3383" t="s">
        <v>42</v>
      </c>
      <c r="J3383" t="s">
        <v>44</v>
      </c>
      <c r="K3383">
        <v>45.56</v>
      </c>
      <c r="L3383">
        <v>17</v>
      </c>
      <c r="M3383">
        <f t="shared" si="104"/>
        <v>7654.5556000000006</v>
      </c>
      <c r="N3383">
        <f t="shared" si="105"/>
        <v>3.0296479308214948</v>
      </c>
    </row>
    <row r="3384" spans="1:14" x14ac:dyDescent="0.3">
      <c r="A3384" t="s">
        <v>14</v>
      </c>
      <c r="B3384" t="s">
        <v>15</v>
      </c>
      <c r="C3384" t="s">
        <v>19</v>
      </c>
      <c r="D3384" t="s">
        <v>28</v>
      </c>
      <c r="E3384" t="s">
        <v>36</v>
      </c>
      <c r="F3384">
        <v>2009</v>
      </c>
      <c r="G3384">
        <v>4</v>
      </c>
      <c r="H3384">
        <v>91.42</v>
      </c>
      <c r="I3384" t="s">
        <v>42</v>
      </c>
      <c r="J3384" t="s">
        <v>43</v>
      </c>
      <c r="K3384">
        <v>2.82</v>
      </c>
      <c r="L3384">
        <v>15</v>
      </c>
      <c r="M3384">
        <f t="shared" si="104"/>
        <v>1370.3281999999999</v>
      </c>
      <c r="N3384">
        <f t="shared" si="105"/>
        <v>3.0284301606922126</v>
      </c>
    </row>
    <row r="3385" spans="1:14" x14ac:dyDescent="0.3">
      <c r="A3385" t="s">
        <v>13</v>
      </c>
      <c r="B3385" t="s">
        <v>17</v>
      </c>
      <c r="C3385" t="s">
        <v>19</v>
      </c>
      <c r="D3385" t="s">
        <v>28</v>
      </c>
      <c r="E3385" t="s">
        <v>37</v>
      </c>
      <c r="F3385">
        <v>1986</v>
      </c>
      <c r="G3385">
        <v>2</v>
      </c>
      <c r="H3385">
        <v>441.77</v>
      </c>
      <c r="I3385" t="s">
        <v>42</v>
      </c>
      <c r="J3385" t="s">
        <v>44</v>
      </c>
      <c r="K3385">
        <v>2.4</v>
      </c>
      <c r="L3385">
        <v>9</v>
      </c>
      <c r="M3385">
        <f t="shared" si="104"/>
        <v>3974.9539999999997</v>
      </c>
      <c r="N3385">
        <f t="shared" si="105"/>
        <v>3.0278293135435992</v>
      </c>
    </row>
    <row r="3386" spans="1:14" x14ac:dyDescent="0.3">
      <c r="A3386" t="s">
        <v>13</v>
      </c>
      <c r="B3386" t="s">
        <v>15</v>
      </c>
      <c r="C3386" t="s">
        <v>18</v>
      </c>
      <c r="D3386" t="s">
        <v>21</v>
      </c>
      <c r="E3386" t="s">
        <v>37</v>
      </c>
      <c r="F3386">
        <v>2015</v>
      </c>
      <c r="G3386">
        <v>4</v>
      </c>
      <c r="H3386">
        <v>209.77</v>
      </c>
      <c r="I3386" t="s">
        <v>40</v>
      </c>
      <c r="J3386" t="s">
        <v>43</v>
      </c>
      <c r="K3386">
        <v>23.89</v>
      </c>
      <c r="L3386">
        <v>17</v>
      </c>
      <c r="M3386">
        <f t="shared" si="104"/>
        <v>3565.3289</v>
      </c>
      <c r="N3386">
        <f t="shared" si="105"/>
        <v>3.0284653465346536</v>
      </c>
    </row>
    <row r="3387" spans="1:14" x14ac:dyDescent="0.3">
      <c r="A3387" t="s">
        <v>14</v>
      </c>
      <c r="B3387" t="s">
        <v>15</v>
      </c>
      <c r="C3387" t="s">
        <v>19</v>
      </c>
      <c r="D3387" t="s">
        <v>28</v>
      </c>
      <c r="E3387" t="s">
        <v>37</v>
      </c>
      <c r="F3387">
        <v>2010</v>
      </c>
      <c r="G3387">
        <v>5</v>
      </c>
      <c r="H3387">
        <v>164.66</v>
      </c>
      <c r="I3387" t="s">
        <v>42</v>
      </c>
      <c r="J3387" t="s">
        <v>43</v>
      </c>
      <c r="K3387">
        <v>9.24</v>
      </c>
      <c r="L3387">
        <v>20</v>
      </c>
      <c r="M3387">
        <f t="shared" si="104"/>
        <v>3292.2923999999998</v>
      </c>
      <c r="N3387">
        <f t="shared" si="105"/>
        <v>3.0278637770897832</v>
      </c>
    </row>
    <row r="3388" spans="1:14" x14ac:dyDescent="0.3">
      <c r="A3388" t="s">
        <v>13</v>
      </c>
      <c r="B3388" t="s">
        <v>17</v>
      </c>
      <c r="C3388" t="s">
        <v>18</v>
      </c>
      <c r="D3388" t="s">
        <v>22</v>
      </c>
      <c r="E3388" t="s">
        <v>37</v>
      </c>
      <c r="F3388">
        <v>1997</v>
      </c>
      <c r="G3388">
        <v>4</v>
      </c>
      <c r="H3388">
        <v>38.979999999999997</v>
      </c>
      <c r="I3388" t="s">
        <v>40</v>
      </c>
      <c r="J3388" t="s">
        <v>45</v>
      </c>
      <c r="K3388">
        <v>24.49</v>
      </c>
      <c r="L3388">
        <v>5</v>
      </c>
      <c r="M3388">
        <f t="shared" si="104"/>
        <v>194.14489999999998</v>
      </c>
      <c r="N3388">
        <f t="shared" si="105"/>
        <v>3.0266418835192068</v>
      </c>
    </row>
    <row r="3389" spans="1:14" x14ac:dyDescent="0.3">
      <c r="A3389" t="s">
        <v>12</v>
      </c>
      <c r="B3389" t="s">
        <v>15</v>
      </c>
      <c r="C3389" t="s">
        <v>19</v>
      </c>
      <c r="D3389" t="s">
        <v>24</v>
      </c>
      <c r="E3389" t="s">
        <v>38</v>
      </c>
      <c r="F3389">
        <v>1990</v>
      </c>
      <c r="G3389">
        <v>5</v>
      </c>
      <c r="H3389">
        <v>197.25</v>
      </c>
      <c r="I3389" t="s">
        <v>40</v>
      </c>
      <c r="J3389" t="s">
        <v>46</v>
      </c>
      <c r="K3389">
        <v>44.21</v>
      </c>
      <c r="L3389">
        <v>5</v>
      </c>
      <c r="M3389">
        <f t="shared" si="104"/>
        <v>985.69209999999998</v>
      </c>
      <c r="N3389">
        <f t="shared" si="105"/>
        <v>3.0260384376937384</v>
      </c>
    </row>
    <row r="3390" spans="1:14" x14ac:dyDescent="0.3">
      <c r="A3390" t="s">
        <v>12</v>
      </c>
      <c r="B3390" t="s">
        <v>16</v>
      </c>
      <c r="C3390" t="s">
        <v>18</v>
      </c>
      <c r="D3390" t="s">
        <v>27</v>
      </c>
      <c r="E3390" t="s">
        <v>38</v>
      </c>
      <c r="F3390">
        <v>1992</v>
      </c>
      <c r="G3390">
        <v>4</v>
      </c>
      <c r="H3390">
        <v>201.25</v>
      </c>
      <c r="I3390" t="s">
        <v>42</v>
      </c>
      <c r="J3390" t="s">
        <v>45</v>
      </c>
      <c r="K3390">
        <v>26.71</v>
      </c>
      <c r="L3390">
        <v>13</v>
      </c>
      <c r="M3390">
        <f t="shared" si="104"/>
        <v>2615.5171</v>
      </c>
      <c r="N3390">
        <f t="shared" si="105"/>
        <v>3.0248138957816377</v>
      </c>
    </row>
    <row r="3391" spans="1:14" x14ac:dyDescent="0.3">
      <c r="A3391" t="s">
        <v>14</v>
      </c>
      <c r="B3391" t="s">
        <v>16</v>
      </c>
      <c r="C3391" t="s">
        <v>19</v>
      </c>
      <c r="D3391" t="s">
        <v>20</v>
      </c>
      <c r="E3391" t="s">
        <v>38</v>
      </c>
      <c r="F3391">
        <v>2001</v>
      </c>
      <c r="G3391">
        <v>3</v>
      </c>
      <c r="H3391">
        <v>124.21</v>
      </c>
      <c r="I3391" t="s">
        <v>41</v>
      </c>
      <c r="J3391" t="s">
        <v>45</v>
      </c>
      <c r="K3391">
        <v>24.73</v>
      </c>
      <c r="L3391">
        <v>9</v>
      </c>
      <c r="M3391">
        <f t="shared" si="104"/>
        <v>1117.1372999999999</v>
      </c>
      <c r="N3391">
        <f t="shared" si="105"/>
        <v>3.0242085661080074</v>
      </c>
    </row>
    <row r="3392" spans="1:14" x14ac:dyDescent="0.3">
      <c r="A3392" t="s">
        <v>12</v>
      </c>
      <c r="B3392" t="s">
        <v>16</v>
      </c>
      <c r="C3392" t="s">
        <v>19</v>
      </c>
      <c r="D3392" t="s">
        <v>29</v>
      </c>
      <c r="E3392" t="s">
        <v>37</v>
      </c>
      <c r="F3392">
        <v>2014</v>
      </c>
      <c r="G3392">
        <v>4</v>
      </c>
      <c r="H3392">
        <v>22.62</v>
      </c>
      <c r="I3392" t="s">
        <v>41</v>
      </c>
      <c r="J3392" t="s">
        <v>45</v>
      </c>
      <c r="K3392">
        <v>24.64</v>
      </c>
      <c r="L3392">
        <v>7</v>
      </c>
      <c r="M3392">
        <f t="shared" si="104"/>
        <v>157.5864</v>
      </c>
      <c r="N3392">
        <f t="shared" si="105"/>
        <v>3.0242236024844722</v>
      </c>
    </row>
    <row r="3393" spans="1:14" x14ac:dyDescent="0.3">
      <c r="A3393" t="s">
        <v>13</v>
      </c>
      <c r="B3393" t="s">
        <v>15</v>
      </c>
      <c r="C3393" t="s">
        <v>18</v>
      </c>
      <c r="D3393" t="s">
        <v>21</v>
      </c>
      <c r="E3393" t="s">
        <v>36</v>
      </c>
      <c r="F3393">
        <v>2000</v>
      </c>
      <c r="G3393">
        <v>3</v>
      </c>
      <c r="H3393">
        <v>37.909999999999997</v>
      </c>
      <c r="I3393" t="s">
        <v>40</v>
      </c>
      <c r="J3393" t="s">
        <v>47</v>
      </c>
      <c r="K3393">
        <v>42.46</v>
      </c>
      <c r="L3393">
        <v>18</v>
      </c>
      <c r="M3393">
        <f t="shared" si="104"/>
        <v>681.80459999999994</v>
      </c>
      <c r="N3393">
        <f t="shared" si="105"/>
        <v>3.023617153511498</v>
      </c>
    </row>
    <row r="3394" spans="1:14" x14ac:dyDescent="0.3">
      <c r="A3394" t="s">
        <v>14</v>
      </c>
      <c r="B3394" t="s">
        <v>15</v>
      </c>
      <c r="C3394" t="s">
        <v>18</v>
      </c>
      <c r="D3394" t="s">
        <v>30</v>
      </c>
      <c r="E3394" t="s">
        <v>38</v>
      </c>
      <c r="F3394">
        <v>2006</v>
      </c>
      <c r="G3394">
        <v>5</v>
      </c>
      <c r="H3394">
        <v>278.08</v>
      </c>
      <c r="I3394" t="s">
        <v>40</v>
      </c>
      <c r="J3394" t="s">
        <v>47</v>
      </c>
      <c r="K3394">
        <v>43.16</v>
      </c>
      <c r="L3394">
        <v>13</v>
      </c>
      <c r="M3394">
        <f t="shared" si="104"/>
        <v>3614.4715999999999</v>
      </c>
      <c r="N3394">
        <f t="shared" si="105"/>
        <v>3.0236318407960199</v>
      </c>
    </row>
    <row r="3395" spans="1:14" x14ac:dyDescent="0.3">
      <c r="A3395" t="s">
        <v>14</v>
      </c>
      <c r="B3395" t="s">
        <v>16</v>
      </c>
      <c r="C3395" t="s">
        <v>18</v>
      </c>
      <c r="D3395" t="s">
        <v>34</v>
      </c>
      <c r="E3395" t="s">
        <v>36</v>
      </c>
      <c r="F3395">
        <v>2014</v>
      </c>
      <c r="G3395">
        <v>5</v>
      </c>
      <c r="H3395">
        <v>206.03</v>
      </c>
      <c r="I3395" t="s">
        <v>40</v>
      </c>
      <c r="J3395" t="s">
        <v>46</v>
      </c>
      <c r="K3395">
        <v>13.79</v>
      </c>
      <c r="L3395">
        <v>18</v>
      </c>
      <c r="M3395">
        <f t="shared" ref="M3395:M3458" si="106">(L3395*H3395)-(1-(K3395/100))</f>
        <v>3707.6779000000001</v>
      </c>
      <c r="N3395">
        <f t="shared" ref="N3395:N3458" si="107">AVERAGE(G3395:G8394)</f>
        <v>3.0224019912881146</v>
      </c>
    </row>
    <row r="3396" spans="1:14" x14ac:dyDescent="0.3">
      <c r="A3396" t="s">
        <v>13</v>
      </c>
      <c r="B3396" t="s">
        <v>16</v>
      </c>
      <c r="C3396" t="s">
        <v>19</v>
      </c>
      <c r="D3396" t="s">
        <v>30</v>
      </c>
      <c r="E3396" t="s">
        <v>36</v>
      </c>
      <c r="F3396">
        <v>2005</v>
      </c>
      <c r="G3396">
        <v>1</v>
      </c>
      <c r="H3396">
        <v>378.78</v>
      </c>
      <c r="I3396" t="s">
        <v>42</v>
      </c>
      <c r="J3396" t="s">
        <v>46</v>
      </c>
      <c r="K3396">
        <v>0.41</v>
      </c>
      <c r="L3396">
        <v>5</v>
      </c>
      <c r="M3396">
        <f t="shared" si="106"/>
        <v>1892.9041</v>
      </c>
      <c r="N3396">
        <f t="shared" si="107"/>
        <v>3.0211706102117062</v>
      </c>
    </row>
    <row r="3397" spans="1:14" x14ac:dyDescent="0.3">
      <c r="A3397" t="s">
        <v>13</v>
      </c>
      <c r="B3397" t="s">
        <v>17</v>
      </c>
      <c r="C3397" t="s">
        <v>18</v>
      </c>
      <c r="D3397" t="s">
        <v>30</v>
      </c>
      <c r="E3397" t="s">
        <v>39</v>
      </c>
      <c r="F3397">
        <v>1999</v>
      </c>
      <c r="G3397">
        <v>5</v>
      </c>
      <c r="H3397">
        <v>280.14</v>
      </c>
      <c r="I3397" t="s">
        <v>40</v>
      </c>
      <c r="J3397" t="s">
        <v>43</v>
      </c>
      <c r="K3397">
        <v>29.23</v>
      </c>
      <c r="L3397">
        <v>16</v>
      </c>
      <c r="M3397">
        <f t="shared" si="106"/>
        <v>4481.5322999999999</v>
      </c>
      <c r="N3397">
        <f t="shared" si="107"/>
        <v>3.0224299065420559</v>
      </c>
    </row>
    <row r="3398" spans="1:14" x14ac:dyDescent="0.3">
      <c r="A3398" t="s">
        <v>13</v>
      </c>
      <c r="B3398" t="s">
        <v>15</v>
      </c>
      <c r="C3398" t="s">
        <v>19</v>
      </c>
      <c r="D3398" t="s">
        <v>25</v>
      </c>
      <c r="E3398" t="s">
        <v>36</v>
      </c>
      <c r="F3398">
        <v>1995</v>
      </c>
      <c r="G3398">
        <v>3</v>
      </c>
      <c r="H3398">
        <v>363.29</v>
      </c>
      <c r="I3398" t="s">
        <v>40</v>
      </c>
      <c r="J3398" t="s">
        <v>43</v>
      </c>
      <c r="K3398">
        <v>47.83</v>
      </c>
      <c r="L3398">
        <v>12</v>
      </c>
      <c r="M3398">
        <f t="shared" si="106"/>
        <v>4358.9583000000002</v>
      </c>
      <c r="N3398">
        <f t="shared" si="107"/>
        <v>3.0211970074812968</v>
      </c>
    </row>
    <row r="3399" spans="1:14" x14ac:dyDescent="0.3">
      <c r="A3399" t="s">
        <v>12</v>
      </c>
      <c r="B3399" t="s">
        <v>16</v>
      </c>
      <c r="C3399" t="s">
        <v>19</v>
      </c>
      <c r="D3399" t="s">
        <v>35</v>
      </c>
      <c r="E3399" t="s">
        <v>36</v>
      </c>
      <c r="F3399">
        <v>2000</v>
      </c>
      <c r="G3399">
        <v>3</v>
      </c>
      <c r="H3399">
        <v>37.28</v>
      </c>
      <c r="I3399" t="s">
        <v>40</v>
      </c>
      <c r="J3399" t="s">
        <v>45</v>
      </c>
      <c r="K3399">
        <v>3.09</v>
      </c>
      <c r="L3399">
        <v>18</v>
      </c>
      <c r="M3399">
        <f t="shared" si="106"/>
        <v>670.07089999999994</v>
      </c>
      <c r="N3399">
        <f t="shared" si="107"/>
        <v>3.0212102308172177</v>
      </c>
    </row>
    <row r="3400" spans="1:14" x14ac:dyDescent="0.3">
      <c r="A3400" t="s">
        <v>12</v>
      </c>
      <c r="B3400" t="s">
        <v>17</v>
      </c>
      <c r="C3400" t="s">
        <v>18</v>
      </c>
      <c r="D3400" t="s">
        <v>22</v>
      </c>
      <c r="E3400" t="s">
        <v>38</v>
      </c>
      <c r="F3400">
        <v>2019</v>
      </c>
      <c r="G3400">
        <v>5</v>
      </c>
      <c r="H3400">
        <v>27.32</v>
      </c>
      <c r="I3400" t="s">
        <v>40</v>
      </c>
      <c r="J3400" t="s">
        <v>47</v>
      </c>
      <c r="K3400">
        <v>25.63</v>
      </c>
      <c r="L3400">
        <v>11</v>
      </c>
      <c r="M3400">
        <f t="shared" si="106"/>
        <v>299.77629999999999</v>
      </c>
      <c r="N3400">
        <f t="shared" si="107"/>
        <v>3.0212234706616727</v>
      </c>
    </row>
    <row r="3401" spans="1:14" x14ac:dyDescent="0.3">
      <c r="A3401" t="s">
        <v>14</v>
      </c>
      <c r="B3401" t="s">
        <v>16</v>
      </c>
      <c r="C3401" t="s">
        <v>19</v>
      </c>
      <c r="D3401" t="s">
        <v>32</v>
      </c>
      <c r="E3401" t="s">
        <v>39</v>
      </c>
      <c r="F3401">
        <v>1996</v>
      </c>
      <c r="G3401">
        <v>4</v>
      </c>
      <c r="H3401">
        <v>341.75</v>
      </c>
      <c r="I3401" t="s">
        <v>40</v>
      </c>
      <c r="J3401" t="s">
        <v>46</v>
      </c>
      <c r="K3401">
        <v>17.600000000000001</v>
      </c>
      <c r="L3401">
        <v>13</v>
      </c>
      <c r="M3401">
        <f t="shared" si="106"/>
        <v>4441.9260000000004</v>
      </c>
      <c r="N3401">
        <f t="shared" si="107"/>
        <v>3.0199875078076204</v>
      </c>
    </row>
    <row r="3402" spans="1:14" x14ac:dyDescent="0.3">
      <c r="A3402" t="s">
        <v>14</v>
      </c>
      <c r="B3402" t="s">
        <v>17</v>
      </c>
      <c r="C3402" t="s">
        <v>19</v>
      </c>
      <c r="D3402" t="s">
        <v>30</v>
      </c>
      <c r="E3402" t="s">
        <v>36</v>
      </c>
      <c r="F3402">
        <v>2019</v>
      </c>
      <c r="G3402">
        <v>2</v>
      </c>
      <c r="H3402">
        <v>33.44</v>
      </c>
      <c r="I3402" t="s">
        <v>40</v>
      </c>
      <c r="J3402" t="s">
        <v>47</v>
      </c>
      <c r="K3402">
        <v>30.13</v>
      </c>
      <c r="L3402">
        <v>15</v>
      </c>
      <c r="M3402">
        <f t="shared" si="106"/>
        <v>500.90129999999999</v>
      </c>
      <c r="N3402">
        <f t="shared" si="107"/>
        <v>3.0193750000000001</v>
      </c>
    </row>
    <row r="3403" spans="1:14" x14ac:dyDescent="0.3">
      <c r="A3403" t="s">
        <v>13</v>
      </c>
      <c r="B3403" t="s">
        <v>16</v>
      </c>
      <c r="C3403" t="s">
        <v>19</v>
      </c>
      <c r="D3403" t="s">
        <v>29</v>
      </c>
      <c r="E3403" t="s">
        <v>37</v>
      </c>
      <c r="F3403">
        <v>2022</v>
      </c>
      <c r="G3403">
        <v>2</v>
      </c>
      <c r="H3403">
        <v>160.15</v>
      </c>
      <c r="I3403" t="s">
        <v>41</v>
      </c>
      <c r="J3403" t="s">
        <v>46</v>
      </c>
      <c r="K3403">
        <v>27.16</v>
      </c>
      <c r="L3403">
        <v>2</v>
      </c>
      <c r="M3403">
        <f t="shared" si="106"/>
        <v>319.57159999999999</v>
      </c>
      <c r="N3403">
        <f t="shared" si="107"/>
        <v>3.0200125078173858</v>
      </c>
    </row>
    <row r="3404" spans="1:14" x14ac:dyDescent="0.3">
      <c r="A3404" t="s">
        <v>13</v>
      </c>
      <c r="B3404" t="s">
        <v>17</v>
      </c>
      <c r="C3404" t="s">
        <v>18</v>
      </c>
      <c r="D3404" t="s">
        <v>26</v>
      </c>
      <c r="E3404" t="s">
        <v>37</v>
      </c>
      <c r="F3404">
        <v>2006</v>
      </c>
      <c r="G3404">
        <v>1</v>
      </c>
      <c r="H3404">
        <v>12.92</v>
      </c>
      <c r="I3404" t="s">
        <v>42</v>
      </c>
      <c r="J3404" t="s">
        <v>47</v>
      </c>
      <c r="K3404">
        <v>22.98</v>
      </c>
      <c r="L3404">
        <v>9</v>
      </c>
      <c r="M3404">
        <f t="shared" si="106"/>
        <v>115.5098</v>
      </c>
      <c r="N3404">
        <f t="shared" si="107"/>
        <v>3.0206508135168959</v>
      </c>
    </row>
    <row r="3405" spans="1:14" x14ac:dyDescent="0.3">
      <c r="A3405" t="s">
        <v>14</v>
      </c>
      <c r="B3405" t="s">
        <v>17</v>
      </c>
      <c r="C3405" t="s">
        <v>19</v>
      </c>
      <c r="D3405" t="s">
        <v>25</v>
      </c>
      <c r="E3405" t="s">
        <v>37</v>
      </c>
      <c r="F3405">
        <v>1993</v>
      </c>
      <c r="G3405">
        <v>2</v>
      </c>
      <c r="H3405">
        <v>120.72</v>
      </c>
      <c r="I3405" t="s">
        <v>42</v>
      </c>
      <c r="J3405" t="s">
        <v>47</v>
      </c>
      <c r="K3405">
        <v>1.49</v>
      </c>
      <c r="L3405">
        <v>14</v>
      </c>
      <c r="M3405">
        <f t="shared" si="106"/>
        <v>1689.0948999999998</v>
      </c>
      <c r="N3405">
        <f t="shared" si="107"/>
        <v>3.0219160926737634</v>
      </c>
    </row>
    <row r="3406" spans="1:14" x14ac:dyDescent="0.3">
      <c r="A3406" t="s">
        <v>12</v>
      </c>
      <c r="B3406" t="s">
        <v>15</v>
      </c>
      <c r="C3406" t="s">
        <v>18</v>
      </c>
      <c r="D3406" t="s">
        <v>20</v>
      </c>
      <c r="E3406" t="s">
        <v>38</v>
      </c>
      <c r="F3406">
        <v>2011</v>
      </c>
      <c r="G3406">
        <v>1</v>
      </c>
      <c r="H3406">
        <v>336.11</v>
      </c>
      <c r="I3406" t="s">
        <v>40</v>
      </c>
      <c r="J3406" t="s">
        <v>44</v>
      </c>
      <c r="K3406">
        <v>39.659999999999997</v>
      </c>
      <c r="L3406">
        <v>8</v>
      </c>
      <c r="M3406">
        <f t="shared" si="106"/>
        <v>2688.2766000000001</v>
      </c>
      <c r="N3406">
        <f t="shared" si="107"/>
        <v>3.0225563909774436</v>
      </c>
    </row>
    <row r="3407" spans="1:14" x14ac:dyDescent="0.3">
      <c r="A3407" t="s">
        <v>14</v>
      </c>
      <c r="B3407" t="s">
        <v>17</v>
      </c>
      <c r="C3407" t="s">
        <v>19</v>
      </c>
      <c r="D3407" t="s">
        <v>20</v>
      </c>
      <c r="E3407" t="s">
        <v>39</v>
      </c>
      <c r="F3407">
        <v>2020</v>
      </c>
      <c r="G3407">
        <v>3</v>
      </c>
      <c r="H3407">
        <v>107.14</v>
      </c>
      <c r="I3407" t="s">
        <v>41</v>
      </c>
      <c r="J3407" t="s">
        <v>46</v>
      </c>
      <c r="K3407">
        <v>25.35</v>
      </c>
      <c r="L3407">
        <v>6</v>
      </c>
      <c r="M3407">
        <f t="shared" si="106"/>
        <v>642.09350000000006</v>
      </c>
      <c r="N3407">
        <f t="shared" si="107"/>
        <v>3.0238244514106585</v>
      </c>
    </row>
    <row r="3408" spans="1:14" x14ac:dyDescent="0.3">
      <c r="A3408" t="s">
        <v>12</v>
      </c>
      <c r="B3408" t="s">
        <v>17</v>
      </c>
      <c r="C3408" t="s">
        <v>19</v>
      </c>
      <c r="D3408" t="s">
        <v>27</v>
      </c>
      <c r="E3408" t="s">
        <v>38</v>
      </c>
      <c r="F3408">
        <v>2004</v>
      </c>
      <c r="G3408">
        <v>4</v>
      </c>
      <c r="H3408">
        <v>88.54</v>
      </c>
      <c r="I3408" t="s">
        <v>42</v>
      </c>
      <c r="J3408" t="s">
        <v>44</v>
      </c>
      <c r="K3408">
        <v>32.86</v>
      </c>
      <c r="L3408">
        <v>15</v>
      </c>
      <c r="M3408">
        <f t="shared" si="106"/>
        <v>1327.4286000000002</v>
      </c>
      <c r="N3408">
        <f t="shared" si="107"/>
        <v>3.0238393977415305</v>
      </c>
    </row>
    <row r="3409" spans="1:14" x14ac:dyDescent="0.3">
      <c r="A3409" t="s">
        <v>14</v>
      </c>
      <c r="B3409" t="s">
        <v>15</v>
      </c>
      <c r="C3409" t="s">
        <v>19</v>
      </c>
      <c r="D3409" t="s">
        <v>26</v>
      </c>
      <c r="E3409" t="s">
        <v>39</v>
      </c>
      <c r="F3409">
        <v>2005</v>
      </c>
      <c r="G3409">
        <v>3</v>
      </c>
      <c r="H3409">
        <v>393.16</v>
      </c>
      <c r="I3409" t="s">
        <v>42</v>
      </c>
      <c r="J3409" t="s">
        <v>46</v>
      </c>
      <c r="K3409">
        <v>37.1</v>
      </c>
      <c r="L3409">
        <v>12</v>
      </c>
      <c r="M3409">
        <f t="shared" si="106"/>
        <v>4717.2910000000002</v>
      </c>
      <c r="N3409">
        <f t="shared" si="107"/>
        <v>3.0232266164469555</v>
      </c>
    </row>
    <row r="3410" spans="1:14" x14ac:dyDescent="0.3">
      <c r="A3410" t="s">
        <v>12</v>
      </c>
      <c r="B3410" t="s">
        <v>16</v>
      </c>
      <c r="C3410" t="s">
        <v>19</v>
      </c>
      <c r="D3410" t="s">
        <v>32</v>
      </c>
      <c r="E3410" t="s">
        <v>36</v>
      </c>
      <c r="F3410">
        <v>1986</v>
      </c>
      <c r="G3410">
        <v>1</v>
      </c>
      <c r="H3410">
        <v>274.58999999999997</v>
      </c>
      <c r="I3410" t="s">
        <v>40</v>
      </c>
      <c r="J3410" t="s">
        <v>46</v>
      </c>
      <c r="K3410">
        <v>45.95</v>
      </c>
      <c r="L3410">
        <v>14</v>
      </c>
      <c r="M3410">
        <f t="shared" si="106"/>
        <v>3843.7194999999997</v>
      </c>
      <c r="N3410">
        <f t="shared" si="107"/>
        <v>3.0232412060301508</v>
      </c>
    </row>
    <row r="3411" spans="1:14" x14ac:dyDescent="0.3">
      <c r="A3411" t="s">
        <v>14</v>
      </c>
      <c r="B3411" t="s">
        <v>16</v>
      </c>
      <c r="C3411" t="s">
        <v>18</v>
      </c>
      <c r="D3411" t="s">
        <v>32</v>
      </c>
      <c r="E3411" t="s">
        <v>38</v>
      </c>
      <c r="F3411">
        <v>1999</v>
      </c>
      <c r="G3411">
        <v>4</v>
      </c>
      <c r="H3411">
        <v>338.53</v>
      </c>
      <c r="I3411" t="s">
        <v>41</v>
      </c>
      <c r="J3411" t="s">
        <v>47</v>
      </c>
      <c r="K3411">
        <v>14.18</v>
      </c>
      <c r="L3411">
        <v>16</v>
      </c>
      <c r="M3411">
        <f t="shared" si="106"/>
        <v>5415.6217999999999</v>
      </c>
      <c r="N3411">
        <f t="shared" si="107"/>
        <v>3.0245128849780012</v>
      </c>
    </row>
    <row r="3412" spans="1:14" x14ac:dyDescent="0.3">
      <c r="A3412" t="s">
        <v>13</v>
      </c>
      <c r="B3412" t="s">
        <v>17</v>
      </c>
      <c r="C3412" t="s">
        <v>19</v>
      </c>
      <c r="D3412" t="s">
        <v>32</v>
      </c>
      <c r="E3412" t="s">
        <v>38</v>
      </c>
      <c r="F3412">
        <v>1997</v>
      </c>
      <c r="G3412">
        <v>5</v>
      </c>
      <c r="H3412">
        <v>182.82</v>
      </c>
      <c r="I3412" t="s">
        <v>40</v>
      </c>
      <c r="J3412" t="s">
        <v>44</v>
      </c>
      <c r="K3412">
        <v>13.52</v>
      </c>
      <c r="L3412">
        <v>13</v>
      </c>
      <c r="M3412">
        <f t="shared" si="106"/>
        <v>2375.7952</v>
      </c>
      <c r="N3412">
        <f t="shared" si="107"/>
        <v>3.0238993710691826</v>
      </c>
    </row>
    <row r="3413" spans="1:14" x14ac:dyDescent="0.3">
      <c r="A3413" t="s">
        <v>13</v>
      </c>
      <c r="B3413" t="s">
        <v>15</v>
      </c>
      <c r="C3413" t="s">
        <v>18</v>
      </c>
      <c r="D3413" t="s">
        <v>35</v>
      </c>
      <c r="E3413" t="s">
        <v>37</v>
      </c>
      <c r="F3413">
        <v>1989</v>
      </c>
      <c r="G3413">
        <v>5</v>
      </c>
      <c r="H3413">
        <v>361.99</v>
      </c>
      <c r="I3413" t="s">
        <v>41</v>
      </c>
      <c r="J3413" t="s">
        <v>46</v>
      </c>
      <c r="K3413">
        <v>17.71</v>
      </c>
      <c r="L3413">
        <v>5</v>
      </c>
      <c r="M3413">
        <f t="shared" si="106"/>
        <v>1809.1271000000002</v>
      </c>
      <c r="N3413">
        <f t="shared" si="107"/>
        <v>3.0226557583385776</v>
      </c>
    </row>
    <row r="3414" spans="1:14" x14ac:dyDescent="0.3">
      <c r="A3414" t="s">
        <v>13</v>
      </c>
      <c r="B3414" t="s">
        <v>16</v>
      </c>
      <c r="C3414" t="s">
        <v>19</v>
      </c>
      <c r="D3414" t="s">
        <v>20</v>
      </c>
      <c r="E3414" t="s">
        <v>39</v>
      </c>
      <c r="F3414">
        <v>2016</v>
      </c>
      <c r="G3414">
        <v>5</v>
      </c>
      <c r="H3414">
        <v>152.44</v>
      </c>
      <c r="I3414" t="s">
        <v>42</v>
      </c>
      <c r="J3414" t="s">
        <v>46</v>
      </c>
      <c r="K3414">
        <v>22.96</v>
      </c>
      <c r="L3414">
        <v>18</v>
      </c>
      <c r="M3414">
        <f t="shared" si="106"/>
        <v>2743.1496000000002</v>
      </c>
      <c r="N3414">
        <f t="shared" si="107"/>
        <v>3.0214105793450883</v>
      </c>
    </row>
    <row r="3415" spans="1:14" x14ac:dyDescent="0.3">
      <c r="A3415" t="s">
        <v>13</v>
      </c>
      <c r="B3415" t="s">
        <v>15</v>
      </c>
      <c r="C3415" t="s">
        <v>18</v>
      </c>
      <c r="D3415" t="s">
        <v>25</v>
      </c>
      <c r="E3415" t="s">
        <v>39</v>
      </c>
      <c r="F3415">
        <v>2003</v>
      </c>
      <c r="G3415">
        <v>3</v>
      </c>
      <c r="H3415">
        <v>341.23</v>
      </c>
      <c r="I3415" t="s">
        <v>41</v>
      </c>
      <c r="J3415" t="s">
        <v>43</v>
      </c>
      <c r="K3415">
        <v>47.65</v>
      </c>
      <c r="L3415">
        <v>5</v>
      </c>
      <c r="M3415">
        <f t="shared" si="106"/>
        <v>1705.6265000000001</v>
      </c>
      <c r="N3415">
        <f t="shared" si="107"/>
        <v>3.0201638311279142</v>
      </c>
    </row>
    <row r="3416" spans="1:14" x14ac:dyDescent="0.3">
      <c r="A3416" t="s">
        <v>13</v>
      </c>
      <c r="B3416" t="s">
        <v>17</v>
      </c>
      <c r="C3416" t="s">
        <v>18</v>
      </c>
      <c r="D3416" t="s">
        <v>29</v>
      </c>
      <c r="E3416" t="s">
        <v>36</v>
      </c>
      <c r="F3416">
        <v>2003</v>
      </c>
      <c r="G3416">
        <v>3</v>
      </c>
      <c r="H3416">
        <v>197.63</v>
      </c>
      <c r="I3416" t="s">
        <v>42</v>
      </c>
      <c r="J3416" t="s">
        <v>44</v>
      </c>
      <c r="K3416">
        <v>46.94</v>
      </c>
      <c r="L3416">
        <v>2</v>
      </c>
      <c r="M3416">
        <f t="shared" si="106"/>
        <v>394.7294</v>
      </c>
      <c r="N3416">
        <f t="shared" si="107"/>
        <v>3.0201765447667088</v>
      </c>
    </row>
    <row r="3417" spans="1:14" x14ac:dyDescent="0.3">
      <c r="A3417" t="s">
        <v>13</v>
      </c>
      <c r="B3417" t="s">
        <v>16</v>
      </c>
      <c r="C3417" t="s">
        <v>18</v>
      </c>
      <c r="D3417" t="s">
        <v>28</v>
      </c>
      <c r="E3417" t="s">
        <v>36</v>
      </c>
      <c r="F3417">
        <v>2015</v>
      </c>
      <c r="G3417">
        <v>5</v>
      </c>
      <c r="H3417">
        <v>11.85</v>
      </c>
      <c r="I3417" t="s">
        <v>42</v>
      </c>
      <c r="J3417" t="s">
        <v>47</v>
      </c>
      <c r="K3417">
        <v>7.49</v>
      </c>
      <c r="L3417">
        <v>8</v>
      </c>
      <c r="M3417">
        <f t="shared" si="106"/>
        <v>93.874899999999997</v>
      </c>
      <c r="N3417">
        <f t="shared" si="107"/>
        <v>3.0201892744479495</v>
      </c>
    </row>
    <row r="3418" spans="1:14" x14ac:dyDescent="0.3">
      <c r="A3418" t="s">
        <v>12</v>
      </c>
      <c r="B3418" t="s">
        <v>17</v>
      </c>
      <c r="C3418" t="s">
        <v>18</v>
      </c>
      <c r="D3418" t="s">
        <v>29</v>
      </c>
      <c r="E3418" t="s">
        <v>37</v>
      </c>
      <c r="F3418">
        <v>2012</v>
      </c>
      <c r="G3418">
        <v>1</v>
      </c>
      <c r="H3418">
        <v>239.42</v>
      </c>
      <c r="I3418" t="s">
        <v>40</v>
      </c>
      <c r="J3418" t="s">
        <v>46</v>
      </c>
      <c r="K3418">
        <v>17.27</v>
      </c>
      <c r="L3418">
        <v>2</v>
      </c>
      <c r="M3418">
        <f t="shared" si="106"/>
        <v>478.0127</v>
      </c>
      <c r="N3418">
        <f t="shared" si="107"/>
        <v>3.018939393939394</v>
      </c>
    </row>
    <row r="3419" spans="1:14" x14ac:dyDescent="0.3">
      <c r="A3419" t="s">
        <v>12</v>
      </c>
      <c r="B3419" t="s">
        <v>16</v>
      </c>
      <c r="C3419" t="s">
        <v>18</v>
      </c>
      <c r="D3419" t="s">
        <v>26</v>
      </c>
      <c r="E3419" t="s">
        <v>36</v>
      </c>
      <c r="F3419">
        <v>1989</v>
      </c>
      <c r="G3419">
        <v>1</v>
      </c>
      <c r="H3419">
        <v>28.03</v>
      </c>
      <c r="I3419" t="s">
        <v>40</v>
      </c>
      <c r="J3419" t="s">
        <v>43</v>
      </c>
      <c r="K3419">
        <v>5.09</v>
      </c>
      <c r="L3419">
        <v>11</v>
      </c>
      <c r="M3419">
        <f t="shared" si="106"/>
        <v>307.38090000000005</v>
      </c>
      <c r="N3419">
        <f t="shared" si="107"/>
        <v>3.020214782059381</v>
      </c>
    </row>
    <row r="3420" spans="1:14" x14ac:dyDescent="0.3">
      <c r="A3420" t="s">
        <v>12</v>
      </c>
      <c r="B3420" t="s">
        <v>17</v>
      </c>
      <c r="C3420" t="s">
        <v>18</v>
      </c>
      <c r="D3420" t="s">
        <v>32</v>
      </c>
      <c r="E3420" t="s">
        <v>38</v>
      </c>
      <c r="F3420">
        <v>2002</v>
      </c>
      <c r="G3420">
        <v>5</v>
      </c>
      <c r="H3420">
        <v>228.64</v>
      </c>
      <c r="I3420" t="s">
        <v>41</v>
      </c>
      <c r="J3420" t="s">
        <v>44</v>
      </c>
      <c r="K3420">
        <v>44.33</v>
      </c>
      <c r="L3420">
        <v>4</v>
      </c>
      <c r="M3420">
        <f t="shared" si="106"/>
        <v>914.00329999999997</v>
      </c>
      <c r="N3420">
        <f t="shared" si="107"/>
        <v>3.0214917825537295</v>
      </c>
    </row>
    <row r="3421" spans="1:14" x14ac:dyDescent="0.3">
      <c r="A3421" t="s">
        <v>14</v>
      </c>
      <c r="B3421" t="s">
        <v>16</v>
      </c>
      <c r="C3421" t="s">
        <v>19</v>
      </c>
      <c r="D3421" t="s">
        <v>25</v>
      </c>
      <c r="E3421" t="s">
        <v>39</v>
      </c>
      <c r="F3421">
        <v>2013</v>
      </c>
      <c r="G3421">
        <v>1</v>
      </c>
      <c r="H3421">
        <v>200.72</v>
      </c>
      <c r="I3421" t="s">
        <v>41</v>
      </c>
      <c r="J3421" t="s">
        <v>47</v>
      </c>
      <c r="K3421">
        <v>17.97</v>
      </c>
      <c r="L3421">
        <v>4</v>
      </c>
      <c r="M3421">
        <f t="shared" si="106"/>
        <v>802.05970000000002</v>
      </c>
      <c r="N3421">
        <f t="shared" si="107"/>
        <v>3.0202403542061984</v>
      </c>
    </row>
    <row r="3422" spans="1:14" x14ac:dyDescent="0.3">
      <c r="A3422" t="s">
        <v>14</v>
      </c>
      <c r="B3422" t="s">
        <v>15</v>
      </c>
      <c r="C3422" t="s">
        <v>19</v>
      </c>
      <c r="D3422" t="s">
        <v>28</v>
      </c>
      <c r="E3422" t="s">
        <v>36</v>
      </c>
      <c r="F3422">
        <v>2014</v>
      </c>
      <c r="G3422">
        <v>2</v>
      </c>
      <c r="H3422">
        <v>168.86</v>
      </c>
      <c r="I3422" t="s">
        <v>42</v>
      </c>
      <c r="J3422" t="s">
        <v>45</v>
      </c>
      <c r="K3422">
        <v>1.64</v>
      </c>
      <c r="L3422">
        <v>7</v>
      </c>
      <c r="M3422">
        <f t="shared" si="106"/>
        <v>1181.0364</v>
      </c>
      <c r="N3422">
        <f t="shared" si="107"/>
        <v>3.0215189873417723</v>
      </c>
    </row>
    <row r="3423" spans="1:14" x14ac:dyDescent="0.3">
      <c r="A3423" t="s">
        <v>12</v>
      </c>
      <c r="B3423" t="s">
        <v>15</v>
      </c>
      <c r="C3423" t="s">
        <v>19</v>
      </c>
      <c r="D3423" t="s">
        <v>26</v>
      </c>
      <c r="E3423" t="s">
        <v>39</v>
      </c>
      <c r="F3423">
        <v>2008</v>
      </c>
      <c r="G3423">
        <v>5</v>
      </c>
      <c r="H3423">
        <v>86.99</v>
      </c>
      <c r="I3423" t="s">
        <v>40</v>
      </c>
      <c r="J3423" t="s">
        <v>47</v>
      </c>
      <c r="K3423">
        <v>18.170000000000002</v>
      </c>
      <c r="L3423">
        <v>3</v>
      </c>
      <c r="M3423">
        <f t="shared" si="106"/>
        <v>260.15169999999995</v>
      </c>
      <c r="N3423">
        <f t="shared" si="107"/>
        <v>3.0221659278024067</v>
      </c>
    </row>
    <row r="3424" spans="1:14" x14ac:dyDescent="0.3">
      <c r="A3424" t="s">
        <v>12</v>
      </c>
      <c r="B3424" t="s">
        <v>17</v>
      </c>
      <c r="C3424" t="s">
        <v>18</v>
      </c>
      <c r="D3424" t="s">
        <v>35</v>
      </c>
      <c r="E3424" t="s">
        <v>36</v>
      </c>
      <c r="F3424">
        <v>1988</v>
      </c>
      <c r="G3424">
        <v>5</v>
      </c>
      <c r="H3424">
        <v>411.25</v>
      </c>
      <c r="I3424" t="s">
        <v>41</v>
      </c>
      <c r="J3424" t="s">
        <v>45</v>
      </c>
      <c r="K3424">
        <v>44.55</v>
      </c>
      <c r="L3424">
        <v>6</v>
      </c>
      <c r="M3424">
        <f t="shared" si="106"/>
        <v>2466.9454999999998</v>
      </c>
      <c r="N3424">
        <f t="shared" si="107"/>
        <v>3.0209125475285172</v>
      </c>
    </row>
    <row r="3425" spans="1:14" x14ac:dyDescent="0.3">
      <c r="A3425" t="s">
        <v>12</v>
      </c>
      <c r="B3425" t="s">
        <v>17</v>
      </c>
      <c r="C3425" t="s">
        <v>19</v>
      </c>
      <c r="D3425" t="s">
        <v>21</v>
      </c>
      <c r="E3425" t="s">
        <v>39</v>
      </c>
      <c r="F3425">
        <v>1992</v>
      </c>
      <c r="G3425">
        <v>3</v>
      </c>
      <c r="H3425">
        <v>278.07</v>
      </c>
      <c r="I3425" t="s">
        <v>42</v>
      </c>
      <c r="J3425" t="s">
        <v>47</v>
      </c>
      <c r="K3425">
        <v>11.51</v>
      </c>
      <c r="L3425">
        <v>15</v>
      </c>
      <c r="M3425">
        <f t="shared" si="106"/>
        <v>4170.1651000000002</v>
      </c>
      <c r="N3425">
        <f t="shared" si="107"/>
        <v>3.0196575776791375</v>
      </c>
    </row>
    <row r="3426" spans="1:14" x14ac:dyDescent="0.3">
      <c r="A3426" t="s">
        <v>13</v>
      </c>
      <c r="B3426" t="s">
        <v>17</v>
      </c>
      <c r="C3426" t="s">
        <v>19</v>
      </c>
      <c r="D3426" t="s">
        <v>30</v>
      </c>
      <c r="E3426" t="s">
        <v>39</v>
      </c>
      <c r="F3426">
        <v>2012</v>
      </c>
      <c r="G3426">
        <v>1</v>
      </c>
      <c r="H3426">
        <v>251.04</v>
      </c>
      <c r="I3426" t="s">
        <v>41</v>
      </c>
      <c r="J3426" t="s">
        <v>44</v>
      </c>
      <c r="K3426">
        <v>13.75</v>
      </c>
      <c r="L3426">
        <v>8</v>
      </c>
      <c r="M3426">
        <f t="shared" si="106"/>
        <v>2007.4575</v>
      </c>
      <c r="N3426">
        <f t="shared" si="107"/>
        <v>3.0196700507614214</v>
      </c>
    </row>
    <row r="3427" spans="1:14" x14ac:dyDescent="0.3">
      <c r="A3427" t="s">
        <v>13</v>
      </c>
      <c r="B3427" t="s">
        <v>16</v>
      </c>
      <c r="C3427" t="s">
        <v>18</v>
      </c>
      <c r="D3427" t="s">
        <v>25</v>
      </c>
      <c r="E3427" t="s">
        <v>37</v>
      </c>
      <c r="F3427">
        <v>2005</v>
      </c>
      <c r="G3427">
        <v>1</v>
      </c>
      <c r="H3427">
        <v>123.02</v>
      </c>
      <c r="I3427" t="s">
        <v>42</v>
      </c>
      <c r="J3427" t="s">
        <v>44</v>
      </c>
      <c r="K3427">
        <v>14.77</v>
      </c>
      <c r="L3427">
        <v>6</v>
      </c>
      <c r="M3427">
        <f t="shared" si="106"/>
        <v>737.26769999999999</v>
      </c>
      <c r="N3427">
        <f t="shared" si="107"/>
        <v>3.0209523809523811</v>
      </c>
    </row>
    <row r="3428" spans="1:14" x14ac:dyDescent="0.3">
      <c r="A3428" t="s">
        <v>12</v>
      </c>
      <c r="B3428" t="s">
        <v>17</v>
      </c>
      <c r="C3428" t="s">
        <v>18</v>
      </c>
      <c r="D3428" t="s">
        <v>27</v>
      </c>
      <c r="E3428" t="s">
        <v>39</v>
      </c>
      <c r="F3428">
        <v>2002</v>
      </c>
      <c r="G3428">
        <v>4</v>
      </c>
      <c r="H3428">
        <v>287.66000000000003</v>
      </c>
      <c r="I3428" t="s">
        <v>40</v>
      </c>
      <c r="J3428" t="s">
        <v>47</v>
      </c>
      <c r="K3428">
        <v>1.77</v>
      </c>
      <c r="L3428">
        <v>16</v>
      </c>
      <c r="M3428">
        <f t="shared" si="106"/>
        <v>4601.5777000000007</v>
      </c>
      <c r="N3428">
        <f t="shared" si="107"/>
        <v>3.0222363405336723</v>
      </c>
    </row>
    <row r="3429" spans="1:14" x14ac:dyDescent="0.3">
      <c r="A3429" t="s">
        <v>13</v>
      </c>
      <c r="B3429" t="s">
        <v>15</v>
      </c>
      <c r="C3429" t="s">
        <v>19</v>
      </c>
      <c r="D3429" t="s">
        <v>32</v>
      </c>
      <c r="E3429" t="s">
        <v>37</v>
      </c>
      <c r="F3429">
        <v>1996</v>
      </c>
      <c r="G3429">
        <v>2</v>
      </c>
      <c r="H3429">
        <v>111.15</v>
      </c>
      <c r="I3429" t="s">
        <v>40</v>
      </c>
      <c r="J3429" t="s">
        <v>47</v>
      </c>
      <c r="K3429">
        <v>29.9</v>
      </c>
      <c r="L3429">
        <v>14</v>
      </c>
      <c r="M3429">
        <f t="shared" si="106"/>
        <v>1555.3990000000001</v>
      </c>
      <c r="N3429">
        <f t="shared" si="107"/>
        <v>3.0216147488874761</v>
      </c>
    </row>
    <row r="3430" spans="1:14" x14ac:dyDescent="0.3">
      <c r="A3430" t="s">
        <v>14</v>
      </c>
      <c r="B3430" t="s">
        <v>15</v>
      </c>
      <c r="C3430" t="s">
        <v>19</v>
      </c>
      <c r="D3430" t="s">
        <v>33</v>
      </c>
      <c r="E3430" t="s">
        <v>37</v>
      </c>
      <c r="F3430">
        <v>1994</v>
      </c>
      <c r="G3430">
        <v>3</v>
      </c>
      <c r="H3430">
        <v>352.34</v>
      </c>
      <c r="I3430" t="s">
        <v>40</v>
      </c>
      <c r="J3430" t="s">
        <v>46</v>
      </c>
      <c r="K3430">
        <v>40.479999999999997</v>
      </c>
      <c r="L3430">
        <v>15</v>
      </c>
      <c r="M3430">
        <f t="shared" si="106"/>
        <v>5284.5047999999997</v>
      </c>
      <c r="N3430">
        <f t="shared" si="107"/>
        <v>3.022264631043257</v>
      </c>
    </row>
    <row r="3431" spans="1:14" x14ac:dyDescent="0.3">
      <c r="A3431" t="s">
        <v>12</v>
      </c>
      <c r="B3431" t="s">
        <v>15</v>
      </c>
      <c r="C3431" t="s">
        <v>19</v>
      </c>
      <c r="D3431" t="s">
        <v>25</v>
      </c>
      <c r="E3431" t="s">
        <v>39</v>
      </c>
      <c r="F3431">
        <v>2012</v>
      </c>
      <c r="G3431">
        <v>5</v>
      </c>
      <c r="H3431">
        <v>296.48</v>
      </c>
      <c r="I3431" t="s">
        <v>42</v>
      </c>
      <c r="J3431" t="s">
        <v>44</v>
      </c>
      <c r="K3431">
        <v>47.11</v>
      </c>
      <c r="L3431">
        <v>14</v>
      </c>
      <c r="M3431">
        <f t="shared" si="106"/>
        <v>4150.1911</v>
      </c>
      <c r="N3431">
        <f t="shared" si="107"/>
        <v>3.0222788033099937</v>
      </c>
    </row>
    <row r="3432" spans="1:14" x14ac:dyDescent="0.3">
      <c r="A3432" t="s">
        <v>14</v>
      </c>
      <c r="B3432" t="s">
        <v>15</v>
      </c>
      <c r="C3432" t="s">
        <v>18</v>
      </c>
      <c r="D3432" t="s">
        <v>20</v>
      </c>
      <c r="E3432" t="s">
        <v>38</v>
      </c>
      <c r="F3432">
        <v>1985</v>
      </c>
      <c r="G3432">
        <v>5</v>
      </c>
      <c r="H3432">
        <v>480.71</v>
      </c>
      <c r="I3432" t="s">
        <v>42</v>
      </c>
      <c r="J3432" t="s">
        <v>46</v>
      </c>
      <c r="K3432">
        <v>46.27</v>
      </c>
      <c r="L3432">
        <v>11</v>
      </c>
      <c r="M3432">
        <f t="shared" si="106"/>
        <v>5287.2726999999995</v>
      </c>
      <c r="N3432">
        <f t="shared" si="107"/>
        <v>3.0210191082802549</v>
      </c>
    </row>
    <row r="3433" spans="1:14" x14ac:dyDescent="0.3">
      <c r="A3433" t="s">
        <v>12</v>
      </c>
      <c r="B3433" t="s">
        <v>15</v>
      </c>
      <c r="C3433" t="s">
        <v>19</v>
      </c>
      <c r="D3433" t="s">
        <v>30</v>
      </c>
      <c r="E3433" t="s">
        <v>38</v>
      </c>
      <c r="F3433">
        <v>1997</v>
      </c>
      <c r="G3433">
        <v>1</v>
      </c>
      <c r="H3433">
        <v>248.63</v>
      </c>
      <c r="I3433" t="s">
        <v>42</v>
      </c>
      <c r="J3433" t="s">
        <v>44</v>
      </c>
      <c r="K3433">
        <v>42.65</v>
      </c>
      <c r="L3433">
        <v>15</v>
      </c>
      <c r="M3433">
        <f t="shared" si="106"/>
        <v>3728.8764999999999</v>
      </c>
      <c r="N3433">
        <f t="shared" si="107"/>
        <v>3.0197578075207137</v>
      </c>
    </row>
    <row r="3434" spans="1:14" x14ac:dyDescent="0.3">
      <c r="A3434" t="s">
        <v>14</v>
      </c>
      <c r="B3434" t="s">
        <v>17</v>
      </c>
      <c r="C3434" t="s">
        <v>18</v>
      </c>
      <c r="D3434" t="s">
        <v>26</v>
      </c>
      <c r="E3434" t="s">
        <v>38</v>
      </c>
      <c r="F3434">
        <v>2009</v>
      </c>
      <c r="G3434">
        <v>3</v>
      </c>
      <c r="H3434">
        <v>184.95</v>
      </c>
      <c r="I3434" t="s">
        <v>40</v>
      </c>
      <c r="J3434" t="s">
        <v>43</v>
      </c>
      <c r="K3434">
        <v>49.55</v>
      </c>
      <c r="L3434">
        <v>13</v>
      </c>
      <c r="M3434">
        <f t="shared" si="106"/>
        <v>2403.8454999999999</v>
      </c>
      <c r="N3434">
        <f t="shared" si="107"/>
        <v>3.021045918367347</v>
      </c>
    </row>
    <row r="3435" spans="1:14" x14ac:dyDescent="0.3">
      <c r="A3435" t="s">
        <v>14</v>
      </c>
      <c r="B3435" t="s">
        <v>15</v>
      </c>
      <c r="C3435" t="s">
        <v>19</v>
      </c>
      <c r="D3435" t="s">
        <v>30</v>
      </c>
      <c r="E3435" t="s">
        <v>36</v>
      </c>
      <c r="F3435">
        <v>2004</v>
      </c>
      <c r="G3435">
        <v>4</v>
      </c>
      <c r="H3435">
        <v>237.26</v>
      </c>
      <c r="I3435" t="s">
        <v>41</v>
      </c>
      <c r="J3435" t="s">
        <v>44</v>
      </c>
      <c r="K3435">
        <v>42.14</v>
      </c>
      <c r="L3435">
        <v>14</v>
      </c>
      <c r="M3435">
        <f t="shared" si="106"/>
        <v>3321.0614</v>
      </c>
      <c r="N3435">
        <f t="shared" si="107"/>
        <v>3.0210593490746649</v>
      </c>
    </row>
    <row r="3436" spans="1:14" x14ac:dyDescent="0.3">
      <c r="A3436" t="s">
        <v>14</v>
      </c>
      <c r="B3436" t="s">
        <v>16</v>
      </c>
      <c r="C3436" t="s">
        <v>19</v>
      </c>
      <c r="D3436" t="s">
        <v>26</v>
      </c>
      <c r="E3436" t="s">
        <v>38</v>
      </c>
      <c r="F3436">
        <v>2008</v>
      </c>
      <c r="G3436">
        <v>3</v>
      </c>
      <c r="H3436">
        <v>203.47</v>
      </c>
      <c r="I3436" t="s">
        <v>41</v>
      </c>
      <c r="J3436" t="s">
        <v>43</v>
      </c>
      <c r="K3436">
        <v>33.65</v>
      </c>
      <c r="L3436">
        <v>3</v>
      </c>
      <c r="M3436">
        <f t="shared" si="106"/>
        <v>609.74649999999997</v>
      </c>
      <c r="N3436">
        <f t="shared" si="107"/>
        <v>3.0204342273307789</v>
      </c>
    </row>
    <row r="3437" spans="1:14" x14ac:dyDescent="0.3">
      <c r="A3437" t="s">
        <v>12</v>
      </c>
      <c r="B3437" t="s">
        <v>16</v>
      </c>
      <c r="C3437" t="s">
        <v>18</v>
      </c>
      <c r="D3437" t="s">
        <v>33</v>
      </c>
      <c r="E3437" t="s">
        <v>36</v>
      </c>
      <c r="F3437">
        <v>2015</v>
      </c>
      <c r="G3437">
        <v>3</v>
      </c>
      <c r="H3437">
        <v>352.28</v>
      </c>
      <c r="I3437" t="s">
        <v>41</v>
      </c>
      <c r="J3437" t="s">
        <v>45</v>
      </c>
      <c r="K3437">
        <v>19.690000000000001</v>
      </c>
      <c r="L3437">
        <v>19</v>
      </c>
      <c r="M3437">
        <f t="shared" si="106"/>
        <v>6692.5168999999996</v>
      </c>
      <c r="N3437">
        <f t="shared" si="107"/>
        <v>3.0204472843450478</v>
      </c>
    </row>
    <row r="3438" spans="1:14" x14ac:dyDescent="0.3">
      <c r="A3438" t="s">
        <v>14</v>
      </c>
      <c r="B3438" t="s">
        <v>16</v>
      </c>
      <c r="C3438" t="s">
        <v>19</v>
      </c>
      <c r="D3438" t="s">
        <v>32</v>
      </c>
      <c r="E3438" t="s">
        <v>36</v>
      </c>
      <c r="F3438">
        <v>2019</v>
      </c>
      <c r="G3438">
        <v>2</v>
      </c>
      <c r="H3438">
        <v>457.48</v>
      </c>
      <c r="I3438" t="s">
        <v>42</v>
      </c>
      <c r="J3438" t="s">
        <v>44</v>
      </c>
      <c r="K3438">
        <v>4.9400000000000004</v>
      </c>
      <c r="L3438">
        <v>18</v>
      </c>
      <c r="M3438">
        <f t="shared" si="106"/>
        <v>8233.6893999999993</v>
      </c>
      <c r="N3438">
        <f t="shared" si="107"/>
        <v>3.0204603580562659</v>
      </c>
    </row>
    <row r="3439" spans="1:14" x14ac:dyDescent="0.3">
      <c r="A3439" t="s">
        <v>14</v>
      </c>
      <c r="B3439" t="s">
        <v>15</v>
      </c>
      <c r="C3439" t="s">
        <v>18</v>
      </c>
      <c r="D3439" t="s">
        <v>20</v>
      </c>
      <c r="E3439" t="s">
        <v>37</v>
      </c>
      <c r="F3439">
        <v>2002</v>
      </c>
      <c r="G3439">
        <v>3</v>
      </c>
      <c r="H3439">
        <v>388.47</v>
      </c>
      <c r="I3439" t="s">
        <v>41</v>
      </c>
      <c r="J3439" t="s">
        <v>47</v>
      </c>
      <c r="K3439">
        <v>1.7</v>
      </c>
      <c r="L3439">
        <v>14</v>
      </c>
      <c r="M3439">
        <f t="shared" si="106"/>
        <v>5437.5969999999998</v>
      </c>
      <c r="N3439">
        <f t="shared" si="107"/>
        <v>3.0211132437619961</v>
      </c>
    </row>
    <row r="3440" spans="1:14" x14ac:dyDescent="0.3">
      <c r="A3440" t="s">
        <v>13</v>
      </c>
      <c r="B3440" t="s">
        <v>16</v>
      </c>
      <c r="C3440" t="s">
        <v>19</v>
      </c>
      <c r="D3440" t="s">
        <v>28</v>
      </c>
      <c r="E3440" t="s">
        <v>36</v>
      </c>
      <c r="F3440">
        <v>2001</v>
      </c>
      <c r="G3440">
        <v>3</v>
      </c>
      <c r="H3440">
        <v>135.24</v>
      </c>
      <c r="I3440" t="s">
        <v>42</v>
      </c>
      <c r="J3440" t="s">
        <v>44</v>
      </c>
      <c r="K3440">
        <v>12.83</v>
      </c>
      <c r="L3440">
        <v>19</v>
      </c>
      <c r="M3440">
        <f t="shared" si="106"/>
        <v>2568.6883000000003</v>
      </c>
      <c r="N3440">
        <f t="shared" si="107"/>
        <v>3.0211267605633805</v>
      </c>
    </row>
    <row r="3441" spans="1:14" x14ac:dyDescent="0.3">
      <c r="A3441" t="s">
        <v>12</v>
      </c>
      <c r="B3441" t="s">
        <v>15</v>
      </c>
      <c r="C3441" t="s">
        <v>19</v>
      </c>
      <c r="D3441" t="s">
        <v>32</v>
      </c>
      <c r="E3441" t="s">
        <v>36</v>
      </c>
      <c r="F3441">
        <v>1997</v>
      </c>
      <c r="G3441">
        <v>3</v>
      </c>
      <c r="H3441">
        <v>142.53</v>
      </c>
      <c r="I3441" t="s">
        <v>40</v>
      </c>
      <c r="J3441" t="s">
        <v>44</v>
      </c>
      <c r="K3441">
        <v>15.08</v>
      </c>
      <c r="L3441">
        <v>6</v>
      </c>
      <c r="M3441">
        <f t="shared" si="106"/>
        <v>854.33080000000007</v>
      </c>
      <c r="N3441">
        <f t="shared" si="107"/>
        <v>3.0211402946828958</v>
      </c>
    </row>
    <row r="3442" spans="1:14" x14ac:dyDescent="0.3">
      <c r="A3442" t="s">
        <v>13</v>
      </c>
      <c r="B3442" t="s">
        <v>16</v>
      </c>
      <c r="C3442" t="s">
        <v>19</v>
      </c>
      <c r="D3442" t="s">
        <v>26</v>
      </c>
      <c r="E3442" t="s">
        <v>37</v>
      </c>
      <c r="F3442">
        <v>1997</v>
      </c>
      <c r="G3442">
        <v>3</v>
      </c>
      <c r="H3442">
        <v>262.82</v>
      </c>
      <c r="I3442" t="s">
        <v>40</v>
      </c>
      <c r="J3442" t="s">
        <v>43</v>
      </c>
      <c r="K3442">
        <v>38.47</v>
      </c>
      <c r="L3442">
        <v>14</v>
      </c>
      <c r="M3442">
        <f t="shared" si="106"/>
        <v>3678.8647000000001</v>
      </c>
      <c r="N3442">
        <f t="shared" si="107"/>
        <v>3.0211538461538461</v>
      </c>
    </row>
    <row r="3443" spans="1:14" x14ac:dyDescent="0.3">
      <c r="A3443" t="s">
        <v>14</v>
      </c>
      <c r="B3443" t="s">
        <v>15</v>
      </c>
      <c r="C3443" t="s">
        <v>18</v>
      </c>
      <c r="D3443" t="s">
        <v>26</v>
      </c>
      <c r="E3443" t="s">
        <v>38</v>
      </c>
      <c r="F3443">
        <v>2000</v>
      </c>
      <c r="G3443">
        <v>3</v>
      </c>
      <c r="H3443">
        <v>227.11</v>
      </c>
      <c r="I3443" t="s">
        <v>42</v>
      </c>
      <c r="J3443" t="s">
        <v>45</v>
      </c>
      <c r="K3443">
        <v>35.31</v>
      </c>
      <c r="L3443">
        <v>7</v>
      </c>
      <c r="M3443">
        <f t="shared" si="106"/>
        <v>1589.1231</v>
      </c>
      <c r="N3443">
        <f t="shared" si="107"/>
        <v>3.0211674150096215</v>
      </c>
    </row>
    <row r="3444" spans="1:14" x14ac:dyDescent="0.3">
      <c r="A3444" t="s">
        <v>13</v>
      </c>
      <c r="B3444" t="s">
        <v>15</v>
      </c>
      <c r="C3444" t="s">
        <v>19</v>
      </c>
      <c r="D3444" t="s">
        <v>24</v>
      </c>
      <c r="E3444" t="s">
        <v>38</v>
      </c>
      <c r="F3444">
        <v>2006</v>
      </c>
      <c r="G3444">
        <v>4</v>
      </c>
      <c r="H3444">
        <v>137.54</v>
      </c>
      <c r="I3444" t="s">
        <v>40</v>
      </c>
      <c r="J3444" t="s">
        <v>43</v>
      </c>
      <c r="K3444">
        <v>48.79</v>
      </c>
      <c r="L3444">
        <v>8</v>
      </c>
      <c r="M3444">
        <f t="shared" si="106"/>
        <v>1099.8079</v>
      </c>
      <c r="N3444">
        <f t="shared" si="107"/>
        <v>3.021181001283697</v>
      </c>
    </row>
    <row r="3445" spans="1:14" x14ac:dyDescent="0.3">
      <c r="A3445" t="s">
        <v>13</v>
      </c>
      <c r="B3445" t="s">
        <v>15</v>
      </c>
      <c r="C3445" t="s">
        <v>19</v>
      </c>
      <c r="D3445" t="s">
        <v>28</v>
      </c>
      <c r="E3445" t="s">
        <v>38</v>
      </c>
      <c r="F3445">
        <v>1989</v>
      </c>
      <c r="G3445">
        <v>3</v>
      </c>
      <c r="H3445">
        <v>103.73</v>
      </c>
      <c r="I3445" t="s">
        <v>42</v>
      </c>
      <c r="J3445" t="s">
        <v>47</v>
      </c>
      <c r="K3445">
        <v>42.21</v>
      </c>
      <c r="L3445">
        <v>14</v>
      </c>
      <c r="M3445">
        <f t="shared" si="106"/>
        <v>1451.6421</v>
      </c>
      <c r="N3445">
        <f t="shared" si="107"/>
        <v>3.0205523442517661</v>
      </c>
    </row>
    <row r="3446" spans="1:14" x14ac:dyDescent="0.3">
      <c r="A3446" t="s">
        <v>14</v>
      </c>
      <c r="B3446" t="s">
        <v>15</v>
      </c>
      <c r="C3446" t="s">
        <v>19</v>
      </c>
      <c r="D3446" t="s">
        <v>21</v>
      </c>
      <c r="E3446" t="s">
        <v>38</v>
      </c>
      <c r="F3446">
        <v>1993</v>
      </c>
      <c r="G3446">
        <v>1</v>
      </c>
      <c r="H3446">
        <v>157.61000000000001</v>
      </c>
      <c r="I3446" t="s">
        <v>42</v>
      </c>
      <c r="J3446" t="s">
        <v>46</v>
      </c>
      <c r="K3446">
        <v>27.09</v>
      </c>
      <c r="L3446">
        <v>8</v>
      </c>
      <c r="M3446">
        <f t="shared" si="106"/>
        <v>1260.1509000000001</v>
      </c>
      <c r="N3446">
        <f t="shared" si="107"/>
        <v>3.020565552699229</v>
      </c>
    </row>
    <row r="3447" spans="1:14" x14ac:dyDescent="0.3">
      <c r="A3447" t="s">
        <v>14</v>
      </c>
      <c r="B3447" t="s">
        <v>17</v>
      </c>
      <c r="C3447" t="s">
        <v>19</v>
      </c>
      <c r="D3447" t="s">
        <v>26</v>
      </c>
      <c r="E3447" t="s">
        <v>36</v>
      </c>
      <c r="F3447">
        <v>1996</v>
      </c>
      <c r="G3447">
        <v>1</v>
      </c>
      <c r="H3447">
        <v>64.11</v>
      </c>
      <c r="I3447" t="s">
        <v>40</v>
      </c>
      <c r="J3447" t="s">
        <v>46</v>
      </c>
      <c r="K3447">
        <v>20.64</v>
      </c>
      <c r="L3447">
        <v>9</v>
      </c>
      <c r="M3447">
        <f t="shared" si="106"/>
        <v>576.19640000000004</v>
      </c>
      <c r="N3447">
        <f t="shared" si="107"/>
        <v>3.0218649517684888</v>
      </c>
    </row>
    <row r="3448" spans="1:14" x14ac:dyDescent="0.3">
      <c r="A3448" t="s">
        <v>13</v>
      </c>
      <c r="B3448" t="s">
        <v>15</v>
      </c>
      <c r="C3448" t="s">
        <v>18</v>
      </c>
      <c r="D3448" t="s">
        <v>32</v>
      </c>
      <c r="E3448" t="s">
        <v>36</v>
      </c>
      <c r="F3448">
        <v>2010</v>
      </c>
      <c r="G3448">
        <v>1</v>
      </c>
      <c r="H3448">
        <v>55.15</v>
      </c>
      <c r="I3448" t="s">
        <v>40</v>
      </c>
      <c r="J3448" t="s">
        <v>44</v>
      </c>
      <c r="K3448">
        <v>37.090000000000003</v>
      </c>
      <c r="L3448">
        <v>3</v>
      </c>
      <c r="M3448">
        <f t="shared" si="106"/>
        <v>164.82089999999999</v>
      </c>
      <c r="N3448">
        <f t="shared" si="107"/>
        <v>3.0231660231660231</v>
      </c>
    </row>
    <row r="3449" spans="1:14" x14ac:dyDescent="0.3">
      <c r="A3449" t="s">
        <v>14</v>
      </c>
      <c r="B3449" t="s">
        <v>15</v>
      </c>
      <c r="C3449" t="s">
        <v>18</v>
      </c>
      <c r="D3449" t="s">
        <v>34</v>
      </c>
      <c r="E3449" t="s">
        <v>36</v>
      </c>
      <c r="F3449">
        <v>2021</v>
      </c>
      <c r="G3449">
        <v>3</v>
      </c>
      <c r="H3449">
        <v>188.81</v>
      </c>
      <c r="I3449" t="s">
        <v>41</v>
      </c>
      <c r="J3449" t="s">
        <v>45</v>
      </c>
      <c r="K3449">
        <v>32.82</v>
      </c>
      <c r="L3449">
        <v>20</v>
      </c>
      <c r="M3449">
        <f t="shared" si="106"/>
        <v>3775.5281999999997</v>
      </c>
      <c r="N3449">
        <f t="shared" si="107"/>
        <v>3.0244687701223438</v>
      </c>
    </row>
    <row r="3450" spans="1:14" x14ac:dyDescent="0.3">
      <c r="A3450" t="s">
        <v>14</v>
      </c>
      <c r="B3450" t="s">
        <v>15</v>
      </c>
      <c r="C3450" t="s">
        <v>19</v>
      </c>
      <c r="D3450" t="s">
        <v>35</v>
      </c>
      <c r="E3450" t="s">
        <v>38</v>
      </c>
      <c r="F3450">
        <v>2013</v>
      </c>
      <c r="G3450">
        <v>3</v>
      </c>
      <c r="H3450">
        <v>309.61</v>
      </c>
      <c r="I3450" t="s">
        <v>41</v>
      </c>
      <c r="J3450" t="s">
        <v>44</v>
      </c>
      <c r="K3450">
        <v>2.2799999999999998</v>
      </c>
      <c r="L3450">
        <v>5</v>
      </c>
      <c r="M3450">
        <f t="shared" si="106"/>
        <v>1547.0728000000001</v>
      </c>
      <c r="N3450">
        <f t="shared" si="107"/>
        <v>3.0244845360824741</v>
      </c>
    </row>
    <row r="3451" spans="1:14" x14ac:dyDescent="0.3">
      <c r="A3451" t="s">
        <v>13</v>
      </c>
      <c r="B3451" t="s">
        <v>17</v>
      </c>
      <c r="C3451" t="s">
        <v>19</v>
      </c>
      <c r="D3451" t="s">
        <v>21</v>
      </c>
      <c r="E3451" t="s">
        <v>39</v>
      </c>
      <c r="F3451">
        <v>1989</v>
      </c>
      <c r="G3451">
        <v>3</v>
      </c>
      <c r="H3451">
        <v>424.07</v>
      </c>
      <c r="I3451" t="s">
        <v>40</v>
      </c>
      <c r="J3451" t="s">
        <v>47</v>
      </c>
      <c r="K3451">
        <v>13.08</v>
      </c>
      <c r="L3451">
        <v>9</v>
      </c>
      <c r="M3451">
        <f t="shared" si="106"/>
        <v>3815.7608</v>
      </c>
      <c r="N3451">
        <f t="shared" si="107"/>
        <v>3.024500322372663</v>
      </c>
    </row>
    <row r="3452" spans="1:14" x14ac:dyDescent="0.3">
      <c r="A3452" t="s">
        <v>12</v>
      </c>
      <c r="B3452" t="s">
        <v>15</v>
      </c>
      <c r="C3452" t="s">
        <v>18</v>
      </c>
      <c r="D3452" t="s">
        <v>21</v>
      </c>
      <c r="E3452" t="s">
        <v>37</v>
      </c>
      <c r="F3452">
        <v>2018</v>
      </c>
      <c r="G3452">
        <v>1</v>
      </c>
      <c r="H3452">
        <v>254.34</v>
      </c>
      <c r="I3452" t="s">
        <v>42</v>
      </c>
      <c r="J3452" t="s">
        <v>46</v>
      </c>
      <c r="K3452">
        <v>6.47</v>
      </c>
      <c r="L3452">
        <v>7</v>
      </c>
      <c r="M3452">
        <f t="shared" si="106"/>
        <v>1779.4447</v>
      </c>
      <c r="N3452">
        <f t="shared" si="107"/>
        <v>3.024516129032258</v>
      </c>
    </row>
    <row r="3453" spans="1:14" x14ac:dyDescent="0.3">
      <c r="A3453" t="s">
        <v>13</v>
      </c>
      <c r="B3453" t="s">
        <v>15</v>
      </c>
      <c r="C3453" t="s">
        <v>18</v>
      </c>
      <c r="D3453" t="s">
        <v>35</v>
      </c>
      <c r="E3453" t="s">
        <v>36</v>
      </c>
      <c r="F3453">
        <v>1989</v>
      </c>
      <c r="G3453">
        <v>5</v>
      </c>
      <c r="H3453">
        <v>46.48</v>
      </c>
      <c r="I3453" t="s">
        <v>40</v>
      </c>
      <c r="J3453" t="s">
        <v>46</v>
      </c>
      <c r="K3453">
        <v>49.22</v>
      </c>
      <c r="L3453">
        <v>8</v>
      </c>
      <c r="M3453">
        <f t="shared" si="106"/>
        <v>371.3322</v>
      </c>
      <c r="N3453">
        <f t="shared" si="107"/>
        <v>3.0258231116849581</v>
      </c>
    </row>
    <row r="3454" spans="1:14" x14ac:dyDescent="0.3">
      <c r="A3454" t="s">
        <v>14</v>
      </c>
      <c r="B3454" t="s">
        <v>15</v>
      </c>
      <c r="C3454" t="s">
        <v>18</v>
      </c>
      <c r="D3454" t="s">
        <v>22</v>
      </c>
      <c r="E3454" t="s">
        <v>38</v>
      </c>
      <c r="F3454">
        <v>2015</v>
      </c>
      <c r="G3454">
        <v>4</v>
      </c>
      <c r="H3454">
        <v>352.74</v>
      </c>
      <c r="I3454" t="s">
        <v>40</v>
      </c>
      <c r="J3454" t="s">
        <v>46</v>
      </c>
      <c r="K3454">
        <v>27.72</v>
      </c>
      <c r="L3454">
        <v>1</v>
      </c>
      <c r="M3454">
        <f t="shared" si="106"/>
        <v>352.0172</v>
      </c>
      <c r="N3454">
        <f t="shared" si="107"/>
        <v>3.0245478036175713</v>
      </c>
    </row>
    <row r="3455" spans="1:14" x14ac:dyDescent="0.3">
      <c r="A3455" t="s">
        <v>13</v>
      </c>
      <c r="B3455" t="s">
        <v>17</v>
      </c>
      <c r="C3455" t="s">
        <v>18</v>
      </c>
      <c r="D3455" t="s">
        <v>20</v>
      </c>
      <c r="E3455" t="s">
        <v>38</v>
      </c>
      <c r="F3455">
        <v>1997</v>
      </c>
      <c r="G3455">
        <v>1</v>
      </c>
      <c r="H3455">
        <v>26.55</v>
      </c>
      <c r="I3455" t="s">
        <v>40</v>
      </c>
      <c r="J3455" t="s">
        <v>45</v>
      </c>
      <c r="K3455">
        <v>33.89</v>
      </c>
      <c r="L3455">
        <v>20</v>
      </c>
      <c r="M3455">
        <f t="shared" si="106"/>
        <v>530.33889999999997</v>
      </c>
      <c r="N3455">
        <f t="shared" si="107"/>
        <v>3.0239172592113768</v>
      </c>
    </row>
    <row r="3456" spans="1:14" x14ac:dyDescent="0.3">
      <c r="A3456" t="s">
        <v>14</v>
      </c>
      <c r="B3456" t="s">
        <v>17</v>
      </c>
      <c r="C3456" t="s">
        <v>19</v>
      </c>
      <c r="D3456" t="s">
        <v>24</v>
      </c>
      <c r="E3456" t="s">
        <v>38</v>
      </c>
      <c r="F3456">
        <v>2009</v>
      </c>
      <c r="G3456">
        <v>3</v>
      </c>
      <c r="H3456">
        <v>248.77</v>
      </c>
      <c r="I3456" t="s">
        <v>41</v>
      </c>
      <c r="J3456" t="s">
        <v>43</v>
      </c>
      <c r="K3456">
        <v>44.38</v>
      </c>
      <c r="L3456">
        <v>13</v>
      </c>
      <c r="M3456">
        <f t="shared" si="106"/>
        <v>3233.4538000000002</v>
      </c>
      <c r="N3456">
        <f t="shared" si="107"/>
        <v>3.0252263906856403</v>
      </c>
    </row>
    <row r="3457" spans="1:14" x14ac:dyDescent="0.3">
      <c r="A3457" t="s">
        <v>14</v>
      </c>
      <c r="B3457" t="s">
        <v>15</v>
      </c>
      <c r="C3457" t="s">
        <v>18</v>
      </c>
      <c r="D3457" t="s">
        <v>21</v>
      </c>
      <c r="E3457" t="s">
        <v>38</v>
      </c>
      <c r="F3457">
        <v>2014</v>
      </c>
      <c r="G3457">
        <v>2</v>
      </c>
      <c r="H3457">
        <v>107.76</v>
      </c>
      <c r="I3457" t="s">
        <v>42</v>
      </c>
      <c r="J3457" t="s">
        <v>45</v>
      </c>
      <c r="K3457">
        <v>8.6</v>
      </c>
      <c r="L3457">
        <v>10</v>
      </c>
      <c r="M3457">
        <f t="shared" si="106"/>
        <v>1076.6860000000001</v>
      </c>
      <c r="N3457">
        <f t="shared" si="107"/>
        <v>3.0252427184466018</v>
      </c>
    </row>
    <row r="3458" spans="1:14" x14ac:dyDescent="0.3">
      <c r="A3458" t="s">
        <v>13</v>
      </c>
      <c r="B3458" t="s">
        <v>15</v>
      </c>
      <c r="C3458" t="s">
        <v>18</v>
      </c>
      <c r="D3458" t="s">
        <v>23</v>
      </c>
      <c r="E3458" t="s">
        <v>39</v>
      </c>
      <c r="F3458">
        <v>1999</v>
      </c>
      <c r="G3458">
        <v>1</v>
      </c>
      <c r="H3458">
        <v>64.650000000000006</v>
      </c>
      <c r="I3458" t="s">
        <v>41</v>
      </c>
      <c r="J3458" t="s">
        <v>46</v>
      </c>
      <c r="K3458">
        <v>28.75</v>
      </c>
      <c r="L3458">
        <v>4</v>
      </c>
      <c r="M3458">
        <f t="shared" si="106"/>
        <v>257.88750000000005</v>
      </c>
      <c r="N3458">
        <f t="shared" si="107"/>
        <v>3.0259067357512954</v>
      </c>
    </row>
    <row r="3459" spans="1:14" x14ac:dyDescent="0.3">
      <c r="A3459" t="s">
        <v>12</v>
      </c>
      <c r="B3459" t="s">
        <v>17</v>
      </c>
      <c r="C3459" t="s">
        <v>18</v>
      </c>
      <c r="D3459" t="s">
        <v>21</v>
      </c>
      <c r="E3459" t="s">
        <v>36</v>
      </c>
      <c r="F3459">
        <v>1997</v>
      </c>
      <c r="G3459">
        <v>1</v>
      </c>
      <c r="H3459">
        <v>375.06</v>
      </c>
      <c r="I3459" t="s">
        <v>40</v>
      </c>
      <c r="J3459" t="s">
        <v>44</v>
      </c>
      <c r="K3459">
        <v>8.48</v>
      </c>
      <c r="L3459">
        <v>20</v>
      </c>
      <c r="M3459">
        <f t="shared" ref="M3459:M3522" si="108">(L3459*H3459)-(1-(K3459/100))</f>
        <v>7500.2847999999994</v>
      </c>
      <c r="N3459">
        <f t="shared" ref="N3459:N3522" si="109">AVERAGE(G3459:G8458)</f>
        <v>3.0272197018794555</v>
      </c>
    </row>
    <row r="3460" spans="1:14" x14ac:dyDescent="0.3">
      <c r="A3460" t="s">
        <v>12</v>
      </c>
      <c r="B3460" t="s">
        <v>15</v>
      </c>
      <c r="C3460" t="s">
        <v>19</v>
      </c>
      <c r="D3460" t="s">
        <v>26</v>
      </c>
      <c r="E3460" t="s">
        <v>37</v>
      </c>
      <c r="F3460">
        <v>2014</v>
      </c>
      <c r="G3460">
        <v>1</v>
      </c>
      <c r="H3460">
        <v>210.48</v>
      </c>
      <c r="I3460" t="s">
        <v>40</v>
      </c>
      <c r="J3460" t="s">
        <v>47</v>
      </c>
      <c r="K3460">
        <v>29.63</v>
      </c>
      <c r="L3460">
        <v>3</v>
      </c>
      <c r="M3460">
        <f t="shared" si="108"/>
        <v>630.73629999999991</v>
      </c>
      <c r="N3460">
        <f t="shared" si="109"/>
        <v>3.0285343709468222</v>
      </c>
    </row>
    <row r="3461" spans="1:14" x14ac:dyDescent="0.3">
      <c r="A3461" t="s">
        <v>13</v>
      </c>
      <c r="B3461" t="s">
        <v>15</v>
      </c>
      <c r="C3461" t="s">
        <v>18</v>
      </c>
      <c r="D3461" t="s">
        <v>28</v>
      </c>
      <c r="E3461" t="s">
        <v>39</v>
      </c>
      <c r="F3461">
        <v>1987</v>
      </c>
      <c r="G3461">
        <v>4</v>
      </c>
      <c r="H3461">
        <v>134.91999999999999</v>
      </c>
      <c r="I3461" t="s">
        <v>40</v>
      </c>
      <c r="J3461" t="s">
        <v>47</v>
      </c>
      <c r="K3461">
        <v>46.75</v>
      </c>
      <c r="L3461">
        <v>8</v>
      </c>
      <c r="M3461">
        <f t="shared" si="108"/>
        <v>1078.8274999999999</v>
      </c>
      <c r="N3461">
        <f t="shared" si="109"/>
        <v>3.0298507462686568</v>
      </c>
    </row>
    <row r="3462" spans="1:14" x14ac:dyDescent="0.3">
      <c r="A3462" t="s">
        <v>14</v>
      </c>
      <c r="B3462" t="s">
        <v>15</v>
      </c>
      <c r="C3462" t="s">
        <v>18</v>
      </c>
      <c r="D3462" t="s">
        <v>27</v>
      </c>
      <c r="E3462" t="s">
        <v>39</v>
      </c>
      <c r="F3462">
        <v>1995</v>
      </c>
      <c r="G3462">
        <v>3</v>
      </c>
      <c r="H3462">
        <v>400.43</v>
      </c>
      <c r="I3462" t="s">
        <v>42</v>
      </c>
      <c r="J3462" t="s">
        <v>45</v>
      </c>
      <c r="K3462">
        <v>16.25</v>
      </c>
      <c r="L3462">
        <v>8</v>
      </c>
      <c r="M3462">
        <f t="shared" si="108"/>
        <v>3202.6025</v>
      </c>
      <c r="N3462">
        <f t="shared" si="109"/>
        <v>3.029220779220779</v>
      </c>
    </row>
    <row r="3463" spans="1:14" x14ac:dyDescent="0.3">
      <c r="A3463" t="s">
        <v>13</v>
      </c>
      <c r="B3463" t="s">
        <v>15</v>
      </c>
      <c r="C3463" t="s">
        <v>19</v>
      </c>
      <c r="D3463" t="s">
        <v>26</v>
      </c>
      <c r="E3463" t="s">
        <v>37</v>
      </c>
      <c r="F3463">
        <v>2011</v>
      </c>
      <c r="G3463">
        <v>4</v>
      </c>
      <c r="H3463">
        <v>483.22</v>
      </c>
      <c r="I3463" t="s">
        <v>42</v>
      </c>
      <c r="J3463" t="s">
        <v>45</v>
      </c>
      <c r="K3463">
        <v>28.35</v>
      </c>
      <c r="L3463">
        <v>1</v>
      </c>
      <c r="M3463">
        <f t="shared" si="108"/>
        <v>482.50350000000003</v>
      </c>
      <c r="N3463">
        <f t="shared" si="109"/>
        <v>3.0292397660818713</v>
      </c>
    </row>
    <row r="3464" spans="1:14" x14ac:dyDescent="0.3">
      <c r="A3464" t="s">
        <v>13</v>
      </c>
      <c r="B3464" t="s">
        <v>16</v>
      </c>
      <c r="C3464" t="s">
        <v>18</v>
      </c>
      <c r="D3464" t="s">
        <v>24</v>
      </c>
      <c r="E3464" t="s">
        <v>38</v>
      </c>
      <c r="F3464">
        <v>2008</v>
      </c>
      <c r="G3464">
        <v>2</v>
      </c>
      <c r="H3464">
        <v>37.14</v>
      </c>
      <c r="I3464" t="s">
        <v>42</v>
      </c>
      <c r="J3464" t="s">
        <v>46</v>
      </c>
      <c r="K3464">
        <v>46.76</v>
      </c>
      <c r="L3464">
        <v>15</v>
      </c>
      <c r="M3464">
        <f t="shared" si="108"/>
        <v>556.56759999999997</v>
      </c>
      <c r="N3464">
        <f t="shared" si="109"/>
        <v>3.0286085825747726</v>
      </c>
    </row>
    <row r="3465" spans="1:14" x14ac:dyDescent="0.3">
      <c r="A3465" t="s">
        <v>12</v>
      </c>
      <c r="B3465" t="s">
        <v>17</v>
      </c>
      <c r="C3465" t="s">
        <v>18</v>
      </c>
      <c r="D3465" t="s">
        <v>33</v>
      </c>
      <c r="E3465" t="s">
        <v>38</v>
      </c>
      <c r="F3465">
        <v>2016</v>
      </c>
      <c r="G3465">
        <v>5</v>
      </c>
      <c r="H3465">
        <v>469.15</v>
      </c>
      <c r="I3465" t="s">
        <v>42</v>
      </c>
      <c r="J3465" t="s">
        <v>47</v>
      </c>
      <c r="K3465">
        <v>43.7</v>
      </c>
      <c r="L3465">
        <v>2</v>
      </c>
      <c r="M3465">
        <f t="shared" si="108"/>
        <v>937.73699999999997</v>
      </c>
      <c r="N3465">
        <f t="shared" si="109"/>
        <v>3.029277813923227</v>
      </c>
    </row>
    <row r="3466" spans="1:14" x14ac:dyDescent="0.3">
      <c r="A3466" t="s">
        <v>13</v>
      </c>
      <c r="B3466" t="s">
        <v>15</v>
      </c>
      <c r="C3466" t="s">
        <v>18</v>
      </c>
      <c r="D3466" t="s">
        <v>26</v>
      </c>
      <c r="E3466" t="s">
        <v>37</v>
      </c>
      <c r="F3466">
        <v>2010</v>
      </c>
      <c r="G3466">
        <v>4</v>
      </c>
      <c r="H3466">
        <v>247.33</v>
      </c>
      <c r="I3466" t="s">
        <v>41</v>
      </c>
      <c r="J3466" t="s">
        <v>43</v>
      </c>
      <c r="K3466">
        <v>14.5</v>
      </c>
      <c r="L3466">
        <v>17</v>
      </c>
      <c r="M3466">
        <f t="shared" si="108"/>
        <v>4203.755000000001</v>
      </c>
      <c r="N3466">
        <f t="shared" si="109"/>
        <v>3.0279947916666665</v>
      </c>
    </row>
    <row r="3467" spans="1:14" x14ac:dyDescent="0.3">
      <c r="A3467" t="s">
        <v>12</v>
      </c>
      <c r="B3467" t="s">
        <v>17</v>
      </c>
      <c r="C3467" t="s">
        <v>18</v>
      </c>
      <c r="D3467" t="s">
        <v>33</v>
      </c>
      <c r="E3467" t="s">
        <v>36</v>
      </c>
      <c r="F3467">
        <v>2002</v>
      </c>
      <c r="G3467">
        <v>3</v>
      </c>
      <c r="H3467">
        <v>37.26</v>
      </c>
      <c r="I3467" t="s">
        <v>40</v>
      </c>
      <c r="J3467" t="s">
        <v>44</v>
      </c>
      <c r="K3467">
        <v>25.7</v>
      </c>
      <c r="L3467">
        <v>3</v>
      </c>
      <c r="M3467">
        <f t="shared" si="108"/>
        <v>111.03700000000001</v>
      </c>
      <c r="N3467">
        <f t="shared" si="109"/>
        <v>3.0273615635179154</v>
      </c>
    </row>
    <row r="3468" spans="1:14" x14ac:dyDescent="0.3">
      <c r="A3468" t="s">
        <v>12</v>
      </c>
      <c r="B3468" t="s">
        <v>16</v>
      </c>
      <c r="C3468" t="s">
        <v>19</v>
      </c>
      <c r="D3468" t="s">
        <v>27</v>
      </c>
      <c r="E3468" t="s">
        <v>38</v>
      </c>
      <c r="F3468">
        <v>2016</v>
      </c>
      <c r="G3468">
        <v>3</v>
      </c>
      <c r="H3468">
        <v>249.59</v>
      </c>
      <c r="I3468" t="s">
        <v>41</v>
      </c>
      <c r="J3468" t="s">
        <v>46</v>
      </c>
      <c r="K3468">
        <v>11.97</v>
      </c>
      <c r="L3468">
        <v>9</v>
      </c>
      <c r="M3468">
        <f t="shared" si="108"/>
        <v>2245.4297000000001</v>
      </c>
      <c r="N3468">
        <f t="shared" si="109"/>
        <v>3.0273794002607564</v>
      </c>
    </row>
    <row r="3469" spans="1:14" x14ac:dyDescent="0.3">
      <c r="A3469" t="s">
        <v>13</v>
      </c>
      <c r="B3469" t="s">
        <v>17</v>
      </c>
      <c r="C3469" t="s">
        <v>18</v>
      </c>
      <c r="D3469" t="s">
        <v>22</v>
      </c>
      <c r="E3469" t="s">
        <v>39</v>
      </c>
      <c r="F3469">
        <v>1994</v>
      </c>
      <c r="G3469">
        <v>4</v>
      </c>
      <c r="H3469">
        <v>111.75</v>
      </c>
      <c r="I3469" t="s">
        <v>42</v>
      </c>
      <c r="J3469" t="s">
        <v>46</v>
      </c>
      <c r="K3469">
        <v>1.86</v>
      </c>
      <c r="L3469">
        <v>11</v>
      </c>
      <c r="M3469">
        <f t="shared" si="108"/>
        <v>1228.2686000000001</v>
      </c>
      <c r="N3469">
        <f t="shared" si="109"/>
        <v>3.0273972602739727</v>
      </c>
    </row>
    <row r="3470" spans="1:14" x14ac:dyDescent="0.3">
      <c r="A3470" t="s">
        <v>13</v>
      </c>
      <c r="B3470" t="s">
        <v>15</v>
      </c>
      <c r="C3470" t="s">
        <v>19</v>
      </c>
      <c r="D3470" t="s">
        <v>31</v>
      </c>
      <c r="E3470" t="s">
        <v>36</v>
      </c>
      <c r="F3470">
        <v>1994</v>
      </c>
      <c r="G3470">
        <v>1</v>
      </c>
      <c r="H3470">
        <v>149.08000000000001</v>
      </c>
      <c r="I3470" t="s">
        <v>40</v>
      </c>
      <c r="J3470" t="s">
        <v>46</v>
      </c>
      <c r="K3470">
        <v>40.14</v>
      </c>
      <c r="L3470">
        <v>10</v>
      </c>
      <c r="M3470">
        <f t="shared" si="108"/>
        <v>1490.2014000000001</v>
      </c>
      <c r="N3470">
        <f t="shared" si="109"/>
        <v>3.0267624020887727</v>
      </c>
    </row>
    <row r="3471" spans="1:14" x14ac:dyDescent="0.3">
      <c r="A3471" t="s">
        <v>14</v>
      </c>
      <c r="B3471" t="s">
        <v>16</v>
      </c>
      <c r="C3471" t="s">
        <v>18</v>
      </c>
      <c r="D3471" t="s">
        <v>21</v>
      </c>
      <c r="E3471" t="s">
        <v>39</v>
      </c>
      <c r="F3471">
        <v>2021</v>
      </c>
      <c r="G3471">
        <v>1</v>
      </c>
      <c r="H3471">
        <v>39.119999999999997</v>
      </c>
      <c r="I3471" t="s">
        <v>42</v>
      </c>
      <c r="J3471" t="s">
        <v>44</v>
      </c>
      <c r="K3471">
        <v>37.04</v>
      </c>
      <c r="L3471">
        <v>15</v>
      </c>
      <c r="M3471">
        <f t="shared" si="108"/>
        <v>586.17039999999997</v>
      </c>
      <c r="N3471">
        <f t="shared" si="109"/>
        <v>3.0280862181580668</v>
      </c>
    </row>
    <row r="3472" spans="1:14" x14ac:dyDescent="0.3">
      <c r="A3472" t="s">
        <v>13</v>
      </c>
      <c r="B3472" t="s">
        <v>17</v>
      </c>
      <c r="C3472" t="s">
        <v>18</v>
      </c>
      <c r="D3472" t="s">
        <v>29</v>
      </c>
      <c r="E3472" t="s">
        <v>38</v>
      </c>
      <c r="F3472">
        <v>2004</v>
      </c>
      <c r="G3472">
        <v>2</v>
      </c>
      <c r="H3472">
        <v>417.36</v>
      </c>
      <c r="I3472" t="s">
        <v>40</v>
      </c>
      <c r="J3472" t="s">
        <v>45</v>
      </c>
      <c r="K3472">
        <v>43.08</v>
      </c>
      <c r="L3472">
        <v>2</v>
      </c>
      <c r="M3472">
        <f t="shared" si="108"/>
        <v>834.1508</v>
      </c>
      <c r="N3472">
        <f t="shared" si="109"/>
        <v>3.0294117647058822</v>
      </c>
    </row>
    <row r="3473" spans="1:14" x14ac:dyDescent="0.3">
      <c r="A3473" t="s">
        <v>12</v>
      </c>
      <c r="B3473" t="s">
        <v>15</v>
      </c>
      <c r="C3473" t="s">
        <v>18</v>
      </c>
      <c r="D3473" t="s">
        <v>32</v>
      </c>
      <c r="E3473" t="s">
        <v>36</v>
      </c>
      <c r="F3473">
        <v>1997</v>
      </c>
      <c r="G3473">
        <v>1</v>
      </c>
      <c r="H3473">
        <v>130.04</v>
      </c>
      <c r="I3473" t="s">
        <v>40</v>
      </c>
      <c r="J3473" t="s">
        <v>46</v>
      </c>
      <c r="K3473">
        <v>17.13</v>
      </c>
      <c r="L3473">
        <v>9</v>
      </c>
      <c r="M3473">
        <f t="shared" si="108"/>
        <v>1169.5312999999999</v>
      </c>
      <c r="N3473">
        <f t="shared" si="109"/>
        <v>3.0300850228907783</v>
      </c>
    </row>
    <row r="3474" spans="1:14" x14ac:dyDescent="0.3">
      <c r="A3474" t="s">
        <v>14</v>
      </c>
      <c r="B3474" t="s">
        <v>17</v>
      </c>
      <c r="C3474" t="s">
        <v>19</v>
      </c>
      <c r="D3474" t="s">
        <v>22</v>
      </c>
      <c r="E3474" t="s">
        <v>38</v>
      </c>
      <c r="F3474">
        <v>1993</v>
      </c>
      <c r="G3474">
        <v>4</v>
      </c>
      <c r="H3474">
        <v>138.86000000000001</v>
      </c>
      <c r="I3474" t="s">
        <v>41</v>
      </c>
      <c r="J3474" t="s">
        <v>46</v>
      </c>
      <c r="K3474">
        <v>3.38</v>
      </c>
      <c r="L3474">
        <v>17</v>
      </c>
      <c r="M3474">
        <f t="shared" si="108"/>
        <v>2359.6538000000005</v>
      </c>
      <c r="N3474">
        <f t="shared" si="109"/>
        <v>3.0314136125654452</v>
      </c>
    </row>
    <row r="3475" spans="1:14" x14ac:dyDescent="0.3">
      <c r="A3475" t="s">
        <v>12</v>
      </c>
      <c r="B3475" t="s">
        <v>16</v>
      </c>
      <c r="C3475" t="s">
        <v>19</v>
      </c>
      <c r="D3475" t="s">
        <v>31</v>
      </c>
      <c r="E3475" t="s">
        <v>36</v>
      </c>
      <c r="F3475">
        <v>2021</v>
      </c>
      <c r="G3475">
        <v>3</v>
      </c>
      <c r="H3475">
        <v>246.5</v>
      </c>
      <c r="I3475" t="s">
        <v>42</v>
      </c>
      <c r="J3475" t="s">
        <v>46</v>
      </c>
      <c r="K3475">
        <v>39.869999999999997</v>
      </c>
      <c r="L3475">
        <v>9</v>
      </c>
      <c r="M3475">
        <f t="shared" si="108"/>
        <v>2217.8987000000002</v>
      </c>
      <c r="N3475">
        <f t="shared" si="109"/>
        <v>3.0307793058284216</v>
      </c>
    </row>
    <row r="3476" spans="1:14" x14ac:dyDescent="0.3">
      <c r="A3476" t="s">
        <v>12</v>
      </c>
      <c r="B3476" t="s">
        <v>15</v>
      </c>
      <c r="C3476" t="s">
        <v>19</v>
      </c>
      <c r="D3476" t="s">
        <v>26</v>
      </c>
      <c r="E3476" t="s">
        <v>38</v>
      </c>
      <c r="F3476">
        <v>2015</v>
      </c>
      <c r="G3476">
        <v>1</v>
      </c>
      <c r="H3476">
        <v>242.45</v>
      </c>
      <c r="I3476" t="s">
        <v>40</v>
      </c>
      <c r="J3476" t="s">
        <v>47</v>
      </c>
      <c r="K3476">
        <v>38.9</v>
      </c>
      <c r="L3476">
        <v>10</v>
      </c>
      <c r="M3476">
        <f t="shared" si="108"/>
        <v>2423.8890000000001</v>
      </c>
      <c r="N3476">
        <f t="shared" si="109"/>
        <v>3.0307994757536041</v>
      </c>
    </row>
    <row r="3477" spans="1:14" x14ac:dyDescent="0.3">
      <c r="A3477" t="s">
        <v>13</v>
      </c>
      <c r="B3477" t="s">
        <v>16</v>
      </c>
      <c r="C3477" t="s">
        <v>19</v>
      </c>
      <c r="D3477" t="s">
        <v>20</v>
      </c>
      <c r="E3477" t="s">
        <v>39</v>
      </c>
      <c r="F3477">
        <v>2002</v>
      </c>
      <c r="G3477">
        <v>2</v>
      </c>
      <c r="H3477">
        <v>384.26</v>
      </c>
      <c r="I3477" t="s">
        <v>41</v>
      </c>
      <c r="J3477" t="s">
        <v>45</v>
      </c>
      <c r="K3477">
        <v>38.44</v>
      </c>
      <c r="L3477">
        <v>7</v>
      </c>
      <c r="M3477">
        <f t="shared" si="108"/>
        <v>2689.2043999999996</v>
      </c>
      <c r="N3477">
        <f t="shared" si="109"/>
        <v>3.0321311475409836</v>
      </c>
    </row>
    <row r="3478" spans="1:14" x14ac:dyDescent="0.3">
      <c r="A3478" t="s">
        <v>13</v>
      </c>
      <c r="B3478" t="s">
        <v>17</v>
      </c>
      <c r="C3478" t="s">
        <v>18</v>
      </c>
      <c r="D3478" t="s">
        <v>34</v>
      </c>
      <c r="E3478" t="s">
        <v>37</v>
      </c>
      <c r="F3478">
        <v>2016</v>
      </c>
      <c r="G3478">
        <v>2</v>
      </c>
      <c r="H3478">
        <v>442.09</v>
      </c>
      <c r="I3478" t="s">
        <v>40</v>
      </c>
      <c r="J3478" t="s">
        <v>47</v>
      </c>
      <c r="K3478">
        <v>12.63</v>
      </c>
      <c r="L3478">
        <v>9</v>
      </c>
      <c r="M3478">
        <f t="shared" si="108"/>
        <v>3977.9362999999998</v>
      </c>
      <c r="N3478">
        <f t="shared" si="109"/>
        <v>3.0328083989501313</v>
      </c>
    </row>
    <row r="3479" spans="1:14" x14ac:dyDescent="0.3">
      <c r="A3479" t="s">
        <v>14</v>
      </c>
      <c r="B3479" t="s">
        <v>16</v>
      </c>
      <c r="C3479" t="s">
        <v>19</v>
      </c>
      <c r="D3479" t="s">
        <v>34</v>
      </c>
      <c r="E3479" t="s">
        <v>37</v>
      </c>
      <c r="F3479">
        <v>1997</v>
      </c>
      <c r="G3479">
        <v>2</v>
      </c>
      <c r="H3479">
        <v>61.82</v>
      </c>
      <c r="I3479" t="s">
        <v>42</v>
      </c>
      <c r="J3479" t="s">
        <v>44</v>
      </c>
      <c r="K3479">
        <v>6.03</v>
      </c>
      <c r="L3479">
        <v>13</v>
      </c>
      <c r="M3479">
        <f t="shared" si="108"/>
        <v>802.72029999999995</v>
      </c>
      <c r="N3479">
        <f t="shared" si="109"/>
        <v>3.0334865397242283</v>
      </c>
    </row>
    <row r="3480" spans="1:14" x14ac:dyDescent="0.3">
      <c r="A3480" t="s">
        <v>13</v>
      </c>
      <c r="B3480" t="s">
        <v>17</v>
      </c>
      <c r="C3480" t="s">
        <v>18</v>
      </c>
      <c r="D3480" t="s">
        <v>29</v>
      </c>
      <c r="E3480" t="s">
        <v>38</v>
      </c>
      <c r="F3480">
        <v>1999</v>
      </c>
      <c r="G3480">
        <v>5</v>
      </c>
      <c r="H3480">
        <v>314.02</v>
      </c>
      <c r="I3480" t="s">
        <v>42</v>
      </c>
      <c r="J3480" t="s">
        <v>44</v>
      </c>
      <c r="K3480">
        <v>49.61</v>
      </c>
      <c r="L3480">
        <v>10</v>
      </c>
      <c r="M3480">
        <f t="shared" si="108"/>
        <v>3139.6960999999997</v>
      </c>
      <c r="N3480">
        <f t="shared" si="109"/>
        <v>3.0341655716162945</v>
      </c>
    </row>
    <row r="3481" spans="1:14" x14ac:dyDescent="0.3">
      <c r="A3481" t="s">
        <v>13</v>
      </c>
      <c r="B3481" t="s">
        <v>16</v>
      </c>
      <c r="C3481" t="s">
        <v>19</v>
      </c>
      <c r="D3481" t="s">
        <v>35</v>
      </c>
      <c r="E3481" t="s">
        <v>36</v>
      </c>
      <c r="F3481">
        <v>2022</v>
      </c>
      <c r="G3481">
        <v>4</v>
      </c>
      <c r="H3481">
        <v>468.12</v>
      </c>
      <c r="I3481" t="s">
        <v>41</v>
      </c>
      <c r="J3481" t="s">
        <v>44</v>
      </c>
      <c r="K3481">
        <v>3.69</v>
      </c>
      <c r="L3481">
        <v>17</v>
      </c>
      <c r="M3481">
        <f t="shared" si="108"/>
        <v>7957.0769</v>
      </c>
      <c r="N3481">
        <f t="shared" si="109"/>
        <v>3.0328731097961867</v>
      </c>
    </row>
    <row r="3482" spans="1:14" x14ac:dyDescent="0.3">
      <c r="A3482" t="s">
        <v>13</v>
      </c>
      <c r="B3482" t="s">
        <v>15</v>
      </c>
      <c r="C3482" t="s">
        <v>19</v>
      </c>
      <c r="D3482" t="s">
        <v>33</v>
      </c>
      <c r="E3482" t="s">
        <v>38</v>
      </c>
      <c r="F3482">
        <v>2007</v>
      </c>
      <c r="G3482">
        <v>1</v>
      </c>
      <c r="H3482">
        <v>305.79000000000002</v>
      </c>
      <c r="I3482" t="s">
        <v>42</v>
      </c>
      <c r="J3482" t="s">
        <v>44</v>
      </c>
      <c r="K3482">
        <v>16.68</v>
      </c>
      <c r="L3482">
        <v>11</v>
      </c>
      <c r="M3482">
        <f t="shared" si="108"/>
        <v>3362.8568</v>
      </c>
      <c r="N3482">
        <f t="shared" si="109"/>
        <v>3.032236842105263</v>
      </c>
    </row>
    <row r="3483" spans="1:14" x14ac:dyDescent="0.3">
      <c r="A3483" t="s">
        <v>14</v>
      </c>
      <c r="B3483" t="s">
        <v>15</v>
      </c>
      <c r="C3483" t="s">
        <v>19</v>
      </c>
      <c r="D3483" t="s">
        <v>21</v>
      </c>
      <c r="E3483" t="s">
        <v>38</v>
      </c>
      <c r="F3483">
        <v>1991</v>
      </c>
      <c r="G3483">
        <v>1</v>
      </c>
      <c r="H3483">
        <v>11.07</v>
      </c>
      <c r="I3483" t="s">
        <v>41</v>
      </c>
      <c r="J3483" t="s">
        <v>47</v>
      </c>
      <c r="K3483">
        <v>4.66</v>
      </c>
      <c r="L3483">
        <v>14</v>
      </c>
      <c r="M3483">
        <f t="shared" si="108"/>
        <v>154.02660000000003</v>
      </c>
      <c r="N3483">
        <f t="shared" si="109"/>
        <v>3.0335747202106651</v>
      </c>
    </row>
    <row r="3484" spans="1:14" x14ac:dyDescent="0.3">
      <c r="A3484" t="s">
        <v>14</v>
      </c>
      <c r="B3484" t="s">
        <v>16</v>
      </c>
      <c r="C3484" t="s">
        <v>18</v>
      </c>
      <c r="D3484" t="s">
        <v>29</v>
      </c>
      <c r="E3484" t="s">
        <v>38</v>
      </c>
      <c r="F3484">
        <v>2013</v>
      </c>
      <c r="G3484">
        <v>4</v>
      </c>
      <c r="H3484">
        <v>162.99</v>
      </c>
      <c r="I3484" t="s">
        <v>40</v>
      </c>
      <c r="J3484" t="s">
        <v>43</v>
      </c>
      <c r="K3484">
        <v>45.1</v>
      </c>
      <c r="L3484">
        <v>10</v>
      </c>
      <c r="M3484">
        <f t="shared" si="108"/>
        <v>1629.3510000000001</v>
      </c>
      <c r="N3484">
        <f t="shared" si="109"/>
        <v>3.0349143610013174</v>
      </c>
    </row>
    <row r="3485" spans="1:14" x14ac:dyDescent="0.3">
      <c r="A3485" t="s">
        <v>14</v>
      </c>
      <c r="B3485" t="s">
        <v>15</v>
      </c>
      <c r="C3485" t="s">
        <v>19</v>
      </c>
      <c r="D3485" t="s">
        <v>30</v>
      </c>
      <c r="E3485" t="s">
        <v>39</v>
      </c>
      <c r="F3485">
        <v>2015</v>
      </c>
      <c r="G3485">
        <v>4</v>
      </c>
      <c r="H3485">
        <v>170.05</v>
      </c>
      <c r="I3485" t="s">
        <v>40</v>
      </c>
      <c r="J3485" t="s">
        <v>45</v>
      </c>
      <c r="K3485">
        <v>8.08</v>
      </c>
      <c r="L3485">
        <v>20</v>
      </c>
      <c r="M3485">
        <f t="shared" si="108"/>
        <v>3400.0808000000002</v>
      </c>
      <c r="N3485">
        <f t="shared" si="109"/>
        <v>3.0342781806196442</v>
      </c>
    </row>
    <row r="3486" spans="1:14" x14ac:dyDescent="0.3">
      <c r="A3486" t="s">
        <v>12</v>
      </c>
      <c r="B3486" t="s">
        <v>17</v>
      </c>
      <c r="C3486" t="s">
        <v>19</v>
      </c>
      <c r="D3486" t="s">
        <v>25</v>
      </c>
      <c r="E3486" t="s">
        <v>37</v>
      </c>
      <c r="F3486">
        <v>2002</v>
      </c>
      <c r="G3486">
        <v>1</v>
      </c>
      <c r="H3486">
        <v>226.98</v>
      </c>
      <c r="I3486" t="s">
        <v>40</v>
      </c>
      <c r="J3486" t="s">
        <v>44</v>
      </c>
      <c r="K3486">
        <v>42.31</v>
      </c>
      <c r="L3486">
        <v>7</v>
      </c>
      <c r="M3486">
        <f t="shared" si="108"/>
        <v>1588.2830999999999</v>
      </c>
      <c r="N3486">
        <f t="shared" si="109"/>
        <v>3.0336411609498679</v>
      </c>
    </row>
    <row r="3487" spans="1:14" x14ac:dyDescent="0.3">
      <c r="A3487" t="s">
        <v>14</v>
      </c>
      <c r="B3487" t="s">
        <v>15</v>
      </c>
      <c r="C3487" t="s">
        <v>19</v>
      </c>
      <c r="D3487" t="s">
        <v>35</v>
      </c>
      <c r="E3487" t="s">
        <v>36</v>
      </c>
      <c r="F3487">
        <v>1993</v>
      </c>
      <c r="G3487">
        <v>1</v>
      </c>
      <c r="H3487">
        <v>466.98</v>
      </c>
      <c r="I3487" t="s">
        <v>40</v>
      </c>
      <c r="J3487" t="s">
        <v>43</v>
      </c>
      <c r="K3487">
        <v>40.86</v>
      </c>
      <c r="L3487">
        <v>18</v>
      </c>
      <c r="M3487">
        <f t="shared" si="108"/>
        <v>8405.0486000000001</v>
      </c>
      <c r="N3487">
        <f t="shared" si="109"/>
        <v>3.0349834983498352</v>
      </c>
    </row>
    <row r="3488" spans="1:14" x14ac:dyDescent="0.3">
      <c r="A3488" t="s">
        <v>12</v>
      </c>
      <c r="B3488" t="s">
        <v>16</v>
      </c>
      <c r="C3488" t="s">
        <v>19</v>
      </c>
      <c r="D3488" t="s">
        <v>26</v>
      </c>
      <c r="E3488" t="s">
        <v>38</v>
      </c>
      <c r="F3488">
        <v>1992</v>
      </c>
      <c r="G3488">
        <v>5</v>
      </c>
      <c r="H3488">
        <v>366.2</v>
      </c>
      <c r="I3488" t="s">
        <v>42</v>
      </c>
      <c r="J3488" t="s">
        <v>43</v>
      </c>
      <c r="K3488">
        <v>17.25</v>
      </c>
      <c r="L3488">
        <v>20</v>
      </c>
      <c r="M3488">
        <f t="shared" si="108"/>
        <v>7323.1724999999997</v>
      </c>
      <c r="N3488">
        <f t="shared" si="109"/>
        <v>3.0363276089828268</v>
      </c>
    </row>
    <row r="3489" spans="1:14" x14ac:dyDescent="0.3">
      <c r="A3489" t="s">
        <v>14</v>
      </c>
      <c r="B3489" t="s">
        <v>17</v>
      </c>
      <c r="C3489" t="s">
        <v>18</v>
      </c>
      <c r="D3489" t="s">
        <v>25</v>
      </c>
      <c r="E3489" t="s">
        <v>38</v>
      </c>
      <c r="F3489">
        <v>2016</v>
      </c>
      <c r="G3489">
        <v>2</v>
      </c>
      <c r="H3489">
        <v>112.19</v>
      </c>
      <c r="I3489" t="s">
        <v>41</v>
      </c>
      <c r="J3489" t="s">
        <v>45</v>
      </c>
      <c r="K3489">
        <v>25.68</v>
      </c>
      <c r="L3489">
        <v>12</v>
      </c>
      <c r="M3489">
        <f t="shared" si="108"/>
        <v>1345.5368000000001</v>
      </c>
      <c r="N3489">
        <f t="shared" si="109"/>
        <v>3.0350297422339723</v>
      </c>
    </row>
    <row r="3490" spans="1:14" x14ac:dyDescent="0.3">
      <c r="A3490" t="s">
        <v>13</v>
      </c>
      <c r="B3490" t="s">
        <v>15</v>
      </c>
      <c r="C3490" t="s">
        <v>19</v>
      </c>
      <c r="D3490" t="s">
        <v>20</v>
      </c>
      <c r="E3490" t="s">
        <v>38</v>
      </c>
      <c r="F3490">
        <v>2009</v>
      </c>
      <c r="G3490">
        <v>2</v>
      </c>
      <c r="H3490">
        <v>87.66</v>
      </c>
      <c r="I3490" t="s">
        <v>40</v>
      </c>
      <c r="J3490" t="s">
        <v>45</v>
      </c>
      <c r="K3490">
        <v>49.5</v>
      </c>
      <c r="L3490">
        <v>11</v>
      </c>
      <c r="M3490">
        <f t="shared" si="108"/>
        <v>963.755</v>
      </c>
      <c r="N3490">
        <f t="shared" si="109"/>
        <v>3.0357142857142856</v>
      </c>
    </row>
    <row r="3491" spans="1:14" x14ac:dyDescent="0.3">
      <c r="A3491" t="s">
        <v>13</v>
      </c>
      <c r="B3491" t="s">
        <v>15</v>
      </c>
      <c r="C3491" t="s">
        <v>19</v>
      </c>
      <c r="D3491" t="s">
        <v>26</v>
      </c>
      <c r="E3491" t="s">
        <v>36</v>
      </c>
      <c r="F3491">
        <v>1986</v>
      </c>
      <c r="G3491">
        <v>4</v>
      </c>
      <c r="H3491">
        <v>215.67</v>
      </c>
      <c r="I3491" t="s">
        <v>40</v>
      </c>
      <c r="J3491" t="s">
        <v>43</v>
      </c>
      <c r="K3491">
        <v>0.76</v>
      </c>
      <c r="L3491">
        <v>4</v>
      </c>
      <c r="M3491">
        <f t="shared" si="108"/>
        <v>861.68759999999997</v>
      </c>
      <c r="N3491">
        <f t="shared" si="109"/>
        <v>3.0363997352746526</v>
      </c>
    </row>
    <row r="3492" spans="1:14" x14ac:dyDescent="0.3">
      <c r="A3492" t="s">
        <v>14</v>
      </c>
      <c r="B3492" t="s">
        <v>17</v>
      </c>
      <c r="C3492" t="s">
        <v>19</v>
      </c>
      <c r="D3492" t="s">
        <v>21</v>
      </c>
      <c r="E3492" t="s">
        <v>38</v>
      </c>
      <c r="F3492">
        <v>2006</v>
      </c>
      <c r="G3492">
        <v>5</v>
      </c>
      <c r="H3492">
        <v>158.88999999999999</v>
      </c>
      <c r="I3492" t="s">
        <v>42</v>
      </c>
      <c r="J3492" t="s">
        <v>46</v>
      </c>
      <c r="K3492">
        <v>35.79</v>
      </c>
      <c r="L3492">
        <v>3</v>
      </c>
      <c r="M3492">
        <f t="shared" si="108"/>
        <v>476.02789999999993</v>
      </c>
      <c r="N3492">
        <f t="shared" si="109"/>
        <v>3.0357615894039736</v>
      </c>
    </row>
    <row r="3493" spans="1:14" x14ac:dyDescent="0.3">
      <c r="A3493" t="s">
        <v>12</v>
      </c>
      <c r="B3493" t="s">
        <v>17</v>
      </c>
      <c r="C3493" t="s">
        <v>19</v>
      </c>
      <c r="D3493" t="s">
        <v>32</v>
      </c>
      <c r="E3493" t="s">
        <v>37</v>
      </c>
      <c r="F3493">
        <v>1993</v>
      </c>
      <c r="G3493">
        <v>2</v>
      </c>
      <c r="H3493">
        <v>84.5</v>
      </c>
      <c r="I3493" t="s">
        <v>41</v>
      </c>
      <c r="J3493" t="s">
        <v>43</v>
      </c>
      <c r="K3493">
        <v>25.63</v>
      </c>
      <c r="L3493">
        <v>3</v>
      </c>
      <c r="M3493">
        <f t="shared" si="108"/>
        <v>252.75630000000001</v>
      </c>
      <c r="N3493">
        <f t="shared" si="109"/>
        <v>3.0344599072233267</v>
      </c>
    </row>
    <row r="3494" spans="1:14" x14ac:dyDescent="0.3">
      <c r="A3494" t="s">
        <v>12</v>
      </c>
      <c r="B3494" t="s">
        <v>15</v>
      </c>
      <c r="C3494" t="s">
        <v>18</v>
      </c>
      <c r="D3494" t="s">
        <v>31</v>
      </c>
      <c r="E3494" t="s">
        <v>36</v>
      </c>
      <c r="F3494">
        <v>1990</v>
      </c>
      <c r="G3494">
        <v>4</v>
      </c>
      <c r="H3494">
        <v>377.18</v>
      </c>
      <c r="I3494" t="s">
        <v>42</v>
      </c>
      <c r="J3494" t="s">
        <v>44</v>
      </c>
      <c r="K3494">
        <v>3.25</v>
      </c>
      <c r="L3494">
        <v>6</v>
      </c>
      <c r="M3494">
        <f t="shared" si="108"/>
        <v>2262.1124999999997</v>
      </c>
      <c r="N3494">
        <f t="shared" si="109"/>
        <v>3.0351458885941645</v>
      </c>
    </row>
    <row r="3495" spans="1:14" x14ac:dyDescent="0.3">
      <c r="A3495" t="s">
        <v>13</v>
      </c>
      <c r="B3495" t="s">
        <v>16</v>
      </c>
      <c r="C3495" t="s">
        <v>18</v>
      </c>
      <c r="D3495" t="s">
        <v>29</v>
      </c>
      <c r="E3495" t="s">
        <v>38</v>
      </c>
      <c r="F3495">
        <v>1987</v>
      </c>
      <c r="G3495">
        <v>1</v>
      </c>
      <c r="H3495">
        <v>451.17</v>
      </c>
      <c r="I3495" t="s">
        <v>41</v>
      </c>
      <c r="J3495" t="s">
        <v>44</v>
      </c>
      <c r="K3495">
        <v>44.98</v>
      </c>
      <c r="L3495">
        <v>6</v>
      </c>
      <c r="M3495">
        <f t="shared" si="108"/>
        <v>2706.4697999999999</v>
      </c>
      <c r="N3495">
        <f t="shared" si="109"/>
        <v>3.0345056403450563</v>
      </c>
    </row>
    <row r="3496" spans="1:14" x14ac:dyDescent="0.3">
      <c r="A3496" t="s">
        <v>14</v>
      </c>
      <c r="B3496" t="s">
        <v>15</v>
      </c>
      <c r="C3496" t="s">
        <v>19</v>
      </c>
      <c r="D3496" t="s">
        <v>32</v>
      </c>
      <c r="E3496" t="s">
        <v>37</v>
      </c>
      <c r="F3496">
        <v>2005</v>
      </c>
      <c r="G3496">
        <v>1</v>
      </c>
      <c r="H3496">
        <v>71.349999999999994</v>
      </c>
      <c r="I3496" t="s">
        <v>41</v>
      </c>
      <c r="J3496" t="s">
        <v>46</v>
      </c>
      <c r="K3496">
        <v>49.3</v>
      </c>
      <c r="L3496">
        <v>3</v>
      </c>
      <c r="M3496">
        <f t="shared" si="108"/>
        <v>213.54299999999998</v>
      </c>
      <c r="N3496">
        <f t="shared" si="109"/>
        <v>3.0358565737051793</v>
      </c>
    </row>
    <row r="3497" spans="1:14" x14ac:dyDescent="0.3">
      <c r="A3497" t="s">
        <v>13</v>
      </c>
      <c r="B3497" t="s">
        <v>16</v>
      </c>
      <c r="C3497" t="s">
        <v>18</v>
      </c>
      <c r="D3497" t="s">
        <v>30</v>
      </c>
      <c r="E3497" t="s">
        <v>36</v>
      </c>
      <c r="F3497">
        <v>1989</v>
      </c>
      <c r="G3497">
        <v>3</v>
      </c>
      <c r="H3497">
        <v>398.15</v>
      </c>
      <c r="I3497" t="s">
        <v>40</v>
      </c>
      <c r="J3497" t="s">
        <v>47</v>
      </c>
      <c r="K3497">
        <v>16.559999999999999</v>
      </c>
      <c r="L3497">
        <v>13</v>
      </c>
      <c r="M3497">
        <f t="shared" si="108"/>
        <v>5175.1156000000001</v>
      </c>
      <c r="N3497">
        <f t="shared" si="109"/>
        <v>3.0372093023255813</v>
      </c>
    </row>
    <row r="3498" spans="1:14" x14ac:dyDescent="0.3">
      <c r="A3498" t="s">
        <v>13</v>
      </c>
      <c r="B3498" t="s">
        <v>17</v>
      </c>
      <c r="C3498" t="s">
        <v>18</v>
      </c>
      <c r="D3498" t="s">
        <v>31</v>
      </c>
      <c r="E3498" t="s">
        <v>39</v>
      </c>
      <c r="F3498">
        <v>2010</v>
      </c>
      <c r="G3498">
        <v>4</v>
      </c>
      <c r="H3498">
        <v>334.1</v>
      </c>
      <c r="I3498" t="s">
        <v>42</v>
      </c>
      <c r="J3498" t="s">
        <v>47</v>
      </c>
      <c r="K3498">
        <v>26.29</v>
      </c>
      <c r="L3498">
        <v>10</v>
      </c>
      <c r="M3498">
        <f t="shared" si="108"/>
        <v>3340.2629000000002</v>
      </c>
      <c r="N3498">
        <f t="shared" si="109"/>
        <v>3.0372340425531914</v>
      </c>
    </row>
    <row r="3499" spans="1:14" x14ac:dyDescent="0.3">
      <c r="A3499" t="s">
        <v>12</v>
      </c>
      <c r="B3499" t="s">
        <v>17</v>
      </c>
      <c r="C3499" t="s">
        <v>18</v>
      </c>
      <c r="D3499" t="s">
        <v>26</v>
      </c>
      <c r="E3499" t="s">
        <v>37</v>
      </c>
      <c r="F3499">
        <v>1993</v>
      </c>
      <c r="G3499">
        <v>1</v>
      </c>
      <c r="H3499">
        <v>295.62</v>
      </c>
      <c r="I3499" t="s">
        <v>40</v>
      </c>
      <c r="J3499" t="s">
        <v>45</v>
      </c>
      <c r="K3499">
        <v>17.53</v>
      </c>
      <c r="L3499">
        <v>10</v>
      </c>
      <c r="M3499">
        <f t="shared" si="108"/>
        <v>2955.3752999999997</v>
      </c>
      <c r="N3499">
        <f t="shared" si="109"/>
        <v>3.036593479707252</v>
      </c>
    </row>
    <row r="3500" spans="1:14" x14ac:dyDescent="0.3">
      <c r="A3500" t="s">
        <v>13</v>
      </c>
      <c r="B3500" t="s">
        <v>15</v>
      </c>
      <c r="C3500" t="s">
        <v>19</v>
      </c>
      <c r="D3500" t="s">
        <v>33</v>
      </c>
      <c r="E3500" t="s">
        <v>37</v>
      </c>
      <c r="F3500">
        <v>2018</v>
      </c>
      <c r="G3500">
        <v>5</v>
      </c>
      <c r="H3500">
        <v>11.22</v>
      </c>
      <c r="I3500" t="s">
        <v>41</v>
      </c>
      <c r="J3500" t="s">
        <v>44</v>
      </c>
      <c r="K3500">
        <v>47.16</v>
      </c>
      <c r="L3500">
        <v>2</v>
      </c>
      <c r="M3500">
        <f t="shared" si="108"/>
        <v>21.9116</v>
      </c>
      <c r="N3500">
        <f t="shared" si="109"/>
        <v>3.0379494007989347</v>
      </c>
    </row>
    <row r="3501" spans="1:14" x14ac:dyDescent="0.3">
      <c r="A3501" t="s">
        <v>13</v>
      </c>
      <c r="B3501" t="s">
        <v>15</v>
      </c>
      <c r="C3501" t="s">
        <v>18</v>
      </c>
      <c r="D3501" t="s">
        <v>26</v>
      </c>
      <c r="E3501" t="s">
        <v>37</v>
      </c>
      <c r="F3501">
        <v>2000</v>
      </c>
      <c r="G3501">
        <v>1</v>
      </c>
      <c r="H3501">
        <v>258.2</v>
      </c>
      <c r="I3501" t="s">
        <v>40</v>
      </c>
      <c r="J3501" t="s">
        <v>47</v>
      </c>
      <c r="K3501">
        <v>47.94</v>
      </c>
      <c r="L3501">
        <v>6</v>
      </c>
      <c r="M3501">
        <f t="shared" si="108"/>
        <v>1548.6793999999998</v>
      </c>
      <c r="N3501">
        <f t="shared" si="109"/>
        <v>3.0366422385076617</v>
      </c>
    </row>
    <row r="3502" spans="1:14" x14ac:dyDescent="0.3">
      <c r="A3502" t="s">
        <v>13</v>
      </c>
      <c r="B3502" t="s">
        <v>16</v>
      </c>
      <c r="C3502" t="s">
        <v>19</v>
      </c>
      <c r="D3502" t="s">
        <v>25</v>
      </c>
      <c r="E3502" t="s">
        <v>37</v>
      </c>
      <c r="F3502">
        <v>2002</v>
      </c>
      <c r="G3502">
        <v>3</v>
      </c>
      <c r="H3502">
        <v>42.51</v>
      </c>
      <c r="I3502" t="s">
        <v>40</v>
      </c>
      <c r="J3502" t="s">
        <v>44</v>
      </c>
      <c r="K3502">
        <v>7.5</v>
      </c>
      <c r="L3502">
        <v>11</v>
      </c>
      <c r="M3502">
        <f t="shared" si="108"/>
        <v>466.68499999999995</v>
      </c>
      <c r="N3502">
        <f t="shared" si="109"/>
        <v>3.0379999999999998</v>
      </c>
    </row>
    <row r="3503" spans="1:14" x14ac:dyDescent="0.3">
      <c r="A3503" t="s">
        <v>13</v>
      </c>
      <c r="B3503" t="s">
        <v>16</v>
      </c>
      <c r="C3503" t="s">
        <v>19</v>
      </c>
      <c r="D3503" t="s">
        <v>30</v>
      </c>
      <c r="E3503" t="s">
        <v>37</v>
      </c>
      <c r="F3503">
        <v>1993</v>
      </c>
      <c r="G3503">
        <v>2</v>
      </c>
      <c r="H3503">
        <v>455.83</v>
      </c>
      <c r="I3503" t="s">
        <v>40</v>
      </c>
      <c r="J3503" t="s">
        <v>43</v>
      </c>
      <c r="K3503">
        <v>6.89</v>
      </c>
      <c r="L3503">
        <v>17</v>
      </c>
      <c r="M3503">
        <f t="shared" si="108"/>
        <v>7748.1788999999999</v>
      </c>
      <c r="N3503">
        <f t="shared" si="109"/>
        <v>3.0380253502334891</v>
      </c>
    </row>
    <row r="3504" spans="1:14" x14ac:dyDescent="0.3">
      <c r="A3504" t="s">
        <v>13</v>
      </c>
      <c r="B3504" t="s">
        <v>16</v>
      </c>
      <c r="C3504" t="s">
        <v>18</v>
      </c>
      <c r="D3504" t="s">
        <v>31</v>
      </c>
      <c r="E3504" t="s">
        <v>37</v>
      </c>
      <c r="F3504">
        <v>2021</v>
      </c>
      <c r="G3504">
        <v>2</v>
      </c>
      <c r="H3504">
        <v>329.65</v>
      </c>
      <c r="I3504" t="s">
        <v>40</v>
      </c>
      <c r="J3504" t="s">
        <v>47</v>
      </c>
      <c r="K3504">
        <v>46.92</v>
      </c>
      <c r="L3504">
        <v>15</v>
      </c>
      <c r="M3504">
        <f t="shared" si="108"/>
        <v>4944.2191999999995</v>
      </c>
      <c r="N3504">
        <f t="shared" si="109"/>
        <v>3.0387182910547397</v>
      </c>
    </row>
    <row r="3505" spans="1:14" x14ac:dyDescent="0.3">
      <c r="A3505" t="s">
        <v>14</v>
      </c>
      <c r="B3505" t="s">
        <v>17</v>
      </c>
      <c r="C3505" t="s">
        <v>18</v>
      </c>
      <c r="D3505" t="s">
        <v>22</v>
      </c>
      <c r="E3505" t="s">
        <v>39</v>
      </c>
      <c r="F3505">
        <v>2019</v>
      </c>
      <c r="G3505">
        <v>3</v>
      </c>
      <c r="H3505">
        <v>231.04</v>
      </c>
      <c r="I3505" t="s">
        <v>42</v>
      </c>
      <c r="J3505" t="s">
        <v>47</v>
      </c>
      <c r="K3505">
        <v>34.47</v>
      </c>
      <c r="L3505">
        <v>10</v>
      </c>
      <c r="M3505">
        <f t="shared" si="108"/>
        <v>2309.7447000000002</v>
      </c>
      <c r="N3505">
        <f t="shared" si="109"/>
        <v>3.0394121576486306</v>
      </c>
    </row>
    <row r="3506" spans="1:14" x14ac:dyDescent="0.3">
      <c r="A3506" t="s">
        <v>13</v>
      </c>
      <c r="B3506" t="s">
        <v>17</v>
      </c>
      <c r="C3506" t="s">
        <v>19</v>
      </c>
      <c r="D3506" t="s">
        <v>20</v>
      </c>
      <c r="E3506" t="s">
        <v>38</v>
      </c>
      <c r="F3506">
        <v>2001</v>
      </c>
      <c r="G3506">
        <v>2</v>
      </c>
      <c r="H3506">
        <v>454.19</v>
      </c>
      <c r="I3506" t="s">
        <v>42</v>
      </c>
      <c r="J3506" t="s">
        <v>46</v>
      </c>
      <c r="K3506">
        <v>19.32</v>
      </c>
      <c r="L3506">
        <v>17</v>
      </c>
      <c r="M3506">
        <f t="shared" si="108"/>
        <v>7720.4231999999993</v>
      </c>
      <c r="N3506">
        <f t="shared" si="109"/>
        <v>3.0394385026737969</v>
      </c>
    </row>
    <row r="3507" spans="1:14" x14ac:dyDescent="0.3">
      <c r="A3507" t="s">
        <v>14</v>
      </c>
      <c r="B3507" t="s">
        <v>17</v>
      </c>
      <c r="C3507" t="s">
        <v>18</v>
      </c>
      <c r="D3507" t="s">
        <v>24</v>
      </c>
      <c r="E3507" t="s">
        <v>38</v>
      </c>
      <c r="F3507">
        <v>2004</v>
      </c>
      <c r="G3507">
        <v>2</v>
      </c>
      <c r="H3507">
        <v>491.58</v>
      </c>
      <c r="I3507" t="s">
        <v>41</v>
      </c>
      <c r="J3507" t="s">
        <v>44</v>
      </c>
      <c r="K3507">
        <v>9.0500000000000007</v>
      </c>
      <c r="L3507">
        <v>19</v>
      </c>
      <c r="M3507">
        <f t="shared" si="108"/>
        <v>9339.1105000000007</v>
      </c>
      <c r="N3507">
        <f t="shared" si="109"/>
        <v>3.040133779264214</v>
      </c>
    </row>
    <row r="3508" spans="1:14" x14ac:dyDescent="0.3">
      <c r="A3508" t="s">
        <v>12</v>
      </c>
      <c r="B3508" t="s">
        <v>16</v>
      </c>
      <c r="C3508" t="s">
        <v>19</v>
      </c>
      <c r="D3508" t="s">
        <v>27</v>
      </c>
      <c r="E3508" t="s">
        <v>38</v>
      </c>
      <c r="F3508">
        <v>2004</v>
      </c>
      <c r="G3508">
        <v>4</v>
      </c>
      <c r="H3508">
        <v>203.68</v>
      </c>
      <c r="I3508" t="s">
        <v>42</v>
      </c>
      <c r="J3508" t="s">
        <v>43</v>
      </c>
      <c r="K3508">
        <v>22.9</v>
      </c>
      <c r="L3508">
        <v>11</v>
      </c>
      <c r="M3508">
        <f t="shared" si="108"/>
        <v>2239.7089999999998</v>
      </c>
      <c r="N3508">
        <f t="shared" si="109"/>
        <v>3.0408299866131192</v>
      </c>
    </row>
    <row r="3509" spans="1:14" x14ac:dyDescent="0.3">
      <c r="A3509" t="s">
        <v>12</v>
      </c>
      <c r="B3509" t="s">
        <v>15</v>
      </c>
      <c r="C3509" t="s">
        <v>19</v>
      </c>
      <c r="D3509" t="s">
        <v>34</v>
      </c>
      <c r="E3509" t="s">
        <v>39</v>
      </c>
      <c r="F3509">
        <v>2016</v>
      </c>
      <c r="G3509">
        <v>5</v>
      </c>
      <c r="H3509">
        <v>123.65</v>
      </c>
      <c r="I3509" t="s">
        <v>42</v>
      </c>
      <c r="J3509" t="s">
        <v>43</v>
      </c>
      <c r="K3509">
        <v>20.6</v>
      </c>
      <c r="L3509">
        <v>16</v>
      </c>
      <c r="M3509">
        <f t="shared" si="108"/>
        <v>1977.606</v>
      </c>
      <c r="N3509">
        <f t="shared" si="109"/>
        <v>3.0401875418620228</v>
      </c>
    </row>
    <row r="3510" spans="1:14" x14ac:dyDescent="0.3">
      <c r="A3510" t="s">
        <v>14</v>
      </c>
      <c r="B3510" t="s">
        <v>16</v>
      </c>
      <c r="C3510" t="s">
        <v>19</v>
      </c>
      <c r="D3510" t="s">
        <v>20</v>
      </c>
      <c r="E3510" t="s">
        <v>38</v>
      </c>
      <c r="F3510">
        <v>1994</v>
      </c>
      <c r="G3510">
        <v>1</v>
      </c>
      <c r="H3510">
        <v>373.97</v>
      </c>
      <c r="I3510" t="s">
        <v>40</v>
      </c>
      <c r="J3510" t="s">
        <v>45</v>
      </c>
      <c r="K3510">
        <v>46.64</v>
      </c>
      <c r="L3510">
        <v>7</v>
      </c>
      <c r="M3510">
        <f t="shared" si="108"/>
        <v>2617.2563999999998</v>
      </c>
      <c r="N3510">
        <f t="shared" si="109"/>
        <v>3.0388739946380698</v>
      </c>
    </row>
    <row r="3511" spans="1:14" x14ac:dyDescent="0.3">
      <c r="A3511" t="s">
        <v>12</v>
      </c>
      <c r="B3511" t="s">
        <v>15</v>
      </c>
      <c r="C3511" t="s">
        <v>18</v>
      </c>
      <c r="D3511" t="s">
        <v>29</v>
      </c>
      <c r="E3511" t="s">
        <v>36</v>
      </c>
      <c r="F3511">
        <v>1986</v>
      </c>
      <c r="G3511">
        <v>2</v>
      </c>
      <c r="H3511">
        <v>58.59</v>
      </c>
      <c r="I3511" t="s">
        <v>42</v>
      </c>
      <c r="J3511" t="s">
        <v>45</v>
      </c>
      <c r="K3511">
        <v>46.58</v>
      </c>
      <c r="L3511">
        <v>15</v>
      </c>
      <c r="M3511">
        <f t="shared" si="108"/>
        <v>878.31579999999997</v>
      </c>
      <c r="N3511">
        <f t="shared" si="109"/>
        <v>3.0402414486921527</v>
      </c>
    </row>
    <row r="3512" spans="1:14" x14ac:dyDescent="0.3">
      <c r="A3512" t="s">
        <v>14</v>
      </c>
      <c r="B3512" t="s">
        <v>16</v>
      </c>
      <c r="C3512" t="s">
        <v>18</v>
      </c>
      <c r="D3512" t="s">
        <v>33</v>
      </c>
      <c r="E3512" t="s">
        <v>37</v>
      </c>
      <c r="F3512">
        <v>2020</v>
      </c>
      <c r="G3512">
        <v>5</v>
      </c>
      <c r="H3512">
        <v>147.13999999999999</v>
      </c>
      <c r="I3512" t="s">
        <v>41</v>
      </c>
      <c r="J3512" t="s">
        <v>44</v>
      </c>
      <c r="K3512">
        <v>0.12</v>
      </c>
      <c r="L3512">
        <v>20</v>
      </c>
      <c r="M3512">
        <f t="shared" si="108"/>
        <v>2941.8011999999999</v>
      </c>
      <c r="N3512">
        <f t="shared" si="109"/>
        <v>3.0409395973154361</v>
      </c>
    </row>
    <row r="3513" spans="1:14" x14ac:dyDescent="0.3">
      <c r="A3513" t="s">
        <v>14</v>
      </c>
      <c r="B3513" t="s">
        <v>17</v>
      </c>
      <c r="C3513" t="s">
        <v>19</v>
      </c>
      <c r="D3513" t="s">
        <v>35</v>
      </c>
      <c r="E3513" t="s">
        <v>37</v>
      </c>
      <c r="F3513">
        <v>2010</v>
      </c>
      <c r="G3513">
        <v>1</v>
      </c>
      <c r="H3513">
        <v>398.17</v>
      </c>
      <c r="I3513" t="s">
        <v>41</v>
      </c>
      <c r="J3513" t="s">
        <v>43</v>
      </c>
      <c r="K3513">
        <v>32</v>
      </c>
      <c r="L3513">
        <v>17</v>
      </c>
      <c r="M3513">
        <f t="shared" si="108"/>
        <v>6768.21</v>
      </c>
      <c r="N3513">
        <f t="shared" si="109"/>
        <v>3.0396239086635326</v>
      </c>
    </row>
    <row r="3514" spans="1:14" x14ac:dyDescent="0.3">
      <c r="A3514" t="s">
        <v>13</v>
      </c>
      <c r="B3514" t="s">
        <v>17</v>
      </c>
      <c r="C3514" t="s">
        <v>19</v>
      </c>
      <c r="D3514" t="s">
        <v>28</v>
      </c>
      <c r="E3514" t="s">
        <v>39</v>
      </c>
      <c r="F3514">
        <v>2005</v>
      </c>
      <c r="G3514">
        <v>3</v>
      </c>
      <c r="H3514">
        <v>277</v>
      </c>
      <c r="I3514" t="s">
        <v>40</v>
      </c>
      <c r="J3514" t="s">
        <v>47</v>
      </c>
      <c r="K3514">
        <v>28.69</v>
      </c>
      <c r="L3514">
        <v>6</v>
      </c>
      <c r="M3514">
        <f t="shared" si="108"/>
        <v>1661.2869000000001</v>
      </c>
      <c r="N3514">
        <f t="shared" si="109"/>
        <v>3.040994623655914</v>
      </c>
    </row>
    <row r="3515" spans="1:14" x14ac:dyDescent="0.3">
      <c r="A3515" t="s">
        <v>13</v>
      </c>
      <c r="B3515" t="s">
        <v>15</v>
      </c>
      <c r="C3515" t="s">
        <v>19</v>
      </c>
      <c r="D3515" t="s">
        <v>23</v>
      </c>
      <c r="E3515" t="s">
        <v>38</v>
      </c>
      <c r="F3515">
        <v>2022</v>
      </c>
      <c r="G3515">
        <v>5</v>
      </c>
      <c r="H3515">
        <v>457.5</v>
      </c>
      <c r="I3515" t="s">
        <v>41</v>
      </c>
      <c r="J3515" t="s">
        <v>46</v>
      </c>
      <c r="K3515">
        <v>16.600000000000001</v>
      </c>
      <c r="L3515">
        <v>11</v>
      </c>
      <c r="M3515">
        <f t="shared" si="108"/>
        <v>5031.6660000000002</v>
      </c>
      <c r="N3515">
        <f t="shared" si="109"/>
        <v>3.0410221923335574</v>
      </c>
    </row>
    <row r="3516" spans="1:14" x14ac:dyDescent="0.3">
      <c r="A3516" t="s">
        <v>12</v>
      </c>
      <c r="B3516" t="s">
        <v>17</v>
      </c>
      <c r="C3516" t="s">
        <v>19</v>
      </c>
      <c r="D3516" t="s">
        <v>26</v>
      </c>
      <c r="E3516" t="s">
        <v>39</v>
      </c>
      <c r="F3516">
        <v>2007</v>
      </c>
      <c r="G3516">
        <v>2</v>
      </c>
      <c r="H3516">
        <v>235.94</v>
      </c>
      <c r="I3516" t="s">
        <v>42</v>
      </c>
      <c r="J3516" t="s">
        <v>43</v>
      </c>
      <c r="K3516">
        <v>36.58</v>
      </c>
      <c r="L3516">
        <v>11</v>
      </c>
      <c r="M3516">
        <f t="shared" si="108"/>
        <v>2594.7058000000002</v>
      </c>
      <c r="N3516">
        <f t="shared" si="109"/>
        <v>3.0397039030955586</v>
      </c>
    </row>
    <row r="3517" spans="1:14" x14ac:dyDescent="0.3">
      <c r="A3517" t="s">
        <v>14</v>
      </c>
      <c r="B3517" t="s">
        <v>15</v>
      </c>
      <c r="C3517" t="s">
        <v>18</v>
      </c>
      <c r="D3517" t="s">
        <v>23</v>
      </c>
      <c r="E3517" t="s">
        <v>39</v>
      </c>
      <c r="F3517">
        <v>2002</v>
      </c>
      <c r="G3517">
        <v>3</v>
      </c>
      <c r="H3517">
        <v>155.61000000000001</v>
      </c>
      <c r="I3517" t="s">
        <v>42</v>
      </c>
      <c r="J3517" t="s">
        <v>45</v>
      </c>
      <c r="K3517">
        <v>17.579999999999998</v>
      </c>
      <c r="L3517">
        <v>8</v>
      </c>
      <c r="M3517">
        <f t="shared" si="108"/>
        <v>1244.0558000000001</v>
      </c>
      <c r="N3517">
        <f t="shared" si="109"/>
        <v>3.0404040404040402</v>
      </c>
    </row>
    <row r="3518" spans="1:14" x14ac:dyDescent="0.3">
      <c r="A3518" t="s">
        <v>13</v>
      </c>
      <c r="B3518" t="s">
        <v>15</v>
      </c>
      <c r="C3518" t="s">
        <v>18</v>
      </c>
      <c r="D3518" t="s">
        <v>28</v>
      </c>
      <c r="E3518" t="s">
        <v>36</v>
      </c>
      <c r="F3518">
        <v>2008</v>
      </c>
      <c r="G3518">
        <v>4</v>
      </c>
      <c r="H3518">
        <v>144.55000000000001</v>
      </c>
      <c r="I3518" t="s">
        <v>40</v>
      </c>
      <c r="J3518" t="s">
        <v>45</v>
      </c>
      <c r="K3518">
        <v>23.09</v>
      </c>
      <c r="L3518">
        <v>1</v>
      </c>
      <c r="M3518">
        <f t="shared" si="108"/>
        <v>143.7809</v>
      </c>
      <c r="N3518">
        <f t="shared" si="109"/>
        <v>3.0404312668463613</v>
      </c>
    </row>
    <row r="3519" spans="1:14" x14ac:dyDescent="0.3">
      <c r="A3519" t="s">
        <v>14</v>
      </c>
      <c r="B3519" t="s">
        <v>16</v>
      </c>
      <c r="C3519" t="s">
        <v>18</v>
      </c>
      <c r="D3519" t="s">
        <v>25</v>
      </c>
      <c r="E3519" t="s">
        <v>38</v>
      </c>
      <c r="F3519">
        <v>1987</v>
      </c>
      <c r="G3519">
        <v>3</v>
      </c>
      <c r="H3519">
        <v>413.81</v>
      </c>
      <c r="I3519" t="s">
        <v>41</v>
      </c>
      <c r="J3519" t="s">
        <v>43</v>
      </c>
      <c r="K3519">
        <v>47.74</v>
      </c>
      <c r="L3519">
        <v>2</v>
      </c>
      <c r="M3519">
        <f t="shared" si="108"/>
        <v>827.09739999999999</v>
      </c>
      <c r="N3519">
        <f t="shared" si="109"/>
        <v>3.0397842211732975</v>
      </c>
    </row>
    <row r="3520" spans="1:14" x14ac:dyDescent="0.3">
      <c r="A3520" t="s">
        <v>14</v>
      </c>
      <c r="B3520" t="s">
        <v>16</v>
      </c>
      <c r="C3520" t="s">
        <v>19</v>
      </c>
      <c r="D3520" t="s">
        <v>32</v>
      </c>
      <c r="E3520" t="s">
        <v>38</v>
      </c>
      <c r="F3520">
        <v>1998</v>
      </c>
      <c r="G3520">
        <v>5</v>
      </c>
      <c r="H3520">
        <v>186.65</v>
      </c>
      <c r="I3520" t="s">
        <v>42</v>
      </c>
      <c r="J3520" t="s">
        <v>43</v>
      </c>
      <c r="K3520">
        <v>5.82</v>
      </c>
      <c r="L3520">
        <v>4</v>
      </c>
      <c r="M3520">
        <f t="shared" si="108"/>
        <v>745.65820000000008</v>
      </c>
      <c r="N3520">
        <f t="shared" si="109"/>
        <v>3.0398110661268558</v>
      </c>
    </row>
    <row r="3521" spans="1:14" x14ac:dyDescent="0.3">
      <c r="A3521" t="s">
        <v>12</v>
      </c>
      <c r="B3521" t="s">
        <v>17</v>
      </c>
      <c r="C3521" t="s">
        <v>19</v>
      </c>
      <c r="D3521" t="s">
        <v>34</v>
      </c>
      <c r="E3521" t="s">
        <v>38</v>
      </c>
      <c r="F3521">
        <v>1989</v>
      </c>
      <c r="G3521">
        <v>3</v>
      </c>
      <c r="H3521">
        <v>386.13</v>
      </c>
      <c r="I3521" t="s">
        <v>42</v>
      </c>
      <c r="J3521" t="s">
        <v>44</v>
      </c>
      <c r="K3521">
        <v>35.1</v>
      </c>
      <c r="L3521">
        <v>12</v>
      </c>
      <c r="M3521">
        <f t="shared" si="108"/>
        <v>4632.9109999999991</v>
      </c>
      <c r="N3521">
        <f t="shared" si="109"/>
        <v>3.0384875084402432</v>
      </c>
    </row>
    <row r="3522" spans="1:14" x14ac:dyDescent="0.3">
      <c r="A3522" t="s">
        <v>12</v>
      </c>
      <c r="B3522" t="s">
        <v>16</v>
      </c>
      <c r="C3522" t="s">
        <v>18</v>
      </c>
      <c r="D3522" t="s">
        <v>30</v>
      </c>
      <c r="E3522" t="s">
        <v>36</v>
      </c>
      <c r="F3522">
        <v>1987</v>
      </c>
      <c r="G3522">
        <v>1</v>
      </c>
      <c r="H3522">
        <v>163.51</v>
      </c>
      <c r="I3522" t="s">
        <v>41</v>
      </c>
      <c r="J3522" t="s">
        <v>44</v>
      </c>
      <c r="K3522">
        <v>33.61</v>
      </c>
      <c r="L3522">
        <v>20</v>
      </c>
      <c r="M3522">
        <f t="shared" si="108"/>
        <v>3269.5360999999998</v>
      </c>
      <c r="N3522">
        <f t="shared" si="109"/>
        <v>3.0385135135135135</v>
      </c>
    </row>
    <row r="3523" spans="1:14" x14ac:dyDescent="0.3">
      <c r="A3523" t="s">
        <v>14</v>
      </c>
      <c r="B3523" t="s">
        <v>17</v>
      </c>
      <c r="C3523" t="s">
        <v>19</v>
      </c>
      <c r="D3523" t="s">
        <v>33</v>
      </c>
      <c r="E3523" t="s">
        <v>37</v>
      </c>
      <c r="F3523">
        <v>1992</v>
      </c>
      <c r="G3523">
        <v>3</v>
      </c>
      <c r="H3523">
        <v>210.58</v>
      </c>
      <c r="I3523" t="s">
        <v>42</v>
      </c>
      <c r="J3523" t="s">
        <v>45</v>
      </c>
      <c r="K3523">
        <v>36.200000000000003</v>
      </c>
      <c r="L3523">
        <v>7</v>
      </c>
      <c r="M3523">
        <f t="shared" ref="M3523:M3586" si="110">(L3523*H3523)-(1-(K3523/100))</f>
        <v>1473.4220000000003</v>
      </c>
      <c r="N3523">
        <f t="shared" ref="N3523:N3586" si="111">AVERAGE(G3523:G8522)</f>
        <v>3.0398918187964843</v>
      </c>
    </row>
    <row r="3524" spans="1:14" x14ac:dyDescent="0.3">
      <c r="A3524" t="s">
        <v>13</v>
      </c>
      <c r="B3524" t="s">
        <v>17</v>
      </c>
      <c r="C3524" t="s">
        <v>18</v>
      </c>
      <c r="D3524" t="s">
        <v>29</v>
      </c>
      <c r="E3524" t="s">
        <v>38</v>
      </c>
      <c r="F3524">
        <v>2007</v>
      </c>
      <c r="G3524">
        <v>3</v>
      </c>
      <c r="H3524">
        <v>433.8</v>
      </c>
      <c r="I3524" t="s">
        <v>42</v>
      </c>
      <c r="J3524" t="s">
        <v>43</v>
      </c>
      <c r="K3524">
        <v>31.01</v>
      </c>
      <c r="L3524">
        <v>2</v>
      </c>
      <c r="M3524">
        <f t="shared" si="110"/>
        <v>866.91010000000006</v>
      </c>
      <c r="N3524">
        <f t="shared" si="111"/>
        <v>3.0399188092016236</v>
      </c>
    </row>
    <row r="3525" spans="1:14" x14ac:dyDescent="0.3">
      <c r="A3525" t="s">
        <v>13</v>
      </c>
      <c r="B3525" t="s">
        <v>15</v>
      </c>
      <c r="C3525" t="s">
        <v>18</v>
      </c>
      <c r="D3525" t="s">
        <v>21</v>
      </c>
      <c r="E3525" t="s">
        <v>37</v>
      </c>
      <c r="F3525">
        <v>2011</v>
      </c>
      <c r="G3525">
        <v>3</v>
      </c>
      <c r="H3525">
        <v>290.25</v>
      </c>
      <c r="I3525" t="s">
        <v>40</v>
      </c>
      <c r="J3525" t="s">
        <v>47</v>
      </c>
      <c r="K3525">
        <v>34.049999999999997</v>
      </c>
      <c r="L3525">
        <v>1</v>
      </c>
      <c r="M3525">
        <f t="shared" si="110"/>
        <v>289.59050000000002</v>
      </c>
      <c r="N3525">
        <f t="shared" si="111"/>
        <v>3.039945836154367</v>
      </c>
    </row>
    <row r="3526" spans="1:14" x14ac:dyDescent="0.3">
      <c r="A3526" t="s">
        <v>14</v>
      </c>
      <c r="B3526" t="s">
        <v>17</v>
      </c>
      <c r="C3526" t="s">
        <v>18</v>
      </c>
      <c r="D3526" t="s">
        <v>21</v>
      </c>
      <c r="E3526" t="s">
        <v>38</v>
      </c>
      <c r="F3526">
        <v>2016</v>
      </c>
      <c r="G3526">
        <v>2</v>
      </c>
      <c r="H3526">
        <v>73.38</v>
      </c>
      <c r="I3526" t="s">
        <v>41</v>
      </c>
      <c r="J3526" t="s">
        <v>46</v>
      </c>
      <c r="K3526">
        <v>39.6</v>
      </c>
      <c r="L3526">
        <v>1</v>
      </c>
      <c r="M3526">
        <f t="shared" si="110"/>
        <v>72.775999999999996</v>
      </c>
      <c r="N3526">
        <f t="shared" si="111"/>
        <v>3.0399728997289972</v>
      </c>
    </row>
    <row r="3527" spans="1:14" x14ac:dyDescent="0.3">
      <c r="A3527" t="s">
        <v>14</v>
      </c>
      <c r="B3527" t="s">
        <v>15</v>
      </c>
      <c r="C3527" t="s">
        <v>19</v>
      </c>
      <c r="D3527" t="s">
        <v>20</v>
      </c>
      <c r="E3527" t="s">
        <v>36</v>
      </c>
      <c r="F3527">
        <v>2014</v>
      </c>
      <c r="G3527">
        <v>4</v>
      </c>
      <c r="H3527">
        <v>252.71</v>
      </c>
      <c r="I3527" t="s">
        <v>41</v>
      </c>
      <c r="J3527" t="s">
        <v>47</v>
      </c>
      <c r="K3527">
        <v>39.78</v>
      </c>
      <c r="L3527">
        <v>13</v>
      </c>
      <c r="M3527">
        <f t="shared" si="110"/>
        <v>3284.6278000000002</v>
      </c>
      <c r="N3527">
        <f t="shared" si="111"/>
        <v>3.0406779661016947</v>
      </c>
    </row>
    <row r="3528" spans="1:14" x14ac:dyDescent="0.3">
      <c r="A3528" t="s">
        <v>12</v>
      </c>
      <c r="B3528" t="s">
        <v>15</v>
      </c>
      <c r="C3528" t="s">
        <v>19</v>
      </c>
      <c r="D3528" t="s">
        <v>34</v>
      </c>
      <c r="E3528" t="s">
        <v>39</v>
      </c>
      <c r="F3528">
        <v>1994</v>
      </c>
      <c r="G3528">
        <v>4</v>
      </c>
      <c r="H3528">
        <v>231.01</v>
      </c>
      <c r="I3528" t="s">
        <v>41</v>
      </c>
      <c r="J3528" t="s">
        <v>44</v>
      </c>
      <c r="K3528">
        <v>30.03</v>
      </c>
      <c r="L3528">
        <v>7</v>
      </c>
      <c r="M3528">
        <f t="shared" si="110"/>
        <v>1616.3703</v>
      </c>
      <c r="N3528">
        <f t="shared" si="111"/>
        <v>3.0400271370420624</v>
      </c>
    </row>
    <row r="3529" spans="1:14" x14ac:dyDescent="0.3">
      <c r="A3529" t="s">
        <v>13</v>
      </c>
      <c r="B3529" t="s">
        <v>17</v>
      </c>
      <c r="C3529" t="s">
        <v>18</v>
      </c>
      <c r="D3529" t="s">
        <v>33</v>
      </c>
      <c r="E3529" t="s">
        <v>37</v>
      </c>
      <c r="F3529">
        <v>1993</v>
      </c>
      <c r="G3529">
        <v>4</v>
      </c>
      <c r="H3529">
        <v>271.98</v>
      </c>
      <c r="I3529" t="s">
        <v>41</v>
      </c>
      <c r="J3529" t="s">
        <v>45</v>
      </c>
      <c r="K3529">
        <v>36.29</v>
      </c>
      <c r="L3529">
        <v>3</v>
      </c>
      <c r="M3529">
        <f t="shared" si="110"/>
        <v>815.30290000000002</v>
      </c>
      <c r="N3529">
        <f t="shared" si="111"/>
        <v>3.0393754243041413</v>
      </c>
    </row>
    <row r="3530" spans="1:14" x14ac:dyDescent="0.3">
      <c r="A3530" t="s">
        <v>12</v>
      </c>
      <c r="B3530" t="s">
        <v>15</v>
      </c>
      <c r="C3530" t="s">
        <v>18</v>
      </c>
      <c r="D3530" t="s">
        <v>30</v>
      </c>
      <c r="E3530" t="s">
        <v>36</v>
      </c>
      <c r="F3530">
        <v>2013</v>
      </c>
      <c r="G3530">
        <v>1</v>
      </c>
      <c r="H3530">
        <v>49.3</v>
      </c>
      <c r="I3530" t="s">
        <v>40</v>
      </c>
      <c r="J3530" t="s">
        <v>47</v>
      </c>
      <c r="K3530">
        <v>22.25</v>
      </c>
      <c r="L3530">
        <v>12</v>
      </c>
      <c r="M3530">
        <f t="shared" si="110"/>
        <v>590.82249999999988</v>
      </c>
      <c r="N3530">
        <f t="shared" si="111"/>
        <v>3.0387228260869565</v>
      </c>
    </row>
    <row r="3531" spans="1:14" x14ac:dyDescent="0.3">
      <c r="A3531" t="s">
        <v>13</v>
      </c>
      <c r="B3531" t="s">
        <v>16</v>
      </c>
      <c r="C3531" t="s">
        <v>18</v>
      </c>
      <c r="D3531" t="s">
        <v>26</v>
      </c>
      <c r="E3531" t="s">
        <v>38</v>
      </c>
      <c r="F3531">
        <v>2018</v>
      </c>
      <c r="G3531">
        <v>4</v>
      </c>
      <c r="H3531">
        <v>416.5</v>
      </c>
      <c r="I3531" t="s">
        <v>40</v>
      </c>
      <c r="J3531" t="s">
        <v>44</v>
      </c>
      <c r="K3531">
        <v>6.34</v>
      </c>
      <c r="L3531">
        <v>10</v>
      </c>
      <c r="M3531">
        <f t="shared" si="110"/>
        <v>4164.0634</v>
      </c>
      <c r="N3531">
        <f t="shared" si="111"/>
        <v>3.0401087695445277</v>
      </c>
    </row>
    <row r="3532" spans="1:14" x14ac:dyDescent="0.3">
      <c r="A3532" t="s">
        <v>13</v>
      </c>
      <c r="B3532" t="s">
        <v>15</v>
      </c>
      <c r="C3532" t="s">
        <v>19</v>
      </c>
      <c r="D3532" t="s">
        <v>31</v>
      </c>
      <c r="E3532" t="s">
        <v>36</v>
      </c>
      <c r="F3532">
        <v>2007</v>
      </c>
      <c r="G3532">
        <v>5</v>
      </c>
      <c r="H3532">
        <v>344.64</v>
      </c>
      <c r="I3532" t="s">
        <v>42</v>
      </c>
      <c r="J3532" t="s">
        <v>44</v>
      </c>
      <c r="K3532">
        <v>23.83</v>
      </c>
      <c r="L3532">
        <v>16</v>
      </c>
      <c r="M3532">
        <f t="shared" si="110"/>
        <v>5513.4782999999998</v>
      </c>
      <c r="N3532">
        <f t="shared" si="111"/>
        <v>3.0394557823129253</v>
      </c>
    </row>
    <row r="3533" spans="1:14" x14ac:dyDescent="0.3">
      <c r="A3533" t="s">
        <v>14</v>
      </c>
      <c r="B3533" t="s">
        <v>15</v>
      </c>
      <c r="C3533" t="s">
        <v>18</v>
      </c>
      <c r="D3533" t="s">
        <v>21</v>
      </c>
      <c r="E3533" t="s">
        <v>36</v>
      </c>
      <c r="F3533">
        <v>1994</v>
      </c>
      <c r="G3533">
        <v>3</v>
      </c>
      <c r="H3533">
        <v>396.94</v>
      </c>
      <c r="I3533" t="s">
        <v>41</v>
      </c>
      <c r="J3533" t="s">
        <v>44</v>
      </c>
      <c r="K3533">
        <v>22.26</v>
      </c>
      <c r="L3533">
        <v>14</v>
      </c>
      <c r="M3533">
        <f t="shared" si="110"/>
        <v>5556.3825999999999</v>
      </c>
      <c r="N3533">
        <f t="shared" si="111"/>
        <v>3.0381211708645335</v>
      </c>
    </row>
    <row r="3534" spans="1:14" x14ac:dyDescent="0.3">
      <c r="A3534" t="s">
        <v>14</v>
      </c>
      <c r="B3534" t="s">
        <v>16</v>
      </c>
      <c r="C3534" t="s">
        <v>19</v>
      </c>
      <c r="D3534" t="s">
        <v>34</v>
      </c>
      <c r="E3534" t="s">
        <v>39</v>
      </c>
      <c r="F3534">
        <v>1993</v>
      </c>
      <c r="G3534">
        <v>3</v>
      </c>
      <c r="H3534">
        <v>332.71</v>
      </c>
      <c r="I3534" t="s">
        <v>40</v>
      </c>
      <c r="J3534" t="s">
        <v>46</v>
      </c>
      <c r="K3534">
        <v>25.23</v>
      </c>
      <c r="L3534">
        <v>20</v>
      </c>
      <c r="M3534">
        <f t="shared" si="110"/>
        <v>6653.4522999999999</v>
      </c>
      <c r="N3534">
        <f t="shared" si="111"/>
        <v>3.0381471389645776</v>
      </c>
    </row>
    <row r="3535" spans="1:14" x14ac:dyDescent="0.3">
      <c r="A3535" t="s">
        <v>12</v>
      </c>
      <c r="B3535" t="s">
        <v>17</v>
      </c>
      <c r="C3535" t="s">
        <v>19</v>
      </c>
      <c r="D3535" t="s">
        <v>27</v>
      </c>
      <c r="E3535" t="s">
        <v>37</v>
      </c>
      <c r="F3535">
        <v>1994</v>
      </c>
      <c r="G3535">
        <v>4</v>
      </c>
      <c r="H3535">
        <v>361.14</v>
      </c>
      <c r="I3535" t="s">
        <v>40</v>
      </c>
      <c r="J3535" t="s">
        <v>44</v>
      </c>
      <c r="K3535">
        <v>48.04</v>
      </c>
      <c r="L3535">
        <v>19</v>
      </c>
      <c r="M3535">
        <f t="shared" si="110"/>
        <v>6861.1404000000002</v>
      </c>
      <c r="N3535">
        <f t="shared" si="111"/>
        <v>3.0381731424676208</v>
      </c>
    </row>
    <row r="3536" spans="1:14" x14ac:dyDescent="0.3">
      <c r="A3536" t="s">
        <v>13</v>
      </c>
      <c r="B3536" t="s">
        <v>17</v>
      </c>
      <c r="C3536" t="s">
        <v>18</v>
      </c>
      <c r="D3536" t="s">
        <v>32</v>
      </c>
      <c r="E3536" t="s">
        <v>39</v>
      </c>
      <c r="F3536">
        <v>2022</v>
      </c>
      <c r="G3536">
        <v>1</v>
      </c>
      <c r="H3536">
        <v>380.61</v>
      </c>
      <c r="I3536" t="s">
        <v>41</v>
      </c>
      <c r="J3536" t="s">
        <v>44</v>
      </c>
      <c r="K3536">
        <v>1.17</v>
      </c>
      <c r="L3536">
        <v>19</v>
      </c>
      <c r="M3536">
        <f t="shared" si="110"/>
        <v>7230.6017000000002</v>
      </c>
      <c r="N3536">
        <f t="shared" si="111"/>
        <v>3.0375170532060025</v>
      </c>
    </row>
    <row r="3537" spans="1:14" x14ac:dyDescent="0.3">
      <c r="A3537" t="s">
        <v>12</v>
      </c>
      <c r="B3537" t="s">
        <v>17</v>
      </c>
      <c r="C3537" t="s">
        <v>18</v>
      </c>
      <c r="D3537" t="s">
        <v>20</v>
      </c>
      <c r="E3537" t="s">
        <v>38</v>
      </c>
      <c r="F3537">
        <v>2012</v>
      </c>
      <c r="G3537">
        <v>5</v>
      </c>
      <c r="H3537">
        <v>382.67</v>
      </c>
      <c r="I3537" t="s">
        <v>42</v>
      </c>
      <c r="J3537" t="s">
        <v>45</v>
      </c>
      <c r="K3537">
        <v>49</v>
      </c>
      <c r="L3537">
        <v>3</v>
      </c>
      <c r="M3537">
        <f t="shared" si="110"/>
        <v>1147.5</v>
      </c>
      <c r="N3537">
        <f t="shared" si="111"/>
        <v>3.0389078498293514</v>
      </c>
    </row>
    <row r="3538" spans="1:14" x14ac:dyDescent="0.3">
      <c r="A3538" t="s">
        <v>12</v>
      </c>
      <c r="B3538" t="s">
        <v>16</v>
      </c>
      <c r="C3538" t="s">
        <v>19</v>
      </c>
      <c r="D3538" t="s">
        <v>26</v>
      </c>
      <c r="E3538" t="s">
        <v>39</v>
      </c>
      <c r="F3538">
        <v>1985</v>
      </c>
      <c r="G3538">
        <v>1</v>
      </c>
      <c r="H3538">
        <v>50.06</v>
      </c>
      <c r="I3538" t="s">
        <v>41</v>
      </c>
      <c r="J3538" t="s">
        <v>47</v>
      </c>
      <c r="K3538">
        <v>49</v>
      </c>
      <c r="L3538">
        <v>17</v>
      </c>
      <c r="M3538">
        <f t="shared" si="110"/>
        <v>850.51</v>
      </c>
      <c r="N3538">
        <f t="shared" si="111"/>
        <v>3.0375683060109289</v>
      </c>
    </row>
    <row r="3539" spans="1:14" x14ac:dyDescent="0.3">
      <c r="A3539" t="s">
        <v>13</v>
      </c>
      <c r="B3539" t="s">
        <v>17</v>
      </c>
      <c r="C3539" t="s">
        <v>18</v>
      </c>
      <c r="D3539" t="s">
        <v>24</v>
      </c>
      <c r="E3539" t="s">
        <v>37</v>
      </c>
      <c r="F3539">
        <v>1986</v>
      </c>
      <c r="G3539">
        <v>2</v>
      </c>
      <c r="H3539">
        <v>422.29</v>
      </c>
      <c r="I3539" t="s">
        <v>41</v>
      </c>
      <c r="J3539" t="s">
        <v>43</v>
      </c>
      <c r="K3539">
        <v>29.08</v>
      </c>
      <c r="L3539">
        <v>18</v>
      </c>
      <c r="M3539">
        <f t="shared" si="110"/>
        <v>7600.5108</v>
      </c>
      <c r="N3539">
        <f t="shared" si="111"/>
        <v>3.0389610389610389</v>
      </c>
    </row>
    <row r="3540" spans="1:14" x14ac:dyDescent="0.3">
      <c r="A3540" t="s">
        <v>12</v>
      </c>
      <c r="B3540" t="s">
        <v>16</v>
      </c>
      <c r="C3540" t="s">
        <v>19</v>
      </c>
      <c r="D3540" t="s">
        <v>28</v>
      </c>
      <c r="E3540" t="s">
        <v>36</v>
      </c>
      <c r="F3540">
        <v>1991</v>
      </c>
      <c r="G3540">
        <v>4</v>
      </c>
      <c r="H3540">
        <v>131.47</v>
      </c>
      <c r="I3540" t="s">
        <v>40</v>
      </c>
      <c r="J3540" t="s">
        <v>47</v>
      </c>
      <c r="K3540">
        <v>48.47</v>
      </c>
      <c r="L3540">
        <v>8</v>
      </c>
      <c r="M3540">
        <f t="shared" si="110"/>
        <v>1051.2447</v>
      </c>
      <c r="N3540">
        <f t="shared" si="111"/>
        <v>3.0396716826265391</v>
      </c>
    </row>
    <row r="3541" spans="1:14" x14ac:dyDescent="0.3">
      <c r="A3541" t="s">
        <v>14</v>
      </c>
      <c r="B3541" t="s">
        <v>15</v>
      </c>
      <c r="C3541" t="s">
        <v>19</v>
      </c>
      <c r="D3541" t="s">
        <v>28</v>
      </c>
      <c r="E3541" t="s">
        <v>39</v>
      </c>
      <c r="F3541">
        <v>2003</v>
      </c>
      <c r="G3541">
        <v>1</v>
      </c>
      <c r="H3541">
        <v>361.99</v>
      </c>
      <c r="I3541" t="s">
        <v>42</v>
      </c>
      <c r="J3541" t="s">
        <v>47</v>
      </c>
      <c r="K3541">
        <v>17.28</v>
      </c>
      <c r="L3541">
        <v>7</v>
      </c>
      <c r="M3541">
        <f t="shared" si="110"/>
        <v>2533.1028000000001</v>
      </c>
      <c r="N3541">
        <f t="shared" si="111"/>
        <v>3.0390143737166326</v>
      </c>
    </row>
    <row r="3542" spans="1:14" x14ac:dyDescent="0.3">
      <c r="A3542" t="s">
        <v>14</v>
      </c>
      <c r="B3542" t="s">
        <v>16</v>
      </c>
      <c r="C3542" t="s">
        <v>18</v>
      </c>
      <c r="D3542" t="s">
        <v>33</v>
      </c>
      <c r="E3542" t="s">
        <v>39</v>
      </c>
      <c r="F3542">
        <v>2006</v>
      </c>
      <c r="G3542">
        <v>2</v>
      </c>
      <c r="H3542">
        <v>200.97</v>
      </c>
      <c r="I3542" t="s">
        <v>40</v>
      </c>
      <c r="J3542" t="s">
        <v>45</v>
      </c>
      <c r="K3542">
        <v>31.81</v>
      </c>
      <c r="L3542">
        <v>1</v>
      </c>
      <c r="M3542">
        <f t="shared" si="110"/>
        <v>200.28809999999999</v>
      </c>
      <c r="N3542">
        <f t="shared" si="111"/>
        <v>3.0404109589041095</v>
      </c>
    </row>
    <row r="3543" spans="1:14" x14ac:dyDescent="0.3">
      <c r="A3543" t="s">
        <v>13</v>
      </c>
      <c r="B3543" t="s">
        <v>16</v>
      </c>
      <c r="C3543" t="s">
        <v>18</v>
      </c>
      <c r="D3543" t="s">
        <v>33</v>
      </c>
      <c r="E3543" t="s">
        <v>39</v>
      </c>
      <c r="F3543">
        <v>2015</v>
      </c>
      <c r="G3543">
        <v>1</v>
      </c>
      <c r="H3543">
        <v>61.55</v>
      </c>
      <c r="I3543" t="s">
        <v>41</v>
      </c>
      <c r="J3543" t="s">
        <v>46</v>
      </c>
      <c r="K3543">
        <v>7.87</v>
      </c>
      <c r="L3543">
        <v>16</v>
      </c>
      <c r="M3543">
        <f t="shared" si="110"/>
        <v>983.87869999999998</v>
      </c>
      <c r="N3543">
        <f t="shared" si="111"/>
        <v>3.0411240575736804</v>
      </c>
    </row>
    <row r="3544" spans="1:14" x14ac:dyDescent="0.3">
      <c r="A3544" t="s">
        <v>13</v>
      </c>
      <c r="B3544" t="s">
        <v>17</v>
      </c>
      <c r="C3544" t="s">
        <v>18</v>
      </c>
      <c r="D3544" t="s">
        <v>28</v>
      </c>
      <c r="E3544" t="s">
        <v>39</v>
      </c>
      <c r="F3544">
        <v>1991</v>
      </c>
      <c r="G3544">
        <v>4</v>
      </c>
      <c r="H3544">
        <v>186.85</v>
      </c>
      <c r="I3544" t="s">
        <v>42</v>
      </c>
      <c r="J3544" t="s">
        <v>44</v>
      </c>
      <c r="K3544">
        <v>29.4</v>
      </c>
      <c r="L3544">
        <v>15</v>
      </c>
      <c r="M3544">
        <f t="shared" si="110"/>
        <v>2802.0439999999999</v>
      </c>
      <c r="N3544">
        <f t="shared" si="111"/>
        <v>3.0425240054869684</v>
      </c>
    </row>
    <row r="3545" spans="1:14" x14ac:dyDescent="0.3">
      <c r="A3545" t="s">
        <v>12</v>
      </c>
      <c r="B3545" t="s">
        <v>17</v>
      </c>
      <c r="C3545" t="s">
        <v>18</v>
      </c>
      <c r="D3545" t="s">
        <v>20</v>
      </c>
      <c r="E3545" t="s">
        <v>37</v>
      </c>
      <c r="F3545">
        <v>2001</v>
      </c>
      <c r="G3545">
        <v>1</v>
      </c>
      <c r="H3545">
        <v>244.2</v>
      </c>
      <c r="I3545" t="s">
        <v>41</v>
      </c>
      <c r="J3545" t="s">
        <v>46</v>
      </c>
      <c r="K3545">
        <v>36.15</v>
      </c>
      <c r="L3545">
        <v>17</v>
      </c>
      <c r="M3545">
        <f t="shared" si="110"/>
        <v>4150.7614999999996</v>
      </c>
      <c r="N3545">
        <f t="shared" si="111"/>
        <v>3.0418668496911461</v>
      </c>
    </row>
    <row r="3546" spans="1:14" x14ac:dyDescent="0.3">
      <c r="A3546" t="s">
        <v>12</v>
      </c>
      <c r="B3546" t="s">
        <v>15</v>
      </c>
      <c r="C3546" t="s">
        <v>19</v>
      </c>
      <c r="D3546" t="s">
        <v>26</v>
      </c>
      <c r="E3546" t="s">
        <v>38</v>
      </c>
      <c r="F3546">
        <v>1985</v>
      </c>
      <c r="G3546">
        <v>5</v>
      </c>
      <c r="H3546">
        <v>89.89</v>
      </c>
      <c r="I3546" t="s">
        <v>40</v>
      </c>
      <c r="J3546" t="s">
        <v>46</v>
      </c>
      <c r="K3546">
        <v>42.29</v>
      </c>
      <c r="L3546">
        <v>12</v>
      </c>
      <c r="M3546">
        <f t="shared" si="110"/>
        <v>1078.1029000000001</v>
      </c>
      <c r="N3546">
        <f t="shared" si="111"/>
        <v>3.0432692307692308</v>
      </c>
    </row>
    <row r="3547" spans="1:14" x14ac:dyDescent="0.3">
      <c r="A3547" t="s">
        <v>13</v>
      </c>
      <c r="B3547" t="s">
        <v>17</v>
      </c>
      <c r="C3547" t="s">
        <v>18</v>
      </c>
      <c r="D3547" t="s">
        <v>24</v>
      </c>
      <c r="E3547" t="s">
        <v>37</v>
      </c>
      <c r="F3547">
        <v>1997</v>
      </c>
      <c r="G3547">
        <v>4</v>
      </c>
      <c r="H3547">
        <v>389.05</v>
      </c>
      <c r="I3547" t="s">
        <v>40</v>
      </c>
      <c r="J3547" t="s">
        <v>45</v>
      </c>
      <c r="K3547">
        <v>19.260000000000002</v>
      </c>
      <c r="L3547">
        <v>3</v>
      </c>
      <c r="M3547">
        <f t="shared" si="110"/>
        <v>1166.3426000000002</v>
      </c>
      <c r="N3547">
        <f t="shared" si="111"/>
        <v>3.0419243986254294</v>
      </c>
    </row>
    <row r="3548" spans="1:14" x14ac:dyDescent="0.3">
      <c r="A3548" t="s">
        <v>13</v>
      </c>
      <c r="B3548" t="s">
        <v>15</v>
      </c>
      <c r="C3548" t="s">
        <v>19</v>
      </c>
      <c r="D3548" t="s">
        <v>31</v>
      </c>
      <c r="E3548" t="s">
        <v>37</v>
      </c>
      <c r="F3548">
        <v>2002</v>
      </c>
      <c r="G3548">
        <v>1</v>
      </c>
      <c r="H3548">
        <v>60.04</v>
      </c>
      <c r="I3548" t="s">
        <v>40</v>
      </c>
      <c r="J3548" t="s">
        <v>47</v>
      </c>
      <c r="K3548">
        <v>33.549999999999997</v>
      </c>
      <c r="L3548">
        <v>18</v>
      </c>
      <c r="M3548">
        <f t="shared" si="110"/>
        <v>1080.0554999999999</v>
      </c>
      <c r="N3548">
        <f t="shared" si="111"/>
        <v>3.0412654745529575</v>
      </c>
    </row>
    <row r="3549" spans="1:14" x14ac:dyDescent="0.3">
      <c r="A3549" t="s">
        <v>13</v>
      </c>
      <c r="B3549" t="s">
        <v>15</v>
      </c>
      <c r="C3549" t="s">
        <v>18</v>
      </c>
      <c r="D3549" t="s">
        <v>21</v>
      </c>
      <c r="E3549" t="s">
        <v>39</v>
      </c>
      <c r="F3549">
        <v>2013</v>
      </c>
      <c r="G3549">
        <v>4</v>
      </c>
      <c r="H3549">
        <v>276.62</v>
      </c>
      <c r="I3549" t="s">
        <v>41</v>
      </c>
      <c r="J3549" t="s">
        <v>45</v>
      </c>
      <c r="K3549">
        <v>15.21</v>
      </c>
      <c r="L3549">
        <v>19</v>
      </c>
      <c r="M3549">
        <f t="shared" si="110"/>
        <v>5254.9321</v>
      </c>
      <c r="N3549">
        <f t="shared" si="111"/>
        <v>3.0426703372333104</v>
      </c>
    </row>
    <row r="3550" spans="1:14" x14ac:dyDescent="0.3">
      <c r="A3550" t="s">
        <v>14</v>
      </c>
      <c r="B3550" t="s">
        <v>17</v>
      </c>
      <c r="C3550" t="s">
        <v>19</v>
      </c>
      <c r="D3550" t="s">
        <v>24</v>
      </c>
      <c r="E3550" t="s">
        <v>36</v>
      </c>
      <c r="F3550">
        <v>2019</v>
      </c>
      <c r="G3550">
        <v>5</v>
      </c>
      <c r="H3550">
        <v>337.65</v>
      </c>
      <c r="I3550" t="s">
        <v>40</v>
      </c>
      <c r="J3550" t="s">
        <v>47</v>
      </c>
      <c r="K3550">
        <v>33.47</v>
      </c>
      <c r="L3550">
        <v>13</v>
      </c>
      <c r="M3550">
        <f t="shared" si="110"/>
        <v>4388.7847000000002</v>
      </c>
      <c r="N3550">
        <f t="shared" si="111"/>
        <v>3.0420110192837466</v>
      </c>
    </row>
    <row r="3551" spans="1:14" x14ac:dyDescent="0.3">
      <c r="A3551" t="s">
        <v>14</v>
      </c>
      <c r="B3551" t="s">
        <v>15</v>
      </c>
      <c r="C3551" t="s">
        <v>18</v>
      </c>
      <c r="D3551" t="s">
        <v>34</v>
      </c>
      <c r="E3551" t="s">
        <v>37</v>
      </c>
      <c r="F3551">
        <v>2016</v>
      </c>
      <c r="G3551">
        <v>4</v>
      </c>
      <c r="H3551">
        <v>378.51</v>
      </c>
      <c r="I3551" t="s">
        <v>42</v>
      </c>
      <c r="J3551" t="s">
        <v>46</v>
      </c>
      <c r="K3551">
        <v>45.5</v>
      </c>
      <c r="L3551">
        <v>19</v>
      </c>
      <c r="M3551">
        <f t="shared" si="110"/>
        <v>7191.1449999999995</v>
      </c>
      <c r="N3551">
        <f t="shared" si="111"/>
        <v>3.0406616126809096</v>
      </c>
    </row>
    <row r="3552" spans="1:14" x14ac:dyDescent="0.3">
      <c r="A3552" t="s">
        <v>12</v>
      </c>
      <c r="B3552" t="s">
        <v>16</v>
      </c>
      <c r="C3552" t="s">
        <v>18</v>
      </c>
      <c r="D3552" t="s">
        <v>27</v>
      </c>
      <c r="E3552" t="s">
        <v>37</v>
      </c>
      <c r="F3552">
        <v>2001</v>
      </c>
      <c r="G3552">
        <v>3</v>
      </c>
      <c r="H3552">
        <v>372.25</v>
      </c>
      <c r="I3552" t="s">
        <v>42</v>
      </c>
      <c r="J3552" t="s">
        <v>47</v>
      </c>
      <c r="K3552">
        <v>33</v>
      </c>
      <c r="L3552">
        <v>6</v>
      </c>
      <c r="M3552">
        <f t="shared" si="110"/>
        <v>2232.83</v>
      </c>
      <c r="N3552">
        <f t="shared" si="111"/>
        <v>3.04</v>
      </c>
    </row>
    <row r="3553" spans="1:14" x14ac:dyDescent="0.3">
      <c r="A3553" t="s">
        <v>13</v>
      </c>
      <c r="B3553" t="s">
        <v>16</v>
      </c>
      <c r="C3553" t="s">
        <v>18</v>
      </c>
      <c r="D3553" t="s">
        <v>23</v>
      </c>
      <c r="E3553" t="s">
        <v>37</v>
      </c>
      <c r="F3553">
        <v>1990</v>
      </c>
      <c r="G3553">
        <v>3</v>
      </c>
      <c r="H3553">
        <v>328.35</v>
      </c>
      <c r="I3553" t="s">
        <v>40</v>
      </c>
      <c r="J3553" t="s">
        <v>47</v>
      </c>
      <c r="K3553">
        <v>25.92</v>
      </c>
      <c r="L3553">
        <v>15</v>
      </c>
      <c r="M3553">
        <f t="shared" si="110"/>
        <v>4924.5092000000004</v>
      </c>
      <c r="N3553">
        <f t="shared" si="111"/>
        <v>3.0400276052449966</v>
      </c>
    </row>
    <row r="3554" spans="1:14" x14ac:dyDescent="0.3">
      <c r="A3554" t="s">
        <v>12</v>
      </c>
      <c r="B3554" t="s">
        <v>17</v>
      </c>
      <c r="C3554" t="s">
        <v>18</v>
      </c>
      <c r="D3554" t="s">
        <v>32</v>
      </c>
      <c r="E3554" t="s">
        <v>38</v>
      </c>
      <c r="F3554">
        <v>2021</v>
      </c>
      <c r="G3554">
        <v>2</v>
      </c>
      <c r="H3554">
        <v>57.05</v>
      </c>
      <c r="I3554" t="s">
        <v>41</v>
      </c>
      <c r="J3554" t="s">
        <v>47</v>
      </c>
      <c r="K3554">
        <v>1.77</v>
      </c>
      <c r="L3554">
        <v>5</v>
      </c>
      <c r="M3554">
        <f t="shared" si="110"/>
        <v>284.26769999999999</v>
      </c>
      <c r="N3554">
        <f t="shared" si="111"/>
        <v>3.0400552486187844</v>
      </c>
    </row>
    <row r="3555" spans="1:14" x14ac:dyDescent="0.3">
      <c r="A3555" t="s">
        <v>14</v>
      </c>
      <c r="B3555" t="s">
        <v>16</v>
      </c>
      <c r="C3555" t="s">
        <v>19</v>
      </c>
      <c r="D3555" t="s">
        <v>23</v>
      </c>
      <c r="E3555" t="s">
        <v>38</v>
      </c>
      <c r="F3555">
        <v>2004</v>
      </c>
      <c r="G3555">
        <v>5</v>
      </c>
      <c r="H3555">
        <v>31.95</v>
      </c>
      <c r="I3555" t="s">
        <v>42</v>
      </c>
      <c r="J3555" t="s">
        <v>46</v>
      </c>
      <c r="K3555">
        <v>38.43</v>
      </c>
      <c r="L3555">
        <v>15</v>
      </c>
      <c r="M3555">
        <f t="shared" si="110"/>
        <v>478.6343</v>
      </c>
      <c r="N3555">
        <f t="shared" si="111"/>
        <v>3.04077401520387</v>
      </c>
    </row>
    <row r="3556" spans="1:14" x14ac:dyDescent="0.3">
      <c r="A3556" t="s">
        <v>12</v>
      </c>
      <c r="B3556" t="s">
        <v>15</v>
      </c>
      <c r="C3556" t="s">
        <v>18</v>
      </c>
      <c r="D3556" t="s">
        <v>26</v>
      </c>
      <c r="E3556" t="s">
        <v>37</v>
      </c>
      <c r="F3556">
        <v>1993</v>
      </c>
      <c r="G3556">
        <v>1</v>
      </c>
      <c r="H3556">
        <v>57.58</v>
      </c>
      <c r="I3556" t="s">
        <v>41</v>
      </c>
      <c r="J3556" t="s">
        <v>46</v>
      </c>
      <c r="K3556">
        <v>33.630000000000003</v>
      </c>
      <c r="L3556">
        <v>1</v>
      </c>
      <c r="M3556">
        <f t="shared" si="110"/>
        <v>56.9163</v>
      </c>
      <c r="N3556">
        <f t="shared" si="111"/>
        <v>3.0394190871369293</v>
      </c>
    </row>
    <row r="3557" spans="1:14" x14ac:dyDescent="0.3">
      <c r="A3557" t="s">
        <v>13</v>
      </c>
      <c r="B3557" t="s">
        <v>15</v>
      </c>
      <c r="C3557" t="s">
        <v>19</v>
      </c>
      <c r="D3557" t="s">
        <v>26</v>
      </c>
      <c r="E3557" t="s">
        <v>37</v>
      </c>
      <c r="F3557">
        <v>2008</v>
      </c>
      <c r="G3557">
        <v>5</v>
      </c>
      <c r="H3557">
        <v>17.59</v>
      </c>
      <c r="I3557" t="s">
        <v>42</v>
      </c>
      <c r="J3557" t="s">
        <v>45</v>
      </c>
      <c r="K3557">
        <v>26.22</v>
      </c>
      <c r="L3557">
        <v>6</v>
      </c>
      <c r="M3557">
        <f t="shared" si="110"/>
        <v>104.8022</v>
      </c>
      <c r="N3557">
        <f t="shared" si="111"/>
        <v>3.0408304498269896</v>
      </c>
    </row>
    <row r="3558" spans="1:14" x14ac:dyDescent="0.3">
      <c r="A3558" t="s">
        <v>14</v>
      </c>
      <c r="B3558" t="s">
        <v>16</v>
      </c>
      <c r="C3558" t="s">
        <v>19</v>
      </c>
      <c r="D3558" t="s">
        <v>29</v>
      </c>
      <c r="E3558" t="s">
        <v>36</v>
      </c>
      <c r="F3558">
        <v>2019</v>
      </c>
      <c r="G3558">
        <v>5</v>
      </c>
      <c r="H3558">
        <v>135.19</v>
      </c>
      <c r="I3558" t="s">
        <v>42</v>
      </c>
      <c r="J3558" t="s">
        <v>45</v>
      </c>
      <c r="K3558">
        <v>7.77</v>
      </c>
      <c r="L3558">
        <v>16</v>
      </c>
      <c r="M3558">
        <f t="shared" si="110"/>
        <v>2162.1176999999998</v>
      </c>
      <c r="N3558">
        <f t="shared" si="111"/>
        <v>3.0394736842105261</v>
      </c>
    </row>
    <row r="3559" spans="1:14" x14ac:dyDescent="0.3">
      <c r="A3559" t="s">
        <v>14</v>
      </c>
      <c r="B3559" t="s">
        <v>16</v>
      </c>
      <c r="C3559" t="s">
        <v>18</v>
      </c>
      <c r="D3559" t="s">
        <v>20</v>
      </c>
      <c r="E3559" t="s">
        <v>36</v>
      </c>
      <c r="F3559">
        <v>2013</v>
      </c>
      <c r="G3559">
        <v>5</v>
      </c>
      <c r="H3559">
        <v>209.39</v>
      </c>
      <c r="I3559" t="s">
        <v>40</v>
      </c>
      <c r="J3559" t="s">
        <v>45</v>
      </c>
      <c r="K3559">
        <v>40.96</v>
      </c>
      <c r="L3559">
        <v>3</v>
      </c>
      <c r="M3559">
        <f t="shared" si="110"/>
        <v>627.57959999999991</v>
      </c>
      <c r="N3559">
        <f t="shared" si="111"/>
        <v>3.0381150381150381</v>
      </c>
    </row>
    <row r="3560" spans="1:14" x14ac:dyDescent="0.3">
      <c r="A3560" t="s">
        <v>12</v>
      </c>
      <c r="B3560" t="s">
        <v>15</v>
      </c>
      <c r="C3560" t="s">
        <v>18</v>
      </c>
      <c r="D3560" t="s">
        <v>30</v>
      </c>
      <c r="E3560" t="s">
        <v>38</v>
      </c>
      <c r="F3560">
        <v>1986</v>
      </c>
      <c r="G3560">
        <v>4</v>
      </c>
      <c r="H3560">
        <v>458.58</v>
      </c>
      <c r="I3560" t="s">
        <v>41</v>
      </c>
      <c r="J3560" t="s">
        <v>43</v>
      </c>
      <c r="K3560">
        <v>49.29</v>
      </c>
      <c r="L3560">
        <v>15</v>
      </c>
      <c r="M3560">
        <f t="shared" si="110"/>
        <v>6878.1929</v>
      </c>
      <c r="N3560">
        <f t="shared" si="111"/>
        <v>3.0367545076282942</v>
      </c>
    </row>
    <row r="3561" spans="1:14" x14ac:dyDescent="0.3">
      <c r="A3561" t="s">
        <v>12</v>
      </c>
      <c r="B3561" t="s">
        <v>16</v>
      </c>
      <c r="C3561" t="s">
        <v>19</v>
      </c>
      <c r="D3561" t="s">
        <v>20</v>
      </c>
      <c r="E3561" t="s">
        <v>37</v>
      </c>
      <c r="F3561">
        <v>2017</v>
      </c>
      <c r="G3561">
        <v>1</v>
      </c>
      <c r="H3561">
        <v>90.07</v>
      </c>
      <c r="I3561" t="s">
        <v>42</v>
      </c>
      <c r="J3561" t="s">
        <v>44</v>
      </c>
      <c r="K3561">
        <v>25.01</v>
      </c>
      <c r="L3561">
        <v>1</v>
      </c>
      <c r="M3561">
        <f t="shared" si="110"/>
        <v>89.320099999999996</v>
      </c>
      <c r="N3561">
        <f t="shared" si="111"/>
        <v>3.0360860513532271</v>
      </c>
    </row>
    <row r="3562" spans="1:14" x14ac:dyDescent="0.3">
      <c r="A3562" t="s">
        <v>13</v>
      </c>
      <c r="B3562" t="s">
        <v>17</v>
      </c>
      <c r="C3562" t="s">
        <v>18</v>
      </c>
      <c r="D3562" t="s">
        <v>21</v>
      </c>
      <c r="E3562" t="s">
        <v>39</v>
      </c>
      <c r="F3562">
        <v>2013</v>
      </c>
      <c r="G3562">
        <v>1</v>
      </c>
      <c r="H3562">
        <v>288.14999999999998</v>
      </c>
      <c r="I3562" t="s">
        <v>41</v>
      </c>
      <c r="J3562" t="s">
        <v>46</v>
      </c>
      <c r="K3562">
        <v>17.059999999999999</v>
      </c>
      <c r="L3562">
        <v>14</v>
      </c>
      <c r="M3562">
        <f t="shared" si="110"/>
        <v>4033.2705999999994</v>
      </c>
      <c r="N3562">
        <f t="shared" si="111"/>
        <v>3.0375000000000001</v>
      </c>
    </row>
    <row r="3563" spans="1:14" x14ac:dyDescent="0.3">
      <c r="A3563" t="s">
        <v>14</v>
      </c>
      <c r="B3563" t="s">
        <v>16</v>
      </c>
      <c r="C3563" t="s">
        <v>19</v>
      </c>
      <c r="D3563" t="s">
        <v>21</v>
      </c>
      <c r="E3563" t="s">
        <v>36</v>
      </c>
      <c r="F3563">
        <v>1988</v>
      </c>
      <c r="G3563">
        <v>4</v>
      </c>
      <c r="H3563">
        <v>225.27</v>
      </c>
      <c r="I3563" t="s">
        <v>41</v>
      </c>
      <c r="J3563" t="s">
        <v>47</v>
      </c>
      <c r="K3563">
        <v>13.23</v>
      </c>
      <c r="L3563">
        <v>2</v>
      </c>
      <c r="M3563">
        <f t="shared" si="110"/>
        <v>449.67230000000001</v>
      </c>
      <c r="N3563">
        <f t="shared" si="111"/>
        <v>3.0389159138290478</v>
      </c>
    </row>
    <row r="3564" spans="1:14" x14ac:dyDescent="0.3">
      <c r="A3564" t="s">
        <v>12</v>
      </c>
      <c r="B3564" t="s">
        <v>15</v>
      </c>
      <c r="C3564" t="s">
        <v>18</v>
      </c>
      <c r="D3564" t="s">
        <v>30</v>
      </c>
      <c r="E3564" t="s">
        <v>39</v>
      </c>
      <c r="F3564">
        <v>2013</v>
      </c>
      <c r="G3564">
        <v>2</v>
      </c>
      <c r="H3564">
        <v>272.07</v>
      </c>
      <c r="I3564" t="s">
        <v>42</v>
      </c>
      <c r="J3564" t="s">
        <v>43</v>
      </c>
      <c r="K3564">
        <v>30.32</v>
      </c>
      <c r="L3564">
        <v>2</v>
      </c>
      <c r="M3564">
        <f t="shared" si="110"/>
        <v>543.44319999999993</v>
      </c>
      <c r="N3564">
        <f t="shared" si="111"/>
        <v>3.0382475660639776</v>
      </c>
    </row>
    <row r="3565" spans="1:14" x14ac:dyDescent="0.3">
      <c r="A3565" t="s">
        <v>12</v>
      </c>
      <c r="B3565" t="s">
        <v>16</v>
      </c>
      <c r="C3565" t="s">
        <v>19</v>
      </c>
      <c r="D3565" t="s">
        <v>20</v>
      </c>
      <c r="E3565" t="s">
        <v>37</v>
      </c>
      <c r="F3565">
        <v>1989</v>
      </c>
      <c r="G3565">
        <v>1</v>
      </c>
      <c r="H3565">
        <v>270.41000000000003</v>
      </c>
      <c r="I3565" t="s">
        <v>40</v>
      </c>
      <c r="J3565" t="s">
        <v>44</v>
      </c>
      <c r="K3565">
        <v>29.35</v>
      </c>
      <c r="L3565">
        <v>17</v>
      </c>
      <c r="M3565">
        <f t="shared" si="110"/>
        <v>4596.2635</v>
      </c>
      <c r="N3565">
        <f t="shared" si="111"/>
        <v>3.0389700765483645</v>
      </c>
    </row>
    <row r="3566" spans="1:14" x14ac:dyDescent="0.3">
      <c r="A3566" t="s">
        <v>12</v>
      </c>
      <c r="B3566" t="s">
        <v>17</v>
      </c>
      <c r="C3566" t="s">
        <v>18</v>
      </c>
      <c r="D3566" t="s">
        <v>29</v>
      </c>
      <c r="E3566" t="s">
        <v>37</v>
      </c>
      <c r="F3566">
        <v>1994</v>
      </c>
      <c r="G3566">
        <v>3</v>
      </c>
      <c r="H3566">
        <v>245.86</v>
      </c>
      <c r="I3566" t="s">
        <v>40</v>
      </c>
      <c r="J3566" t="s">
        <v>47</v>
      </c>
      <c r="K3566">
        <v>31.8</v>
      </c>
      <c r="L3566">
        <v>18</v>
      </c>
      <c r="M3566">
        <f t="shared" si="110"/>
        <v>4424.7980000000007</v>
      </c>
      <c r="N3566">
        <f t="shared" si="111"/>
        <v>3.0403899721448466</v>
      </c>
    </row>
    <row r="3567" spans="1:14" x14ac:dyDescent="0.3">
      <c r="A3567" t="s">
        <v>13</v>
      </c>
      <c r="B3567" t="s">
        <v>15</v>
      </c>
      <c r="C3567" t="s">
        <v>18</v>
      </c>
      <c r="D3567" t="s">
        <v>24</v>
      </c>
      <c r="E3567" t="s">
        <v>36</v>
      </c>
      <c r="F3567">
        <v>2004</v>
      </c>
      <c r="G3567">
        <v>2</v>
      </c>
      <c r="H3567">
        <v>257.51</v>
      </c>
      <c r="I3567" t="s">
        <v>40</v>
      </c>
      <c r="J3567" t="s">
        <v>45</v>
      </c>
      <c r="K3567">
        <v>28.16</v>
      </c>
      <c r="L3567">
        <v>13</v>
      </c>
      <c r="M3567">
        <f t="shared" si="110"/>
        <v>3346.9115999999999</v>
      </c>
      <c r="N3567">
        <f t="shared" si="111"/>
        <v>3.0404181184668988</v>
      </c>
    </row>
    <row r="3568" spans="1:14" x14ac:dyDescent="0.3">
      <c r="A3568" t="s">
        <v>13</v>
      </c>
      <c r="B3568" t="s">
        <v>15</v>
      </c>
      <c r="C3568" t="s">
        <v>18</v>
      </c>
      <c r="D3568" t="s">
        <v>25</v>
      </c>
      <c r="E3568" t="s">
        <v>39</v>
      </c>
      <c r="F3568">
        <v>1994</v>
      </c>
      <c r="G3568">
        <v>1</v>
      </c>
      <c r="H3568">
        <v>89.21</v>
      </c>
      <c r="I3568" t="s">
        <v>41</v>
      </c>
      <c r="J3568" t="s">
        <v>46</v>
      </c>
      <c r="K3568">
        <v>15.12</v>
      </c>
      <c r="L3568">
        <v>6</v>
      </c>
      <c r="M3568">
        <f t="shared" si="110"/>
        <v>534.41120000000001</v>
      </c>
      <c r="N3568">
        <f t="shared" si="111"/>
        <v>3.0411436541143653</v>
      </c>
    </row>
    <row r="3569" spans="1:14" x14ac:dyDescent="0.3">
      <c r="A3569" t="s">
        <v>13</v>
      </c>
      <c r="B3569" t="s">
        <v>17</v>
      </c>
      <c r="C3569" t="s">
        <v>18</v>
      </c>
      <c r="D3569" t="s">
        <v>21</v>
      </c>
      <c r="E3569" t="s">
        <v>38</v>
      </c>
      <c r="F3569">
        <v>2019</v>
      </c>
      <c r="G3569">
        <v>2</v>
      </c>
      <c r="H3569">
        <v>69.39</v>
      </c>
      <c r="I3569" t="s">
        <v>41</v>
      </c>
      <c r="J3569" t="s">
        <v>47</v>
      </c>
      <c r="K3569">
        <v>44.22</v>
      </c>
      <c r="L3569">
        <v>10</v>
      </c>
      <c r="M3569">
        <f t="shared" si="110"/>
        <v>693.34219999999993</v>
      </c>
      <c r="N3569">
        <f t="shared" si="111"/>
        <v>3.0425680390788554</v>
      </c>
    </row>
    <row r="3570" spans="1:14" x14ac:dyDescent="0.3">
      <c r="A3570" t="s">
        <v>12</v>
      </c>
      <c r="B3570" t="s">
        <v>17</v>
      </c>
      <c r="C3570" t="s">
        <v>19</v>
      </c>
      <c r="D3570" t="s">
        <v>26</v>
      </c>
      <c r="E3570" t="s">
        <v>38</v>
      </c>
      <c r="F3570">
        <v>2000</v>
      </c>
      <c r="G3570">
        <v>4</v>
      </c>
      <c r="H3570">
        <v>85.85</v>
      </c>
      <c r="I3570" t="s">
        <v>42</v>
      </c>
      <c r="J3570" t="s">
        <v>43</v>
      </c>
      <c r="K3570">
        <v>45.96</v>
      </c>
      <c r="L3570">
        <v>16</v>
      </c>
      <c r="M3570">
        <f t="shared" si="110"/>
        <v>1373.0595999999998</v>
      </c>
      <c r="N3570">
        <f t="shared" si="111"/>
        <v>3.0432960893854748</v>
      </c>
    </row>
    <row r="3571" spans="1:14" x14ac:dyDescent="0.3">
      <c r="A3571" t="s">
        <v>13</v>
      </c>
      <c r="B3571" t="s">
        <v>17</v>
      </c>
      <c r="C3571" t="s">
        <v>19</v>
      </c>
      <c r="D3571" t="s">
        <v>32</v>
      </c>
      <c r="E3571" t="s">
        <v>39</v>
      </c>
      <c r="F3571">
        <v>2011</v>
      </c>
      <c r="G3571">
        <v>4</v>
      </c>
      <c r="H3571">
        <v>112.77</v>
      </c>
      <c r="I3571" t="s">
        <v>41</v>
      </c>
      <c r="J3571" t="s">
        <v>44</v>
      </c>
      <c r="K3571">
        <v>14.28</v>
      </c>
      <c r="L3571">
        <v>5</v>
      </c>
      <c r="M3571">
        <f t="shared" si="110"/>
        <v>562.99279999999999</v>
      </c>
      <c r="N3571">
        <f t="shared" si="111"/>
        <v>3.042627533193571</v>
      </c>
    </row>
    <row r="3572" spans="1:14" x14ac:dyDescent="0.3">
      <c r="A3572" t="s">
        <v>12</v>
      </c>
      <c r="B3572" t="s">
        <v>15</v>
      </c>
      <c r="C3572" t="s">
        <v>18</v>
      </c>
      <c r="D3572" t="s">
        <v>29</v>
      </c>
      <c r="E3572" t="s">
        <v>38</v>
      </c>
      <c r="F3572">
        <v>1993</v>
      </c>
      <c r="G3572">
        <v>4</v>
      </c>
      <c r="H3572">
        <v>297.10000000000002</v>
      </c>
      <c r="I3572" t="s">
        <v>40</v>
      </c>
      <c r="J3572" t="s">
        <v>47</v>
      </c>
      <c r="K3572">
        <v>45.15</v>
      </c>
      <c r="L3572">
        <v>1</v>
      </c>
      <c r="M3572">
        <f t="shared" si="110"/>
        <v>296.55150000000003</v>
      </c>
      <c r="N3572">
        <f t="shared" si="111"/>
        <v>3.0419580419580421</v>
      </c>
    </row>
    <row r="3573" spans="1:14" x14ac:dyDescent="0.3">
      <c r="A3573" t="s">
        <v>14</v>
      </c>
      <c r="B3573" t="s">
        <v>16</v>
      </c>
      <c r="C3573" t="s">
        <v>18</v>
      </c>
      <c r="D3573" t="s">
        <v>28</v>
      </c>
      <c r="E3573" t="s">
        <v>39</v>
      </c>
      <c r="F3573">
        <v>2009</v>
      </c>
      <c r="G3573">
        <v>5</v>
      </c>
      <c r="H3573">
        <v>437.93</v>
      </c>
      <c r="I3573" t="s">
        <v>40</v>
      </c>
      <c r="J3573" t="s">
        <v>43</v>
      </c>
      <c r="K3573">
        <v>15.29</v>
      </c>
      <c r="L3573">
        <v>16</v>
      </c>
      <c r="M3573">
        <f t="shared" si="110"/>
        <v>7006.0329000000002</v>
      </c>
      <c r="N3573">
        <f t="shared" si="111"/>
        <v>3.0412876137158853</v>
      </c>
    </row>
    <row r="3574" spans="1:14" x14ac:dyDescent="0.3">
      <c r="A3574" t="s">
        <v>12</v>
      </c>
      <c r="B3574" t="s">
        <v>17</v>
      </c>
      <c r="C3574" t="s">
        <v>18</v>
      </c>
      <c r="D3574" t="s">
        <v>35</v>
      </c>
      <c r="E3574" t="s">
        <v>37</v>
      </c>
      <c r="F3574">
        <v>2018</v>
      </c>
      <c r="G3574">
        <v>3</v>
      </c>
      <c r="H3574">
        <v>454.87</v>
      </c>
      <c r="I3574" t="s">
        <v>40</v>
      </c>
      <c r="J3574" t="s">
        <v>43</v>
      </c>
      <c r="K3574">
        <v>47.23</v>
      </c>
      <c r="L3574">
        <v>11</v>
      </c>
      <c r="M3574">
        <f t="shared" si="110"/>
        <v>5003.0423000000001</v>
      </c>
      <c r="N3574">
        <f t="shared" si="111"/>
        <v>3.0399159663865545</v>
      </c>
    </row>
    <row r="3575" spans="1:14" x14ac:dyDescent="0.3">
      <c r="A3575" t="s">
        <v>12</v>
      </c>
      <c r="B3575" t="s">
        <v>15</v>
      </c>
      <c r="C3575" t="s">
        <v>19</v>
      </c>
      <c r="D3575" t="s">
        <v>29</v>
      </c>
      <c r="E3575" t="s">
        <v>39</v>
      </c>
      <c r="F3575">
        <v>2000</v>
      </c>
      <c r="G3575">
        <v>2</v>
      </c>
      <c r="H3575">
        <v>461.55</v>
      </c>
      <c r="I3575" t="s">
        <v>42</v>
      </c>
      <c r="J3575" t="s">
        <v>46</v>
      </c>
      <c r="K3575">
        <v>36.11</v>
      </c>
      <c r="L3575">
        <v>9</v>
      </c>
      <c r="M3575">
        <f t="shared" si="110"/>
        <v>4153.3110999999999</v>
      </c>
      <c r="N3575">
        <f t="shared" si="111"/>
        <v>3.0399439383321654</v>
      </c>
    </row>
    <row r="3576" spans="1:14" x14ac:dyDescent="0.3">
      <c r="A3576" t="s">
        <v>12</v>
      </c>
      <c r="B3576" t="s">
        <v>15</v>
      </c>
      <c r="C3576" t="s">
        <v>18</v>
      </c>
      <c r="D3576" t="s">
        <v>26</v>
      </c>
      <c r="E3576" t="s">
        <v>37</v>
      </c>
      <c r="F3576">
        <v>2006</v>
      </c>
      <c r="G3576">
        <v>3</v>
      </c>
      <c r="H3576">
        <v>261.62</v>
      </c>
      <c r="I3576" t="s">
        <v>41</v>
      </c>
      <c r="J3576" t="s">
        <v>45</v>
      </c>
      <c r="K3576">
        <v>31.9</v>
      </c>
      <c r="L3576">
        <v>5</v>
      </c>
      <c r="M3576">
        <f t="shared" si="110"/>
        <v>1307.4189999999999</v>
      </c>
      <c r="N3576">
        <f t="shared" si="111"/>
        <v>3.0406732117812063</v>
      </c>
    </row>
    <row r="3577" spans="1:14" x14ac:dyDescent="0.3">
      <c r="A3577" t="s">
        <v>14</v>
      </c>
      <c r="B3577" t="s">
        <v>16</v>
      </c>
      <c r="C3577" t="s">
        <v>19</v>
      </c>
      <c r="D3577" t="s">
        <v>25</v>
      </c>
      <c r="E3577" t="s">
        <v>36</v>
      </c>
      <c r="F3577">
        <v>2014</v>
      </c>
      <c r="G3577">
        <v>5</v>
      </c>
      <c r="H3577">
        <v>39.229999999999997</v>
      </c>
      <c r="I3577" t="s">
        <v>41</v>
      </c>
      <c r="J3577" t="s">
        <v>47</v>
      </c>
      <c r="K3577">
        <v>7.51</v>
      </c>
      <c r="L3577">
        <v>20</v>
      </c>
      <c r="M3577">
        <f t="shared" si="110"/>
        <v>783.67509999999993</v>
      </c>
      <c r="N3577">
        <f t="shared" si="111"/>
        <v>3.0407017543859651</v>
      </c>
    </row>
    <row r="3578" spans="1:14" x14ac:dyDescent="0.3">
      <c r="A3578" t="s">
        <v>12</v>
      </c>
      <c r="B3578" t="s">
        <v>15</v>
      </c>
      <c r="C3578" t="s">
        <v>18</v>
      </c>
      <c r="D3578" t="s">
        <v>31</v>
      </c>
      <c r="E3578" t="s">
        <v>38</v>
      </c>
      <c r="F3578">
        <v>2018</v>
      </c>
      <c r="G3578">
        <v>1</v>
      </c>
      <c r="H3578">
        <v>286.95999999999998</v>
      </c>
      <c r="I3578" t="s">
        <v>41</v>
      </c>
      <c r="J3578" t="s">
        <v>46</v>
      </c>
      <c r="K3578">
        <v>13.58</v>
      </c>
      <c r="L3578">
        <v>20</v>
      </c>
      <c r="M3578">
        <f t="shared" si="110"/>
        <v>5738.3357999999998</v>
      </c>
      <c r="N3578">
        <f t="shared" si="111"/>
        <v>3.0393258426966292</v>
      </c>
    </row>
    <row r="3579" spans="1:14" x14ac:dyDescent="0.3">
      <c r="A3579" t="s">
        <v>12</v>
      </c>
      <c r="B3579" t="s">
        <v>17</v>
      </c>
      <c r="C3579" t="s">
        <v>19</v>
      </c>
      <c r="D3579" t="s">
        <v>29</v>
      </c>
      <c r="E3579" t="s">
        <v>37</v>
      </c>
      <c r="F3579">
        <v>1996</v>
      </c>
      <c r="G3579">
        <v>1</v>
      </c>
      <c r="H3579">
        <v>287.18</v>
      </c>
      <c r="I3579" t="s">
        <v>41</v>
      </c>
      <c r="J3579" t="s">
        <v>47</v>
      </c>
      <c r="K3579">
        <v>25.26</v>
      </c>
      <c r="L3579">
        <v>1</v>
      </c>
      <c r="M3579">
        <f t="shared" si="110"/>
        <v>286.43259999999998</v>
      </c>
      <c r="N3579">
        <f t="shared" si="111"/>
        <v>3.0407589599437808</v>
      </c>
    </row>
    <row r="3580" spans="1:14" x14ac:dyDescent="0.3">
      <c r="A3580" t="s">
        <v>13</v>
      </c>
      <c r="B3580" t="s">
        <v>16</v>
      </c>
      <c r="C3580" t="s">
        <v>18</v>
      </c>
      <c r="D3580" t="s">
        <v>25</v>
      </c>
      <c r="E3580" t="s">
        <v>36</v>
      </c>
      <c r="F3580">
        <v>2005</v>
      </c>
      <c r="G3580">
        <v>1</v>
      </c>
      <c r="H3580">
        <v>337.55</v>
      </c>
      <c r="I3580" t="s">
        <v>41</v>
      </c>
      <c r="J3580" t="s">
        <v>45</v>
      </c>
      <c r="K3580">
        <v>11.21</v>
      </c>
      <c r="L3580">
        <v>3</v>
      </c>
      <c r="M3580">
        <f t="shared" si="110"/>
        <v>1011.7621000000001</v>
      </c>
      <c r="N3580">
        <f t="shared" si="111"/>
        <v>3.0421940928270041</v>
      </c>
    </row>
    <row r="3581" spans="1:14" x14ac:dyDescent="0.3">
      <c r="A3581" t="s">
        <v>13</v>
      </c>
      <c r="B3581" t="s">
        <v>17</v>
      </c>
      <c r="C3581" t="s">
        <v>18</v>
      </c>
      <c r="D3581" t="s">
        <v>22</v>
      </c>
      <c r="E3581" t="s">
        <v>38</v>
      </c>
      <c r="F3581">
        <v>1997</v>
      </c>
      <c r="G3581">
        <v>4</v>
      </c>
      <c r="H3581">
        <v>152.38</v>
      </c>
      <c r="I3581" t="s">
        <v>40</v>
      </c>
      <c r="J3581" t="s">
        <v>47</v>
      </c>
      <c r="K3581">
        <v>30.04</v>
      </c>
      <c r="L3581">
        <v>16</v>
      </c>
      <c r="M3581">
        <f t="shared" si="110"/>
        <v>2437.3804</v>
      </c>
      <c r="N3581">
        <f t="shared" si="111"/>
        <v>3.0436312456016887</v>
      </c>
    </row>
    <row r="3582" spans="1:14" x14ac:dyDescent="0.3">
      <c r="A3582" t="s">
        <v>13</v>
      </c>
      <c r="B3582" t="s">
        <v>17</v>
      </c>
      <c r="C3582" t="s">
        <v>19</v>
      </c>
      <c r="D3582" t="s">
        <v>21</v>
      </c>
      <c r="E3582" t="s">
        <v>37</v>
      </c>
      <c r="F3582">
        <v>2003</v>
      </c>
      <c r="G3582">
        <v>5</v>
      </c>
      <c r="H3582">
        <v>235.24</v>
      </c>
      <c r="I3582" t="s">
        <v>40</v>
      </c>
      <c r="J3582" t="s">
        <v>43</v>
      </c>
      <c r="K3582">
        <v>37.07</v>
      </c>
      <c r="L3582">
        <v>10</v>
      </c>
      <c r="M3582">
        <f t="shared" si="110"/>
        <v>2351.7707</v>
      </c>
      <c r="N3582">
        <f t="shared" si="111"/>
        <v>3.0429577464788733</v>
      </c>
    </row>
    <row r="3583" spans="1:14" x14ac:dyDescent="0.3">
      <c r="A3583" t="s">
        <v>13</v>
      </c>
      <c r="B3583" t="s">
        <v>16</v>
      </c>
      <c r="C3583" t="s">
        <v>18</v>
      </c>
      <c r="D3583" t="s">
        <v>32</v>
      </c>
      <c r="E3583" t="s">
        <v>36</v>
      </c>
      <c r="F3583">
        <v>2003</v>
      </c>
      <c r="G3583">
        <v>2</v>
      </c>
      <c r="H3583">
        <v>258.33</v>
      </c>
      <c r="I3583" t="s">
        <v>40</v>
      </c>
      <c r="J3583" t="s">
        <v>43</v>
      </c>
      <c r="K3583">
        <v>37.9</v>
      </c>
      <c r="L3583">
        <v>2</v>
      </c>
      <c r="M3583">
        <f t="shared" si="110"/>
        <v>516.03899999999999</v>
      </c>
      <c r="N3583">
        <f t="shared" si="111"/>
        <v>3.0415785764622973</v>
      </c>
    </row>
    <row r="3584" spans="1:14" x14ac:dyDescent="0.3">
      <c r="A3584" t="s">
        <v>12</v>
      </c>
      <c r="B3584" t="s">
        <v>17</v>
      </c>
      <c r="C3584" t="s">
        <v>18</v>
      </c>
      <c r="D3584" t="s">
        <v>24</v>
      </c>
      <c r="E3584" t="s">
        <v>38</v>
      </c>
      <c r="F3584">
        <v>1999</v>
      </c>
      <c r="G3584">
        <v>1</v>
      </c>
      <c r="H3584">
        <v>438.77</v>
      </c>
      <c r="I3584" t="s">
        <v>41</v>
      </c>
      <c r="J3584" t="s">
        <v>43</v>
      </c>
      <c r="K3584">
        <v>23.27</v>
      </c>
      <c r="L3584">
        <v>20</v>
      </c>
      <c r="M3584">
        <f t="shared" si="110"/>
        <v>8774.6327000000001</v>
      </c>
      <c r="N3584">
        <f t="shared" si="111"/>
        <v>3.0423131170662905</v>
      </c>
    </row>
    <row r="3585" spans="1:14" x14ac:dyDescent="0.3">
      <c r="A3585" t="s">
        <v>13</v>
      </c>
      <c r="B3585" t="s">
        <v>16</v>
      </c>
      <c r="C3585" t="s">
        <v>19</v>
      </c>
      <c r="D3585" t="s">
        <v>35</v>
      </c>
      <c r="E3585" t="s">
        <v>38</v>
      </c>
      <c r="F3585">
        <v>2006</v>
      </c>
      <c r="G3585">
        <v>1</v>
      </c>
      <c r="H3585">
        <v>206.03</v>
      </c>
      <c r="I3585" t="s">
        <v>42</v>
      </c>
      <c r="J3585" t="s">
        <v>46</v>
      </c>
      <c r="K3585">
        <v>9.98</v>
      </c>
      <c r="L3585">
        <v>14</v>
      </c>
      <c r="M3585">
        <f t="shared" si="110"/>
        <v>2883.5198</v>
      </c>
      <c r="N3585">
        <f t="shared" si="111"/>
        <v>3.0437544107268879</v>
      </c>
    </row>
    <row r="3586" spans="1:14" x14ac:dyDescent="0.3">
      <c r="A3586" t="s">
        <v>12</v>
      </c>
      <c r="B3586" t="s">
        <v>15</v>
      </c>
      <c r="C3586" t="s">
        <v>19</v>
      </c>
      <c r="D3586" t="s">
        <v>24</v>
      </c>
      <c r="E3586" t="s">
        <v>39</v>
      </c>
      <c r="F3586">
        <v>1999</v>
      </c>
      <c r="G3586">
        <v>3</v>
      </c>
      <c r="H3586">
        <v>267.22000000000003</v>
      </c>
      <c r="I3586" t="s">
        <v>40</v>
      </c>
      <c r="J3586" t="s">
        <v>45</v>
      </c>
      <c r="K3586">
        <v>3.1</v>
      </c>
      <c r="L3586">
        <v>7</v>
      </c>
      <c r="M3586">
        <f t="shared" si="110"/>
        <v>1869.5710000000001</v>
      </c>
      <c r="N3586">
        <f t="shared" si="111"/>
        <v>3.0451977401129944</v>
      </c>
    </row>
    <row r="3587" spans="1:14" x14ac:dyDescent="0.3">
      <c r="A3587" t="s">
        <v>14</v>
      </c>
      <c r="B3587" t="s">
        <v>16</v>
      </c>
      <c r="C3587" t="s">
        <v>19</v>
      </c>
      <c r="D3587" t="s">
        <v>28</v>
      </c>
      <c r="E3587" t="s">
        <v>38</v>
      </c>
      <c r="F3587">
        <v>2018</v>
      </c>
      <c r="G3587">
        <v>1</v>
      </c>
      <c r="H3587">
        <v>288.44</v>
      </c>
      <c r="I3587" t="s">
        <v>41</v>
      </c>
      <c r="J3587" t="s">
        <v>43</v>
      </c>
      <c r="K3587">
        <v>41.25</v>
      </c>
      <c r="L3587">
        <v>11</v>
      </c>
      <c r="M3587">
        <f t="shared" ref="M3587:M3650" si="112">(L3587*H3587)-(1-(K3587/100))</f>
        <v>3172.2525000000001</v>
      </c>
      <c r="N3587">
        <f t="shared" ref="N3587:N3650" si="113">AVERAGE(G3587:G8586)</f>
        <v>3.0452296819787987</v>
      </c>
    </row>
    <row r="3588" spans="1:14" x14ac:dyDescent="0.3">
      <c r="A3588" t="s">
        <v>13</v>
      </c>
      <c r="B3588" t="s">
        <v>16</v>
      </c>
      <c r="C3588" t="s">
        <v>18</v>
      </c>
      <c r="D3588" t="s">
        <v>22</v>
      </c>
      <c r="E3588" t="s">
        <v>36</v>
      </c>
      <c r="F3588">
        <v>1989</v>
      </c>
      <c r="G3588">
        <v>1</v>
      </c>
      <c r="H3588">
        <v>59.52</v>
      </c>
      <c r="I3588" t="s">
        <v>41</v>
      </c>
      <c r="J3588" t="s">
        <v>46</v>
      </c>
      <c r="K3588">
        <v>4.79</v>
      </c>
      <c r="L3588">
        <v>3</v>
      </c>
      <c r="M3588">
        <f t="shared" si="112"/>
        <v>177.6079</v>
      </c>
      <c r="N3588">
        <f t="shared" si="113"/>
        <v>3.0466760961810468</v>
      </c>
    </row>
    <row r="3589" spans="1:14" x14ac:dyDescent="0.3">
      <c r="A3589" t="s">
        <v>13</v>
      </c>
      <c r="B3589" t="s">
        <v>16</v>
      </c>
      <c r="C3589" t="s">
        <v>18</v>
      </c>
      <c r="D3589" t="s">
        <v>29</v>
      </c>
      <c r="E3589" t="s">
        <v>36</v>
      </c>
      <c r="F3589">
        <v>2021</v>
      </c>
      <c r="G3589">
        <v>3</v>
      </c>
      <c r="H3589">
        <v>179.03</v>
      </c>
      <c r="I3589" t="s">
        <v>40</v>
      </c>
      <c r="J3589" t="s">
        <v>45</v>
      </c>
      <c r="K3589">
        <v>19.579999999999998</v>
      </c>
      <c r="L3589">
        <v>20</v>
      </c>
      <c r="M3589">
        <f t="shared" si="112"/>
        <v>3579.7957999999999</v>
      </c>
      <c r="N3589">
        <f t="shared" si="113"/>
        <v>3.0481245576786979</v>
      </c>
    </row>
    <row r="3590" spans="1:14" x14ac:dyDescent="0.3">
      <c r="A3590" t="s">
        <v>12</v>
      </c>
      <c r="B3590" t="s">
        <v>17</v>
      </c>
      <c r="C3590" t="s">
        <v>19</v>
      </c>
      <c r="D3590" t="s">
        <v>21</v>
      </c>
      <c r="E3590" t="s">
        <v>39</v>
      </c>
      <c r="F3590">
        <v>2012</v>
      </c>
      <c r="G3590">
        <v>1</v>
      </c>
      <c r="H3590">
        <v>74.180000000000007</v>
      </c>
      <c r="I3590" t="s">
        <v>40</v>
      </c>
      <c r="J3590" t="s">
        <v>44</v>
      </c>
      <c r="K3590">
        <v>48.05</v>
      </c>
      <c r="L3590">
        <v>11</v>
      </c>
      <c r="M3590">
        <f t="shared" si="112"/>
        <v>815.46050000000002</v>
      </c>
      <c r="N3590">
        <f t="shared" si="113"/>
        <v>3.048158640226629</v>
      </c>
    </row>
    <row r="3591" spans="1:14" x14ac:dyDescent="0.3">
      <c r="A3591" t="s">
        <v>13</v>
      </c>
      <c r="B3591" t="s">
        <v>16</v>
      </c>
      <c r="C3591" t="s">
        <v>19</v>
      </c>
      <c r="D3591" t="s">
        <v>32</v>
      </c>
      <c r="E3591" t="s">
        <v>36</v>
      </c>
      <c r="F3591">
        <v>1985</v>
      </c>
      <c r="G3591">
        <v>2</v>
      </c>
      <c r="H3591">
        <v>309.94</v>
      </c>
      <c r="I3591" t="s">
        <v>42</v>
      </c>
      <c r="J3591" t="s">
        <v>45</v>
      </c>
      <c r="K3591">
        <v>31.96</v>
      </c>
      <c r="L3591">
        <v>13</v>
      </c>
      <c r="M3591">
        <f t="shared" si="112"/>
        <v>4028.5395999999996</v>
      </c>
      <c r="N3591">
        <f t="shared" si="113"/>
        <v>3.0496102055279941</v>
      </c>
    </row>
    <row r="3592" spans="1:14" x14ac:dyDescent="0.3">
      <c r="A3592" t="s">
        <v>13</v>
      </c>
      <c r="B3592" t="s">
        <v>17</v>
      </c>
      <c r="C3592" t="s">
        <v>18</v>
      </c>
      <c r="D3592" t="s">
        <v>21</v>
      </c>
      <c r="E3592" t="s">
        <v>36</v>
      </c>
      <c r="F3592">
        <v>1987</v>
      </c>
      <c r="G3592">
        <v>5</v>
      </c>
      <c r="H3592">
        <v>236.94</v>
      </c>
      <c r="I3592" t="s">
        <v>42</v>
      </c>
      <c r="J3592" t="s">
        <v>45</v>
      </c>
      <c r="K3592">
        <v>7.52</v>
      </c>
      <c r="L3592">
        <v>9</v>
      </c>
      <c r="M3592">
        <f t="shared" si="112"/>
        <v>2131.5352000000003</v>
      </c>
      <c r="N3592">
        <f t="shared" si="113"/>
        <v>3.0503546099290779</v>
      </c>
    </row>
    <row r="3593" spans="1:14" x14ac:dyDescent="0.3">
      <c r="A3593" t="s">
        <v>12</v>
      </c>
      <c r="B3593" t="s">
        <v>16</v>
      </c>
      <c r="C3593" t="s">
        <v>19</v>
      </c>
      <c r="D3593" t="s">
        <v>28</v>
      </c>
      <c r="E3593" t="s">
        <v>39</v>
      </c>
      <c r="F3593">
        <v>2017</v>
      </c>
      <c r="G3593">
        <v>5</v>
      </c>
      <c r="H3593">
        <v>169.57</v>
      </c>
      <c r="I3593" t="s">
        <v>42</v>
      </c>
      <c r="J3593" t="s">
        <v>47</v>
      </c>
      <c r="K3593">
        <v>46.75</v>
      </c>
      <c r="L3593">
        <v>10</v>
      </c>
      <c r="M3593">
        <f t="shared" si="112"/>
        <v>1695.1674999999998</v>
      </c>
      <c r="N3593">
        <f t="shared" si="113"/>
        <v>3.0489709013484743</v>
      </c>
    </row>
    <row r="3594" spans="1:14" x14ac:dyDescent="0.3">
      <c r="A3594" t="s">
        <v>12</v>
      </c>
      <c r="B3594" t="s">
        <v>17</v>
      </c>
      <c r="C3594" t="s">
        <v>19</v>
      </c>
      <c r="D3594" t="s">
        <v>21</v>
      </c>
      <c r="E3594" t="s">
        <v>38</v>
      </c>
      <c r="F3594">
        <v>1999</v>
      </c>
      <c r="G3594">
        <v>5</v>
      </c>
      <c r="H3594">
        <v>321.91000000000003</v>
      </c>
      <c r="I3594" t="s">
        <v>41</v>
      </c>
      <c r="J3594" t="s">
        <v>45</v>
      </c>
      <c r="K3594">
        <v>35.090000000000003</v>
      </c>
      <c r="L3594">
        <v>19</v>
      </c>
      <c r="M3594">
        <f t="shared" si="112"/>
        <v>6115.6409000000012</v>
      </c>
      <c r="N3594">
        <f t="shared" si="113"/>
        <v>3.0475852272727271</v>
      </c>
    </row>
    <row r="3595" spans="1:14" x14ac:dyDescent="0.3">
      <c r="A3595" t="s">
        <v>13</v>
      </c>
      <c r="B3595" t="s">
        <v>16</v>
      </c>
      <c r="C3595" t="s">
        <v>18</v>
      </c>
      <c r="D3595" t="s">
        <v>20</v>
      </c>
      <c r="E3595" t="s">
        <v>38</v>
      </c>
      <c r="F3595">
        <v>2017</v>
      </c>
      <c r="G3595">
        <v>3</v>
      </c>
      <c r="H3595">
        <v>164.71</v>
      </c>
      <c r="I3595" t="s">
        <v>42</v>
      </c>
      <c r="J3595" t="s">
        <v>45</v>
      </c>
      <c r="K3595">
        <v>15.36</v>
      </c>
      <c r="L3595">
        <v>14</v>
      </c>
      <c r="M3595">
        <f t="shared" si="112"/>
        <v>2305.0936000000002</v>
      </c>
      <c r="N3595">
        <f t="shared" si="113"/>
        <v>3.0461975835110162</v>
      </c>
    </row>
    <row r="3596" spans="1:14" x14ac:dyDescent="0.3">
      <c r="A3596" t="s">
        <v>12</v>
      </c>
      <c r="B3596" t="s">
        <v>17</v>
      </c>
      <c r="C3596" t="s">
        <v>19</v>
      </c>
      <c r="D3596" t="s">
        <v>23</v>
      </c>
      <c r="E3596" t="s">
        <v>36</v>
      </c>
      <c r="F3596">
        <v>1988</v>
      </c>
      <c r="G3596">
        <v>1</v>
      </c>
      <c r="H3596">
        <v>327.27</v>
      </c>
      <c r="I3596" t="s">
        <v>41</v>
      </c>
      <c r="J3596" t="s">
        <v>44</v>
      </c>
      <c r="K3596">
        <v>28.84</v>
      </c>
      <c r="L3596">
        <v>1</v>
      </c>
      <c r="M3596">
        <f t="shared" si="112"/>
        <v>326.55840000000001</v>
      </c>
      <c r="N3596">
        <f t="shared" si="113"/>
        <v>3.0462304409672831</v>
      </c>
    </row>
    <row r="3597" spans="1:14" x14ac:dyDescent="0.3">
      <c r="A3597" t="s">
        <v>13</v>
      </c>
      <c r="B3597" t="s">
        <v>16</v>
      </c>
      <c r="C3597" t="s">
        <v>18</v>
      </c>
      <c r="D3597" t="s">
        <v>28</v>
      </c>
      <c r="E3597" t="s">
        <v>36</v>
      </c>
      <c r="F3597">
        <v>2000</v>
      </c>
      <c r="G3597">
        <v>3</v>
      </c>
      <c r="H3597">
        <v>469.55</v>
      </c>
      <c r="I3597" t="s">
        <v>42</v>
      </c>
      <c r="J3597" t="s">
        <v>47</v>
      </c>
      <c r="K3597">
        <v>22.98</v>
      </c>
      <c r="L3597">
        <v>7</v>
      </c>
      <c r="M3597">
        <f t="shared" si="112"/>
        <v>3286.0798</v>
      </c>
      <c r="N3597">
        <f t="shared" si="113"/>
        <v>3.0476868327402133</v>
      </c>
    </row>
    <row r="3598" spans="1:14" x14ac:dyDescent="0.3">
      <c r="A3598" t="s">
        <v>13</v>
      </c>
      <c r="B3598" t="s">
        <v>17</v>
      </c>
      <c r="C3598" t="s">
        <v>19</v>
      </c>
      <c r="D3598" t="s">
        <v>23</v>
      </c>
      <c r="E3598" t="s">
        <v>36</v>
      </c>
      <c r="F3598">
        <v>2010</v>
      </c>
      <c r="G3598">
        <v>1</v>
      </c>
      <c r="H3598">
        <v>445.48</v>
      </c>
      <c r="I3598" t="s">
        <v>42</v>
      </c>
      <c r="J3598" t="s">
        <v>45</v>
      </c>
      <c r="K3598">
        <v>12.65</v>
      </c>
      <c r="L3598">
        <v>14</v>
      </c>
      <c r="M3598">
        <f t="shared" si="112"/>
        <v>6235.8465000000006</v>
      </c>
      <c r="N3598">
        <f t="shared" si="113"/>
        <v>3.0477207977207978</v>
      </c>
    </row>
    <row r="3599" spans="1:14" x14ac:dyDescent="0.3">
      <c r="A3599" t="s">
        <v>14</v>
      </c>
      <c r="B3599" t="s">
        <v>17</v>
      </c>
      <c r="C3599" t="s">
        <v>19</v>
      </c>
      <c r="D3599" t="s">
        <v>20</v>
      </c>
      <c r="E3599" t="s">
        <v>36</v>
      </c>
      <c r="F3599">
        <v>1988</v>
      </c>
      <c r="G3599">
        <v>2</v>
      </c>
      <c r="H3599">
        <v>26.69</v>
      </c>
      <c r="I3599" t="s">
        <v>40</v>
      </c>
      <c r="J3599" t="s">
        <v>45</v>
      </c>
      <c r="K3599">
        <v>41.43</v>
      </c>
      <c r="L3599">
        <v>1</v>
      </c>
      <c r="M3599">
        <f t="shared" si="112"/>
        <v>26.104300000000002</v>
      </c>
      <c r="N3599">
        <f t="shared" si="113"/>
        <v>3.0491803278688523</v>
      </c>
    </row>
    <row r="3600" spans="1:14" x14ac:dyDescent="0.3">
      <c r="A3600" t="s">
        <v>12</v>
      </c>
      <c r="B3600" t="s">
        <v>17</v>
      </c>
      <c r="C3600" t="s">
        <v>19</v>
      </c>
      <c r="D3600" t="s">
        <v>28</v>
      </c>
      <c r="E3600" t="s">
        <v>37</v>
      </c>
      <c r="F3600">
        <v>2001</v>
      </c>
      <c r="G3600">
        <v>4</v>
      </c>
      <c r="H3600">
        <v>463.47</v>
      </c>
      <c r="I3600" t="s">
        <v>41</v>
      </c>
      <c r="J3600" t="s">
        <v>46</v>
      </c>
      <c r="K3600">
        <v>40.35</v>
      </c>
      <c r="L3600">
        <v>8</v>
      </c>
      <c r="M3600">
        <f t="shared" si="112"/>
        <v>3707.1635000000001</v>
      </c>
      <c r="N3600">
        <f t="shared" si="113"/>
        <v>3.0499286733238229</v>
      </c>
    </row>
    <row r="3601" spans="1:14" x14ac:dyDescent="0.3">
      <c r="A3601" t="s">
        <v>13</v>
      </c>
      <c r="B3601" t="s">
        <v>15</v>
      </c>
      <c r="C3601" t="s">
        <v>19</v>
      </c>
      <c r="D3601" t="s">
        <v>31</v>
      </c>
      <c r="E3601" t="s">
        <v>37</v>
      </c>
      <c r="F3601">
        <v>1994</v>
      </c>
      <c r="G3601">
        <v>5</v>
      </c>
      <c r="H3601">
        <v>379.76</v>
      </c>
      <c r="I3601" t="s">
        <v>41</v>
      </c>
      <c r="J3601" t="s">
        <v>43</v>
      </c>
      <c r="K3601">
        <v>44.78</v>
      </c>
      <c r="L3601">
        <v>13</v>
      </c>
      <c r="M3601">
        <f t="shared" si="112"/>
        <v>4936.3278</v>
      </c>
      <c r="N3601">
        <f t="shared" si="113"/>
        <v>3.0492505353319057</v>
      </c>
    </row>
    <row r="3602" spans="1:14" x14ac:dyDescent="0.3">
      <c r="A3602" t="s">
        <v>13</v>
      </c>
      <c r="B3602" t="s">
        <v>15</v>
      </c>
      <c r="C3602" t="s">
        <v>19</v>
      </c>
      <c r="D3602" t="s">
        <v>27</v>
      </c>
      <c r="E3602" t="s">
        <v>38</v>
      </c>
      <c r="F3602">
        <v>2014</v>
      </c>
      <c r="G3602">
        <v>3</v>
      </c>
      <c r="H3602">
        <v>457.67</v>
      </c>
      <c r="I3602" t="s">
        <v>41</v>
      </c>
      <c r="J3602" t="s">
        <v>44</v>
      </c>
      <c r="K3602">
        <v>34.880000000000003</v>
      </c>
      <c r="L3602">
        <v>6</v>
      </c>
      <c r="M3602">
        <f t="shared" si="112"/>
        <v>2745.3688000000002</v>
      </c>
      <c r="N3602">
        <f t="shared" si="113"/>
        <v>3.047857142857143</v>
      </c>
    </row>
    <row r="3603" spans="1:14" x14ac:dyDescent="0.3">
      <c r="A3603" t="s">
        <v>14</v>
      </c>
      <c r="B3603" t="s">
        <v>16</v>
      </c>
      <c r="C3603" t="s">
        <v>18</v>
      </c>
      <c r="D3603" t="s">
        <v>32</v>
      </c>
      <c r="E3603" t="s">
        <v>39</v>
      </c>
      <c r="F3603">
        <v>1994</v>
      </c>
      <c r="G3603">
        <v>2</v>
      </c>
      <c r="H3603">
        <v>373.92</v>
      </c>
      <c r="I3603" t="s">
        <v>40</v>
      </c>
      <c r="J3603" t="s">
        <v>46</v>
      </c>
      <c r="K3603">
        <v>23.1</v>
      </c>
      <c r="L3603">
        <v>1</v>
      </c>
      <c r="M3603">
        <f t="shared" si="112"/>
        <v>373.15100000000001</v>
      </c>
      <c r="N3603">
        <f t="shared" si="113"/>
        <v>3.0478913509649748</v>
      </c>
    </row>
    <row r="3604" spans="1:14" x14ac:dyDescent="0.3">
      <c r="A3604" t="s">
        <v>13</v>
      </c>
      <c r="B3604" t="s">
        <v>15</v>
      </c>
      <c r="C3604" t="s">
        <v>18</v>
      </c>
      <c r="D3604" t="s">
        <v>21</v>
      </c>
      <c r="E3604" t="s">
        <v>38</v>
      </c>
      <c r="F3604">
        <v>1988</v>
      </c>
      <c r="G3604">
        <v>1</v>
      </c>
      <c r="H3604">
        <v>452.28</v>
      </c>
      <c r="I3604" t="s">
        <v>40</v>
      </c>
      <c r="J3604" t="s">
        <v>45</v>
      </c>
      <c r="K3604">
        <v>3.14</v>
      </c>
      <c r="L3604">
        <v>17</v>
      </c>
      <c r="M3604">
        <f t="shared" si="112"/>
        <v>7687.7913999999992</v>
      </c>
      <c r="N3604">
        <f t="shared" si="113"/>
        <v>3.0486409155937051</v>
      </c>
    </row>
    <row r="3605" spans="1:14" x14ac:dyDescent="0.3">
      <c r="A3605" t="s">
        <v>14</v>
      </c>
      <c r="B3605" t="s">
        <v>16</v>
      </c>
      <c r="C3605" t="s">
        <v>18</v>
      </c>
      <c r="D3605" t="s">
        <v>22</v>
      </c>
      <c r="E3605" t="s">
        <v>38</v>
      </c>
      <c r="F3605">
        <v>2008</v>
      </c>
      <c r="G3605">
        <v>1</v>
      </c>
      <c r="H3605">
        <v>475.64</v>
      </c>
      <c r="I3605" t="s">
        <v>42</v>
      </c>
      <c r="J3605" t="s">
        <v>45</v>
      </c>
      <c r="K3605">
        <v>1.54</v>
      </c>
      <c r="L3605">
        <v>14</v>
      </c>
      <c r="M3605">
        <f t="shared" si="112"/>
        <v>6657.9754000000003</v>
      </c>
      <c r="N3605">
        <f t="shared" si="113"/>
        <v>3.0501073729420187</v>
      </c>
    </row>
    <row r="3606" spans="1:14" x14ac:dyDescent="0.3">
      <c r="A3606" t="s">
        <v>12</v>
      </c>
      <c r="B3606" t="s">
        <v>17</v>
      </c>
      <c r="C3606" t="s">
        <v>18</v>
      </c>
      <c r="D3606" t="s">
        <v>29</v>
      </c>
      <c r="E3606" t="s">
        <v>39</v>
      </c>
      <c r="F3606">
        <v>2015</v>
      </c>
      <c r="G3606">
        <v>5</v>
      </c>
      <c r="H3606">
        <v>143.38</v>
      </c>
      <c r="I3606" t="s">
        <v>42</v>
      </c>
      <c r="J3606" t="s">
        <v>47</v>
      </c>
      <c r="K3606">
        <v>43.92</v>
      </c>
      <c r="L3606">
        <v>4</v>
      </c>
      <c r="M3606">
        <f t="shared" si="112"/>
        <v>572.95920000000001</v>
      </c>
      <c r="N3606">
        <f t="shared" si="113"/>
        <v>3.0515759312320916</v>
      </c>
    </row>
    <row r="3607" spans="1:14" x14ac:dyDescent="0.3">
      <c r="A3607" t="s">
        <v>14</v>
      </c>
      <c r="B3607" t="s">
        <v>15</v>
      </c>
      <c r="C3607" t="s">
        <v>18</v>
      </c>
      <c r="D3607" t="s">
        <v>29</v>
      </c>
      <c r="E3607" t="s">
        <v>39</v>
      </c>
      <c r="F3607">
        <v>1989</v>
      </c>
      <c r="G3607">
        <v>3</v>
      </c>
      <c r="H3607">
        <v>365</v>
      </c>
      <c r="I3607" t="s">
        <v>42</v>
      </c>
      <c r="J3607" t="s">
        <v>46</v>
      </c>
      <c r="K3607">
        <v>7.65</v>
      </c>
      <c r="L3607">
        <v>19</v>
      </c>
      <c r="M3607">
        <f t="shared" si="112"/>
        <v>6934.0765000000001</v>
      </c>
      <c r="N3607">
        <f t="shared" si="113"/>
        <v>3.0501792114695339</v>
      </c>
    </row>
    <row r="3608" spans="1:14" x14ac:dyDescent="0.3">
      <c r="A3608" t="s">
        <v>14</v>
      </c>
      <c r="B3608" t="s">
        <v>17</v>
      </c>
      <c r="C3608" t="s">
        <v>18</v>
      </c>
      <c r="D3608" t="s">
        <v>26</v>
      </c>
      <c r="E3608" t="s">
        <v>36</v>
      </c>
      <c r="F3608">
        <v>2004</v>
      </c>
      <c r="G3608">
        <v>1</v>
      </c>
      <c r="H3608">
        <v>52.33</v>
      </c>
      <c r="I3608" t="s">
        <v>41</v>
      </c>
      <c r="J3608" t="s">
        <v>46</v>
      </c>
      <c r="K3608">
        <v>40.36</v>
      </c>
      <c r="L3608">
        <v>4</v>
      </c>
      <c r="M3608">
        <f t="shared" si="112"/>
        <v>208.7236</v>
      </c>
      <c r="N3608">
        <f t="shared" si="113"/>
        <v>3.0502152080344334</v>
      </c>
    </row>
    <row r="3609" spans="1:14" x14ac:dyDescent="0.3">
      <c r="A3609" t="s">
        <v>14</v>
      </c>
      <c r="B3609" t="s">
        <v>17</v>
      </c>
      <c r="C3609" t="s">
        <v>19</v>
      </c>
      <c r="D3609" t="s">
        <v>21</v>
      </c>
      <c r="E3609" t="s">
        <v>38</v>
      </c>
      <c r="F3609">
        <v>1995</v>
      </c>
      <c r="G3609">
        <v>4</v>
      </c>
      <c r="H3609">
        <v>59.99</v>
      </c>
      <c r="I3609" t="s">
        <v>41</v>
      </c>
      <c r="J3609" t="s">
        <v>47</v>
      </c>
      <c r="K3609">
        <v>47.11</v>
      </c>
      <c r="L3609">
        <v>15</v>
      </c>
      <c r="M3609">
        <f t="shared" si="112"/>
        <v>899.3211</v>
      </c>
      <c r="N3609">
        <f t="shared" si="113"/>
        <v>3.0516870064608757</v>
      </c>
    </row>
    <row r="3610" spans="1:14" x14ac:dyDescent="0.3">
      <c r="A3610" t="s">
        <v>13</v>
      </c>
      <c r="B3610" t="s">
        <v>16</v>
      </c>
      <c r="C3610" t="s">
        <v>19</v>
      </c>
      <c r="D3610" t="s">
        <v>33</v>
      </c>
      <c r="E3610" t="s">
        <v>36</v>
      </c>
      <c r="F3610">
        <v>2022</v>
      </c>
      <c r="G3610">
        <v>3</v>
      </c>
      <c r="H3610">
        <v>310.69</v>
      </c>
      <c r="I3610" t="s">
        <v>40</v>
      </c>
      <c r="J3610" t="s">
        <v>47</v>
      </c>
      <c r="K3610">
        <v>48.03</v>
      </c>
      <c r="L3610">
        <v>5</v>
      </c>
      <c r="M3610">
        <f t="shared" si="112"/>
        <v>1552.9303</v>
      </c>
      <c r="N3610">
        <f t="shared" si="113"/>
        <v>3.0510057471264367</v>
      </c>
    </row>
    <row r="3611" spans="1:14" x14ac:dyDescent="0.3">
      <c r="A3611" t="s">
        <v>14</v>
      </c>
      <c r="B3611" t="s">
        <v>15</v>
      </c>
      <c r="C3611" t="s">
        <v>19</v>
      </c>
      <c r="D3611" t="s">
        <v>20</v>
      </c>
      <c r="E3611" t="s">
        <v>37</v>
      </c>
      <c r="F3611">
        <v>1995</v>
      </c>
      <c r="G3611">
        <v>4</v>
      </c>
      <c r="H3611">
        <v>280.25</v>
      </c>
      <c r="I3611" t="s">
        <v>42</v>
      </c>
      <c r="J3611" t="s">
        <v>45</v>
      </c>
      <c r="K3611">
        <v>14.34</v>
      </c>
      <c r="L3611">
        <v>10</v>
      </c>
      <c r="M3611">
        <f t="shared" si="112"/>
        <v>2801.6433999999999</v>
      </c>
      <c r="N3611">
        <f t="shared" si="113"/>
        <v>3.0510424155283968</v>
      </c>
    </row>
    <row r="3612" spans="1:14" x14ac:dyDescent="0.3">
      <c r="A3612" t="s">
        <v>14</v>
      </c>
      <c r="B3612" t="s">
        <v>15</v>
      </c>
      <c r="C3612" t="s">
        <v>19</v>
      </c>
      <c r="D3612" t="s">
        <v>31</v>
      </c>
      <c r="E3612" t="s">
        <v>38</v>
      </c>
      <c r="F3612">
        <v>1987</v>
      </c>
      <c r="G3612">
        <v>2</v>
      </c>
      <c r="H3612">
        <v>250.09</v>
      </c>
      <c r="I3612" t="s">
        <v>41</v>
      </c>
      <c r="J3612" t="s">
        <v>46</v>
      </c>
      <c r="K3612">
        <v>16.12</v>
      </c>
      <c r="L3612">
        <v>20</v>
      </c>
      <c r="M3612">
        <f t="shared" si="112"/>
        <v>5000.9611999999997</v>
      </c>
      <c r="N3612">
        <f t="shared" si="113"/>
        <v>3.050359712230216</v>
      </c>
    </row>
    <row r="3613" spans="1:14" x14ac:dyDescent="0.3">
      <c r="A3613" t="s">
        <v>14</v>
      </c>
      <c r="B3613" t="s">
        <v>17</v>
      </c>
      <c r="C3613" t="s">
        <v>19</v>
      </c>
      <c r="D3613" t="s">
        <v>23</v>
      </c>
      <c r="E3613" t="s">
        <v>36</v>
      </c>
      <c r="F3613">
        <v>2000</v>
      </c>
      <c r="G3613">
        <v>5</v>
      </c>
      <c r="H3613">
        <v>253.73</v>
      </c>
      <c r="I3613" t="s">
        <v>42</v>
      </c>
      <c r="J3613" t="s">
        <v>45</v>
      </c>
      <c r="K3613">
        <v>43.84</v>
      </c>
      <c r="L3613">
        <v>1</v>
      </c>
      <c r="M3613">
        <f t="shared" si="112"/>
        <v>253.16839999999999</v>
      </c>
      <c r="N3613">
        <f t="shared" si="113"/>
        <v>3.0511159107271419</v>
      </c>
    </row>
    <row r="3614" spans="1:14" x14ac:dyDescent="0.3">
      <c r="A3614" t="s">
        <v>12</v>
      </c>
      <c r="B3614" t="s">
        <v>15</v>
      </c>
      <c r="C3614" t="s">
        <v>18</v>
      </c>
      <c r="D3614" t="s">
        <v>33</v>
      </c>
      <c r="E3614" t="s">
        <v>37</v>
      </c>
      <c r="F3614">
        <v>1990</v>
      </c>
      <c r="G3614">
        <v>4</v>
      </c>
      <c r="H3614">
        <v>97.94</v>
      </c>
      <c r="I3614" t="s">
        <v>42</v>
      </c>
      <c r="J3614" t="s">
        <v>47</v>
      </c>
      <c r="K3614">
        <v>31.05</v>
      </c>
      <c r="L3614">
        <v>11</v>
      </c>
      <c r="M3614">
        <f t="shared" si="112"/>
        <v>1076.6505</v>
      </c>
      <c r="N3614">
        <f t="shared" si="113"/>
        <v>3.0497118155619596</v>
      </c>
    </row>
    <row r="3615" spans="1:14" x14ac:dyDescent="0.3">
      <c r="A3615" t="s">
        <v>14</v>
      </c>
      <c r="B3615" t="s">
        <v>16</v>
      </c>
      <c r="C3615" t="s">
        <v>19</v>
      </c>
      <c r="D3615" t="s">
        <v>32</v>
      </c>
      <c r="E3615" t="s">
        <v>39</v>
      </c>
      <c r="F3615">
        <v>1989</v>
      </c>
      <c r="G3615">
        <v>2</v>
      </c>
      <c r="H3615">
        <v>323</v>
      </c>
      <c r="I3615" t="s">
        <v>42</v>
      </c>
      <c r="J3615" t="s">
        <v>45</v>
      </c>
      <c r="K3615">
        <v>3.58</v>
      </c>
      <c r="L3615">
        <v>9</v>
      </c>
      <c r="M3615">
        <f t="shared" si="112"/>
        <v>2906.0358000000001</v>
      </c>
      <c r="N3615">
        <f t="shared" si="113"/>
        <v>3.0490266762797407</v>
      </c>
    </row>
    <row r="3616" spans="1:14" x14ac:dyDescent="0.3">
      <c r="A3616" t="s">
        <v>13</v>
      </c>
      <c r="B3616" t="s">
        <v>15</v>
      </c>
      <c r="C3616" t="s">
        <v>18</v>
      </c>
      <c r="D3616" t="s">
        <v>34</v>
      </c>
      <c r="E3616" t="s">
        <v>36</v>
      </c>
      <c r="F3616">
        <v>2013</v>
      </c>
      <c r="G3616">
        <v>1</v>
      </c>
      <c r="H3616">
        <v>494.8</v>
      </c>
      <c r="I3616" t="s">
        <v>42</v>
      </c>
      <c r="J3616" t="s">
        <v>45</v>
      </c>
      <c r="K3616">
        <v>46.26</v>
      </c>
      <c r="L3616">
        <v>1</v>
      </c>
      <c r="M3616">
        <f t="shared" si="112"/>
        <v>494.26260000000002</v>
      </c>
      <c r="N3616">
        <f t="shared" si="113"/>
        <v>3.0497835497835499</v>
      </c>
    </row>
    <row r="3617" spans="1:14" x14ac:dyDescent="0.3">
      <c r="A3617" t="s">
        <v>13</v>
      </c>
      <c r="B3617" t="s">
        <v>15</v>
      </c>
      <c r="C3617" t="s">
        <v>19</v>
      </c>
      <c r="D3617" t="s">
        <v>26</v>
      </c>
      <c r="E3617" t="s">
        <v>39</v>
      </c>
      <c r="F3617">
        <v>1987</v>
      </c>
      <c r="G3617">
        <v>3</v>
      </c>
      <c r="H3617">
        <v>222.61</v>
      </c>
      <c r="I3617" t="s">
        <v>42</v>
      </c>
      <c r="J3617" t="s">
        <v>47</v>
      </c>
      <c r="K3617">
        <v>37.14</v>
      </c>
      <c r="L3617">
        <v>18</v>
      </c>
      <c r="M3617">
        <f t="shared" si="112"/>
        <v>4006.3514000000005</v>
      </c>
      <c r="N3617">
        <f t="shared" si="113"/>
        <v>3.051263537906137</v>
      </c>
    </row>
    <row r="3618" spans="1:14" x14ac:dyDescent="0.3">
      <c r="A3618" t="s">
        <v>13</v>
      </c>
      <c r="B3618" t="s">
        <v>16</v>
      </c>
      <c r="C3618" t="s">
        <v>18</v>
      </c>
      <c r="D3618" t="s">
        <v>31</v>
      </c>
      <c r="E3618" t="s">
        <v>39</v>
      </c>
      <c r="F3618">
        <v>2015</v>
      </c>
      <c r="G3618">
        <v>4</v>
      </c>
      <c r="H3618">
        <v>482.07</v>
      </c>
      <c r="I3618" t="s">
        <v>42</v>
      </c>
      <c r="J3618" t="s">
        <v>44</v>
      </c>
      <c r="K3618">
        <v>12.45</v>
      </c>
      <c r="L3618">
        <v>11</v>
      </c>
      <c r="M3618">
        <f t="shared" si="112"/>
        <v>5301.8944999999994</v>
      </c>
      <c r="N3618">
        <f t="shared" si="113"/>
        <v>3.0513005780346822</v>
      </c>
    </row>
    <row r="3619" spans="1:14" x14ac:dyDescent="0.3">
      <c r="A3619" t="s">
        <v>14</v>
      </c>
      <c r="B3619" t="s">
        <v>15</v>
      </c>
      <c r="C3619" t="s">
        <v>19</v>
      </c>
      <c r="D3619" t="s">
        <v>35</v>
      </c>
      <c r="E3619" t="s">
        <v>39</v>
      </c>
      <c r="F3619">
        <v>1995</v>
      </c>
      <c r="G3619">
        <v>2</v>
      </c>
      <c r="H3619">
        <v>423.22</v>
      </c>
      <c r="I3619" t="s">
        <v>40</v>
      </c>
      <c r="J3619" t="s">
        <v>46</v>
      </c>
      <c r="K3619">
        <v>42.88</v>
      </c>
      <c r="L3619">
        <v>6</v>
      </c>
      <c r="M3619">
        <f t="shared" si="112"/>
        <v>2538.7488000000003</v>
      </c>
      <c r="N3619">
        <f t="shared" si="113"/>
        <v>3.0506146059291397</v>
      </c>
    </row>
    <row r="3620" spans="1:14" x14ac:dyDescent="0.3">
      <c r="A3620" t="s">
        <v>14</v>
      </c>
      <c r="B3620" t="s">
        <v>15</v>
      </c>
      <c r="C3620" t="s">
        <v>19</v>
      </c>
      <c r="D3620" t="s">
        <v>35</v>
      </c>
      <c r="E3620" t="s">
        <v>37</v>
      </c>
      <c r="F3620">
        <v>2010</v>
      </c>
      <c r="G3620">
        <v>5</v>
      </c>
      <c r="H3620">
        <v>94.38</v>
      </c>
      <c r="I3620" t="s">
        <v>42</v>
      </c>
      <c r="J3620" t="s">
        <v>47</v>
      </c>
      <c r="K3620">
        <v>22.44</v>
      </c>
      <c r="L3620">
        <v>17</v>
      </c>
      <c r="M3620">
        <f t="shared" si="112"/>
        <v>1603.6844000000001</v>
      </c>
      <c r="N3620">
        <f t="shared" si="113"/>
        <v>3.0513748191027497</v>
      </c>
    </row>
    <row r="3621" spans="1:14" x14ac:dyDescent="0.3">
      <c r="A3621" t="s">
        <v>14</v>
      </c>
      <c r="B3621" t="s">
        <v>16</v>
      </c>
      <c r="C3621" t="s">
        <v>19</v>
      </c>
      <c r="D3621" t="s">
        <v>24</v>
      </c>
      <c r="E3621" t="s">
        <v>39</v>
      </c>
      <c r="F3621">
        <v>1997</v>
      </c>
      <c r="G3621">
        <v>3</v>
      </c>
      <c r="H3621">
        <v>290.89999999999998</v>
      </c>
      <c r="I3621" t="s">
        <v>42</v>
      </c>
      <c r="J3621" t="s">
        <v>45</v>
      </c>
      <c r="K3621">
        <v>27.78</v>
      </c>
      <c r="L3621">
        <v>19</v>
      </c>
      <c r="M3621">
        <f t="shared" si="112"/>
        <v>5526.3777999999993</v>
      </c>
      <c r="N3621">
        <f t="shared" si="113"/>
        <v>3.0499637943519189</v>
      </c>
    </row>
    <row r="3622" spans="1:14" x14ac:dyDescent="0.3">
      <c r="A3622" t="s">
        <v>13</v>
      </c>
      <c r="B3622" t="s">
        <v>17</v>
      </c>
      <c r="C3622" t="s">
        <v>18</v>
      </c>
      <c r="D3622" t="s">
        <v>26</v>
      </c>
      <c r="E3622" t="s">
        <v>39</v>
      </c>
      <c r="F3622">
        <v>2013</v>
      </c>
      <c r="G3622">
        <v>1</v>
      </c>
      <c r="H3622">
        <v>139.58000000000001</v>
      </c>
      <c r="I3622" t="s">
        <v>40</v>
      </c>
      <c r="J3622" t="s">
        <v>43</v>
      </c>
      <c r="K3622">
        <v>3.64</v>
      </c>
      <c r="L3622">
        <v>8</v>
      </c>
      <c r="M3622">
        <f t="shared" si="112"/>
        <v>1115.6764000000001</v>
      </c>
      <c r="N3622">
        <f t="shared" si="113"/>
        <v>3.05</v>
      </c>
    </row>
    <row r="3623" spans="1:14" x14ac:dyDescent="0.3">
      <c r="A3623" t="s">
        <v>14</v>
      </c>
      <c r="B3623" t="s">
        <v>15</v>
      </c>
      <c r="C3623" t="s">
        <v>19</v>
      </c>
      <c r="D3623" t="s">
        <v>29</v>
      </c>
      <c r="E3623" t="s">
        <v>37</v>
      </c>
      <c r="F3623">
        <v>2016</v>
      </c>
      <c r="G3623">
        <v>1</v>
      </c>
      <c r="H3623">
        <v>61.55</v>
      </c>
      <c r="I3623" t="s">
        <v>42</v>
      </c>
      <c r="J3623" t="s">
        <v>43</v>
      </c>
      <c r="K3623">
        <v>44.98</v>
      </c>
      <c r="L3623">
        <v>1</v>
      </c>
      <c r="M3623">
        <f t="shared" si="112"/>
        <v>60.9998</v>
      </c>
      <c r="N3623">
        <f t="shared" si="113"/>
        <v>3.0514865844815082</v>
      </c>
    </row>
    <row r="3624" spans="1:14" x14ac:dyDescent="0.3">
      <c r="A3624" t="s">
        <v>13</v>
      </c>
      <c r="B3624" t="s">
        <v>17</v>
      </c>
      <c r="C3624" t="s">
        <v>19</v>
      </c>
      <c r="D3624" t="s">
        <v>28</v>
      </c>
      <c r="E3624" t="s">
        <v>39</v>
      </c>
      <c r="F3624">
        <v>2011</v>
      </c>
      <c r="G3624">
        <v>4</v>
      </c>
      <c r="H3624">
        <v>270.63</v>
      </c>
      <c r="I3624" t="s">
        <v>41</v>
      </c>
      <c r="J3624" t="s">
        <v>43</v>
      </c>
      <c r="K3624">
        <v>0.69</v>
      </c>
      <c r="L3624">
        <v>3</v>
      </c>
      <c r="M3624">
        <f t="shared" si="112"/>
        <v>810.89689999999996</v>
      </c>
      <c r="N3624">
        <f t="shared" si="113"/>
        <v>3.0529753265602322</v>
      </c>
    </row>
    <row r="3625" spans="1:14" x14ac:dyDescent="0.3">
      <c r="A3625" t="s">
        <v>12</v>
      </c>
      <c r="B3625" t="s">
        <v>17</v>
      </c>
      <c r="C3625" t="s">
        <v>18</v>
      </c>
      <c r="D3625" t="s">
        <v>35</v>
      </c>
      <c r="E3625" t="s">
        <v>37</v>
      </c>
      <c r="F3625">
        <v>2014</v>
      </c>
      <c r="G3625">
        <v>4</v>
      </c>
      <c r="H3625">
        <v>157.27000000000001</v>
      </c>
      <c r="I3625" t="s">
        <v>41</v>
      </c>
      <c r="J3625" t="s">
        <v>47</v>
      </c>
      <c r="K3625">
        <v>47.08</v>
      </c>
      <c r="L3625">
        <v>12</v>
      </c>
      <c r="M3625">
        <f t="shared" si="112"/>
        <v>1886.7108000000003</v>
      </c>
      <c r="N3625">
        <f t="shared" si="113"/>
        <v>3.0522875816993462</v>
      </c>
    </row>
    <row r="3626" spans="1:14" x14ac:dyDescent="0.3">
      <c r="A3626" t="s">
        <v>14</v>
      </c>
      <c r="B3626" t="s">
        <v>15</v>
      </c>
      <c r="C3626" t="s">
        <v>18</v>
      </c>
      <c r="D3626" t="s">
        <v>21</v>
      </c>
      <c r="E3626" t="s">
        <v>38</v>
      </c>
      <c r="F3626">
        <v>1998</v>
      </c>
      <c r="G3626">
        <v>1</v>
      </c>
      <c r="H3626">
        <v>305.14</v>
      </c>
      <c r="I3626" t="s">
        <v>41</v>
      </c>
      <c r="J3626" t="s">
        <v>44</v>
      </c>
      <c r="K3626">
        <v>15.14</v>
      </c>
      <c r="L3626">
        <v>2</v>
      </c>
      <c r="M3626">
        <f t="shared" si="112"/>
        <v>609.43139999999994</v>
      </c>
      <c r="N3626">
        <f t="shared" si="113"/>
        <v>3.0515988372093021</v>
      </c>
    </row>
    <row r="3627" spans="1:14" x14ac:dyDescent="0.3">
      <c r="A3627" t="s">
        <v>14</v>
      </c>
      <c r="B3627" t="s">
        <v>15</v>
      </c>
      <c r="C3627" t="s">
        <v>18</v>
      </c>
      <c r="D3627" t="s">
        <v>25</v>
      </c>
      <c r="E3627" t="s">
        <v>36</v>
      </c>
      <c r="F3627">
        <v>2001</v>
      </c>
      <c r="G3627">
        <v>2</v>
      </c>
      <c r="H3627">
        <v>346.66</v>
      </c>
      <c r="I3627" t="s">
        <v>40</v>
      </c>
      <c r="J3627" t="s">
        <v>47</v>
      </c>
      <c r="K3627">
        <v>8.31</v>
      </c>
      <c r="L3627">
        <v>11</v>
      </c>
      <c r="M3627">
        <f t="shared" si="112"/>
        <v>3812.3431</v>
      </c>
      <c r="N3627">
        <f t="shared" si="113"/>
        <v>3.0530909090909093</v>
      </c>
    </row>
    <row r="3628" spans="1:14" x14ac:dyDescent="0.3">
      <c r="A3628" t="s">
        <v>14</v>
      </c>
      <c r="B3628" t="s">
        <v>17</v>
      </c>
      <c r="C3628" t="s">
        <v>19</v>
      </c>
      <c r="D3628" t="s">
        <v>25</v>
      </c>
      <c r="E3628" t="s">
        <v>38</v>
      </c>
      <c r="F3628">
        <v>1992</v>
      </c>
      <c r="G3628">
        <v>5</v>
      </c>
      <c r="H3628">
        <v>443.35</v>
      </c>
      <c r="I3628" t="s">
        <v>40</v>
      </c>
      <c r="J3628" t="s">
        <v>44</v>
      </c>
      <c r="K3628">
        <v>49.24</v>
      </c>
      <c r="L3628">
        <v>7</v>
      </c>
      <c r="M3628">
        <f t="shared" si="112"/>
        <v>3102.9424000000004</v>
      </c>
      <c r="N3628">
        <f t="shared" si="113"/>
        <v>3.0538573508005822</v>
      </c>
    </row>
    <row r="3629" spans="1:14" x14ac:dyDescent="0.3">
      <c r="A3629" t="s">
        <v>12</v>
      </c>
      <c r="B3629" t="s">
        <v>17</v>
      </c>
      <c r="C3629" t="s">
        <v>19</v>
      </c>
      <c r="D3629" t="s">
        <v>23</v>
      </c>
      <c r="E3629" t="s">
        <v>36</v>
      </c>
      <c r="F3629">
        <v>2017</v>
      </c>
      <c r="G3629">
        <v>2</v>
      </c>
      <c r="H3629">
        <v>34.770000000000003</v>
      </c>
      <c r="I3629" t="s">
        <v>41</v>
      </c>
      <c r="J3629" t="s">
        <v>47</v>
      </c>
      <c r="K3629">
        <v>25.84</v>
      </c>
      <c r="L3629">
        <v>2</v>
      </c>
      <c r="M3629">
        <f t="shared" si="112"/>
        <v>68.798400000000001</v>
      </c>
      <c r="N3629">
        <f t="shared" si="113"/>
        <v>3.0524399126001458</v>
      </c>
    </row>
    <row r="3630" spans="1:14" x14ac:dyDescent="0.3">
      <c r="A3630" t="s">
        <v>14</v>
      </c>
      <c r="B3630" t="s">
        <v>16</v>
      </c>
      <c r="C3630" t="s">
        <v>18</v>
      </c>
      <c r="D3630" t="s">
        <v>20</v>
      </c>
      <c r="E3630" t="s">
        <v>38</v>
      </c>
      <c r="F3630">
        <v>2008</v>
      </c>
      <c r="G3630">
        <v>1</v>
      </c>
      <c r="H3630">
        <v>94.35</v>
      </c>
      <c r="I3630" t="s">
        <v>41</v>
      </c>
      <c r="J3630" t="s">
        <v>43</v>
      </c>
      <c r="K3630">
        <v>28.52</v>
      </c>
      <c r="L3630">
        <v>11</v>
      </c>
      <c r="M3630">
        <f t="shared" si="112"/>
        <v>1037.1351999999999</v>
      </c>
      <c r="N3630">
        <f t="shared" si="113"/>
        <v>3.0532069970845481</v>
      </c>
    </row>
    <row r="3631" spans="1:14" x14ac:dyDescent="0.3">
      <c r="A3631" t="s">
        <v>13</v>
      </c>
      <c r="B3631" t="s">
        <v>15</v>
      </c>
      <c r="C3631" t="s">
        <v>19</v>
      </c>
      <c r="D3631" t="s">
        <v>32</v>
      </c>
      <c r="E3631" t="s">
        <v>39</v>
      </c>
      <c r="F3631">
        <v>1990</v>
      </c>
      <c r="G3631">
        <v>3</v>
      </c>
      <c r="H3631">
        <v>398.59</v>
      </c>
      <c r="I3631" t="s">
        <v>42</v>
      </c>
      <c r="J3631" t="s">
        <v>47</v>
      </c>
      <c r="K3631">
        <v>46.85</v>
      </c>
      <c r="L3631">
        <v>8</v>
      </c>
      <c r="M3631">
        <f t="shared" si="112"/>
        <v>3188.1884999999997</v>
      </c>
      <c r="N3631">
        <f t="shared" si="113"/>
        <v>3.0547045951859957</v>
      </c>
    </row>
    <row r="3632" spans="1:14" x14ac:dyDescent="0.3">
      <c r="A3632" t="s">
        <v>12</v>
      </c>
      <c r="B3632" t="s">
        <v>16</v>
      </c>
      <c r="C3632" t="s">
        <v>19</v>
      </c>
      <c r="D3632" t="s">
        <v>34</v>
      </c>
      <c r="E3632" t="s">
        <v>37</v>
      </c>
      <c r="F3632">
        <v>1998</v>
      </c>
      <c r="G3632">
        <v>5</v>
      </c>
      <c r="H3632">
        <v>491.82</v>
      </c>
      <c r="I3632" t="s">
        <v>42</v>
      </c>
      <c r="J3632" t="s">
        <v>47</v>
      </c>
      <c r="K3632">
        <v>14.66</v>
      </c>
      <c r="L3632">
        <v>12</v>
      </c>
      <c r="M3632">
        <f t="shared" si="112"/>
        <v>5900.9866000000002</v>
      </c>
      <c r="N3632">
        <f t="shared" si="113"/>
        <v>3.0547445255474455</v>
      </c>
    </row>
    <row r="3633" spans="1:14" x14ac:dyDescent="0.3">
      <c r="A3633" t="s">
        <v>13</v>
      </c>
      <c r="B3633" t="s">
        <v>16</v>
      </c>
      <c r="C3633" t="s">
        <v>19</v>
      </c>
      <c r="D3633" t="s">
        <v>24</v>
      </c>
      <c r="E3633" t="s">
        <v>38</v>
      </c>
      <c r="F3633">
        <v>2017</v>
      </c>
      <c r="G3633">
        <v>4</v>
      </c>
      <c r="H3633">
        <v>208.77</v>
      </c>
      <c r="I3633" t="s">
        <v>41</v>
      </c>
      <c r="J3633" t="s">
        <v>47</v>
      </c>
      <c r="K3633">
        <v>21.9</v>
      </c>
      <c r="L3633">
        <v>20</v>
      </c>
      <c r="M3633">
        <f t="shared" si="112"/>
        <v>4174.6190000000006</v>
      </c>
      <c r="N3633">
        <f t="shared" si="113"/>
        <v>3.0533235938641345</v>
      </c>
    </row>
    <row r="3634" spans="1:14" x14ac:dyDescent="0.3">
      <c r="A3634" t="s">
        <v>13</v>
      </c>
      <c r="B3634" t="s">
        <v>15</v>
      </c>
      <c r="C3634" t="s">
        <v>18</v>
      </c>
      <c r="D3634" t="s">
        <v>26</v>
      </c>
      <c r="E3634" t="s">
        <v>39</v>
      </c>
      <c r="F3634">
        <v>1989</v>
      </c>
      <c r="G3634">
        <v>2</v>
      </c>
      <c r="H3634">
        <v>352.25</v>
      </c>
      <c r="I3634" t="s">
        <v>42</v>
      </c>
      <c r="J3634" t="s">
        <v>45</v>
      </c>
      <c r="K3634">
        <v>38.65</v>
      </c>
      <c r="L3634">
        <v>4</v>
      </c>
      <c r="M3634">
        <f t="shared" si="112"/>
        <v>1408.3865000000001</v>
      </c>
      <c r="N3634">
        <f t="shared" si="113"/>
        <v>3.0526315789473686</v>
      </c>
    </row>
    <row r="3635" spans="1:14" x14ac:dyDescent="0.3">
      <c r="A3635" t="s">
        <v>14</v>
      </c>
      <c r="B3635" t="s">
        <v>15</v>
      </c>
      <c r="C3635" t="s">
        <v>18</v>
      </c>
      <c r="D3635" t="s">
        <v>23</v>
      </c>
      <c r="E3635" t="s">
        <v>37</v>
      </c>
      <c r="F3635">
        <v>1998</v>
      </c>
      <c r="G3635">
        <v>2</v>
      </c>
      <c r="H3635">
        <v>254.36</v>
      </c>
      <c r="I3635" t="s">
        <v>40</v>
      </c>
      <c r="J3635" t="s">
        <v>43</v>
      </c>
      <c r="K3635">
        <v>42.21</v>
      </c>
      <c r="L3635">
        <v>14</v>
      </c>
      <c r="M3635">
        <f t="shared" si="112"/>
        <v>3560.4620999999997</v>
      </c>
      <c r="N3635">
        <f t="shared" si="113"/>
        <v>3.0534016093635699</v>
      </c>
    </row>
    <row r="3636" spans="1:14" x14ac:dyDescent="0.3">
      <c r="A3636" t="s">
        <v>12</v>
      </c>
      <c r="B3636" t="s">
        <v>17</v>
      </c>
      <c r="C3636" t="s">
        <v>19</v>
      </c>
      <c r="D3636" t="s">
        <v>32</v>
      </c>
      <c r="E3636" t="s">
        <v>39</v>
      </c>
      <c r="F3636">
        <v>2015</v>
      </c>
      <c r="G3636">
        <v>5</v>
      </c>
      <c r="H3636">
        <v>23.63</v>
      </c>
      <c r="I3636" t="s">
        <v>42</v>
      </c>
      <c r="J3636" t="s">
        <v>47</v>
      </c>
      <c r="K3636">
        <v>41.61</v>
      </c>
      <c r="L3636">
        <v>4</v>
      </c>
      <c r="M3636">
        <f t="shared" si="112"/>
        <v>93.936099999999996</v>
      </c>
      <c r="N3636">
        <f t="shared" si="113"/>
        <v>3.0541727672035139</v>
      </c>
    </row>
    <row r="3637" spans="1:14" x14ac:dyDescent="0.3">
      <c r="A3637" t="s">
        <v>13</v>
      </c>
      <c r="B3637" t="s">
        <v>15</v>
      </c>
      <c r="C3637" t="s">
        <v>18</v>
      </c>
      <c r="D3637" t="s">
        <v>33</v>
      </c>
      <c r="E3637" t="s">
        <v>38</v>
      </c>
      <c r="F3637">
        <v>2008</v>
      </c>
      <c r="G3637">
        <v>5</v>
      </c>
      <c r="H3637">
        <v>40.049999999999997</v>
      </c>
      <c r="I3637" t="s">
        <v>40</v>
      </c>
      <c r="J3637" t="s">
        <v>47</v>
      </c>
      <c r="K3637">
        <v>37.32</v>
      </c>
      <c r="L3637">
        <v>1</v>
      </c>
      <c r="M3637">
        <f t="shared" si="112"/>
        <v>39.423199999999994</v>
      </c>
      <c r="N3637">
        <f t="shared" si="113"/>
        <v>3.0527472527472526</v>
      </c>
    </row>
    <row r="3638" spans="1:14" x14ac:dyDescent="0.3">
      <c r="A3638" t="s">
        <v>14</v>
      </c>
      <c r="B3638" t="s">
        <v>17</v>
      </c>
      <c r="C3638" t="s">
        <v>19</v>
      </c>
      <c r="D3638" t="s">
        <v>25</v>
      </c>
      <c r="E3638" t="s">
        <v>36</v>
      </c>
      <c r="F3638">
        <v>1985</v>
      </c>
      <c r="G3638">
        <v>1</v>
      </c>
      <c r="H3638">
        <v>229.14</v>
      </c>
      <c r="I3638" t="s">
        <v>40</v>
      </c>
      <c r="J3638" t="s">
        <v>43</v>
      </c>
      <c r="K3638">
        <v>27.34</v>
      </c>
      <c r="L3638">
        <v>11</v>
      </c>
      <c r="M3638">
        <f t="shared" si="112"/>
        <v>2519.8134</v>
      </c>
      <c r="N3638">
        <f t="shared" si="113"/>
        <v>3.0513196480938416</v>
      </c>
    </row>
    <row r="3639" spans="1:14" x14ac:dyDescent="0.3">
      <c r="A3639" t="s">
        <v>12</v>
      </c>
      <c r="B3639" t="s">
        <v>16</v>
      </c>
      <c r="C3639" t="s">
        <v>19</v>
      </c>
      <c r="D3639" t="s">
        <v>34</v>
      </c>
      <c r="E3639" t="s">
        <v>39</v>
      </c>
      <c r="F3639">
        <v>2015</v>
      </c>
      <c r="G3639">
        <v>4</v>
      </c>
      <c r="H3639">
        <v>10.83</v>
      </c>
      <c r="I3639" t="s">
        <v>40</v>
      </c>
      <c r="J3639" t="s">
        <v>45</v>
      </c>
      <c r="K3639">
        <v>31.61</v>
      </c>
      <c r="L3639">
        <v>13</v>
      </c>
      <c r="M3639">
        <f t="shared" si="112"/>
        <v>140.1061</v>
      </c>
      <c r="N3639">
        <f t="shared" si="113"/>
        <v>3.0528246515040354</v>
      </c>
    </row>
    <row r="3640" spans="1:14" x14ac:dyDescent="0.3">
      <c r="A3640" t="s">
        <v>13</v>
      </c>
      <c r="B3640" t="s">
        <v>17</v>
      </c>
      <c r="C3640" t="s">
        <v>18</v>
      </c>
      <c r="D3640" t="s">
        <v>22</v>
      </c>
      <c r="E3640" t="s">
        <v>38</v>
      </c>
      <c r="F3640">
        <v>1998</v>
      </c>
      <c r="G3640">
        <v>5</v>
      </c>
      <c r="H3640">
        <v>482.58</v>
      </c>
      <c r="I3640" t="s">
        <v>40</v>
      </c>
      <c r="J3640" t="s">
        <v>47</v>
      </c>
      <c r="K3640">
        <v>12.34</v>
      </c>
      <c r="L3640">
        <v>11</v>
      </c>
      <c r="M3640">
        <f t="shared" si="112"/>
        <v>5307.5034000000005</v>
      </c>
      <c r="N3640">
        <f t="shared" si="113"/>
        <v>3.0521292217327458</v>
      </c>
    </row>
    <row r="3641" spans="1:14" x14ac:dyDescent="0.3">
      <c r="A3641" t="s">
        <v>12</v>
      </c>
      <c r="B3641" t="s">
        <v>16</v>
      </c>
      <c r="C3641" t="s">
        <v>18</v>
      </c>
      <c r="D3641" t="s">
        <v>35</v>
      </c>
      <c r="E3641" t="s">
        <v>38</v>
      </c>
      <c r="F3641">
        <v>1993</v>
      </c>
      <c r="G3641">
        <v>5</v>
      </c>
      <c r="H3641">
        <v>86.49</v>
      </c>
      <c r="I3641" t="s">
        <v>42</v>
      </c>
      <c r="J3641" t="s">
        <v>43</v>
      </c>
      <c r="K3641">
        <v>32.51</v>
      </c>
      <c r="L3641">
        <v>19</v>
      </c>
      <c r="M3641">
        <f t="shared" si="112"/>
        <v>1642.6351</v>
      </c>
      <c r="N3641">
        <f t="shared" si="113"/>
        <v>3.0506980161645849</v>
      </c>
    </row>
    <row r="3642" spans="1:14" x14ac:dyDescent="0.3">
      <c r="A3642" t="s">
        <v>13</v>
      </c>
      <c r="B3642" t="s">
        <v>16</v>
      </c>
      <c r="C3642" t="s">
        <v>19</v>
      </c>
      <c r="D3642" t="s">
        <v>22</v>
      </c>
      <c r="E3642" t="s">
        <v>39</v>
      </c>
      <c r="F3642">
        <v>2011</v>
      </c>
      <c r="G3642">
        <v>4</v>
      </c>
      <c r="H3642">
        <v>367.73</v>
      </c>
      <c r="I3642" t="s">
        <v>40</v>
      </c>
      <c r="J3642" t="s">
        <v>46</v>
      </c>
      <c r="K3642">
        <v>2.1800000000000002</v>
      </c>
      <c r="L3642">
        <v>16</v>
      </c>
      <c r="M3642">
        <f t="shared" si="112"/>
        <v>5882.7018000000007</v>
      </c>
      <c r="N3642">
        <f t="shared" si="113"/>
        <v>3.049264705882353</v>
      </c>
    </row>
    <row r="3643" spans="1:14" x14ac:dyDescent="0.3">
      <c r="A3643" t="s">
        <v>13</v>
      </c>
      <c r="B3643" t="s">
        <v>17</v>
      </c>
      <c r="C3643" t="s">
        <v>18</v>
      </c>
      <c r="D3643" t="s">
        <v>23</v>
      </c>
      <c r="E3643" t="s">
        <v>37</v>
      </c>
      <c r="F3643">
        <v>2005</v>
      </c>
      <c r="G3643">
        <v>1</v>
      </c>
      <c r="H3643">
        <v>381.49</v>
      </c>
      <c r="I3643" t="s">
        <v>41</v>
      </c>
      <c r="J3643" t="s">
        <v>46</v>
      </c>
      <c r="K3643">
        <v>20.93</v>
      </c>
      <c r="L3643">
        <v>14</v>
      </c>
      <c r="M3643">
        <f t="shared" si="112"/>
        <v>5340.069300000001</v>
      </c>
      <c r="N3643">
        <f t="shared" si="113"/>
        <v>3.0485651214128033</v>
      </c>
    </row>
    <row r="3644" spans="1:14" x14ac:dyDescent="0.3">
      <c r="A3644" t="s">
        <v>13</v>
      </c>
      <c r="B3644" t="s">
        <v>16</v>
      </c>
      <c r="C3644" t="s">
        <v>18</v>
      </c>
      <c r="D3644" t="s">
        <v>30</v>
      </c>
      <c r="E3644" t="s">
        <v>37</v>
      </c>
      <c r="F3644">
        <v>1991</v>
      </c>
      <c r="G3644">
        <v>4</v>
      </c>
      <c r="H3644">
        <v>195.7</v>
      </c>
      <c r="I3644" t="s">
        <v>42</v>
      </c>
      <c r="J3644" t="s">
        <v>45</v>
      </c>
      <c r="K3644">
        <v>14.56</v>
      </c>
      <c r="L3644">
        <v>6</v>
      </c>
      <c r="M3644">
        <f t="shared" si="112"/>
        <v>1173.3455999999999</v>
      </c>
      <c r="N3644">
        <f t="shared" si="113"/>
        <v>3.0500736377025035</v>
      </c>
    </row>
    <row r="3645" spans="1:14" x14ac:dyDescent="0.3">
      <c r="A3645" t="s">
        <v>13</v>
      </c>
      <c r="B3645" t="s">
        <v>17</v>
      </c>
      <c r="C3645" t="s">
        <v>19</v>
      </c>
      <c r="D3645" t="s">
        <v>23</v>
      </c>
      <c r="E3645" t="s">
        <v>39</v>
      </c>
      <c r="F3645">
        <v>2011</v>
      </c>
      <c r="G3645">
        <v>4</v>
      </c>
      <c r="H3645">
        <v>187.52</v>
      </c>
      <c r="I3645" t="s">
        <v>42</v>
      </c>
      <c r="J3645" t="s">
        <v>43</v>
      </c>
      <c r="K3645">
        <v>4.5</v>
      </c>
      <c r="L3645">
        <v>15</v>
      </c>
      <c r="M3645">
        <f t="shared" si="112"/>
        <v>2811.8450000000003</v>
      </c>
      <c r="N3645">
        <f t="shared" si="113"/>
        <v>3.0493736182756082</v>
      </c>
    </row>
    <row r="3646" spans="1:14" x14ac:dyDescent="0.3">
      <c r="A3646" t="s">
        <v>14</v>
      </c>
      <c r="B3646" t="s">
        <v>15</v>
      </c>
      <c r="C3646" t="s">
        <v>18</v>
      </c>
      <c r="D3646" t="s">
        <v>25</v>
      </c>
      <c r="E3646" t="s">
        <v>37</v>
      </c>
      <c r="F3646">
        <v>2012</v>
      </c>
      <c r="G3646">
        <v>5</v>
      </c>
      <c r="H3646">
        <v>371.83</v>
      </c>
      <c r="I3646" t="s">
        <v>41</v>
      </c>
      <c r="J3646" t="s">
        <v>44</v>
      </c>
      <c r="K3646">
        <v>39.29</v>
      </c>
      <c r="L3646">
        <v>4</v>
      </c>
      <c r="M3646">
        <f t="shared" si="112"/>
        <v>1486.7129</v>
      </c>
      <c r="N3646">
        <f t="shared" si="113"/>
        <v>3.0486725663716814</v>
      </c>
    </row>
    <row r="3647" spans="1:14" x14ac:dyDescent="0.3">
      <c r="A3647" t="s">
        <v>14</v>
      </c>
      <c r="B3647" t="s">
        <v>15</v>
      </c>
      <c r="C3647" t="s">
        <v>18</v>
      </c>
      <c r="D3647" t="s">
        <v>32</v>
      </c>
      <c r="E3647" t="s">
        <v>39</v>
      </c>
      <c r="F3647">
        <v>2018</v>
      </c>
      <c r="G3647">
        <v>3</v>
      </c>
      <c r="H3647">
        <v>348.57</v>
      </c>
      <c r="I3647" t="s">
        <v>41</v>
      </c>
      <c r="J3647" t="s">
        <v>44</v>
      </c>
      <c r="K3647">
        <v>21.96</v>
      </c>
      <c r="L3647">
        <v>13</v>
      </c>
      <c r="M3647">
        <f t="shared" si="112"/>
        <v>4530.6296000000002</v>
      </c>
      <c r="N3647">
        <f t="shared" si="113"/>
        <v>3.0472324723247231</v>
      </c>
    </row>
    <row r="3648" spans="1:14" x14ac:dyDescent="0.3">
      <c r="A3648" t="s">
        <v>12</v>
      </c>
      <c r="B3648" t="s">
        <v>17</v>
      </c>
      <c r="C3648" t="s">
        <v>19</v>
      </c>
      <c r="D3648" t="s">
        <v>30</v>
      </c>
      <c r="E3648" t="s">
        <v>36</v>
      </c>
      <c r="F3648">
        <v>2008</v>
      </c>
      <c r="G3648">
        <v>5</v>
      </c>
      <c r="H3648">
        <v>310.41000000000003</v>
      </c>
      <c r="I3648" t="s">
        <v>42</v>
      </c>
      <c r="J3648" t="s">
        <v>43</v>
      </c>
      <c r="K3648">
        <v>24.11</v>
      </c>
      <c r="L3648">
        <v>20</v>
      </c>
      <c r="M3648">
        <f t="shared" si="112"/>
        <v>6207.4411000000009</v>
      </c>
      <c r="N3648">
        <f t="shared" si="113"/>
        <v>3.0472673559822749</v>
      </c>
    </row>
    <row r="3649" spans="1:14" x14ac:dyDescent="0.3">
      <c r="A3649" t="s">
        <v>14</v>
      </c>
      <c r="B3649" t="s">
        <v>15</v>
      </c>
      <c r="C3649" t="s">
        <v>19</v>
      </c>
      <c r="D3649" t="s">
        <v>33</v>
      </c>
      <c r="E3649" t="s">
        <v>38</v>
      </c>
      <c r="F3649">
        <v>2019</v>
      </c>
      <c r="G3649">
        <v>2</v>
      </c>
      <c r="H3649">
        <v>336.45</v>
      </c>
      <c r="I3649" t="s">
        <v>41</v>
      </c>
      <c r="J3649" t="s">
        <v>43</v>
      </c>
      <c r="K3649">
        <v>25.1</v>
      </c>
      <c r="L3649">
        <v>4</v>
      </c>
      <c r="M3649">
        <f t="shared" si="112"/>
        <v>1345.0509999999999</v>
      </c>
      <c r="N3649">
        <f t="shared" si="113"/>
        <v>3.0458240946045825</v>
      </c>
    </row>
    <row r="3650" spans="1:14" x14ac:dyDescent="0.3">
      <c r="A3650" t="s">
        <v>14</v>
      </c>
      <c r="B3650" t="s">
        <v>15</v>
      </c>
      <c r="C3650" t="s">
        <v>19</v>
      </c>
      <c r="D3650" t="s">
        <v>31</v>
      </c>
      <c r="E3650" t="s">
        <v>37</v>
      </c>
      <c r="F3650">
        <v>1995</v>
      </c>
      <c r="G3650">
        <v>4</v>
      </c>
      <c r="H3650">
        <v>294.70999999999998</v>
      </c>
      <c r="I3650" t="s">
        <v>40</v>
      </c>
      <c r="J3650" t="s">
        <v>43</v>
      </c>
      <c r="K3650">
        <v>48.26</v>
      </c>
      <c r="L3650">
        <v>9</v>
      </c>
      <c r="M3650">
        <f t="shared" si="112"/>
        <v>2651.8725999999997</v>
      </c>
      <c r="N3650">
        <f t="shared" si="113"/>
        <v>3.0465976331360949</v>
      </c>
    </row>
    <row r="3651" spans="1:14" x14ac:dyDescent="0.3">
      <c r="A3651" t="s">
        <v>13</v>
      </c>
      <c r="B3651" t="s">
        <v>15</v>
      </c>
      <c r="C3651" t="s">
        <v>18</v>
      </c>
      <c r="D3651" t="s">
        <v>21</v>
      </c>
      <c r="E3651" t="s">
        <v>36</v>
      </c>
      <c r="F3651">
        <v>1993</v>
      </c>
      <c r="G3651">
        <v>2</v>
      </c>
      <c r="H3651">
        <v>10.83</v>
      </c>
      <c r="I3651" t="s">
        <v>40</v>
      </c>
      <c r="J3651" t="s">
        <v>45</v>
      </c>
      <c r="K3651">
        <v>49.62</v>
      </c>
      <c r="L3651">
        <v>14</v>
      </c>
      <c r="M3651">
        <f t="shared" ref="M3651:M3714" si="114">(L3651*H3651)-(1-(K3651/100))</f>
        <v>151.11619999999999</v>
      </c>
      <c r="N3651">
        <f t="shared" ref="N3651:N3714" si="115">AVERAGE(G3651:G8650)</f>
        <v>3.0458919319022946</v>
      </c>
    </row>
    <row r="3652" spans="1:14" x14ac:dyDescent="0.3">
      <c r="A3652" t="s">
        <v>12</v>
      </c>
      <c r="B3652" t="s">
        <v>15</v>
      </c>
      <c r="C3652" t="s">
        <v>18</v>
      </c>
      <c r="D3652" t="s">
        <v>24</v>
      </c>
      <c r="E3652" t="s">
        <v>36</v>
      </c>
      <c r="F3652">
        <v>2011</v>
      </c>
      <c r="G3652">
        <v>1</v>
      </c>
      <c r="H3652">
        <v>249.22</v>
      </c>
      <c r="I3652" t="s">
        <v>42</v>
      </c>
      <c r="J3652" t="s">
        <v>46</v>
      </c>
      <c r="K3652">
        <v>38.380000000000003</v>
      </c>
      <c r="L3652">
        <v>6</v>
      </c>
      <c r="M3652">
        <f t="shared" si="114"/>
        <v>1494.7038</v>
      </c>
      <c r="N3652">
        <f t="shared" si="115"/>
        <v>3.0466666666666669</v>
      </c>
    </row>
    <row r="3653" spans="1:14" x14ac:dyDescent="0.3">
      <c r="A3653" t="s">
        <v>12</v>
      </c>
      <c r="B3653" t="s">
        <v>15</v>
      </c>
      <c r="C3653" t="s">
        <v>19</v>
      </c>
      <c r="D3653" t="s">
        <v>27</v>
      </c>
      <c r="E3653" t="s">
        <v>39</v>
      </c>
      <c r="F3653">
        <v>1987</v>
      </c>
      <c r="G3653">
        <v>3</v>
      </c>
      <c r="H3653">
        <v>69.92</v>
      </c>
      <c r="I3653" t="s">
        <v>40</v>
      </c>
      <c r="J3653" t="s">
        <v>46</v>
      </c>
      <c r="K3653">
        <v>16.02</v>
      </c>
      <c r="L3653">
        <v>8</v>
      </c>
      <c r="M3653">
        <f t="shared" si="114"/>
        <v>558.52020000000005</v>
      </c>
      <c r="N3653">
        <f t="shared" si="115"/>
        <v>3.0481838398813936</v>
      </c>
    </row>
    <row r="3654" spans="1:14" x14ac:dyDescent="0.3">
      <c r="A3654" t="s">
        <v>14</v>
      </c>
      <c r="B3654" t="s">
        <v>16</v>
      </c>
      <c r="C3654" t="s">
        <v>19</v>
      </c>
      <c r="D3654" t="s">
        <v>23</v>
      </c>
      <c r="E3654" t="s">
        <v>37</v>
      </c>
      <c r="F3654">
        <v>2015</v>
      </c>
      <c r="G3654">
        <v>4</v>
      </c>
      <c r="H3654">
        <v>124.86</v>
      </c>
      <c r="I3654" t="s">
        <v>40</v>
      </c>
      <c r="J3654" t="s">
        <v>44</v>
      </c>
      <c r="K3654">
        <v>20.12</v>
      </c>
      <c r="L3654">
        <v>10</v>
      </c>
      <c r="M3654">
        <f t="shared" si="114"/>
        <v>1247.8011999999999</v>
      </c>
      <c r="N3654">
        <f t="shared" si="115"/>
        <v>3.0482195845697331</v>
      </c>
    </row>
    <row r="3655" spans="1:14" x14ac:dyDescent="0.3">
      <c r="A3655" t="s">
        <v>12</v>
      </c>
      <c r="B3655" t="s">
        <v>15</v>
      </c>
      <c r="C3655" t="s">
        <v>19</v>
      </c>
      <c r="D3655" t="s">
        <v>32</v>
      </c>
      <c r="E3655" t="s">
        <v>38</v>
      </c>
      <c r="F3655">
        <v>2004</v>
      </c>
      <c r="G3655">
        <v>2</v>
      </c>
      <c r="H3655">
        <v>418.56</v>
      </c>
      <c r="I3655" t="s">
        <v>40</v>
      </c>
      <c r="J3655" t="s">
        <v>44</v>
      </c>
      <c r="K3655">
        <v>26.59</v>
      </c>
      <c r="L3655">
        <v>17</v>
      </c>
      <c r="M3655">
        <f t="shared" si="114"/>
        <v>7114.7859000000008</v>
      </c>
      <c r="N3655">
        <f t="shared" si="115"/>
        <v>3.0475129918337047</v>
      </c>
    </row>
    <row r="3656" spans="1:14" x14ac:dyDescent="0.3">
      <c r="A3656" t="s">
        <v>13</v>
      </c>
      <c r="B3656" t="s">
        <v>17</v>
      </c>
      <c r="C3656" t="s">
        <v>19</v>
      </c>
      <c r="D3656" t="s">
        <v>29</v>
      </c>
      <c r="E3656" t="s">
        <v>39</v>
      </c>
      <c r="F3656">
        <v>2003</v>
      </c>
      <c r="G3656">
        <v>1</v>
      </c>
      <c r="H3656">
        <v>40.119999999999997</v>
      </c>
      <c r="I3656" t="s">
        <v>42</v>
      </c>
      <c r="J3656" t="s">
        <v>46</v>
      </c>
      <c r="K3656">
        <v>31.92</v>
      </c>
      <c r="L3656">
        <v>10</v>
      </c>
      <c r="M3656">
        <f t="shared" si="114"/>
        <v>400.51920000000001</v>
      </c>
      <c r="N3656">
        <f t="shared" si="115"/>
        <v>3.0482912332838037</v>
      </c>
    </row>
    <row r="3657" spans="1:14" x14ac:dyDescent="0.3">
      <c r="A3657" t="s">
        <v>13</v>
      </c>
      <c r="B3657" t="s">
        <v>17</v>
      </c>
      <c r="C3657" t="s">
        <v>19</v>
      </c>
      <c r="D3657" t="s">
        <v>23</v>
      </c>
      <c r="E3657" t="s">
        <v>37</v>
      </c>
      <c r="F3657">
        <v>2005</v>
      </c>
      <c r="G3657">
        <v>1</v>
      </c>
      <c r="H3657">
        <v>396.07</v>
      </c>
      <c r="I3657" t="s">
        <v>41</v>
      </c>
      <c r="J3657" t="s">
        <v>43</v>
      </c>
      <c r="K3657">
        <v>31.75</v>
      </c>
      <c r="L3657">
        <v>3</v>
      </c>
      <c r="M3657">
        <f t="shared" si="114"/>
        <v>1187.5275000000001</v>
      </c>
      <c r="N3657">
        <f t="shared" si="115"/>
        <v>3.0498141263940521</v>
      </c>
    </row>
    <row r="3658" spans="1:14" x14ac:dyDescent="0.3">
      <c r="A3658" t="s">
        <v>14</v>
      </c>
      <c r="B3658" t="s">
        <v>16</v>
      </c>
      <c r="C3658" t="s">
        <v>18</v>
      </c>
      <c r="D3658" t="s">
        <v>27</v>
      </c>
      <c r="E3658" t="s">
        <v>37</v>
      </c>
      <c r="F3658">
        <v>1990</v>
      </c>
      <c r="G3658">
        <v>4</v>
      </c>
      <c r="H3658">
        <v>153.29</v>
      </c>
      <c r="I3658" t="s">
        <v>42</v>
      </c>
      <c r="J3658" t="s">
        <v>47</v>
      </c>
      <c r="K3658">
        <v>16.100000000000001</v>
      </c>
      <c r="L3658">
        <v>16</v>
      </c>
      <c r="M3658">
        <f t="shared" si="114"/>
        <v>2451.8009999999999</v>
      </c>
      <c r="N3658">
        <f t="shared" si="115"/>
        <v>3.0513392857142856</v>
      </c>
    </row>
    <row r="3659" spans="1:14" x14ac:dyDescent="0.3">
      <c r="A3659" t="s">
        <v>12</v>
      </c>
      <c r="B3659" t="s">
        <v>15</v>
      </c>
      <c r="C3659" t="s">
        <v>19</v>
      </c>
      <c r="D3659" t="s">
        <v>35</v>
      </c>
      <c r="E3659" t="s">
        <v>39</v>
      </c>
      <c r="F3659">
        <v>2018</v>
      </c>
      <c r="G3659">
        <v>1</v>
      </c>
      <c r="H3659">
        <v>226.16</v>
      </c>
      <c r="I3659" t="s">
        <v>42</v>
      </c>
      <c r="J3659" t="s">
        <v>46</v>
      </c>
      <c r="K3659">
        <v>27.95</v>
      </c>
      <c r="L3659">
        <v>6</v>
      </c>
      <c r="M3659">
        <f t="shared" si="114"/>
        <v>1356.2395000000001</v>
      </c>
      <c r="N3659">
        <f t="shared" si="115"/>
        <v>3.0506329113924049</v>
      </c>
    </row>
    <row r="3660" spans="1:14" x14ac:dyDescent="0.3">
      <c r="A3660" t="s">
        <v>14</v>
      </c>
      <c r="B3660" t="s">
        <v>17</v>
      </c>
      <c r="C3660" t="s">
        <v>19</v>
      </c>
      <c r="D3660" t="s">
        <v>28</v>
      </c>
      <c r="E3660" t="s">
        <v>36</v>
      </c>
      <c r="F3660">
        <v>2008</v>
      </c>
      <c r="G3660">
        <v>1</v>
      </c>
      <c r="H3660">
        <v>94.73</v>
      </c>
      <c r="I3660" t="s">
        <v>40</v>
      </c>
      <c r="J3660" t="s">
        <v>43</v>
      </c>
      <c r="K3660">
        <v>25.76</v>
      </c>
      <c r="L3660">
        <v>1</v>
      </c>
      <c r="M3660">
        <f t="shared" si="114"/>
        <v>93.9876</v>
      </c>
      <c r="N3660">
        <f t="shared" si="115"/>
        <v>3.0521609538002981</v>
      </c>
    </row>
    <row r="3661" spans="1:14" x14ac:dyDescent="0.3">
      <c r="A3661" t="s">
        <v>12</v>
      </c>
      <c r="B3661" t="s">
        <v>16</v>
      </c>
      <c r="C3661" t="s">
        <v>19</v>
      </c>
      <c r="D3661" t="s">
        <v>26</v>
      </c>
      <c r="E3661" t="s">
        <v>36</v>
      </c>
      <c r="F3661">
        <v>1985</v>
      </c>
      <c r="G3661">
        <v>3</v>
      </c>
      <c r="H3661">
        <v>412.21</v>
      </c>
      <c r="I3661" t="s">
        <v>41</v>
      </c>
      <c r="J3661" t="s">
        <v>47</v>
      </c>
      <c r="K3661">
        <v>27.09</v>
      </c>
      <c r="L3661">
        <v>10</v>
      </c>
      <c r="M3661">
        <f t="shared" si="114"/>
        <v>4121.3708999999999</v>
      </c>
      <c r="N3661">
        <f t="shared" si="115"/>
        <v>3.0536912751677852</v>
      </c>
    </row>
    <row r="3662" spans="1:14" x14ac:dyDescent="0.3">
      <c r="A3662" t="s">
        <v>13</v>
      </c>
      <c r="B3662" t="s">
        <v>16</v>
      </c>
      <c r="C3662" t="s">
        <v>19</v>
      </c>
      <c r="D3662" t="s">
        <v>28</v>
      </c>
      <c r="E3662" t="s">
        <v>36</v>
      </c>
      <c r="F3662">
        <v>2018</v>
      </c>
      <c r="G3662">
        <v>5</v>
      </c>
      <c r="H3662">
        <v>220.5</v>
      </c>
      <c r="I3662" t="s">
        <v>40</v>
      </c>
      <c r="J3662" t="s">
        <v>47</v>
      </c>
      <c r="K3662">
        <v>41.26</v>
      </c>
      <c r="L3662">
        <v>9</v>
      </c>
      <c r="M3662">
        <f t="shared" si="114"/>
        <v>1983.9126000000001</v>
      </c>
      <c r="N3662">
        <f t="shared" si="115"/>
        <v>3.053731343283582</v>
      </c>
    </row>
    <row r="3663" spans="1:14" x14ac:dyDescent="0.3">
      <c r="A3663" t="s">
        <v>13</v>
      </c>
      <c r="B3663" t="s">
        <v>17</v>
      </c>
      <c r="C3663" t="s">
        <v>18</v>
      </c>
      <c r="D3663" t="s">
        <v>27</v>
      </c>
      <c r="E3663" t="s">
        <v>37</v>
      </c>
      <c r="F3663">
        <v>2006</v>
      </c>
      <c r="G3663">
        <v>5</v>
      </c>
      <c r="H3663">
        <v>255.25</v>
      </c>
      <c r="I3663" t="s">
        <v>41</v>
      </c>
      <c r="J3663" t="s">
        <v>47</v>
      </c>
      <c r="K3663">
        <v>36.520000000000003</v>
      </c>
      <c r="L3663">
        <v>2</v>
      </c>
      <c r="M3663">
        <f t="shared" si="114"/>
        <v>509.86520000000002</v>
      </c>
      <c r="N3663">
        <f t="shared" si="115"/>
        <v>3.0522778192681104</v>
      </c>
    </row>
    <row r="3664" spans="1:14" x14ac:dyDescent="0.3">
      <c r="A3664" t="s">
        <v>13</v>
      </c>
      <c r="B3664" t="s">
        <v>17</v>
      </c>
      <c r="C3664" t="s">
        <v>19</v>
      </c>
      <c r="D3664" t="s">
        <v>28</v>
      </c>
      <c r="E3664" t="s">
        <v>38</v>
      </c>
      <c r="F3664">
        <v>1987</v>
      </c>
      <c r="G3664">
        <v>3</v>
      </c>
      <c r="H3664">
        <v>428.5</v>
      </c>
      <c r="I3664" t="s">
        <v>40</v>
      </c>
      <c r="J3664" t="s">
        <v>45</v>
      </c>
      <c r="K3664">
        <v>15.36</v>
      </c>
      <c r="L3664">
        <v>1</v>
      </c>
      <c r="M3664">
        <f t="shared" si="114"/>
        <v>427.65359999999998</v>
      </c>
      <c r="N3664">
        <f t="shared" si="115"/>
        <v>3.0508221225710015</v>
      </c>
    </row>
    <row r="3665" spans="1:14" x14ac:dyDescent="0.3">
      <c r="A3665" t="s">
        <v>12</v>
      </c>
      <c r="B3665" t="s">
        <v>16</v>
      </c>
      <c r="C3665" t="s">
        <v>18</v>
      </c>
      <c r="D3665" t="s">
        <v>21</v>
      </c>
      <c r="E3665" t="s">
        <v>37</v>
      </c>
      <c r="F3665">
        <v>2021</v>
      </c>
      <c r="G3665">
        <v>4</v>
      </c>
      <c r="H3665">
        <v>461.21</v>
      </c>
      <c r="I3665" t="s">
        <v>42</v>
      </c>
      <c r="J3665" t="s">
        <v>43</v>
      </c>
      <c r="K3665">
        <v>2.2400000000000002</v>
      </c>
      <c r="L3665">
        <v>7</v>
      </c>
      <c r="M3665">
        <f t="shared" si="114"/>
        <v>3227.4923999999996</v>
      </c>
      <c r="N3665">
        <f t="shared" si="115"/>
        <v>3.0508601346297683</v>
      </c>
    </row>
    <row r="3666" spans="1:14" x14ac:dyDescent="0.3">
      <c r="A3666" t="s">
        <v>12</v>
      </c>
      <c r="B3666" t="s">
        <v>17</v>
      </c>
      <c r="C3666" t="s">
        <v>18</v>
      </c>
      <c r="D3666" t="s">
        <v>28</v>
      </c>
      <c r="E3666" t="s">
        <v>36</v>
      </c>
      <c r="F3666">
        <v>1985</v>
      </c>
      <c r="G3666">
        <v>3</v>
      </c>
      <c r="H3666">
        <v>25.78</v>
      </c>
      <c r="I3666" t="s">
        <v>41</v>
      </c>
      <c r="J3666" t="s">
        <v>45</v>
      </c>
      <c r="K3666">
        <v>23.56</v>
      </c>
      <c r="L3666">
        <v>11</v>
      </c>
      <c r="M3666">
        <f t="shared" si="114"/>
        <v>282.81560000000002</v>
      </c>
      <c r="N3666">
        <f t="shared" si="115"/>
        <v>3.0501497005988023</v>
      </c>
    </row>
    <row r="3667" spans="1:14" x14ac:dyDescent="0.3">
      <c r="A3667" t="s">
        <v>14</v>
      </c>
      <c r="B3667" t="s">
        <v>15</v>
      </c>
      <c r="C3667" t="s">
        <v>19</v>
      </c>
      <c r="D3667" t="s">
        <v>27</v>
      </c>
      <c r="E3667" t="s">
        <v>37</v>
      </c>
      <c r="F3667">
        <v>2021</v>
      </c>
      <c r="G3667">
        <v>5</v>
      </c>
      <c r="H3667">
        <v>358.71</v>
      </c>
      <c r="I3667" t="s">
        <v>42</v>
      </c>
      <c r="J3667" t="s">
        <v>47</v>
      </c>
      <c r="K3667">
        <v>22.12</v>
      </c>
      <c r="L3667">
        <v>7</v>
      </c>
      <c r="M3667">
        <f t="shared" si="114"/>
        <v>2510.1911999999998</v>
      </c>
      <c r="N3667">
        <f t="shared" si="115"/>
        <v>3.0501872659176028</v>
      </c>
    </row>
    <row r="3668" spans="1:14" x14ac:dyDescent="0.3">
      <c r="A3668" t="s">
        <v>12</v>
      </c>
      <c r="B3668" t="s">
        <v>17</v>
      </c>
      <c r="C3668" t="s">
        <v>19</v>
      </c>
      <c r="D3668" t="s">
        <v>27</v>
      </c>
      <c r="E3668" t="s">
        <v>38</v>
      </c>
      <c r="F3668">
        <v>2005</v>
      </c>
      <c r="G3668">
        <v>3</v>
      </c>
      <c r="H3668">
        <v>211.85</v>
      </c>
      <c r="I3668" t="s">
        <v>42</v>
      </c>
      <c r="J3668" t="s">
        <v>43</v>
      </c>
      <c r="K3668">
        <v>11.47</v>
      </c>
      <c r="L3668">
        <v>5</v>
      </c>
      <c r="M3668">
        <f t="shared" si="114"/>
        <v>1058.3647000000001</v>
      </c>
      <c r="N3668">
        <f t="shared" si="115"/>
        <v>3.0487256371814091</v>
      </c>
    </row>
    <row r="3669" spans="1:14" x14ac:dyDescent="0.3">
      <c r="A3669" t="s">
        <v>13</v>
      </c>
      <c r="B3669" t="s">
        <v>16</v>
      </c>
      <c r="C3669" t="s">
        <v>19</v>
      </c>
      <c r="D3669" t="s">
        <v>34</v>
      </c>
      <c r="E3669" t="s">
        <v>37</v>
      </c>
      <c r="F3669">
        <v>2012</v>
      </c>
      <c r="G3669">
        <v>1</v>
      </c>
      <c r="H3669">
        <v>132.78</v>
      </c>
      <c r="I3669" t="s">
        <v>40</v>
      </c>
      <c r="J3669" t="s">
        <v>43</v>
      </c>
      <c r="K3669">
        <v>39.520000000000003</v>
      </c>
      <c r="L3669">
        <v>20</v>
      </c>
      <c r="M3669">
        <f t="shared" si="114"/>
        <v>2654.9951999999998</v>
      </c>
      <c r="N3669">
        <f t="shared" si="115"/>
        <v>3.0487621905476368</v>
      </c>
    </row>
    <row r="3670" spans="1:14" x14ac:dyDescent="0.3">
      <c r="A3670" t="s">
        <v>12</v>
      </c>
      <c r="B3670" t="s">
        <v>15</v>
      </c>
      <c r="C3670" t="s">
        <v>18</v>
      </c>
      <c r="D3670" t="s">
        <v>34</v>
      </c>
      <c r="E3670" t="s">
        <v>37</v>
      </c>
      <c r="F3670">
        <v>2006</v>
      </c>
      <c r="G3670">
        <v>5</v>
      </c>
      <c r="H3670">
        <v>441.09</v>
      </c>
      <c r="I3670" t="s">
        <v>41</v>
      </c>
      <c r="J3670" t="s">
        <v>47</v>
      </c>
      <c r="K3670">
        <v>36.61</v>
      </c>
      <c r="L3670">
        <v>15</v>
      </c>
      <c r="M3670">
        <f t="shared" si="114"/>
        <v>6615.7160999999996</v>
      </c>
      <c r="N3670">
        <f t="shared" si="115"/>
        <v>3.0503003003003002</v>
      </c>
    </row>
    <row r="3671" spans="1:14" x14ac:dyDescent="0.3">
      <c r="A3671" t="s">
        <v>13</v>
      </c>
      <c r="B3671" t="s">
        <v>15</v>
      </c>
      <c r="C3671" t="s">
        <v>19</v>
      </c>
      <c r="D3671" t="s">
        <v>28</v>
      </c>
      <c r="E3671" t="s">
        <v>38</v>
      </c>
      <c r="F3671">
        <v>2017</v>
      </c>
      <c r="G3671">
        <v>3</v>
      </c>
      <c r="H3671">
        <v>210.94</v>
      </c>
      <c r="I3671" t="s">
        <v>40</v>
      </c>
      <c r="J3671" t="s">
        <v>44</v>
      </c>
      <c r="K3671">
        <v>30.12</v>
      </c>
      <c r="L3671">
        <v>20</v>
      </c>
      <c r="M3671">
        <f t="shared" si="114"/>
        <v>4218.1012000000001</v>
      </c>
      <c r="N3671">
        <f t="shared" si="115"/>
        <v>3.0488354620586025</v>
      </c>
    </row>
    <row r="3672" spans="1:14" x14ac:dyDescent="0.3">
      <c r="A3672" t="s">
        <v>13</v>
      </c>
      <c r="B3672" t="s">
        <v>16</v>
      </c>
      <c r="C3672" t="s">
        <v>18</v>
      </c>
      <c r="D3672" t="s">
        <v>28</v>
      </c>
      <c r="E3672" t="s">
        <v>37</v>
      </c>
      <c r="F3672">
        <v>2017</v>
      </c>
      <c r="G3672">
        <v>4</v>
      </c>
      <c r="H3672">
        <v>183.53</v>
      </c>
      <c r="I3672" t="s">
        <v>40</v>
      </c>
      <c r="J3672" t="s">
        <v>46</v>
      </c>
      <c r="K3672">
        <v>14.95</v>
      </c>
      <c r="L3672">
        <v>5</v>
      </c>
      <c r="M3672">
        <f t="shared" si="114"/>
        <v>916.79949999999997</v>
      </c>
      <c r="N3672">
        <f t="shared" si="115"/>
        <v>3.0488721804511276</v>
      </c>
    </row>
    <row r="3673" spans="1:14" x14ac:dyDescent="0.3">
      <c r="A3673" t="s">
        <v>14</v>
      </c>
      <c r="B3673" t="s">
        <v>15</v>
      </c>
      <c r="C3673" t="s">
        <v>18</v>
      </c>
      <c r="D3673" t="s">
        <v>25</v>
      </c>
      <c r="E3673" t="s">
        <v>38</v>
      </c>
      <c r="F3673">
        <v>1995</v>
      </c>
      <c r="G3673">
        <v>4</v>
      </c>
      <c r="H3673">
        <v>50.63</v>
      </c>
      <c r="I3673" t="s">
        <v>40</v>
      </c>
      <c r="J3673" t="s">
        <v>43</v>
      </c>
      <c r="K3673">
        <v>24.99</v>
      </c>
      <c r="L3673">
        <v>12</v>
      </c>
      <c r="M3673">
        <f t="shared" si="114"/>
        <v>606.80990000000008</v>
      </c>
      <c r="N3673">
        <f t="shared" si="115"/>
        <v>3.0481565086531228</v>
      </c>
    </row>
    <row r="3674" spans="1:14" x14ac:dyDescent="0.3">
      <c r="A3674" t="s">
        <v>14</v>
      </c>
      <c r="B3674" t="s">
        <v>17</v>
      </c>
      <c r="C3674" t="s">
        <v>18</v>
      </c>
      <c r="D3674" t="s">
        <v>33</v>
      </c>
      <c r="E3674" t="s">
        <v>38</v>
      </c>
      <c r="F3674">
        <v>2013</v>
      </c>
      <c r="G3674">
        <v>4</v>
      </c>
      <c r="H3674">
        <v>349</v>
      </c>
      <c r="I3674" t="s">
        <v>40</v>
      </c>
      <c r="J3674" t="s">
        <v>46</v>
      </c>
      <c r="K3674">
        <v>7.84</v>
      </c>
      <c r="L3674">
        <v>9</v>
      </c>
      <c r="M3674">
        <f t="shared" si="114"/>
        <v>3140.0783999999999</v>
      </c>
      <c r="N3674">
        <f t="shared" si="115"/>
        <v>3.0474397590361444</v>
      </c>
    </row>
    <row r="3675" spans="1:14" x14ac:dyDescent="0.3">
      <c r="A3675" t="s">
        <v>13</v>
      </c>
      <c r="B3675" t="s">
        <v>17</v>
      </c>
      <c r="C3675" t="s">
        <v>18</v>
      </c>
      <c r="D3675" t="s">
        <v>23</v>
      </c>
      <c r="E3675" t="s">
        <v>36</v>
      </c>
      <c r="F3675">
        <v>2010</v>
      </c>
      <c r="G3675">
        <v>5</v>
      </c>
      <c r="H3675">
        <v>95.15</v>
      </c>
      <c r="I3675" t="s">
        <v>41</v>
      </c>
      <c r="J3675" t="s">
        <v>47</v>
      </c>
      <c r="K3675">
        <v>33.729999999999997</v>
      </c>
      <c r="L3675">
        <v>2</v>
      </c>
      <c r="M3675">
        <f t="shared" si="114"/>
        <v>189.63730000000001</v>
      </c>
      <c r="N3675">
        <f t="shared" si="115"/>
        <v>3.0467219291635268</v>
      </c>
    </row>
    <row r="3676" spans="1:14" x14ac:dyDescent="0.3">
      <c r="A3676" t="s">
        <v>12</v>
      </c>
      <c r="B3676" t="s">
        <v>16</v>
      </c>
      <c r="C3676" t="s">
        <v>19</v>
      </c>
      <c r="D3676" t="s">
        <v>21</v>
      </c>
      <c r="E3676" t="s">
        <v>36</v>
      </c>
      <c r="F3676">
        <v>1991</v>
      </c>
      <c r="G3676">
        <v>1</v>
      </c>
      <c r="H3676">
        <v>43.08</v>
      </c>
      <c r="I3676" t="s">
        <v>40</v>
      </c>
      <c r="J3676" t="s">
        <v>46</v>
      </c>
      <c r="K3676">
        <v>34.979999999999997</v>
      </c>
      <c r="L3676">
        <v>6</v>
      </c>
      <c r="M3676">
        <f t="shared" si="114"/>
        <v>257.82980000000003</v>
      </c>
      <c r="N3676">
        <f t="shared" si="115"/>
        <v>3.0452488687782804</v>
      </c>
    </row>
    <row r="3677" spans="1:14" x14ac:dyDescent="0.3">
      <c r="A3677" t="s">
        <v>14</v>
      </c>
      <c r="B3677" t="s">
        <v>16</v>
      </c>
      <c r="C3677" t="s">
        <v>19</v>
      </c>
      <c r="D3677" t="s">
        <v>28</v>
      </c>
      <c r="E3677" t="s">
        <v>39</v>
      </c>
      <c r="F3677">
        <v>2007</v>
      </c>
      <c r="G3677">
        <v>3</v>
      </c>
      <c r="H3677">
        <v>193.93</v>
      </c>
      <c r="I3677" t="s">
        <v>40</v>
      </c>
      <c r="J3677" t="s">
        <v>47</v>
      </c>
      <c r="K3677">
        <v>5.61</v>
      </c>
      <c r="L3677">
        <v>18</v>
      </c>
      <c r="M3677">
        <f t="shared" si="114"/>
        <v>3489.7961</v>
      </c>
      <c r="N3677">
        <f t="shared" si="115"/>
        <v>3.0467924528301888</v>
      </c>
    </row>
    <row r="3678" spans="1:14" x14ac:dyDescent="0.3">
      <c r="A3678" t="s">
        <v>12</v>
      </c>
      <c r="B3678" t="s">
        <v>16</v>
      </c>
      <c r="C3678" t="s">
        <v>18</v>
      </c>
      <c r="D3678" t="s">
        <v>31</v>
      </c>
      <c r="E3678" t="s">
        <v>39</v>
      </c>
      <c r="F3678">
        <v>2001</v>
      </c>
      <c r="G3678">
        <v>2</v>
      </c>
      <c r="H3678">
        <v>466.07</v>
      </c>
      <c r="I3678" t="s">
        <v>40</v>
      </c>
      <c r="J3678" t="s">
        <v>46</v>
      </c>
      <c r="K3678">
        <v>35.21</v>
      </c>
      <c r="L3678">
        <v>17</v>
      </c>
      <c r="M3678">
        <f t="shared" si="114"/>
        <v>7922.5420999999997</v>
      </c>
      <c r="N3678">
        <f t="shared" si="115"/>
        <v>3.0468277945619335</v>
      </c>
    </row>
    <row r="3679" spans="1:14" x14ac:dyDescent="0.3">
      <c r="A3679" t="s">
        <v>13</v>
      </c>
      <c r="B3679" t="s">
        <v>16</v>
      </c>
      <c r="C3679" t="s">
        <v>19</v>
      </c>
      <c r="D3679" t="s">
        <v>25</v>
      </c>
      <c r="E3679" t="s">
        <v>39</v>
      </c>
      <c r="F3679">
        <v>2001</v>
      </c>
      <c r="G3679">
        <v>4</v>
      </c>
      <c r="H3679">
        <v>239.53</v>
      </c>
      <c r="I3679" t="s">
        <v>42</v>
      </c>
      <c r="J3679" t="s">
        <v>44</v>
      </c>
      <c r="K3679">
        <v>43.73</v>
      </c>
      <c r="L3679">
        <v>18</v>
      </c>
      <c r="M3679">
        <f t="shared" si="114"/>
        <v>4310.9772999999996</v>
      </c>
      <c r="N3679">
        <f t="shared" si="115"/>
        <v>3.0476190476190474</v>
      </c>
    </row>
    <row r="3680" spans="1:14" x14ac:dyDescent="0.3">
      <c r="A3680" t="s">
        <v>12</v>
      </c>
      <c r="B3680" t="s">
        <v>16</v>
      </c>
      <c r="C3680" t="s">
        <v>18</v>
      </c>
      <c r="D3680" t="s">
        <v>31</v>
      </c>
      <c r="E3680" t="s">
        <v>39</v>
      </c>
      <c r="F3680">
        <v>2018</v>
      </c>
      <c r="G3680">
        <v>4</v>
      </c>
      <c r="H3680">
        <v>343.02</v>
      </c>
      <c r="I3680" t="s">
        <v>41</v>
      </c>
      <c r="J3680" t="s">
        <v>47</v>
      </c>
      <c r="K3680">
        <v>11.63</v>
      </c>
      <c r="L3680">
        <v>16</v>
      </c>
      <c r="M3680">
        <f t="shared" si="114"/>
        <v>5487.4362999999994</v>
      </c>
      <c r="N3680">
        <f t="shared" si="115"/>
        <v>3.0468986384266263</v>
      </c>
    </row>
    <row r="3681" spans="1:14" x14ac:dyDescent="0.3">
      <c r="A3681" t="s">
        <v>13</v>
      </c>
      <c r="B3681" t="s">
        <v>15</v>
      </c>
      <c r="C3681" t="s">
        <v>19</v>
      </c>
      <c r="D3681" t="s">
        <v>24</v>
      </c>
      <c r="E3681" t="s">
        <v>37</v>
      </c>
      <c r="F3681">
        <v>1999</v>
      </c>
      <c r="G3681">
        <v>4</v>
      </c>
      <c r="H3681">
        <v>102.88</v>
      </c>
      <c r="I3681" t="s">
        <v>40</v>
      </c>
      <c r="J3681" t="s">
        <v>47</v>
      </c>
      <c r="K3681">
        <v>24.06</v>
      </c>
      <c r="L3681">
        <v>3</v>
      </c>
      <c r="M3681">
        <f t="shared" si="114"/>
        <v>307.88059999999996</v>
      </c>
      <c r="N3681">
        <f t="shared" si="115"/>
        <v>3.0461771385314158</v>
      </c>
    </row>
    <row r="3682" spans="1:14" x14ac:dyDescent="0.3">
      <c r="A3682" t="s">
        <v>12</v>
      </c>
      <c r="B3682" t="s">
        <v>15</v>
      </c>
      <c r="C3682" t="s">
        <v>19</v>
      </c>
      <c r="D3682" t="s">
        <v>26</v>
      </c>
      <c r="E3682" t="s">
        <v>36</v>
      </c>
      <c r="F3682">
        <v>2004</v>
      </c>
      <c r="G3682">
        <v>5</v>
      </c>
      <c r="H3682">
        <v>28.41</v>
      </c>
      <c r="I3682" t="s">
        <v>40</v>
      </c>
      <c r="J3682" t="s">
        <v>46</v>
      </c>
      <c r="K3682">
        <v>37.409999999999997</v>
      </c>
      <c r="L3682">
        <v>14</v>
      </c>
      <c r="M3682">
        <f t="shared" si="114"/>
        <v>397.11410000000001</v>
      </c>
      <c r="N3682">
        <f t="shared" si="115"/>
        <v>3.0454545454545454</v>
      </c>
    </row>
    <row r="3683" spans="1:14" x14ac:dyDescent="0.3">
      <c r="A3683" t="s">
        <v>12</v>
      </c>
      <c r="B3683" t="s">
        <v>15</v>
      </c>
      <c r="C3683" t="s">
        <v>19</v>
      </c>
      <c r="D3683" t="s">
        <v>24</v>
      </c>
      <c r="E3683" t="s">
        <v>36</v>
      </c>
      <c r="F3683">
        <v>2011</v>
      </c>
      <c r="G3683">
        <v>2</v>
      </c>
      <c r="H3683">
        <v>330.78</v>
      </c>
      <c r="I3683" t="s">
        <v>41</v>
      </c>
      <c r="J3683" t="s">
        <v>46</v>
      </c>
      <c r="K3683">
        <v>18.23</v>
      </c>
      <c r="L3683">
        <v>7</v>
      </c>
      <c r="M3683">
        <f t="shared" si="114"/>
        <v>2314.6423</v>
      </c>
      <c r="N3683">
        <f t="shared" si="115"/>
        <v>3.0439727065959059</v>
      </c>
    </row>
    <row r="3684" spans="1:14" x14ac:dyDescent="0.3">
      <c r="A3684" t="s">
        <v>14</v>
      </c>
      <c r="B3684" t="s">
        <v>17</v>
      </c>
      <c r="C3684" t="s">
        <v>18</v>
      </c>
      <c r="D3684" t="s">
        <v>30</v>
      </c>
      <c r="E3684" t="s">
        <v>37</v>
      </c>
      <c r="F3684">
        <v>2009</v>
      </c>
      <c r="G3684">
        <v>5</v>
      </c>
      <c r="H3684">
        <v>387.38</v>
      </c>
      <c r="I3684" t="s">
        <v>41</v>
      </c>
      <c r="J3684" t="s">
        <v>43</v>
      </c>
      <c r="K3684">
        <v>40.520000000000003</v>
      </c>
      <c r="L3684">
        <v>18</v>
      </c>
      <c r="M3684">
        <f t="shared" si="114"/>
        <v>6972.2452000000003</v>
      </c>
      <c r="N3684">
        <f t="shared" si="115"/>
        <v>3.0447647951441579</v>
      </c>
    </row>
    <row r="3685" spans="1:14" x14ac:dyDescent="0.3">
      <c r="A3685" t="s">
        <v>14</v>
      </c>
      <c r="B3685" t="s">
        <v>15</v>
      </c>
      <c r="C3685" t="s">
        <v>19</v>
      </c>
      <c r="D3685" t="s">
        <v>33</v>
      </c>
      <c r="E3685" t="s">
        <v>37</v>
      </c>
      <c r="F3685">
        <v>1992</v>
      </c>
      <c r="G3685">
        <v>3</v>
      </c>
      <c r="H3685">
        <v>397.3</v>
      </c>
      <c r="I3685" t="s">
        <v>40</v>
      </c>
      <c r="J3685" t="s">
        <v>45</v>
      </c>
      <c r="K3685">
        <v>23.12</v>
      </c>
      <c r="L3685">
        <v>20</v>
      </c>
      <c r="M3685">
        <f t="shared" si="114"/>
        <v>7945.2312000000002</v>
      </c>
      <c r="N3685">
        <f t="shared" si="115"/>
        <v>3.0432801822323463</v>
      </c>
    </row>
    <row r="3686" spans="1:14" x14ac:dyDescent="0.3">
      <c r="A3686" t="s">
        <v>12</v>
      </c>
      <c r="B3686" t="s">
        <v>15</v>
      </c>
      <c r="C3686" t="s">
        <v>18</v>
      </c>
      <c r="D3686" t="s">
        <v>32</v>
      </c>
      <c r="E3686" t="s">
        <v>36</v>
      </c>
      <c r="F3686">
        <v>1987</v>
      </c>
      <c r="G3686">
        <v>4</v>
      </c>
      <c r="H3686">
        <v>28.73</v>
      </c>
      <c r="I3686" t="s">
        <v>40</v>
      </c>
      <c r="J3686" t="s">
        <v>44</v>
      </c>
      <c r="K3686">
        <v>35.83</v>
      </c>
      <c r="L3686">
        <v>6</v>
      </c>
      <c r="M3686">
        <f t="shared" si="114"/>
        <v>171.73830000000001</v>
      </c>
      <c r="N3686">
        <f t="shared" si="115"/>
        <v>3.0433130699088147</v>
      </c>
    </row>
    <row r="3687" spans="1:14" x14ac:dyDescent="0.3">
      <c r="A3687" t="s">
        <v>14</v>
      </c>
      <c r="B3687" t="s">
        <v>15</v>
      </c>
      <c r="C3687" t="s">
        <v>19</v>
      </c>
      <c r="D3687" t="s">
        <v>25</v>
      </c>
      <c r="E3687" t="s">
        <v>37</v>
      </c>
      <c r="F3687">
        <v>2002</v>
      </c>
      <c r="G3687">
        <v>5</v>
      </c>
      <c r="H3687">
        <v>364.62</v>
      </c>
      <c r="I3687" t="s">
        <v>40</v>
      </c>
      <c r="J3687" t="s">
        <v>44</v>
      </c>
      <c r="K3687">
        <v>37.200000000000003</v>
      </c>
      <c r="L3687">
        <v>16</v>
      </c>
      <c r="M3687">
        <f t="shared" si="114"/>
        <v>5833.2920000000004</v>
      </c>
      <c r="N3687">
        <f t="shared" si="115"/>
        <v>3.0425855513307987</v>
      </c>
    </row>
    <row r="3688" spans="1:14" x14ac:dyDescent="0.3">
      <c r="A3688" t="s">
        <v>14</v>
      </c>
      <c r="B3688" t="s">
        <v>16</v>
      </c>
      <c r="C3688" t="s">
        <v>18</v>
      </c>
      <c r="D3688" t="s">
        <v>30</v>
      </c>
      <c r="E3688" t="s">
        <v>38</v>
      </c>
      <c r="F3688">
        <v>1985</v>
      </c>
      <c r="G3688">
        <v>3</v>
      </c>
      <c r="H3688">
        <v>34.99</v>
      </c>
      <c r="I3688" t="s">
        <v>42</v>
      </c>
      <c r="J3688" t="s">
        <v>47</v>
      </c>
      <c r="K3688">
        <v>36.51</v>
      </c>
      <c r="L3688">
        <v>20</v>
      </c>
      <c r="M3688">
        <f t="shared" si="114"/>
        <v>699.16510000000005</v>
      </c>
      <c r="N3688">
        <f t="shared" si="115"/>
        <v>3.0410958904109591</v>
      </c>
    </row>
    <row r="3689" spans="1:14" x14ac:dyDescent="0.3">
      <c r="A3689" t="s">
        <v>12</v>
      </c>
      <c r="B3689" t="s">
        <v>15</v>
      </c>
      <c r="C3689" t="s">
        <v>18</v>
      </c>
      <c r="D3689" t="s">
        <v>21</v>
      </c>
      <c r="E3689" t="s">
        <v>36</v>
      </c>
      <c r="F3689">
        <v>2007</v>
      </c>
      <c r="G3689">
        <v>1</v>
      </c>
      <c r="H3689">
        <v>75.06</v>
      </c>
      <c r="I3689" t="s">
        <v>42</v>
      </c>
      <c r="J3689" t="s">
        <v>44</v>
      </c>
      <c r="K3689">
        <v>19.600000000000001</v>
      </c>
      <c r="L3689">
        <v>17</v>
      </c>
      <c r="M3689">
        <f t="shared" si="114"/>
        <v>1275.2159999999999</v>
      </c>
      <c r="N3689">
        <f t="shared" si="115"/>
        <v>3.0411271896420411</v>
      </c>
    </row>
    <row r="3690" spans="1:14" x14ac:dyDescent="0.3">
      <c r="A3690" t="s">
        <v>12</v>
      </c>
      <c r="B3690" t="s">
        <v>17</v>
      </c>
      <c r="C3690" t="s">
        <v>19</v>
      </c>
      <c r="D3690" t="s">
        <v>33</v>
      </c>
      <c r="E3690" t="s">
        <v>36</v>
      </c>
      <c r="F3690">
        <v>2003</v>
      </c>
      <c r="G3690">
        <v>4</v>
      </c>
      <c r="H3690">
        <v>47.97</v>
      </c>
      <c r="I3690" t="s">
        <v>42</v>
      </c>
      <c r="J3690" t="s">
        <v>47</v>
      </c>
      <c r="K3690">
        <v>1.69</v>
      </c>
      <c r="L3690">
        <v>1</v>
      </c>
      <c r="M3690">
        <f t="shared" si="114"/>
        <v>46.986899999999999</v>
      </c>
      <c r="N3690">
        <f t="shared" si="115"/>
        <v>3.0426829268292681</v>
      </c>
    </row>
    <row r="3691" spans="1:14" x14ac:dyDescent="0.3">
      <c r="A3691" t="s">
        <v>14</v>
      </c>
      <c r="B3691" t="s">
        <v>15</v>
      </c>
      <c r="C3691" t="s">
        <v>18</v>
      </c>
      <c r="D3691" t="s">
        <v>20</v>
      </c>
      <c r="E3691" t="s">
        <v>38</v>
      </c>
      <c r="F3691">
        <v>2001</v>
      </c>
      <c r="G3691">
        <v>3</v>
      </c>
      <c r="H3691">
        <v>120.3</v>
      </c>
      <c r="I3691" t="s">
        <v>40</v>
      </c>
      <c r="J3691" t="s">
        <v>47</v>
      </c>
      <c r="K3691">
        <v>36.43</v>
      </c>
      <c r="L3691">
        <v>15</v>
      </c>
      <c r="M3691">
        <f t="shared" si="114"/>
        <v>1803.8643</v>
      </c>
      <c r="N3691">
        <f t="shared" si="115"/>
        <v>3.041952707856598</v>
      </c>
    </row>
    <row r="3692" spans="1:14" x14ac:dyDescent="0.3">
      <c r="A3692" t="s">
        <v>13</v>
      </c>
      <c r="B3692" t="s">
        <v>15</v>
      </c>
      <c r="C3692" t="s">
        <v>19</v>
      </c>
      <c r="D3692" t="s">
        <v>26</v>
      </c>
      <c r="E3692" t="s">
        <v>37</v>
      </c>
      <c r="F3692">
        <v>1989</v>
      </c>
      <c r="G3692">
        <v>4</v>
      </c>
      <c r="H3692">
        <v>472.94</v>
      </c>
      <c r="I3692" t="s">
        <v>40</v>
      </c>
      <c r="J3692" t="s">
        <v>47</v>
      </c>
      <c r="K3692">
        <v>6.3</v>
      </c>
      <c r="L3692">
        <v>4</v>
      </c>
      <c r="M3692">
        <f t="shared" si="114"/>
        <v>1890.8230000000001</v>
      </c>
      <c r="N3692">
        <f t="shared" si="115"/>
        <v>3.0419847328244276</v>
      </c>
    </row>
    <row r="3693" spans="1:14" x14ac:dyDescent="0.3">
      <c r="A3693" t="s">
        <v>13</v>
      </c>
      <c r="B3693" t="s">
        <v>17</v>
      </c>
      <c r="C3693" t="s">
        <v>19</v>
      </c>
      <c r="D3693" t="s">
        <v>26</v>
      </c>
      <c r="E3693" t="s">
        <v>38</v>
      </c>
      <c r="F3693">
        <v>2022</v>
      </c>
      <c r="G3693">
        <v>4</v>
      </c>
      <c r="H3693">
        <v>217.26</v>
      </c>
      <c r="I3693" t="s">
        <v>40</v>
      </c>
      <c r="J3693" t="s">
        <v>45</v>
      </c>
      <c r="K3693">
        <v>15.42</v>
      </c>
      <c r="L3693">
        <v>8</v>
      </c>
      <c r="M3693">
        <f t="shared" si="114"/>
        <v>1737.2341999999999</v>
      </c>
      <c r="N3693">
        <f t="shared" si="115"/>
        <v>3.0412528647822765</v>
      </c>
    </row>
    <row r="3694" spans="1:14" x14ac:dyDescent="0.3">
      <c r="A3694" t="s">
        <v>12</v>
      </c>
      <c r="B3694" t="s">
        <v>17</v>
      </c>
      <c r="C3694" t="s">
        <v>19</v>
      </c>
      <c r="D3694" t="s">
        <v>34</v>
      </c>
      <c r="E3694" t="s">
        <v>38</v>
      </c>
      <c r="F3694">
        <v>2002</v>
      </c>
      <c r="G3694">
        <v>5</v>
      </c>
      <c r="H3694">
        <v>274.76</v>
      </c>
      <c r="I3694" t="s">
        <v>42</v>
      </c>
      <c r="J3694" t="s">
        <v>43</v>
      </c>
      <c r="K3694">
        <v>6.35</v>
      </c>
      <c r="L3694">
        <v>1</v>
      </c>
      <c r="M3694">
        <f t="shared" si="114"/>
        <v>273.82349999999997</v>
      </c>
      <c r="N3694">
        <f t="shared" si="115"/>
        <v>3.0405198776758411</v>
      </c>
    </row>
    <row r="3695" spans="1:14" x14ac:dyDescent="0.3">
      <c r="A3695" t="s">
        <v>13</v>
      </c>
      <c r="B3695" t="s">
        <v>16</v>
      </c>
      <c r="C3695" t="s">
        <v>19</v>
      </c>
      <c r="D3695" t="s">
        <v>21</v>
      </c>
      <c r="E3695" t="s">
        <v>38</v>
      </c>
      <c r="F3695">
        <v>2014</v>
      </c>
      <c r="G3695">
        <v>3</v>
      </c>
      <c r="H3695">
        <v>255.93</v>
      </c>
      <c r="I3695" t="s">
        <v>42</v>
      </c>
      <c r="J3695" t="s">
        <v>47</v>
      </c>
      <c r="K3695">
        <v>37.229999999999997</v>
      </c>
      <c r="L3695">
        <v>9</v>
      </c>
      <c r="M3695">
        <f t="shared" si="114"/>
        <v>2302.7422999999999</v>
      </c>
      <c r="N3695">
        <f t="shared" si="115"/>
        <v>3.0390206579954095</v>
      </c>
    </row>
    <row r="3696" spans="1:14" x14ac:dyDescent="0.3">
      <c r="A3696" t="s">
        <v>12</v>
      </c>
      <c r="B3696" t="s">
        <v>16</v>
      </c>
      <c r="C3696" t="s">
        <v>18</v>
      </c>
      <c r="D3696" t="s">
        <v>23</v>
      </c>
      <c r="E3696" t="s">
        <v>39</v>
      </c>
      <c r="F3696">
        <v>2019</v>
      </c>
      <c r="G3696">
        <v>4</v>
      </c>
      <c r="H3696">
        <v>46.46</v>
      </c>
      <c r="I3696" t="s">
        <v>40</v>
      </c>
      <c r="J3696" t="s">
        <v>45</v>
      </c>
      <c r="K3696">
        <v>6.4</v>
      </c>
      <c r="L3696">
        <v>1</v>
      </c>
      <c r="M3696">
        <f t="shared" si="114"/>
        <v>45.524000000000001</v>
      </c>
      <c r="N3696">
        <f t="shared" si="115"/>
        <v>3.0390505359877489</v>
      </c>
    </row>
    <row r="3697" spans="1:14" x14ac:dyDescent="0.3">
      <c r="A3697" t="s">
        <v>13</v>
      </c>
      <c r="B3697" t="s">
        <v>16</v>
      </c>
      <c r="C3697" t="s">
        <v>19</v>
      </c>
      <c r="D3697" t="s">
        <v>31</v>
      </c>
      <c r="E3697" t="s">
        <v>38</v>
      </c>
      <c r="F3697">
        <v>2020</v>
      </c>
      <c r="G3697">
        <v>4</v>
      </c>
      <c r="H3697">
        <v>428.72</v>
      </c>
      <c r="I3697" t="s">
        <v>40</v>
      </c>
      <c r="J3697" t="s">
        <v>46</v>
      </c>
      <c r="K3697">
        <v>30.11</v>
      </c>
      <c r="L3697">
        <v>17</v>
      </c>
      <c r="M3697">
        <f t="shared" si="114"/>
        <v>7287.5411000000004</v>
      </c>
      <c r="N3697">
        <f t="shared" si="115"/>
        <v>3.0383141762452106</v>
      </c>
    </row>
    <row r="3698" spans="1:14" x14ac:dyDescent="0.3">
      <c r="A3698" t="s">
        <v>13</v>
      </c>
      <c r="B3698" t="s">
        <v>16</v>
      </c>
      <c r="C3698" t="s">
        <v>18</v>
      </c>
      <c r="D3698" t="s">
        <v>21</v>
      </c>
      <c r="E3698" t="s">
        <v>37</v>
      </c>
      <c r="F3698">
        <v>2001</v>
      </c>
      <c r="G3698">
        <v>3</v>
      </c>
      <c r="H3698">
        <v>48.74</v>
      </c>
      <c r="I3698" t="s">
        <v>40</v>
      </c>
      <c r="J3698" t="s">
        <v>45</v>
      </c>
      <c r="K3698">
        <v>0.42</v>
      </c>
      <c r="L3698">
        <v>4</v>
      </c>
      <c r="M3698">
        <f t="shared" si="114"/>
        <v>193.96420000000001</v>
      </c>
      <c r="N3698">
        <f t="shared" si="115"/>
        <v>3.0375766871165646</v>
      </c>
    </row>
    <row r="3699" spans="1:14" x14ac:dyDescent="0.3">
      <c r="A3699" t="s">
        <v>12</v>
      </c>
      <c r="B3699" t="s">
        <v>17</v>
      </c>
      <c r="C3699" t="s">
        <v>18</v>
      </c>
      <c r="D3699" t="s">
        <v>27</v>
      </c>
      <c r="E3699" t="s">
        <v>38</v>
      </c>
      <c r="F3699">
        <v>1989</v>
      </c>
      <c r="G3699">
        <v>4</v>
      </c>
      <c r="H3699">
        <v>333.73</v>
      </c>
      <c r="I3699" t="s">
        <v>42</v>
      </c>
      <c r="J3699" t="s">
        <v>47</v>
      </c>
      <c r="K3699">
        <v>5.16</v>
      </c>
      <c r="L3699">
        <v>5</v>
      </c>
      <c r="M3699">
        <f t="shared" si="114"/>
        <v>1667.7016000000001</v>
      </c>
      <c r="N3699">
        <f t="shared" si="115"/>
        <v>3.0376055257099002</v>
      </c>
    </row>
    <row r="3700" spans="1:14" x14ac:dyDescent="0.3">
      <c r="A3700" t="s">
        <v>13</v>
      </c>
      <c r="B3700" t="s">
        <v>16</v>
      </c>
      <c r="C3700" t="s">
        <v>18</v>
      </c>
      <c r="D3700" t="s">
        <v>30</v>
      </c>
      <c r="E3700" t="s">
        <v>39</v>
      </c>
      <c r="F3700">
        <v>2005</v>
      </c>
      <c r="G3700">
        <v>4</v>
      </c>
      <c r="H3700">
        <v>299.24</v>
      </c>
      <c r="I3700" t="s">
        <v>40</v>
      </c>
      <c r="J3700" t="s">
        <v>47</v>
      </c>
      <c r="K3700">
        <v>3.46</v>
      </c>
      <c r="L3700">
        <v>9</v>
      </c>
      <c r="M3700">
        <f t="shared" si="114"/>
        <v>2692.1945999999998</v>
      </c>
      <c r="N3700">
        <f t="shared" si="115"/>
        <v>3.0368663594470044</v>
      </c>
    </row>
    <row r="3701" spans="1:14" x14ac:dyDescent="0.3">
      <c r="A3701" t="s">
        <v>14</v>
      </c>
      <c r="B3701" t="s">
        <v>16</v>
      </c>
      <c r="C3701" t="s">
        <v>19</v>
      </c>
      <c r="D3701" t="s">
        <v>31</v>
      </c>
      <c r="E3701" t="s">
        <v>38</v>
      </c>
      <c r="F3701">
        <v>2020</v>
      </c>
      <c r="G3701">
        <v>5</v>
      </c>
      <c r="H3701">
        <v>263.67</v>
      </c>
      <c r="I3701" t="s">
        <v>42</v>
      </c>
      <c r="J3701" t="s">
        <v>43</v>
      </c>
      <c r="K3701">
        <v>14.35</v>
      </c>
      <c r="L3701">
        <v>13</v>
      </c>
      <c r="M3701">
        <f t="shared" si="114"/>
        <v>3426.8535000000002</v>
      </c>
      <c r="N3701">
        <f t="shared" si="115"/>
        <v>3.0361260568793238</v>
      </c>
    </row>
    <row r="3702" spans="1:14" x14ac:dyDescent="0.3">
      <c r="A3702" t="s">
        <v>12</v>
      </c>
      <c r="B3702" t="s">
        <v>16</v>
      </c>
      <c r="C3702" t="s">
        <v>18</v>
      </c>
      <c r="D3702" t="s">
        <v>31</v>
      </c>
      <c r="E3702" t="s">
        <v>38</v>
      </c>
      <c r="F3702">
        <v>2008</v>
      </c>
      <c r="G3702">
        <v>4</v>
      </c>
      <c r="H3702">
        <v>433.84</v>
      </c>
      <c r="I3702" t="s">
        <v>40</v>
      </c>
      <c r="J3702" t="s">
        <v>43</v>
      </c>
      <c r="K3702">
        <v>3.59</v>
      </c>
      <c r="L3702">
        <v>8</v>
      </c>
      <c r="M3702">
        <f t="shared" si="114"/>
        <v>3469.7558999999997</v>
      </c>
      <c r="N3702">
        <f t="shared" si="115"/>
        <v>3.0346153846153845</v>
      </c>
    </row>
    <row r="3703" spans="1:14" x14ac:dyDescent="0.3">
      <c r="A3703" t="s">
        <v>13</v>
      </c>
      <c r="B3703" t="s">
        <v>15</v>
      </c>
      <c r="C3703" t="s">
        <v>18</v>
      </c>
      <c r="D3703" t="s">
        <v>23</v>
      </c>
      <c r="E3703" t="s">
        <v>38</v>
      </c>
      <c r="F3703">
        <v>2009</v>
      </c>
      <c r="G3703">
        <v>3</v>
      </c>
      <c r="H3703">
        <v>413.03</v>
      </c>
      <c r="I3703" t="s">
        <v>40</v>
      </c>
      <c r="J3703" t="s">
        <v>45</v>
      </c>
      <c r="K3703">
        <v>33.81</v>
      </c>
      <c r="L3703">
        <v>20</v>
      </c>
      <c r="M3703">
        <f t="shared" si="114"/>
        <v>8259.9380999999994</v>
      </c>
      <c r="N3703">
        <f t="shared" si="115"/>
        <v>3.03387220939184</v>
      </c>
    </row>
    <row r="3704" spans="1:14" x14ac:dyDescent="0.3">
      <c r="A3704" t="s">
        <v>12</v>
      </c>
      <c r="B3704" t="s">
        <v>16</v>
      </c>
      <c r="C3704" t="s">
        <v>19</v>
      </c>
      <c r="D3704" t="s">
        <v>29</v>
      </c>
      <c r="E3704" t="s">
        <v>38</v>
      </c>
      <c r="F3704">
        <v>2018</v>
      </c>
      <c r="G3704">
        <v>2</v>
      </c>
      <c r="H3704">
        <v>186.46</v>
      </c>
      <c r="I3704" t="s">
        <v>41</v>
      </c>
      <c r="J3704" t="s">
        <v>46</v>
      </c>
      <c r="K3704">
        <v>12.26</v>
      </c>
      <c r="L3704">
        <v>10</v>
      </c>
      <c r="M3704">
        <f t="shared" si="114"/>
        <v>1863.7226000000001</v>
      </c>
      <c r="N3704">
        <f t="shared" si="115"/>
        <v>3.0338983050847457</v>
      </c>
    </row>
    <row r="3705" spans="1:14" x14ac:dyDescent="0.3">
      <c r="A3705" t="s">
        <v>14</v>
      </c>
      <c r="B3705" t="s">
        <v>17</v>
      </c>
      <c r="C3705" t="s">
        <v>19</v>
      </c>
      <c r="D3705" t="s">
        <v>21</v>
      </c>
      <c r="E3705" t="s">
        <v>38</v>
      </c>
      <c r="F3705">
        <v>1992</v>
      </c>
      <c r="G3705">
        <v>3</v>
      </c>
      <c r="H3705">
        <v>189.49</v>
      </c>
      <c r="I3705" t="s">
        <v>42</v>
      </c>
      <c r="J3705" t="s">
        <v>45</v>
      </c>
      <c r="K3705">
        <v>18.14</v>
      </c>
      <c r="L3705">
        <v>19</v>
      </c>
      <c r="M3705">
        <f t="shared" si="114"/>
        <v>3599.4914000000003</v>
      </c>
      <c r="N3705">
        <f t="shared" si="115"/>
        <v>3.0346954510408635</v>
      </c>
    </row>
    <row r="3706" spans="1:14" x14ac:dyDescent="0.3">
      <c r="A3706" t="s">
        <v>12</v>
      </c>
      <c r="B3706" t="s">
        <v>15</v>
      </c>
      <c r="C3706" t="s">
        <v>19</v>
      </c>
      <c r="D3706" t="s">
        <v>31</v>
      </c>
      <c r="E3706" t="s">
        <v>37</v>
      </c>
      <c r="F3706">
        <v>2006</v>
      </c>
      <c r="G3706">
        <v>4</v>
      </c>
      <c r="H3706">
        <v>278.39</v>
      </c>
      <c r="I3706" t="s">
        <v>40</v>
      </c>
      <c r="J3706" t="s">
        <v>47</v>
      </c>
      <c r="K3706">
        <v>22.02</v>
      </c>
      <c r="L3706">
        <v>16</v>
      </c>
      <c r="M3706">
        <f t="shared" si="114"/>
        <v>4453.4601999999995</v>
      </c>
      <c r="N3706">
        <f t="shared" si="115"/>
        <v>3.0347222222222223</v>
      </c>
    </row>
    <row r="3707" spans="1:14" x14ac:dyDescent="0.3">
      <c r="A3707" t="s">
        <v>12</v>
      </c>
      <c r="B3707" t="s">
        <v>16</v>
      </c>
      <c r="C3707" t="s">
        <v>19</v>
      </c>
      <c r="D3707" t="s">
        <v>23</v>
      </c>
      <c r="E3707" t="s">
        <v>37</v>
      </c>
      <c r="F3707">
        <v>2011</v>
      </c>
      <c r="G3707">
        <v>3</v>
      </c>
      <c r="H3707">
        <v>325.77</v>
      </c>
      <c r="I3707" t="s">
        <v>40</v>
      </c>
      <c r="J3707" t="s">
        <v>45</v>
      </c>
      <c r="K3707">
        <v>4.0599999999999996</v>
      </c>
      <c r="L3707">
        <v>16</v>
      </c>
      <c r="M3707">
        <f t="shared" si="114"/>
        <v>5211.3606</v>
      </c>
      <c r="N3707">
        <f t="shared" si="115"/>
        <v>3.0339768339768338</v>
      </c>
    </row>
    <row r="3708" spans="1:14" x14ac:dyDescent="0.3">
      <c r="A3708" t="s">
        <v>13</v>
      </c>
      <c r="B3708" t="s">
        <v>16</v>
      </c>
      <c r="C3708" t="s">
        <v>18</v>
      </c>
      <c r="D3708" t="s">
        <v>22</v>
      </c>
      <c r="E3708" t="s">
        <v>37</v>
      </c>
      <c r="F3708">
        <v>1999</v>
      </c>
      <c r="G3708">
        <v>5</v>
      </c>
      <c r="H3708">
        <v>382.62</v>
      </c>
      <c r="I3708" t="s">
        <v>42</v>
      </c>
      <c r="J3708" t="s">
        <v>43</v>
      </c>
      <c r="K3708">
        <v>47.72</v>
      </c>
      <c r="L3708">
        <v>3</v>
      </c>
      <c r="M3708">
        <f t="shared" si="114"/>
        <v>1147.3372000000002</v>
      </c>
      <c r="N3708">
        <f t="shared" si="115"/>
        <v>3.0340030911901081</v>
      </c>
    </row>
    <row r="3709" spans="1:14" x14ac:dyDescent="0.3">
      <c r="A3709" t="s">
        <v>13</v>
      </c>
      <c r="B3709" t="s">
        <v>17</v>
      </c>
      <c r="C3709" t="s">
        <v>18</v>
      </c>
      <c r="D3709" t="s">
        <v>35</v>
      </c>
      <c r="E3709" t="s">
        <v>39</v>
      </c>
      <c r="F3709">
        <v>2018</v>
      </c>
      <c r="G3709">
        <v>2</v>
      </c>
      <c r="H3709">
        <v>474.53</v>
      </c>
      <c r="I3709" t="s">
        <v>41</v>
      </c>
      <c r="J3709" t="s">
        <v>46</v>
      </c>
      <c r="K3709">
        <v>11.5</v>
      </c>
      <c r="L3709">
        <v>14</v>
      </c>
      <c r="M3709">
        <f t="shared" si="114"/>
        <v>6642.5349999999999</v>
      </c>
      <c r="N3709">
        <f t="shared" si="115"/>
        <v>3.0324825986078885</v>
      </c>
    </row>
    <row r="3710" spans="1:14" x14ac:dyDescent="0.3">
      <c r="A3710" t="s">
        <v>13</v>
      </c>
      <c r="B3710" t="s">
        <v>17</v>
      </c>
      <c r="C3710" t="s">
        <v>18</v>
      </c>
      <c r="D3710" t="s">
        <v>24</v>
      </c>
      <c r="E3710" t="s">
        <v>36</v>
      </c>
      <c r="F3710">
        <v>2003</v>
      </c>
      <c r="G3710">
        <v>1</v>
      </c>
      <c r="H3710">
        <v>411.3</v>
      </c>
      <c r="I3710" t="s">
        <v>41</v>
      </c>
      <c r="J3710" t="s">
        <v>44</v>
      </c>
      <c r="K3710">
        <v>46.36</v>
      </c>
      <c r="L3710">
        <v>3</v>
      </c>
      <c r="M3710">
        <f t="shared" si="114"/>
        <v>1233.3636000000001</v>
      </c>
      <c r="N3710">
        <f t="shared" si="115"/>
        <v>3.0332817337461302</v>
      </c>
    </row>
    <row r="3711" spans="1:14" x14ac:dyDescent="0.3">
      <c r="A3711" t="s">
        <v>14</v>
      </c>
      <c r="B3711" t="s">
        <v>15</v>
      </c>
      <c r="C3711" t="s">
        <v>18</v>
      </c>
      <c r="D3711" t="s">
        <v>28</v>
      </c>
      <c r="E3711" t="s">
        <v>39</v>
      </c>
      <c r="F3711">
        <v>1994</v>
      </c>
      <c r="G3711">
        <v>4</v>
      </c>
      <c r="H3711">
        <v>310.06</v>
      </c>
      <c r="I3711" t="s">
        <v>42</v>
      </c>
      <c r="J3711" t="s">
        <v>45</v>
      </c>
      <c r="K3711">
        <v>29.02</v>
      </c>
      <c r="L3711">
        <v>12</v>
      </c>
      <c r="M3711">
        <f t="shared" si="114"/>
        <v>3720.0102000000002</v>
      </c>
      <c r="N3711">
        <f t="shared" si="115"/>
        <v>3.0348567002323779</v>
      </c>
    </row>
    <row r="3712" spans="1:14" x14ac:dyDescent="0.3">
      <c r="A3712" t="s">
        <v>14</v>
      </c>
      <c r="B3712" t="s">
        <v>17</v>
      </c>
      <c r="C3712" t="s">
        <v>19</v>
      </c>
      <c r="D3712" t="s">
        <v>21</v>
      </c>
      <c r="E3712" t="s">
        <v>36</v>
      </c>
      <c r="F3712">
        <v>2014</v>
      </c>
      <c r="G3712">
        <v>1</v>
      </c>
      <c r="H3712">
        <v>20.38</v>
      </c>
      <c r="I3712" t="s">
        <v>40</v>
      </c>
      <c r="J3712" t="s">
        <v>45</v>
      </c>
      <c r="K3712">
        <v>44.5</v>
      </c>
      <c r="L3712">
        <v>5</v>
      </c>
      <c r="M3712">
        <f t="shared" si="114"/>
        <v>101.34499999999998</v>
      </c>
      <c r="N3712">
        <f t="shared" si="115"/>
        <v>3.0341085271317829</v>
      </c>
    </row>
    <row r="3713" spans="1:14" x14ac:dyDescent="0.3">
      <c r="A3713" t="s">
        <v>14</v>
      </c>
      <c r="B3713" t="s">
        <v>17</v>
      </c>
      <c r="C3713" t="s">
        <v>18</v>
      </c>
      <c r="D3713" t="s">
        <v>29</v>
      </c>
      <c r="E3713" t="s">
        <v>37</v>
      </c>
      <c r="F3713">
        <v>1999</v>
      </c>
      <c r="G3713">
        <v>2</v>
      </c>
      <c r="H3713">
        <v>352.91</v>
      </c>
      <c r="I3713" t="s">
        <v>42</v>
      </c>
      <c r="J3713" t="s">
        <v>45</v>
      </c>
      <c r="K3713">
        <v>26.11</v>
      </c>
      <c r="L3713">
        <v>8</v>
      </c>
      <c r="M3713">
        <f t="shared" si="114"/>
        <v>2822.5411000000004</v>
      </c>
      <c r="N3713">
        <f t="shared" si="115"/>
        <v>3.0356865787432117</v>
      </c>
    </row>
    <row r="3714" spans="1:14" x14ac:dyDescent="0.3">
      <c r="A3714" t="s">
        <v>12</v>
      </c>
      <c r="B3714" t="s">
        <v>17</v>
      </c>
      <c r="C3714" t="s">
        <v>19</v>
      </c>
      <c r="D3714" t="s">
        <v>26</v>
      </c>
      <c r="E3714" t="s">
        <v>38</v>
      </c>
      <c r="F3714">
        <v>2020</v>
      </c>
      <c r="G3714">
        <v>1</v>
      </c>
      <c r="H3714">
        <v>352.86</v>
      </c>
      <c r="I3714" t="s">
        <v>41</v>
      </c>
      <c r="J3714" t="s">
        <v>47</v>
      </c>
      <c r="K3714">
        <v>29.13</v>
      </c>
      <c r="L3714">
        <v>13</v>
      </c>
      <c r="M3714">
        <f t="shared" si="114"/>
        <v>4586.4713000000002</v>
      </c>
      <c r="N3714">
        <f t="shared" si="115"/>
        <v>3.0364906832298137</v>
      </c>
    </row>
    <row r="3715" spans="1:14" x14ac:dyDescent="0.3">
      <c r="A3715" t="s">
        <v>13</v>
      </c>
      <c r="B3715" t="s">
        <v>16</v>
      </c>
      <c r="C3715" t="s">
        <v>18</v>
      </c>
      <c r="D3715" t="s">
        <v>33</v>
      </c>
      <c r="E3715" t="s">
        <v>39</v>
      </c>
      <c r="F3715">
        <v>2018</v>
      </c>
      <c r="G3715">
        <v>4</v>
      </c>
      <c r="H3715">
        <v>487.04</v>
      </c>
      <c r="I3715" t="s">
        <v>42</v>
      </c>
      <c r="J3715" t="s">
        <v>46</v>
      </c>
      <c r="K3715">
        <v>13.62</v>
      </c>
      <c r="L3715">
        <v>14</v>
      </c>
      <c r="M3715">
        <f t="shared" ref="M3715:M3778" si="116">(L3715*H3715)-(1-(K3715/100))</f>
        <v>6817.6962000000003</v>
      </c>
      <c r="N3715">
        <f t="shared" ref="N3715:N3778" si="117">AVERAGE(G3715:G8714)</f>
        <v>3.0380730380730379</v>
      </c>
    </row>
    <row r="3716" spans="1:14" x14ac:dyDescent="0.3">
      <c r="A3716" t="s">
        <v>12</v>
      </c>
      <c r="B3716" t="s">
        <v>16</v>
      </c>
      <c r="C3716" t="s">
        <v>18</v>
      </c>
      <c r="D3716" t="s">
        <v>35</v>
      </c>
      <c r="E3716" t="s">
        <v>37</v>
      </c>
      <c r="F3716">
        <v>2004</v>
      </c>
      <c r="G3716">
        <v>5</v>
      </c>
      <c r="H3716">
        <v>123.86</v>
      </c>
      <c r="I3716" t="s">
        <v>42</v>
      </c>
      <c r="J3716" t="s">
        <v>47</v>
      </c>
      <c r="K3716">
        <v>42.39</v>
      </c>
      <c r="L3716">
        <v>14</v>
      </c>
      <c r="M3716">
        <f t="shared" si="116"/>
        <v>1733.4639</v>
      </c>
      <c r="N3716">
        <f t="shared" si="117"/>
        <v>3.0373250388802489</v>
      </c>
    </row>
    <row r="3717" spans="1:14" x14ac:dyDescent="0.3">
      <c r="A3717" t="s">
        <v>14</v>
      </c>
      <c r="B3717" t="s">
        <v>17</v>
      </c>
      <c r="C3717" t="s">
        <v>19</v>
      </c>
      <c r="D3717" t="s">
        <v>25</v>
      </c>
      <c r="E3717" t="s">
        <v>36</v>
      </c>
      <c r="F3717">
        <v>2003</v>
      </c>
      <c r="G3717">
        <v>1</v>
      </c>
      <c r="H3717">
        <v>82.11</v>
      </c>
      <c r="I3717" t="s">
        <v>40</v>
      </c>
      <c r="J3717" t="s">
        <v>47</v>
      </c>
      <c r="K3717">
        <v>5.32</v>
      </c>
      <c r="L3717">
        <v>11</v>
      </c>
      <c r="M3717">
        <f t="shared" si="116"/>
        <v>902.26319999999998</v>
      </c>
      <c r="N3717">
        <f t="shared" si="117"/>
        <v>3.0357976653696497</v>
      </c>
    </row>
    <row r="3718" spans="1:14" x14ac:dyDescent="0.3">
      <c r="A3718" t="s">
        <v>14</v>
      </c>
      <c r="B3718" t="s">
        <v>17</v>
      </c>
      <c r="C3718" t="s">
        <v>19</v>
      </c>
      <c r="D3718" t="s">
        <v>29</v>
      </c>
      <c r="E3718" t="s">
        <v>36</v>
      </c>
      <c r="F3718">
        <v>1986</v>
      </c>
      <c r="G3718">
        <v>1</v>
      </c>
      <c r="H3718">
        <v>45.78</v>
      </c>
      <c r="I3718" t="s">
        <v>42</v>
      </c>
      <c r="J3718" t="s">
        <v>47</v>
      </c>
      <c r="K3718">
        <v>4</v>
      </c>
      <c r="L3718">
        <v>15</v>
      </c>
      <c r="M3718">
        <f t="shared" si="116"/>
        <v>685.74</v>
      </c>
      <c r="N3718">
        <f t="shared" si="117"/>
        <v>3.0373831775700935</v>
      </c>
    </row>
    <row r="3719" spans="1:14" x14ac:dyDescent="0.3">
      <c r="A3719" t="s">
        <v>12</v>
      </c>
      <c r="B3719" t="s">
        <v>17</v>
      </c>
      <c r="C3719" t="s">
        <v>18</v>
      </c>
      <c r="D3719" t="s">
        <v>32</v>
      </c>
      <c r="E3719" t="s">
        <v>38</v>
      </c>
      <c r="F3719">
        <v>1994</v>
      </c>
      <c r="G3719">
        <v>1</v>
      </c>
      <c r="H3719">
        <v>269.58999999999997</v>
      </c>
      <c r="I3719" t="s">
        <v>40</v>
      </c>
      <c r="J3719" t="s">
        <v>43</v>
      </c>
      <c r="K3719">
        <v>7.29</v>
      </c>
      <c r="L3719">
        <v>18</v>
      </c>
      <c r="M3719">
        <f t="shared" si="116"/>
        <v>4851.6929</v>
      </c>
      <c r="N3719">
        <f t="shared" si="117"/>
        <v>3.0389711613406081</v>
      </c>
    </row>
    <row r="3720" spans="1:14" x14ac:dyDescent="0.3">
      <c r="A3720" t="s">
        <v>12</v>
      </c>
      <c r="B3720" t="s">
        <v>16</v>
      </c>
      <c r="C3720" t="s">
        <v>18</v>
      </c>
      <c r="D3720" t="s">
        <v>27</v>
      </c>
      <c r="E3720" t="s">
        <v>39</v>
      </c>
      <c r="F3720">
        <v>1996</v>
      </c>
      <c r="G3720">
        <v>1</v>
      </c>
      <c r="H3720">
        <v>294.43</v>
      </c>
      <c r="I3720" t="s">
        <v>41</v>
      </c>
      <c r="J3720" t="s">
        <v>47</v>
      </c>
      <c r="K3720">
        <v>8</v>
      </c>
      <c r="L3720">
        <v>7</v>
      </c>
      <c r="M3720">
        <f t="shared" si="116"/>
        <v>2060.09</v>
      </c>
      <c r="N3720">
        <f t="shared" si="117"/>
        <v>3.0405616224648986</v>
      </c>
    </row>
    <row r="3721" spans="1:14" x14ac:dyDescent="0.3">
      <c r="A3721" t="s">
        <v>13</v>
      </c>
      <c r="B3721" t="s">
        <v>17</v>
      </c>
      <c r="C3721" t="s">
        <v>19</v>
      </c>
      <c r="D3721" t="s">
        <v>20</v>
      </c>
      <c r="E3721" t="s">
        <v>38</v>
      </c>
      <c r="F3721">
        <v>2018</v>
      </c>
      <c r="G3721">
        <v>2</v>
      </c>
      <c r="H3721">
        <v>484.76</v>
      </c>
      <c r="I3721" t="s">
        <v>40</v>
      </c>
      <c r="J3721" t="s">
        <v>44</v>
      </c>
      <c r="K3721">
        <v>42.59</v>
      </c>
      <c r="L3721">
        <v>3</v>
      </c>
      <c r="M3721">
        <f t="shared" si="116"/>
        <v>1453.7058999999999</v>
      </c>
      <c r="N3721">
        <f t="shared" si="117"/>
        <v>3.0421545667447307</v>
      </c>
    </row>
    <row r="3722" spans="1:14" x14ac:dyDescent="0.3">
      <c r="A3722" t="s">
        <v>12</v>
      </c>
      <c r="B3722" t="s">
        <v>15</v>
      </c>
      <c r="C3722" t="s">
        <v>18</v>
      </c>
      <c r="D3722" t="s">
        <v>27</v>
      </c>
      <c r="E3722" t="s">
        <v>37</v>
      </c>
      <c r="F3722">
        <v>1992</v>
      </c>
      <c r="G3722">
        <v>5</v>
      </c>
      <c r="H3722">
        <v>418.96</v>
      </c>
      <c r="I3722" t="s">
        <v>41</v>
      </c>
      <c r="J3722" t="s">
        <v>45</v>
      </c>
      <c r="K3722">
        <v>39.659999999999997</v>
      </c>
      <c r="L3722">
        <v>8</v>
      </c>
      <c r="M3722">
        <f t="shared" si="116"/>
        <v>3351.0765999999999</v>
      </c>
      <c r="N3722">
        <f t="shared" si="117"/>
        <v>3.04296875</v>
      </c>
    </row>
    <row r="3723" spans="1:14" x14ac:dyDescent="0.3">
      <c r="A3723" t="s">
        <v>14</v>
      </c>
      <c r="B3723" t="s">
        <v>16</v>
      </c>
      <c r="C3723" t="s">
        <v>18</v>
      </c>
      <c r="D3723" t="s">
        <v>26</v>
      </c>
      <c r="E3723" t="s">
        <v>38</v>
      </c>
      <c r="F3723">
        <v>1999</v>
      </c>
      <c r="G3723">
        <v>2</v>
      </c>
      <c r="H3723">
        <v>341.69</v>
      </c>
      <c r="I3723" t="s">
        <v>40</v>
      </c>
      <c r="J3723" t="s">
        <v>45</v>
      </c>
      <c r="K3723">
        <v>35</v>
      </c>
      <c r="L3723">
        <v>9</v>
      </c>
      <c r="M3723">
        <f t="shared" si="116"/>
        <v>3074.56</v>
      </c>
      <c r="N3723">
        <f t="shared" si="117"/>
        <v>3.0414386239249414</v>
      </c>
    </row>
    <row r="3724" spans="1:14" x14ac:dyDescent="0.3">
      <c r="A3724" t="s">
        <v>12</v>
      </c>
      <c r="B3724" t="s">
        <v>17</v>
      </c>
      <c r="C3724" t="s">
        <v>18</v>
      </c>
      <c r="D3724" t="s">
        <v>26</v>
      </c>
      <c r="E3724" t="s">
        <v>38</v>
      </c>
      <c r="F3724">
        <v>1989</v>
      </c>
      <c r="G3724">
        <v>1</v>
      </c>
      <c r="H3724">
        <v>284.02</v>
      </c>
      <c r="I3724" t="s">
        <v>40</v>
      </c>
      <c r="J3724" t="s">
        <v>45</v>
      </c>
      <c r="K3724">
        <v>16.68</v>
      </c>
      <c r="L3724">
        <v>7</v>
      </c>
      <c r="M3724">
        <f t="shared" si="116"/>
        <v>1987.3067999999998</v>
      </c>
      <c r="N3724">
        <f t="shared" si="117"/>
        <v>3.0422535211267605</v>
      </c>
    </row>
    <row r="3725" spans="1:14" x14ac:dyDescent="0.3">
      <c r="A3725" t="s">
        <v>14</v>
      </c>
      <c r="B3725" t="s">
        <v>16</v>
      </c>
      <c r="C3725" t="s">
        <v>19</v>
      </c>
      <c r="D3725" t="s">
        <v>31</v>
      </c>
      <c r="E3725" t="s">
        <v>37</v>
      </c>
      <c r="F3725">
        <v>2002</v>
      </c>
      <c r="G3725">
        <v>3</v>
      </c>
      <c r="H3725">
        <v>252.66</v>
      </c>
      <c r="I3725" t="s">
        <v>40</v>
      </c>
      <c r="J3725" t="s">
        <v>44</v>
      </c>
      <c r="K3725">
        <v>9.82</v>
      </c>
      <c r="L3725">
        <v>20</v>
      </c>
      <c r="M3725">
        <f t="shared" si="116"/>
        <v>5052.2982000000002</v>
      </c>
      <c r="N3725">
        <f t="shared" si="117"/>
        <v>3.0438527799530148</v>
      </c>
    </row>
    <row r="3726" spans="1:14" x14ac:dyDescent="0.3">
      <c r="A3726" t="s">
        <v>12</v>
      </c>
      <c r="B3726" t="s">
        <v>16</v>
      </c>
      <c r="C3726" t="s">
        <v>18</v>
      </c>
      <c r="D3726" t="s">
        <v>31</v>
      </c>
      <c r="E3726" t="s">
        <v>39</v>
      </c>
      <c r="F3726">
        <v>1989</v>
      </c>
      <c r="G3726">
        <v>4</v>
      </c>
      <c r="H3726">
        <v>248.91</v>
      </c>
      <c r="I3726" t="s">
        <v>40</v>
      </c>
      <c r="J3726" t="s">
        <v>43</v>
      </c>
      <c r="K3726">
        <v>9.36</v>
      </c>
      <c r="L3726">
        <v>18</v>
      </c>
      <c r="M3726">
        <f t="shared" si="116"/>
        <v>4479.4736000000003</v>
      </c>
      <c r="N3726">
        <f t="shared" si="117"/>
        <v>3.0438871473354232</v>
      </c>
    </row>
    <row r="3727" spans="1:14" x14ac:dyDescent="0.3">
      <c r="A3727" t="s">
        <v>12</v>
      </c>
      <c r="B3727" t="s">
        <v>16</v>
      </c>
      <c r="C3727" t="s">
        <v>18</v>
      </c>
      <c r="D3727" t="s">
        <v>27</v>
      </c>
      <c r="E3727" t="s">
        <v>37</v>
      </c>
      <c r="F3727">
        <v>1986</v>
      </c>
      <c r="G3727">
        <v>1</v>
      </c>
      <c r="H3727">
        <v>151.24</v>
      </c>
      <c r="I3727" t="s">
        <v>41</v>
      </c>
      <c r="J3727" t="s">
        <v>46</v>
      </c>
      <c r="K3727">
        <v>3.76</v>
      </c>
      <c r="L3727">
        <v>17</v>
      </c>
      <c r="M3727">
        <f t="shared" si="116"/>
        <v>2570.1176</v>
      </c>
      <c r="N3727">
        <f t="shared" si="117"/>
        <v>3.0431372549019606</v>
      </c>
    </row>
    <row r="3728" spans="1:14" x14ac:dyDescent="0.3">
      <c r="A3728" t="s">
        <v>14</v>
      </c>
      <c r="B3728" t="s">
        <v>17</v>
      </c>
      <c r="C3728" t="s">
        <v>19</v>
      </c>
      <c r="D3728" t="s">
        <v>29</v>
      </c>
      <c r="E3728" t="s">
        <v>37</v>
      </c>
      <c r="F3728">
        <v>2004</v>
      </c>
      <c r="G3728">
        <v>3</v>
      </c>
      <c r="H3728">
        <v>137.03</v>
      </c>
      <c r="I3728" t="s">
        <v>40</v>
      </c>
      <c r="J3728" t="s">
        <v>47</v>
      </c>
      <c r="K3728">
        <v>24.14</v>
      </c>
      <c r="L3728">
        <v>5</v>
      </c>
      <c r="M3728">
        <f t="shared" si="116"/>
        <v>684.39139999999998</v>
      </c>
      <c r="N3728">
        <f t="shared" si="117"/>
        <v>3.0447409733124018</v>
      </c>
    </row>
    <row r="3729" spans="1:14" x14ac:dyDescent="0.3">
      <c r="A3729" t="s">
        <v>12</v>
      </c>
      <c r="B3729" t="s">
        <v>15</v>
      </c>
      <c r="C3729" t="s">
        <v>18</v>
      </c>
      <c r="D3729" t="s">
        <v>21</v>
      </c>
      <c r="E3729" t="s">
        <v>38</v>
      </c>
      <c r="F3729">
        <v>1993</v>
      </c>
      <c r="G3729">
        <v>4</v>
      </c>
      <c r="H3729">
        <v>96.02</v>
      </c>
      <c r="I3729" t="s">
        <v>42</v>
      </c>
      <c r="J3729" t="s">
        <v>46</v>
      </c>
      <c r="K3729">
        <v>10.18</v>
      </c>
      <c r="L3729">
        <v>17</v>
      </c>
      <c r="M3729">
        <f t="shared" si="116"/>
        <v>1631.4417999999998</v>
      </c>
      <c r="N3729">
        <f t="shared" si="117"/>
        <v>3.044776119402985</v>
      </c>
    </row>
    <row r="3730" spans="1:14" x14ac:dyDescent="0.3">
      <c r="A3730" t="s">
        <v>13</v>
      </c>
      <c r="B3730" t="s">
        <v>15</v>
      </c>
      <c r="C3730" t="s">
        <v>18</v>
      </c>
      <c r="D3730" t="s">
        <v>22</v>
      </c>
      <c r="E3730" t="s">
        <v>39</v>
      </c>
      <c r="F3730">
        <v>1993</v>
      </c>
      <c r="G3730">
        <v>4</v>
      </c>
      <c r="H3730">
        <v>429.96</v>
      </c>
      <c r="I3730" t="s">
        <v>40</v>
      </c>
      <c r="J3730" t="s">
        <v>46</v>
      </c>
      <c r="K3730">
        <v>31.69</v>
      </c>
      <c r="L3730">
        <v>5</v>
      </c>
      <c r="M3730">
        <f t="shared" si="116"/>
        <v>2149.1168999999995</v>
      </c>
      <c r="N3730">
        <f t="shared" si="117"/>
        <v>3.0440251572327046</v>
      </c>
    </row>
    <row r="3731" spans="1:14" x14ac:dyDescent="0.3">
      <c r="A3731" t="s">
        <v>12</v>
      </c>
      <c r="B3731" t="s">
        <v>15</v>
      </c>
      <c r="C3731" t="s">
        <v>19</v>
      </c>
      <c r="D3731" t="s">
        <v>33</v>
      </c>
      <c r="E3731" t="s">
        <v>39</v>
      </c>
      <c r="F3731">
        <v>1985</v>
      </c>
      <c r="G3731">
        <v>1</v>
      </c>
      <c r="H3731">
        <v>482.37</v>
      </c>
      <c r="I3731" t="s">
        <v>40</v>
      </c>
      <c r="J3731" t="s">
        <v>43</v>
      </c>
      <c r="K3731">
        <v>45.82</v>
      </c>
      <c r="L3731">
        <v>20</v>
      </c>
      <c r="M3731">
        <f t="shared" si="116"/>
        <v>9646.8581999999988</v>
      </c>
      <c r="N3731">
        <f t="shared" si="117"/>
        <v>3.0432730133752952</v>
      </c>
    </row>
    <row r="3732" spans="1:14" x14ac:dyDescent="0.3">
      <c r="A3732" t="s">
        <v>14</v>
      </c>
      <c r="B3732" t="s">
        <v>15</v>
      </c>
      <c r="C3732" t="s">
        <v>18</v>
      </c>
      <c r="D3732" t="s">
        <v>32</v>
      </c>
      <c r="E3732" t="s">
        <v>37</v>
      </c>
      <c r="F3732">
        <v>2017</v>
      </c>
      <c r="G3732">
        <v>5</v>
      </c>
      <c r="H3732">
        <v>77.25</v>
      </c>
      <c r="I3732" t="s">
        <v>42</v>
      </c>
      <c r="J3732" t="s">
        <v>46</v>
      </c>
      <c r="K3732">
        <v>0.11</v>
      </c>
      <c r="L3732">
        <v>15</v>
      </c>
      <c r="M3732">
        <f t="shared" si="116"/>
        <v>1157.7511</v>
      </c>
      <c r="N3732">
        <f t="shared" si="117"/>
        <v>3.0448818897637797</v>
      </c>
    </row>
    <row r="3733" spans="1:14" x14ac:dyDescent="0.3">
      <c r="A3733" t="s">
        <v>14</v>
      </c>
      <c r="B3733" t="s">
        <v>17</v>
      </c>
      <c r="C3733" t="s">
        <v>19</v>
      </c>
      <c r="D3733" t="s">
        <v>31</v>
      </c>
      <c r="E3733" t="s">
        <v>36</v>
      </c>
      <c r="F3733">
        <v>1994</v>
      </c>
      <c r="G3733">
        <v>1</v>
      </c>
      <c r="H3733">
        <v>232.01</v>
      </c>
      <c r="I3733" t="s">
        <v>41</v>
      </c>
      <c r="J3733" t="s">
        <v>47</v>
      </c>
      <c r="K3733">
        <v>18.45</v>
      </c>
      <c r="L3733">
        <v>16</v>
      </c>
      <c r="M3733">
        <f t="shared" si="116"/>
        <v>3711.3444999999997</v>
      </c>
      <c r="N3733">
        <f t="shared" si="117"/>
        <v>3.0433412135539797</v>
      </c>
    </row>
    <row r="3734" spans="1:14" x14ac:dyDescent="0.3">
      <c r="A3734" t="s">
        <v>14</v>
      </c>
      <c r="B3734" t="s">
        <v>15</v>
      </c>
      <c r="C3734" t="s">
        <v>18</v>
      </c>
      <c r="D3734" t="s">
        <v>34</v>
      </c>
      <c r="E3734" t="s">
        <v>39</v>
      </c>
      <c r="F3734">
        <v>2021</v>
      </c>
      <c r="G3734">
        <v>4</v>
      </c>
      <c r="H3734">
        <v>198.69</v>
      </c>
      <c r="I3734" t="s">
        <v>40</v>
      </c>
      <c r="J3734" t="s">
        <v>46</v>
      </c>
      <c r="K3734">
        <v>2.4300000000000002</v>
      </c>
      <c r="L3734">
        <v>1</v>
      </c>
      <c r="M3734">
        <f t="shared" si="116"/>
        <v>197.71430000000001</v>
      </c>
      <c r="N3734">
        <f t="shared" si="117"/>
        <v>3.0449526813880126</v>
      </c>
    </row>
    <row r="3735" spans="1:14" x14ac:dyDescent="0.3">
      <c r="A3735" t="s">
        <v>13</v>
      </c>
      <c r="B3735" t="s">
        <v>16</v>
      </c>
      <c r="C3735" t="s">
        <v>19</v>
      </c>
      <c r="D3735" t="s">
        <v>25</v>
      </c>
      <c r="E3735" t="s">
        <v>37</v>
      </c>
      <c r="F3735">
        <v>1993</v>
      </c>
      <c r="G3735">
        <v>3</v>
      </c>
      <c r="H3735">
        <v>296.92</v>
      </c>
      <c r="I3735" t="s">
        <v>40</v>
      </c>
      <c r="J3735" t="s">
        <v>44</v>
      </c>
      <c r="K3735">
        <v>2.48</v>
      </c>
      <c r="L3735">
        <v>8</v>
      </c>
      <c r="M3735">
        <f t="shared" si="116"/>
        <v>2374.3848000000003</v>
      </c>
      <c r="N3735">
        <f t="shared" si="117"/>
        <v>3.0441988950276242</v>
      </c>
    </row>
    <row r="3736" spans="1:14" x14ac:dyDescent="0.3">
      <c r="A3736" t="s">
        <v>13</v>
      </c>
      <c r="B3736" t="s">
        <v>15</v>
      </c>
      <c r="C3736" t="s">
        <v>19</v>
      </c>
      <c r="D3736" t="s">
        <v>25</v>
      </c>
      <c r="E3736" t="s">
        <v>37</v>
      </c>
      <c r="F3736">
        <v>2011</v>
      </c>
      <c r="G3736">
        <v>4</v>
      </c>
      <c r="H3736">
        <v>453.46</v>
      </c>
      <c r="I3736" t="s">
        <v>40</v>
      </c>
      <c r="J3736" t="s">
        <v>43</v>
      </c>
      <c r="K3736">
        <v>29.3</v>
      </c>
      <c r="L3736">
        <v>4</v>
      </c>
      <c r="M3736">
        <f t="shared" si="116"/>
        <v>1813.1329999999998</v>
      </c>
      <c r="N3736">
        <f t="shared" si="117"/>
        <v>3.0442338072669828</v>
      </c>
    </row>
    <row r="3737" spans="1:14" x14ac:dyDescent="0.3">
      <c r="A3737" t="s">
        <v>13</v>
      </c>
      <c r="B3737" t="s">
        <v>15</v>
      </c>
      <c r="C3737" t="s">
        <v>19</v>
      </c>
      <c r="D3737" t="s">
        <v>35</v>
      </c>
      <c r="E3737" t="s">
        <v>36</v>
      </c>
      <c r="F3737">
        <v>2016</v>
      </c>
      <c r="G3737">
        <v>5</v>
      </c>
      <c r="H3737">
        <v>375.69</v>
      </c>
      <c r="I3737" t="s">
        <v>42</v>
      </c>
      <c r="J3737" t="s">
        <v>43</v>
      </c>
      <c r="K3737">
        <v>23.49</v>
      </c>
      <c r="L3737">
        <v>5</v>
      </c>
      <c r="M3737">
        <f t="shared" si="116"/>
        <v>1877.6849</v>
      </c>
      <c r="N3737">
        <f t="shared" si="117"/>
        <v>3.0434782608695654</v>
      </c>
    </row>
    <row r="3738" spans="1:14" x14ac:dyDescent="0.3">
      <c r="A3738" t="s">
        <v>12</v>
      </c>
      <c r="B3738" t="s">
        <v>16</v>
      </c>
      <c r="C3738" t="s">
        <v>18</v>
      </c>
      <c r="D3738" t="s">
        <v>33</v>
      </c>
      <c r="E3738" t="s">
        <v>39</v>
      </c>
      <c r="F3738">
        <v>2016</v>
      </c>
      <c r="G3738">
        <v>4</v>
      </c>
      <c r="H3738">
        <v>427.53</v>
      </c>
      <c r="I3738" t="s">
        <v>41</v>
      </c>
      <c r="J3738" t="s">
        <v>43</v>
      </c>
      <c r="K3738">
        <v>47.27</v>
      </c>
      <c r="L3738">
        <v>17</v>
      </c>
      <c r="M3738">
        <f t="shared" si="116"/>
        <v>7267.4826999999996</v>
      </c>
      <c r="N3738">
        <f t="shared" si="117"/>
        <v>3.0419303797468356</v>
      </c>
    </row>
    <row r="3739" spans="1:14" x14ac:dyDescent="0.3">
      <c r="A3739" t="s">
        <v>12</v>
      </c>
      <c r="B3739" t="s">
        <v>17</v>
      </c>
      <c r="C3739" t="s">
        <v>19</v>
      </c>
      <c r="D3739" t="s">
        <v>28</v>
      </c>
      <c r="E3739" t="s">
        <v>37</v>
      </c>
      <c r="F3739">
        <v>2008</v>
      </c>
      <c r="G3739">
        <v>2</v>
      </c>
      <c r="H3739">
        <v>295.18</v>
      </c>
      <c r="I3739" t="s">
        <v>40</v>
      </c>
      <c r="J3739" t="s">
        <v>46</v>
      </c>
      <c r="K3739">
        <v>13.1</v>
      </c>
      <c r="L3739">
        <v>17</v>
      </c>
      <c r="M3739">
        <f t="shared" si="116"/>
        <v>5017.1910000000007</v>
      </c>
      <c r="N3739">
        <f t="shared" si="117"/>
        <v>3.0411718131433094</v>
      </c>
    </row>
    <row r="3740" spans="1:14" x14ac:dyDescent="0.3">
      <c r="A3740" t="s">
        <v>12</v>
      </c>
      <c r="B3740" t="s">
        <v>17</v>
      </c>
      <c r="C3740" t="s">
        <v>19</v>
      </c>
      <c r="D3740" t="s">
        <v>22</v>
      </c>
      <c r="E3740" t="s">
        <v>38</v>
      </c>
      <c r="F3740">
        <v>1990</v>
      </c>
      <c r="G3740">
        <v>3</v>
      </c>
      <c r="H3740">
        <v>10.72</v>
      </c>
      <c r="I3740" t="s">
        <v>40</v>
      </c>
      <c r="J3740" t="s">
        <v>44</v>
      </c>
      <c r="K3740">
        <v>38.71</v>
      </c>
      <c r="L3740">
        <v>19</v>
      </c>
      <c r="M3740">
        <f t="shared" si="116"/>
        <v>203.06710000000001</v>
      </c>
      <c r="N3740">
        <f t="shared" si="117"/>
        <v>3.0419968304278924</v>
      </c>
    </row>
    <row r="3741" spans="1:14" x14ac:dyDescent="0.3">
      <c r="A3741" t="s">
        <v>12</v>
      </c>
      <c r="B3741" t="s">
        <v>15</v>
      </c>
      <c r="C3741" t="s">
        <v>18</v>
      </c>
      <c r="D3741" t="s">
        <v>34</v>
      </c>
      <c r="E3741" t="s">
        <v>38</v>
      </c>
      <c r="F3741">
        <v>2004</v>
      </c>
      <c r="G3741">
        <v>3</v>
      </c>
      <c r="H3741">
        <v>269.8</v>
      </c>
      <c r="I3741" t="s">
        <v>40</v>
      </c>
      <c r="J3741" t="s">
        <v>44</v>
      </c>
      <c r="K3741">
        <v>43.3</v>
      </c>
      <c r="L3741">
        <v>6</v>
      </c>
      <c r="M3741">
        <f t="shared" si="116"/>
        <v>1618.2330000000002</v>
      </c>
      <c r="N3741">
        <f t="shared" si="117"/>
        <v>3.0420301348136398</v>
      </c>
    </row>
    <row r="3742" spans="1:14" x14ac:dyDescent="0.3">
      <c r="A3742" t="s">
        <v>14</v>
      </c>
      <c r="B3742" t="s">
        <v>17</v>
      </c>
      <c r="C3742" t="s">
        <v>18</v>
      </c>
      <c r="D3742" t="s">
        <v>24</v>
      </c>
      <c r="E3742" t="s">
        <v>37</v>
      </c>
      <c r="F3742">
        <v>2021</v>
      </c>
      <c r="G3742">
        <v>4</v>
      </c>
      <c r="H3742">
        <v>13.45</v>
      </c>
      <c r="I3742" t="s">
        <v>41</v>
      </c>
      <c r="J3742" t="s">
        <v>47</v>
      </c>
      <c r="K3742">
        <v>44.51</v>
      </c>
      <c r="L3742">
        <v>11</v>
      </c>
      <c r="M3742">
        <f t="shared" si="116"/>
        <v>147.39509999999999</v>
      </c>
      <c r="N3742">
        <f t="shared" si="117"/>
        <v>3.0420634920634919</v>
      </c>
    </row>
    <row r="3743" spans="1:14" x14ac:dyDescent="0.3">
      <c r="A3743" t="s">
        <v>12</v>
      </c>
      <c r="B3743" t="s">
        <v>17</v>
      </c>
      <c r="C3743" t="s">
        <v>18</v>
      </c>
      <c r="D3743" t="s">
        <v>22</v>
      </c>
      <c r="E3743" t="s">
        <v>37</v>
      </c>
      <c r="F3743">
        <v>1995</v>
      </c>
      <c r="G3743">
        <v>1</v>
      </c>
      <c r="H3743">
        <v>67.73</v>
      </c>
      <c r="I3743" t="s">
        <v>40</v>
      </c>
      <c r="J3743" t="s">
        <v>47</v>
      </c>
      <c r="K3743">
        <v>16.12</v>
      </c>
      <c r="L3743">
        <v>4</v>
      </c>
      <c r="M3743">
        <f t="shared" si="116"/>
        <v>270.08120000000002</v>
      </c>
      <c r="N3743">
        <f t="shared" si="117"/>
        <v>3.0413026211278793</v>
      </c>
    </row>
    <row r="3744" spans="1:14" x14ac:dyDescent="0.3">
      <c r="A3744" t="s">
        <v>14</v>
      </c>
      <c r="B3744" t="s">
        <v>15</v>
      </c>
      <c r="C3744" t="s">
        <v>18</v>
      </c>
      <c r="D3744" t="s">
        <v>29</v>
      </c>
      <c r="E3744" t="s">
        <v>38</v>
      </c>
      <c r="F3744">
        <v>2015</v>
      </c>
      <c r="G3744">
        <v>1</v>
      </c>
      <c r="H3744">
        <v>329.31</v>
      </c>
      <c r="I3744" t="s">
        <v>41</v>
      </c>
      <c r="J3744" t="s">
        <v>46</v>
      </c>
      <c r="K3744">
        <v>1.79</v>
      </c>
      <c r="L3744">
        <v>7</v>
      </c>
      <c r="M3744">
        <f t="shared" si="116"/>
        <v>2304.1878999999999</v>
      </c>
      <c r="N3744">
        <f t="shared" si="117"/>
        <v>3.0429252782193958</v>
      </c>
    </row>
    <row r="3745" spans="1:14" x14ac:dyDescent="0.3">
      <c r="A3745" t="s">
        <v>12</v>
      </c>
      <c r="B3745" t="s">
        <v>16</v>
      </c>
      <c r="C3745" t="s">
        <v>19</v>
      </c>
      <c r="D3745" t="s">
        <v>33</v>
      </c>
      <c r="E3745" t="s">
        <v>39</v>
      </c>
      <c r="F3745">
        <v>2008</v>
      </c>
      <c r="G3745">
        <v>1</v>
      </c>
      <c r="H3745">
        <v>76.569999999999993</v>
      </c>
      <c r="I3745" t="s">
        <v>41</v>
      </c>
      <c r="J3745" t="s">
        <v>45</v>
      </c>
      <c r="K3745">
        <v>22.25</v>
      </c>
      <c r="L3745">
        <v>15</v>
      </c>
      <c r="M3745">
        <f t="shared" si="116"/>
        <v>1147.7725</v>
      </c>
      <c r="N3745">
        <f t="shared" si="117"/>
        <v>3.0445505171042164</v>
      </c>
    </row>
    <row r="3746" spans="1:14" x14ac:dyDescent="0.3">
      <c r="A3746" t="s">
        <v>14</v>
      </c>
      <c r="B3746" t="s">
        <v>16</v>
      </c>
      <c r="C3746" t="s">
        <v>19</v>
      </c>
      <c r="D3746" t="s">
        <v>23</v>
      </c>
      <c r="E3746" t="s">
        <v>37</v>
      </c>
      <c r="F3746">
        <v>2017</v>
      </c>
      <c r="G3746">
        <v>5</v>
      </c>
      <c r="H3746">
        <v>130.93</v>
      </c>
      <c r="I3746" t="s">
        <v>40</v>
      </c>
      <c r="J3746" t="s">
        <v>46</v>
      </c>
      <c r="K3746">
        <v>28.55</v>
      </c>
      <c r="L3746">
        <v>16</v>
      </c>
      <c r="M3746">
        <f t="shared" si="116"/>
        <v>2094.1655000000001</v>
      </c>
      <c r="N3746">
        <f t="shared" si="117"/>
        <v>3.0461783439490446</v>
      </c>
    </row>
    <row r="3747" spans="1:14" x14ac:dyDescent="0.3">
      <c r="A3747" t="s">
        <v>13</v>
      </c>
      <c r="B3747" t="s">
        <v>15</v>
      </c>
      <c r="C3747" t="s">
        <v>18</v>
      </c>
      <c r="D3747" t="s">
        <v>27</v>
      </c>
      <c r="E3747" t="s">
        <v>36</v>
      </c>
      <c r="F3747">
        <v>1992</v>
      </c>
      <c r="G3747">
        <v>4</v>
      </c>
      <c r="H3747">
        <v>448.07</v>
      </c>
      <c r="I3747" t="s">
        <v>42</v>
      </c>
      <c r="J3747" t="s">
        <v>44</v>
      </c>
      <c r="K3747">
        <v>33.619999999999997</v>
      </c>
      <c r="L3747">
        <v>14</v>
      </c>
      <c r="M3747">
        <f t="shared" si="116"/>
        <v>6272.3161999999993</v>
      </c>
      <c r="N3747">
        <f t="shared" si="117"/>
        <v>3.044621513944223</v>
      </c>
    </row>
    <row r="3748" spans="1:14" x14ac:dyDescent="0.3">
      <c r="A3748" t="s">
        <v>13</v>
      </c>
      <c r="B3748" t="s">
        <v>17</v>
      </c>
      <c r="C3748" t="s">
        <v>19</v>
      </c>
      <c r="D3748" t="s">
        <v>33</v>
      </c>
      <c r="E3748" t="s">
        <v>39</v>
      </c>
      <c r="F3748">
        <v>2003</v>
      </c>
      <c r="G3748">
        <v>3</v>
      </c>
      <c r="H3748">
        <v>277.19</v>
      </c>
      <c r="I3748" t="s">
        <v>41</v>
      </c>
      <c r="J3748" t="s">
        <v>43</v>
      </c>
      <c r="K3748">
        <v>42.23</v>
      </c>
      <c r="L3748">
        <v>4</v>
      </c>
      <c r="M3748">
        <f t="shared" si="116"/>
        <v>1108.1822999999999</v>
      </c>
      <c r="N3748">
        <f t="shared" si="117"/>
        <v>3.0438596491228069</v>
      </c>
    </row>
    <row r="3749" spans="1:14" x14ac:dyDescent="0.3">
      <c r="A3749" t="s">
        <v>14</v>
      </c>
      <c r="B3749" t="s">
        <v>17</v>
      </c>
      <c r="C3749" t="s">
        <v>19</v>
      </c>
      <c r="D3749" t="s">
        <v>31</v>
      </c>
      <c r="E3749" t="s">
        <v>38</v>
      </c>
      <c r="F3749">
        <v>2000</v>
      </c>
      <c r="G3749">
        <v>4</v>
      </c>
      <c r="H3749">
        <v>335.2</v>
      </c>
      <c r="I3749" t="s">
        <v>41</v>
      </c>
      <c r="J3749" t="s">
        <v>43</v>
      </c>
      <c r="K3749">
        <v>44.16</v>
      </c>
      <c r="L3749">
        <v>19</v>
      </c>
      <c r="M3749">
        <f t="shared" si="116"/>
        <v>6368.2416000000003</v>
      </c>
      <c r="N3749">
        <f t="shared" si="117"/>
        <v>3.0438946528332003</v>
      </c>
    </row>
    <row r="3750" spans="1:14" x14ac:dyDescent="0.3">
      <c r="A3750" t="s">
        <v>14</v>
      </c>
      <c r="B3750" t="s">
        <v>17</v>
      </c>
      <c r="C3750" t="s">
        <v>18</v>
      </c>
      <c r="D3750" t="s">
        <v>26</v>
      </c>
      <c r="E3750" t="s">
        <v>38</v>
      </c>
      <c r="F3750">
        <v>2020</v>
      </c>
      <c r="G3750">
        <v>3</v>
      </c>
      <c r="H3750">
        <v>475.54</v>
      </c>
      <c r="I3750" t="s">
        <v>41</v>
      </c>
      <c r="J3750" t="s">
        <v>47</v>
      </c>
      <c r="K3750">
        <v>33.56</v>
      </c>
      <c r="L3750">
        <v>18</v>
      </c>
      <c r="M3750">
        <f t="shared" si="116"/>
        <v>8559.0556000000015</v>
      </c>
      <c r="N3750">
        <f t="shared" si="117"/>
        <v>3.0431309904153356</v>
      </c>
    </row>
    <row r="3751" spans="1:14" x14ac:dyDescent="0.3">
      <c r="A3751" t="s">
        <v>13</v>
      </c>
      <c r="B3751" t="s">
        <v>17</v>
      </c>
      <c r="C3751" t="s">
        <v>19</v>
      </c>
      <c r="D3751" t="s">
        <v>28</v>
      </c>
      <c r="E3751" t="s">
        <v>38</v>
      </c>
      <c r="F3751">
        <v>2016</v>
      </c>
      <c r="G3751">
        <v>1</v>
      </c>
      <c r="H3751">
        <v>495.73</v>
      </c>
      <c r="I3751" t="s">
        <v>40</v>
      </c>
      <c r="J3751" t="s">
        <v>44</v>
      </c>
      <c r="K3751">
        <v>46.42</v>
      </c>
      <c r="L3751">
        <v>3</v>
      </c>
      <c r="M3751">
        <f t="shared" si="116"/>
        <v>1486.6541999999999</v>
      </c>
      <c r="N3751">
        <f t="shared" si="117"/>
        <v>3.0431654676258995</v>
      </c>
    </row>
    <row r="3752" spans="1:14" x14ac:dyDescent="0.3">
      <c r="A3752" t="s">
        <v>12</v>
      </c>
      <c r="B3752" t="s">
        <v>15</v>
      </c>
      <c r="C3752" t="s">
        <v>19</v>
      </c>
      <c r="D3752" t="s">
        <v>23</v>
      </c>
      <c r="E3752" t="s">
        <v>37</v>
      </c>
      <c r="F3752">
        <v>2012</v>
      </c>
      <c r="G3752">
        <v>2</v>
      </c>
      <c r="H3752">
        <v>497.23</v>
      </c>
      <c r="I3752" t="s">
        <v>40</v>
      </c>
      <c r="J3752" t="s">
        <v>43</v>
      </c>
      <c r="K3752">
        <v>4.03</v>
      </c>
      <c r="L3752">
        <v>8</v>
      </c>
      <c r="M3752">
        <f t="shared" si="116"/>
        <v>3976.8803000000003</v>
      </c>
      <c r="N3752">
        <f t="shared" si="117"/>
        <v>3.0448</v>
      </c>
    </row>
    <row r="3753" spans="1:14" x14ac:dyDescent="0.3">
      <c r="A3753" t="s">
        <v>14</v>
      </c>
      <c r="B3753" t="s">
        <v>16</v>
      </c>
      <c r="C3753" t="s">
        <v>18</v>
      </c>
      <c r="D3753" t="s">
        <v>25</v>
      </c>
      <c r="E3753" t="s">
        <v>36</v>
      </c>
      <c r="F3753">
        <v>1989</v>
      </c>
      <c r="G3753">
        <v>1</v>
      </c>
      <c r="H3753">
        <v>134.76</v>
      </c>
      <c r="I3753" t="s">
        <v>42</v>
      </c>
      <c r="J3753" t="s">
        <v>46</v>
      </c>
      <c r="K3753">
        <v>20.98</v>
      </c>
      <c r="L3753">
        <v>20</v>
      </c>
      <c r="M3753">
        <f t="shared" si="116"/>
        <v>2694.4097999999999</v>
      </c>
      <c r="N3753">
        <f t="shared" si="117"/>
        <v>3.0456365092073661</v>
      </c>
    </row>
    <row r="3754" spans="1:14" x14ac:dyDescent="0.3">
      <c r="A3754" t="s">
        <v>12</v>
      </c>
      <c r="B3754" t="s">
        <v>16</v>
      </c>
      <c r="C3754" t="s">
        <v>18</v>
      </c>
      <c r="D3754" t="s">
        <v>22</v>
      </c>
      <c r="E3754" t="s">
        <v>39</v>
      </c>
      <c r="F3754">
        <v>2006</v>
      </c>
      <c r="G3754">
        <v>5</v>
      </c>
      <c r="H3754">
        <v>251.52</v>
      </c>
      <c r="I3754" t="s">
        <v>41</v>
      </c>
      <c r="J3754" t="s">
        <v>44</v>
      </c>
      <c r="K3754">
        <v>4.13</v>
      </c>
      <c r="L3754">
        <v>8</v>
      </c>
      <c r="M3754">
        <f t="shared" si="116"/>
        <v>2011.2013000000002</v>
      </c>
      <c r="N3754">
        <f t="shared" si="117"/>
        <v>3.047275641025641</v>
      </c>
    </row>
    <row r="3755" spans="1:14" x14ac:dyDescent="0.3">
      <c r="A3755" t="s">
        <v>13</v>
      </c>
      <c r="B3755" t="s">
        <v>17</v>
      </c>
      <c r="C3755" t="s">
        <v>19</v>
      </c>
      <c r="D3755" t="s">
        <v>32</v>
      </c>
      <c r="E3755" t="s">
        <v>37</v>
      </c>
      <c r="F3755">
        <v>2007</v>
      </c>
      <c r="G3755">
        <v>3</v>
      </c>
      <c r="H3755">
        <v>193.44</v>
      </c>
      <c r="I3755" t="s">
        <v>40</v>
      </c>
      <c r="J3755" t="s">
        <v>43</v>
      </c>
      <c r="K3755">
        <v>20.78</v>
      </c>
      <c r="L3755">
        <v>3</v>
      </c>
      <c r="M3755">
        <f t="shared" si="116"/>
        <v>579.52779999999996</v>
      </c>
      <c r="N3755">
        <f t="shared" si="117"/>
        <v>3.045709703287891</v>
      </c>
    </row>
    <row r="3756" spans="1:14" x14ac:dyDescent="0.3">
      <c r="A3756" t="s">
        <v>14</v>
      </c>
      <c r="B3756" t="s">
        <v>17</v>
      </c>
      <c r="C3756" t="s">
        <v>19</v>
      </c>
      <c r="D3756" t="s">
        <v>30</v>
      </c>
      <c r="E3756" t="s">
        <v>37</v>
      </c>
      <c r="F3756">
        <v>2011</v>
      </c>
      <c r="G3756">
        <v>1</v>
      </c>
      <c r="H3756">
        <v>51.78</v>
      </c>
      <c r="I3756" t="s">
        <v>40</v>
      </c>
      <c r="J3756" t="s">
        <v>43</v>
      </c>
      <c r="K3756">
        <v>16.14</v>
      </c>
      <c r="L3756">
        <v>6</v>
      </c>
      <c r="M3756">
        <f t="shared" si="116"/>
        <v>309.84140000000002</v>
      </c>
      <c r="N3756">
        <f t="shared" si="117"/>
        <v>3.0457463884430176</v>
      </c>
    </row>
    <row r="3757" spans="1:14" x14ac:dyDescent="0.3">
      <c r="A3757" t="s">
        <v>13</v>
      </c>
      <c r="B3757" t="s">
        <v>15</v>
      </c>
      <c r="C3757" t="s">
        <v>19</v>
      </c>
      <c r="D3757" t="s">
        <v>35</v>
      </c>
      <c r="E3757" t="s">
        <v>39</v>
      </c>
      <c r="F3757">
        <v>1986</v>
      </c>
      <c r="G3757">
        <v>3</v>
      </c>
      <c r="H3757">
        <v>124.81</v>
      </c>
      <c r="I3757" t="s">
        <v>40</v>
      </c>
      <c r="J3757" t="s">
        <v>47</v>
      </c>
      <c r="K3757">
        <v>36.700000000000003</v>
      </c>
      <c r="L3757">
        <v>6</v>
      </c>
      <c r="M3757">
        <f t="shared" si="116"/>
        <v>748.22699999999998</v>
      </c>
      <c r="N3757">
        <f t="shared" si="117"/>
        <v>3.0473895582329318</v>
      </c>
    </row>
    <row r="3758" spans="1:14" x14ac:dyDescent="0.3">
      <c r="A3758" t="s">
        <v>13</v>
      </c>
      <c r="B3758" t="s">
        <v>15</v>
      </c>
      <c r="C3758" t="s">
        <v>18</v>
      </c>
      <c r="D3758" t="s">
        <v>35</v>
      </c>
      <c r="E3758" t="s">
        <v>37</v>
      </c>
      <c r="F3758">
        <v>1988</v>
      </c>
      <c r="G3758">
        <v>2</v>
      </c>
      <c r="H3758">
        <v>269.95</v>
      </c>
      <c r="I3758" t="s">
        <v>41</v>
      </c>
      <c r="J3758" t="s">
        <v>47</v>
      </c>
      <c r="K3758">
        <v>17.600000000000001</v>
      </c>
      <c r="L3758">
        <v>14</v>
      </c>
      <c r="M3758">
        <f t="shared" si="116"/>
        <v>3778.4759999999997</v>
      </c>
      <c r="N3758">
        <f t="shared" si="117"/>
        <v>3.047427652733119</v>
      </c>
    </row>
    <row r="3759" spans="1:14" x14ac:dyDescent="0.3">
      <c r="A3759" t="s">
        <v>13</v>
      </c>
      <c r="B3759" t="s">
        <v>17</v>
      </c>
      <c r="C3759" t="s">
        <v>19</v>
      </c>
      <c r="D3759" t="s">
        <v>26</v>
      </c>
      <c r="E3759" t="s">
        <v>39</v>
      </c>
      <c r="F3759">
        <v>1985</v>
      </c>
      <c r="G3759">
        <v>2</v>
      </c>
      <c r="H3759">
        <v>343.12</v>
      </c>
      <c r="I3759" t="s">
        <v>41</v>
      </c>
      <c r="J3759" t="s">
        <v>44</v>
      </c>
      <c r="K3759">
        <v>41.42</v>
      </c>
      <c r="L3759">
        <v>8</v>
      </c>
      <c r="M3759">
        <f t="shared" si="116"/>
        <v>2744.3742000000002</v>
      </c>
      <c r="N3759">
        <f t="shared" si="117"/>
        <v>3.0482703137570395</v>
      </c>
    </row>
    <row r="3760" spans="1:14" x14ac:dyDescent="0.3">
      <c r="A3760" t="s">
        <v>13</v>
      </c>
      <c r="B3760" t="s">
        <v>16</v>
      </c>
      <c r="C3760" t="s">
        <v>18</v>
      </c>
      <c r="D3760" t="s">
        <v>20</v>
      </c>
      <c r="E3760" t="s">
        <v>36</v>
      </c>
      <c r="F3760">
        <v>2016</v>
      </c>
      <c r="G3760">
        <v>3</v>
      </c>
      <c r="H3760">
        <v>224.48</v>
      </c>
      <c r="I3760" t="s">
        <v>40</v>
      </c>
      <c r="J3760" t="s">
        <v>44</v>
      </c>
      <c r="K3760">
        <v>21.17</v>
      </c>
      <c r="L3760">
        <v>3</v>
      </c>
      <c r="M3760">
        <f t="shared" si="116"/>
        <v>672.65169999999989</v>
      </c>
      <c r="N3760">
        <f t="shared" si="117"/>
        <v>3.0491143317230276</v>
      </c>
    </row>
    <row r="3761" spans="1:14" x14ac:dyDescent="0.3">
      <c r="A3761" t="s">
        <v>13</v>
      </c>
      <c r="B3761" t="s">
        <v>15</v>
      </c>
      <c r="C3761" t="s">
        <v>18</v>
      </c>
      <c r="D3761" t="s">
        <v>21</v>
      </c>
      <c r="E3761" t="s">
        <v>38</v>
      </c>
      <c r="F3761">
        <v>2019</v>
      </c>
      <c r="G3761">
        <v>5</v>
      </c>
      <c r="H3761">
        <v>471.66</v>
      </c>
      <c r="I3761" t="s">
        <v>42</v>
      </c>
      <c r="J3761" t="s">
        <v>45</v>
      </c>
      <c r="K3761">
        <v>23.9</v>
      </c>
      <c r="L3761">
        <v>15</v>
      </c>
      <c r="M3761">
        <f t="shared" si="116"/>
        <v>7074.1390000000001</v>
      </c>
      <c r="N3761">
        <f t="shared" si="117"/>
        <v>3.0491539081385981</v>
      </c>
    </row>
    <row r="3762" spans="1:14" x14ac:dyDescent="0.3">
      <c r="A3762" t="s">
        <v>12</v>
      </c>
      <c r="B3762" t="s">
        <v>16</v>
      </c>
      <c r="C3762" t="s">
        <v>19</v>
      </c>
      <c r="D3762" t="s">
        <v>33</v>
      </c>
      <c r="E3762" t="s">
        <v>38</v>
      </c>
      <c r="F3762">
        <v>1991</v>
      </c>
      <c r="G3762">
        <v>5</v>
      </c>
      <c r="H3762">
        <v>497.52</v>
      </c>
      <c r="I3762" t="s">
        <v>40</v>
      </c>
      <c r="J3762" t="s">
        <v>46</v>
      </c>
      <c r="K3762">
        <v>40.43</v>
      </c>
      <c r="L3762">
        <v>6</v>
      </c>
      <c r="M3762">
        <f t="shared" si="116"/>
        <v>2984.5243</v>
      </c>
      <c r="N3762">
        <f t="shared" si="117"/>
        <v>3.0475806451612901</v>
      </c>
    </row>
    <row r="3763" spans="1:14" x14ac:dyDescent="0.3">
      <c r="A3763" t="s">
        <v>14</v>
      </c>
      <c r="B3763" t="s">
        <v>16</v>
      </c>
      <c r="C3763" t="s">
        <v>18</v>
      </c>
      <c r="D3763" t="s">
        <v>34</v>
      </c>
      <c r="E3763" t="s">
        <v>37</v>
      </c>
      <c r="F3763">
        <v>2004</v>
      </c>
      <c r="G3763">
        <v>5</v>
      </c>
      <c r="H3763">
        <v>15.06</v>
      </c>
      <c r="I3763" t="s">
        <v>41</v>
      </c>
      <c r="J3763" t="s">
        <v>43</v>
      </c>
      <c r="K3763">
        <v>49.16</v>
      </c>
      <c r="L3763">
        <v>8</v>
      </c>
      <c r="M3763">
        <f t="shared" si="116"/>
        <v>119.97160000000001</v>
      </c>
      <c r="N3763">
        <f t="shared" si="117"/>
        <v>3.0460048426150119</v>
      </c>
    </row>
    <row r="3764" spans="1:14" x14ac:dyDescent="0.3">
      <c r="A3764" t="s">
        <v>12</v>
      </c>
      <c r="B3764" t="s">
        <v>16</v>
      </c>
      <c r="C3764" t="s">
        <v>18</v>
      </c>
      <c r="D3764" t="s">
        <v>25</v>
      </c>
      <c r="E3764" t="s">
        <v>36</v>
      </c>
      <c r="F3764">
        <v>2016</v>
      </c>
      <c r="G3764">
        <v>3</v>
      </c>
      <c r="H3764">
        <v>251.62</v>
      </c>
      <c r="I3764" t="s">
        <v>42</v>
      </c>
      <c r="J3764" t="s">
        <v>47</v>
      </c>
      <c r="K3764">
        <v>41.92</v>
      </c>
      <c r="L3764">
        <v>4</v>
      </c>
      <c r="M3764">
        <f t="shared" si="116"/>
        <v>1005.8992000000001</v>
      </c>
      <c r="N3764">
        <f t="shared" si="117"/>
        <v>3.0444264943457191</v>
      </c>
    </row>
    <row r="3765" spans="1:14" x14ac:dyDescent="0.3">
      <c r="A3765" t="s">
        <v>14</v>
      </c>
      <c r="B3765" t="s">
        <v>17</v>
      </c>
      <c r="C3765" t="s">
        <v>18</v>
      </c>
      <c r="D3765" t="s">
        <v>33</v>
      </c>
      <c r="E3765" t="s">
        <v>36</v>
      </c>
      <c r="F3765">
        <v>2008</v>
      </c>
      <c r="G3765">
        <v>5</v>
      </c>
      <c r="H3765">
        <v>388.72</v>
      </c>
      <c r="I3765" t="s">
        <v>42</v>
      </c>
      <c r="J3765" t="s">
        <v>46</v>
      </c>
      <c r="K3765">
        <v>6.34</v>
      </c>
      <c r="L3765">
        <v>5</v>
      </c>
      <c r="M3765">
        <f t="shared" si="116"/>
        <v>1942.6634000000001</v>
      </c>
      <c r="N3765">
        <f t="shared" si="117"/>
        <v>3.0444624090541632</v>
      </c>
    </row>
    <row r="3766" spans="1:14" x14ac:dyDescent="0.3">
      <c r="A3766" t="s">
        <v>12</v>
      </c>
      <c r="B3766" t="s">
        <v>15</v>
      </c>
      <c r="C3766" t="s">
        <v>18</v>
      </c>
      <c r="D3766" t="s">
        <v>31</v>
      </c>
      <c r="E3766" t="s">
        <v>37</v>
      </c>
      <c r="F3766">
        <v>1985</v>
      </c>
      <c r="G3766">
        <v>4</v>
      </c>
      <c r="H3766">
        <v>409.1</v>
      </c>
      <c r="I3766" t="s">
        <v>40</v>
      </c>
      <c r="J3766" t="s">
        <v>47</v>
      </c>
      <c r="K3766">
        <v>43.36</v>
      </c>
      <c r="L3766">
        <v>2</v>
      </c>
      <c r="M3766">
        <f t="shared" si="116"/>
        <v>817.6336</v>
      </c>
      <c r="N3766">
        <f t="shared" si="117"/>
        <v>3.0428802588996762</v>
      </c>
    </row>
    <row r="3767" spans="1:14" x14ac:dyDescent="0.3">
      <c r="A3767" t="s">
        <v>14</v>
      </c>
      <c r="B3767" t="s">
        <v>17</v>
      </c>
      <c r="C3767" t="s">
        <v>19</v>
      </c>
      <c r="D3767" t="s">
        <v>33</v>
      </c>
      <c r="E3767" t="s">
        <v>36</v>
      </c>
      <c r="F3767">
        <v>2002</v>
      </c>
      <c r="G3767">
        <v>4</v>
      </c>
      <c r="H3767">
        <v>307.10000000000002</v>
      </c>
      <c r="I3767" t="s">
        <v>40</v>
      </c>
      <c r="J3767" t="s">
        <v>44</v>
      </c>
      <c r="K3767">
        <v>15.1</v>
      </c>
      <c r="L3767">
        <v>14</v>
      </c>
      <c r="M3767">
        <f t="shared" si="116"/>
        <v>4298.5510000000004</v>
      </c>
      <c r="N3767">
        <f t="shared" si="117"/>
        <v>3.0421052631578949</v>
      </c>
    </row>
    <row r="3768" spans="1:14" x14ac:dyDescent="0.3">
      <c r="A3768" t="s">
        <v>12</v>
      </c>
      <c r="B3768" t="s">
        <v>16</v>
      </c>
      <c r="C3768" t="s">
        <v>19</v>
      </c>
      <c r="D3768" t="s">
        <v>35</v>
      </c>
      <c r="E3768" t="s">
        <v>38</v>
      </c>
      <c r="F3768">
        <v>1990</v>
      </c>
      <c r="G3768">
        <v>4</v>
      </c>
      <c r="H3768">
        <v>478.91</v>
      </c>
      <c r="I3768" t="s">
        <v>42</v>
      </c>
      <c r="J3768" t="s">
        <v>43</v>
      </c>
      <c r="K3768">
        <v>4.8600000000000003</v>
      </c>
      <c r="L3768">
        <v>5</v>
      </c>
      <c r="M3768">
        <f t="shared" si="116"/>
        <v>2393.5986000000003</v>
      </c>
      <c r="N3768">
        <f t="shared" si="117"/>
        <v>3.0413290113452187</v>
      </c>
    </row>
    <row r="3769" spans="1:14" x14ac:dyDescent="0.3">
      <c r="A3769" t="s">
        <v>13</v>
      </c>
      <c r="B3769" t="s">
        <v>17</v>
      </c>
      <c r="C3769" t="s">
        <v>19</v>
      </c>
      <c r="D3769" t="s">
        <v>34</v>
      </c>
      <c r="E3769" t="s">
        <v>39</v>
      </c>
      <c r="F3769">
        <v>1985</v>
      </c>
      <c r="G3769">
        <v>5</v>
      </c>
      <c r="H3769">
        <v>495.28</v>
      </c>
      <c r="I3769" t="s">
        <v>40</v>
      </c>
      <c r="J3769" t="s">
        <v>46</v>
      </c>
      <c r="K3769">
        <v>37.14</v>
      </c>
      <c r="L3769">
        <v>8</v>
      </c>
      <c r="M3769">
        <f t="shared" si="116"/>
        <v>3961.6113999999998</v>
      </c>
      <c r="N3769">
        <f t="shared" si="117"/>
        <v>3.040551500405515</v>
      </c>
    </row>
    <row r="3770" spans="1:14" x14ac:dyDescent="0.3">
      <c r="A3770" t="s">
        <v>14</v>
      </c>
      <c r="B3770" t="s">
        <v>17</v>
      </c>
      <c r="C3770" t="s">
        <v>19</v>
      </c>
      <c r="D3770" t="s">
        <v>25</v>
      </c>
      <c r="E3770" t="s">
        <v>36</v>
      </c>
      <c r="F3770">
        <v>2022</v>
      </c>
      <c r="G3770">
        <v>1</v>
      </c>
      <c r="H3770">
        <v>127.13</v>
      </c>
      <c r="I3770" t="s">
        <v>41</v>
      </c>
      <c r="J3770" t="s">
        <v>46</v>
      </c>
      <c r="K3770">
        <v>19.91</v>
      </c>
      <c r="L3770">
        <v>16</v>
      </c>
      <c r="M3770">
        <f t="shared" si="116"/>
        <v>2033.2791</v>
      </c>
      <c r="N3770">
        <f t="shared" si="117"/>
        <v>3.0389610389610389</v>
      </c>
    </row>
    <row r="3771" spans="1:14" x14ac:dyDescent="0.3">
      <c r="A3771" t="s">
        <v>12</v>
      </c>
      <c r="B3771" t="s">
        <v>15</v>
      </c>
      <c r="C3771" t="s">
        <v>19</v>
      </c>
      <c r="D3771" t="s">
        <v>35</v>
      </c>
      <c r="E3771" t="s">
        <v>38</v>
      </c>
      <c r="F3771">
        <v>2017</v>
      </c>
      <c r="G3771">
        <v>5</v>
      </c>
      <c r="H3771">
        <v>457.45</v>
      </c>
      <c r="I3771" t="s">
        <v>41</v>
      </c>
      <c r="J3771" t="s">
        <v>43</v>
      </c>
      <c r="K3771">
        <v>9.8699999999999992</v>
      </c>
      <c r="L3771">
        <v>12</v>
      </c>
      <c r="M3771">
        <f t="shared" si="116"/>
        <v>5488.4986999999992</v>
      </c>
      <c r="N3771">
        <f t="shared" si="117"/>
        <v>3.0406173842404551</v>
      </c>
    </row>
    <row r="3772" spans="1:14" x14ac:dyDescent="0.3">
      <c r="A3772" t="s">
        <v>13</v>
      </c>
      <c r="B3772" t="s">
        <v>17</v>
      </c>
      <c r="C3772" t="s">
        <v>19</v>
      </c>
      <c r="D3772" t="s">
        <v>31</v>
      </c>
      <c r="E3772" t="s">
        <v>39</v>
      </c>
      <c r="F3772">
        <v>2022</v>
      </c>
      <c r="G3772">
        <v>3</v>
      </c>
      <c r="H3772">
        <v>192.29</v>
      </c>
      <c r="I3772" t="s">
        <v>42</v>
      </c>
      <c r="J3772" t="s">
        <v>47</v>
      </c>
      <c r="K3772">
        <v>31.45</v>
      </c>
      <c r="L3772">
        <v>1</v>
      </c>
      <c r="M3772">
        <f t="shared" si="116"/>
        <v>191.6045</v>
      </c>
      <c r="N3772">
        <f t="shared" si="117"/>
        <v>3.0390243902439025</v>
      </c>
    </row>
    <row r="3773" spans="1:14" x14ac:dyDescent="0.3">
      <c r="A3773" t="s">
        <v>12</v>
      </c>
      <c r="B3773" t="s">
        <v>15</v>
      </c>
      <c r="C3773" t="s">
        <v>18</v>
      </c>
      <c r="D3773" t="s">
        <v>30</v>
      </c>
      <c r="E3773" t="s">
        <v>36</v>
      </c>
      <c r="F3773">
        <v>1994</v>
      </c>
      <c r="G3773">
        <v>1</v>
      </c>
      <c r="H3773">
        <v>227.02</v>
      </c>
      <c r="I3773" t="s">
        <v>42</v>
      </c>
      <c r="J3773" t="s">
        <v>45</v>
      </c>
      <c r="K3773">
        <v>40.35</v>
      </c>
      <c r="L3773">
        <v>5</v>
      </c>
      <c r="M3773">
        <f t="shared" si="116"/>
        <v>1134.5035</v>
      </c>
      <c r="N3773">
        <f t="shared" si="117"/>
        <v>3.0390561432058583</v>
      </c>
    </row>
    <row r="3774" spans="1:14" x14ac:dyDescent="0.3">
      <c r="A3774" t="s">
        <v>13</v>
      </c>
      <c r="B3774" t="s">
        <v>16</v>
      </c>
      <c r="C3774" t="s">
        <v>18</v>
      </c>
      <c r="D3774" t="s">
        <v>33</v>
      </c>
      <c r="E3774" t="s">
        <v>38</v>
      </c>
      <c r="F3774">
        <v>2020</v>
      </c>
      <c r="G3774">
        <v>2</v>
      </c>
      <c r="H3774">
        <v>380.55</v>
      </c>
      <c r="I3774" t="s">
        <v>40</v>
      </c>
      <c r="J3774" t="s">
        <v>47</v>
      </c>
      <c r="K3774">
        <v>36.78</v>
      </c>
      <c r="L3774">
        <v>2</v>
      </c>
      <c r="M3774">
        <f t="shared" si="116"/>
        <v>760.46780000000001</v>
      </c>
      <c r="N3774">
        <f t="shared" si="117"/>
        <v>3.04071661237785</v>
      </c>
    </row>
    <row r="3775" spans="1:14" x14ac:dyDescent="0.3">
      <c r="A3775" t="s">
        <v>12</v>
      </c>
      <c r="B3775" t="s">
        <v>17</v>
      </c>
      <c r="C3775" t="s">
        <v>18</v>
      </c>
      <c r="D3775" t="s">
        <v>32</v>
      </c>
      <c r="E3775" t="s">
        <v>36</v>
      </c>
      <c r="F3775">
        <v>2015</v>
      </c>
      <c r="G3775">
        <v>5</v>
      </c>
      <c r="H3775">
        <v>200.95</v>
      </c>
      <c r="I3775" t="s">
        <v>41</v>
      </c>
      <c r="J3775" t="s">
        <v>46</v>
      </c>
      <c r="K3775">
        <v>43.82</v>
      </c>
      <c r="L3775">
        <v>2</v>
      </c>
      <c r="M3775">
        <f t="shared" si="116"/>
        <v>401.33819999999997</v>
      </c>
      <c r="N3775">
        <f t="shared" si="117"/>
        <v>3.0415647921760391</v>
      </c>
    </row>
    <row r="3776" spans="1:14" x14ac:dyDescent="0.3">
      <c r="A3776" t="s">
        <v>13</v>
      </c>
      <c r="B3776" t="s">
        <v>15</v>
      </c>
      <c r="C3776" t="s">
        <v>18</v>
      </c>
      <c r="D3776" t="s">
        <v>29</v>
      </c>
      <c r="E3776" t="s">
        <v>37</v>
      </c>
      <c r="F3776">
        <v>1994</v>
      </c>
      <c r="G3776">
        <v>3</v>
      </c>
      <c r="H3776">
        <v>289.92</v>
      </c>
      <c r="I3776" t="s">
        <v>40</v>
      </c>
      <c r="J3776" t="s">
        <v>46</v>
      </c>
      <c r="K3776">
        <v>47.74</v>
      </c>
      <c r="L3776">
        <v>2</v>
      </c>
      <c r="M3776">
        <f t="shared" si="116"/>
        <v>579.31740000000002</v>
      </c>
      <c r="N3776">
        <f t="shared" si="117"/>
        <v>3.0399673735725936</v>
      </c>
    </row>
    <row r="3777" spans="1:14" x14ac:dyDescent="0.3">
      <c r="A3777" t="s">
        <v>12</v>
      </c>
      <c r="B3777" t="s">
        <v>15</v>
      </c>
      <c r="C3777" t="s">
        <v>18</v>
      </c>
      <c r="D3777" t="s">
        <v>35</v>
      </c>
      <c r="E3777" t="s">
        <v>39</v>
      </c>
      <c r="F3777">
        <v>2008</v>
      </c>
      <c r="G3777">
        <v>3</v>
      </c>
      <c r="H3777">
        <v>400.57</v>
      </c>
      <c r="I3777" t="s">
        <v>42</v>
      </c>
      <c r="J3777" t="s">
        <v>43</v>
      </c>
      <c r="K3777">
        <v>46.77</v>
      </c>
      <c r="L3777">
        <v>20</v>
      </c>
      <c r="M3777">
        <f t="shared" si="116"/>
        <v>8010.8676999999998</v>
      </c>
      <c r="N3777">
        <f t="shared" si="117"/>
        <v>3.04</v>
      </c>
    </row>
    <row r="3778" spans="1:14" x14ac:dyDescent="0.3">
      <c r="A3778" t="s">
        <v>13</v>
      </c>
      <c r="B3778" t="s">
        <v>17</v>
      </c>
      <c r="C3778" t="s">
        <v>18</v>
      </c>
      <c r="D3778" t="s">
        <v>28</v>
      </c>
      <c r="E3778" t="s">
        <v>37</v>
      </c>
      <c r="F3778">
        <v>1985</v>
      </c>
      <c r="G3778">
        <v>3</v>
      </c>
      <c r="H3778">
        <v>398.93</v>
      </c>
      <c r="I3778" t="s">
        <v>41</v>
      </c>
      <c r="J3778" t="s">
        <v>43</v>
      </c>
      <c r="K3778">
        <v>8.5500000000000007</v>
      </c>
      <c r="L3778">
        <v>4</v>
      </c>
      <c r="M3778">
        <f t="shared" si="116"/>
        <v>1594.8054999999999</v>
      </c>
      <c r="N3778">
        <f t="shared" si="117"/>
        <v>3.0400326797385619</v>
      </c>
    </row>
    <row r="3779" spans="1:14" x14ac:dyDescent="0.3">
      <c r="A3779" t="s">
        <v>13</v>
      </c>
      <c r="B3779" t="s">
        <v>17</v>
      </c>
      <c r="C3779" t="s">
        <v>19</v>
      </c>
      <c r="D3779" t="s">
        <v>29</v>
      </c>
      <c r="E3779" t="s">
        <v>38</v>
      </c>
      <c r="F3779">
        <v>2007</v>
      </c>
      <c r="G3779">
        <v>4</v>
      </c>
      <c r="H3779">
        <v>223.42</v>
      </c>
      <c r="I3779" t="s">
        <v>40</v>
      </c>
      <c r="J3779" t="s">
        <v>43</v>
      </c>
      <c r="K3779">
        <v>28.8</v>
      </c>
      <c r="L3779">
        <v>18</v>
      </c>
      <c r="M3779">
        <f t="shared" ref="M3779:M3842" si="118">(L3779*H3779)-(1-(K3779/100))</f>
        <v>4020.848</v>
      </c>
      <c r="N3779">
        <f t="shared" ref="N3779:N3842" si="119">AVERAGE(G3779:G8778)</f>
        <v>3.0400654129190516</v>
      </c>
    </row>
    <row r="3780" spans="1:14" x14ac:dyDescent="0.3">
      <c r="A3780" t="s">
        <v>12</v>
      </c>
      <c r="B3780" t="s">
        <v>16</v>
      </c>
      <c r="C3780" t="s">
        <v>18</v>
      </c>
      <c r="D3780" t="s">
        <v>26</v>
      </c>
      <c r="E3780" t="s">
        <v>39</v>
      </c>
      <c r="F3780">
        <v>2003</v>
      </c>
      <c r="G3780">
        <v>3</v>
      </c>
      <c r="H3780">
        <v>393.1</v>
      </c>
      <c r="I3780" t="s">
        <v>42</v>
      </c>
      <c r="J3780" t="s">
        <v>45</v>
      </c>
      <c r="K3780">
        <v>30.76</v>
      </c>
      <c r="L3780">
        <v>3</v>
      </c>
      <c r="M3780">
        <f t="shared" si="118"/>
        <v>1178.6076000000003</v>
      </c>
      <c r="N3780">
        <f t="shared" si="119"/>
        <v>3.0392798690671032</v>
      </c>
    </row>
    <row r="3781" spans="1:14" x14ac:dyDescent="0.3">
      <c r="A3781" t="s">
        <v>12</v>
      </c>
      <c r="B3781" t="s">
        <v>17</v>
      </c>
      <c r="C3781" t="s">
        <v>18</v>
      </c>
      <c r="D3781" t="s">
        <v>30</v>
      </c>
      <c r="E3781" t="s">
        <v>37</v>
      </c>
      <c r="F3781">
        <v>2012</v>
      </c>
      <c r="G3781">
        <v>2</v>
      </c>
      <c r="H3781">
        <v>449.27</v>
      </c>
      <c r="I3781" t="s">
        <v>40</v>
      </c>
      <c r="J3781" t="s">
        <v>47</v>
      </c>
      <c r="K3781">
        <v>24.86</v>
      </c>
      <c r="L3781">
        <v>11</v>
      </c>
      <c r="M3781">
        <f t="shared" si="118"/>
        <v>4941.2185999999992</v>
      </c>
      <c r="N3781">
        <f t="shared" si="119"/>
        <v>3.0393120393120392</v>
      </c>
    </row>
    <row r="3782" spans="1:14" x14ac:dyDescent="0.3">
      <c r="A3782" t="s">
        <v>12</v>
      </c>
      <c r="B3782" t="s">
        <v>15</v>
      </c>
      <c r="C3782" t="s">
        <v>19</v>
      </c>
      <c r="D3782" t="s">
        <v>23</v>
      </c>
      <c r="E3782" t="s">
        <v>37</v>
      </c>
      <c r="F3782">
        <v>2006</v>
      </c>
      <c r="G3782">
        <v>3</v>
      </c>
      <c r="H3782">
        <v>496.61</v>
      </c>
      <c r="I3782" t="s">
        <v>41</v>
      </c>
      <c r="J3782" t="s">
        <v>45</v>
      </c>
      <c r="K3782">
        <v>33.15</v>
      </c>
      <c r="L3782">
        <v>19</v>
      </c>
      <c r="M3782">
        <f t="shared" si="118"/>
        <v>9434.9215000000004</v>
      </c>
      <c r="N3782">
        <f t="shared" si="119"/>
        <v>3.0401639344262295</v>
      </c>
    </row>
    <row r="3783" spans="1:14" x14ac:dyDescent="0.3">
      <c r="A3783" t="s">
        <v>12</v>
      </c>
      <c r="B3783" t="s">
        <v>16</v>
      </c>
      <c r="C3783" t="s">
        <v>18</v>
      </c>
      <c r="D3783" t="s">
        <v>28</v>
      </c>
      <c r="E3783" t="s">
        <v>38</v>
      </c>
      <c r="F3783">
        <v>2011</v>
      </c>
      <c r="G3783">
        <v>1</v>
      </c>
      <c r="H3783">
        <v>262.58</v>
      </c>
      <c r="I3783" t="s">
        <v>42</v>
      </c>
      <c r="J3783" t="s">
        <v>46</v>
      </c>
      <c r="K3783">
        <v>32.32</v>
      </c>
      <c r="L3783">
        <v>11</v>
      </c>
      <c r="M3783">
        <f t="shared" si="118"/>
        <v>2887.7031999999995</v>
      </c>
      <c r="N3783">
        <f t="shared" si="119"/>
        <v>3.0401968826907302</v>
      </c>
    </row>
    <row r="3784" spans="1:14" x14ac:dyDescent="0.3">
      <c r="A3784" t="s">
        <v>14</v>
      </c>
      <c r="B3784" t="s">
        <v>17</v>
      </c>
      <c r="C3784" t="s">
        <v>18</v>
      </c>
      <c r="D3784" t="s">
        <v>26</v>
      </c>
      <c r="E3784" t="s">
        <v>37</v>
      </c>
      <c r="F3784">
        <v>1987</v>
      </c>
      <c r="G3784">
        <v>4</v>
      </c>
      <c r="H3784">
        <v>260.52999999999997</v>
      </c>
      <c r="I3784" t="s">
        <v>41</v>
      </c>
      <c r="J3784" t="s">
        <v>43</v>
      </c>
      <c r="K3784">
        <v>46.12</v>
      </c>
      <c r="L3784">
        <v>14</v>
      </c>
      <c r="M3784">
        <f t="shared" si="118"/>
        <v>3646.8811999999998</v>
      </c>
      <c r="N3784">
        <f t="shared" si="119"/>
        <v>3.041871921182266</v>
      </c>
    </row>
    <row r="3785" spans="1:14" x14ac:dyDescent="0.3">
      <c r="A3785" t="s">
        <v>14</v>
      </c>
      <c r="B3785" t="s">
        <v>15</v>
      </c>
      <c r="C3785" t="s">
        <v>19</v>
      </c>
      <c r="D3785" t="s">
        <v>22</v>
      </c>
      <c r="E3785" t="s">
        <v>36</v>
      </c>
      <c r="F3785">
        <v>1986</v>
      </c>
      <c r="G3785">
        <v>4</v>
      </c>
      <c r="H3785">
        <v>155.44</v>
      </c>
      <c r="I3785" t="s">
        <v>41</v>
      </c>
      <c r="J3785" t="s">
        <v>44</v>
      </c>
      <c r="K3785">
        <v>1.34</v>
      </c>
      <c r="L3785">
        <v>7</v>
      </c>
      <c r="M3785">
        <f t="shared" si="118"/>
        <v>1087.0934</v>
      </c>
      <c r="N3785">
        <f t="shared" si="119"/>
        <v>3.0410846343467544</v>
      </c>
    </row>
    <row r="3786" spans="1:14" x14ac:dyDescent="0.3">
      <c r="A3786" t="s">
        <v>14</v>
      </c>
      <c r="B3786" t="s">
        <v>16</v>
      </c>
      <c r="C3786" t="s">
        <v>19</v>
      </c>
      <c r="D3786" t="s">
        <v>30</v>
      </c>
      <c r="E3786" t="s">
        <v>39</v>
      </c>
      <c r="F3786">
        <v>2006</v>
      </c>
      <c r="G3786">
        <v>1</v>
      </c>
      <c r="H3786">
        <v>199.57</v>
      </c>
      <c r="I3786" t="s">
        <v>41</v>
      </c>
      <c r="J3786" t="s">
        <v>46</v>
      </c>
      <c r="K3786">
        <v>35.28</v>
      </c>
      <c r="L3786">
        <v>12</v>
      </c>
      <c r="M3786">
        <f t="shared" si="118"/>
        <v>2394.1928000000003</v>
      </c>
      <c r="N3786">
        <f t="shared" si="119"/>
        <v>3.0402960526315788</v>
      </c>
    </row>
    <row r="3787" spans="1:14" x14ac:dyDescent="0.3">
      <c r="A3787" t="s">
        <v>12</v>
      </c>
      <c r="B3787" t="s">
        <v>17</v>
      </c>
      <c r="C3787" t="s">
        <v>18</v>
      </c>
      <c r="D3787" t="s">
        <v>25</v>
      </c>
      <c r="E3787" t="s">
        <v>36</v>
      </c>
      <c r="F3787">
        <v>2020</v>
      </c>
      <c r="G3787">
        <v>5</v>
      </c>
      <c r="H3787">
        <v>222.73</v>
      </c>
      <c r="I3787" t="s">
        <v>40</v>
      </c>
      <c r="J3787" t="s">
        <v>47</v>
      </c>
      <c r="K3787">
        <v>12.68</v>
      </c>
      <c r="L3787">
        <v>2</v>
      </c>
      <c r="M3787">
        <f t="shared" si="118"/>
        <v>444.58679999999998</v>
      </c>
      <c r="N3787">
        <f t="shared" si="119"/>
        <v>3.0419753086419754</v>
      </c>
    </row>
    <row r="3788" spans="1:14" x14ac:dyDescent="0.3">
      <c r="A3788" t="s">
        <v>14</v>
      </c>
      <c r="B3788" t="s">
        <v>17</v>
      </c>
      <c r="C3788" t="s">
        <v>18</v>
      </c>
      <c r="D3788" t="s">
        <v>26</v>
      </c>
      <c r="E3788" t="s">
        <v>37</v>
      </c>
      <c r="F3788">
        <v>1995</v>
      </c>
      <c r="G3788">
        <v>3</v>
      </c>
      <c r="H3788">
        <v>164.99</v>
      </c>
      <c r="I3788" t="s">
        <v>42</v>
      </c>
      <c r="J3788" t="s">
        <v>47</v>
      </c>
      <c r="K3788">
        <v>7.59</v>
      </c>
      <c r="L3788">
        <v>8</v>
      </c>
      <c r="M3788">
        <f t="shared" si="118"/>
        <v>1318.9959000000001</v>
      </c>
      <c r="N3788">
        <f t="shared" si="119"/>
        <v>3.0403624382207579</v>
      </c>
    </row>
    <row r="3789" spans="1:14" x14ac:dyDescent="0.3">
      <c r="A3789" t="s">
        <v>13</v>
      </c>
      <c r="B3789" t="s">
        <v>16</v>
      </c>
      <c r="C3789" t="s">
        <v>18</v>
      </c>
      <c r="D3789" t="s">
        <v>28</v>
      </c>
      <c r="E3789" t="s">
        <v>39</v>
      </c>
      <c r="F3789">
        <v>2019</v>
      </c>
      <c r="G3789">
        <v>2</v>
      </c>
      <c r="H3789">
        <v>147.76</v>
      </c>
      <c r="I3789" t="s">
        <v>40</v>
      </c>
      <c r="J3789" t="s">
        <v>46</v>
      </c>
      <c r="K3789">
        <v>6.46</v>
      </c>
      <c r="L3789">
        <v>13</v>
      </c>
      <c r="M3789">
        <f t="shared" si="118"/>
        <v>1919.9445999999998</v>
      </c>
      <c r="N3789">
        <f t="shared" si="119"/>
        <v>3.0403957131079968</v>
      </c>
    </row>
    <row r="3790" spans="1:14" x14ac:dyDescent="0.3">
      <c r="A3790" t="s">
        <v>13</v>
      </c>
      <c r="B3790" t="s">
        <v>15</v>
      </c>
      <c r="C3790" t="s">
        <v>18</v>
      </c>
      <c r="D3790" t="s">
        <v>33</v>
      </c>
      <c r="E3790" t="s">
        <v>38</v>
      </c>
      <c r="F3790">
        <v>1996</v>
      </c>
      <c r="G3790">
        <v>3</v>
      </c>
      <c r="H3790">
        <v>448.7</v>
      </c>
      <c r="I3790" t="s">
        <v>40</v>
      </c>
      <c r="J3790" t="s">
        <v>44</v>
      </c>
      <c r="K3790">
        <v>8.15</v>
      </c>
      <c r="L3790">
        <v>6</v>
      </c>
      <c r="M3790">
        <f t="shared" si="118"/>
        <v>2691.2814999999996</v>
      </c>
      <c r="N3790">
        <f t="shared" si="119"/>
        <v>3.0412541254125411</v>
      </c>
    </row>
    <row r="3791" spans="1:14" x14ac:dyDescent="0.3">
      <c r="A3791" t="s">
        <v>12</v>
      </c>
      <c r="B3791" t="s">
        <v>15</v>
      </c>
      <c r="C3791" t="s">
        <v>19</v>
      </c>
      <c r="D3791" t="s">
        <v>24</v>
      </c>
      <c r="E3791" t="s">
        <v>37</v>
      </c>
      <c r="F3791">
        <v>2021</v>
      </c>
      <c r="G3791">
        <v>2</v>
      </c>
      <c r="H3791">
        <v>89.98</v>
      </c>
      <c r="I3791" t="s">
        <v>41</v>
      </c>
      <c r="J3791" t="s">
        <v>44</v>
      </c>
      <c r="K3791">
        <v>13.36</v>
      </c>
      <c r="L3791">
        <v>8</v>
      </c>
      <c r="M3791">
        <f t="shared" si="118"/>
        <v>718.97360000000003</v>
      </c>
      <c r="N3791">
        <f t="shared" si="119"/>
        <v>3.041288191577209</v>
      </c>
    </row>
    <row r="3792" spans="1:14" x14ac:dyDescent="0.3">
      <c r="A3792" t="s">
        <v>12</v>
      </c>
      <c r="B3792" t="s">
        <v>16</v>
      </c>
      <c r="C3792" t="s">
        <v>19</v>
      </c>
      <c r="D3792" t="s">
        <v>25</v>
      </c>
      <c r="E3792" t="s">
        <v>36</v>
      </c>
      <c r="F3792">
        <v>2001</v>
      </c>
      <c r="G3792">
        <v>1</v>
      </c>
      <c r="H3792">
        <v>418.68</v>
      </c>
      <c r="I3792" t="s">
        <v>40</v>
      </c>
      <c r="J3792" t="s">
        <v>44</v>
      </c>
      <c r="K3792">
        <v>10.08</v>
      </c>
      <c r="L3792">
        <v>9</v>
      </c>
      <c r="M3792">
        <f t="shared" si="118"/>
        <v>3767.2208000000001</v>
      </c>
      <c r="N3792">
        <f t="shared" si="119"/>
        <v>3.0421487603305786</v>
      </c>
    </row>
    <row r="3793" spans="1:14" x14ac:dyDescent="0.3">
      <c r="A3793" t="s">
        <v>12</v>
      </c>
      <c r="B3793" t="s">
        <v>17</v>
      </c>
      <c r="C3793" t="s">
        <v>18</v>
      </c>
      <c r="D3793" t="s">
        <v>21</v>
      </c>
      <c r="E3793" t="s">
        <v>36</v>
      </c>
      <c r="F3793">
        <v>2017</v>
      </c>
      <c r="G3793">
        <v>2</v>
      </c>
      <c r="H3793">
        <v>448.7</v>
      </c>
      <c r="I3793" t="s">
        <v>42</v>
      </c>
      <c r="J3793" t="s">
        <v>46</v>
      </c>
      <c r="K3793">
        <v>49.83</v>
      </c>
      <c r="L3793">
        <v>17</v>
      </c>
      <c r="M3793">
        <f t="shared" si="118"/>
        <v>7627.3982999999998</v>
      </c>
      <c r="N3793">
        <f t="shared" si="119"/>
        <v>3.0438378825475598</v>
      </c>
    </row>
    <row r="3794" spans="1:14" x14ac:dyDescent="0.3">
      <c r="A3794" t="s">
        <v>12</v>
      </c>
      <c r="B3794" t="s">
        <v>17</v>
      </c>
      <c r="C3794" t="s">
        <v>18</v>
      </c>
      <c r="D3794" t="s">
        <v>32</v>
      </c>
      <c r="E3794" t="s">
        <v>39</v>
      </c>
      <c r="F3794">
        <v>1991</v>
      </c>
      <c r="G3794">
        <v>4</v>
      </c>
      <c r="H3794">
        <v>356.07</v>
      </c>
      <c r="I3794" t="s">
        <v>42</v>
      </c>
      <c r="J3794" t="s">
        <v>47</v>
      </c>
      <c r="K3794">
        <v>48.3</v>
      </c>
      <c r="L3794">
        <v>10</v>
      </c>
      <c r="M3794">
        <f t="shared" si="118"/>
        <v>3560.183</v>
      </c>
      <c r="N3794">
        <f t="shared" si="119"/>
        <v>3.0447019867549669</v>
      </c>
    </row>
    <row r="3795" spans="1:14" x14ac:dyDescent="0.3">
      <c r="A3795" t="s">
        <v>12</v>
      </c>
      <c r="B3795" t="s">
        <v>15</v>
      </c>
      <c r="C3795" t="s">
        <v>19</v>
      </c>
      <c r="D3795" t="s">
        <v>23</v>
      </c>
      <c r="E3795" t="s">
        <v>38</v>
      </c>
      <c r="F3795">
        <v>1991</v>
      </c>
      <c r="G3795">
        <v>1</v>
      </c>
      <c r="H3795">
        <v>77.19</v>
      </c>
      <c r="I3795" t="s">
        <v>40</v>
      </c>
      <c r="J3795" t="s">
        <v>46</v>
      </c>
      <c r="K3795">
        <v>27.57</v>
      </c>
      <c r="L3795">
        <v>14</v>
      </c>
      <c r="M3795">
        <f t="shared" si="118"/>
        <v>1079.9356999999998</v>
      </c>
      <c r="N3795">
        <f t="shared" si="119"/>
        <v>3.0439105219552611</v>
      </c>
    </row>
    <row r="3796" spans="1:14" x14ac:dyDescent="0.3">
      <c r="A3796" t="s">
        <v>14</v>
      </c>
      <c r="B3796" t="s">
        <v>17</v>
      </c>
      <c r="C3796" t="s">
        <v>18</v>
      </c>
      <c r="D3796" t="s">
        <v>35</v>
      </c>
      <c r="E3796" t="s">
        <v>39</v>
      </c>
      <c r="F3796">
        <v>1985</v>
      </c>
      <c r="G3796">
        <v>5</v>
      </c>
      <c r="H3796">
        <v>120.03</v>
      </c>
      <c r="I3796" t="s">
        <v>41</v>
      </c>
      <c r="J3796" t="s">
        <v>46</v>
      </c>
      <c r="K3796">
        <v>48.67</v>
      </c>
      <c r="L3796">
        <v>18</v>
      </c>
      <c r="M3796">
        <f t="shared" si="118"/>
        <v>2160.0266999999999</v>
      </c>
      <c r="N3796">
        <f t="shared" si="119"/>
        <v>3.0456053067993367</v>
      </c>
    </row>
    <row r="3797" spans="1:14" x14ac:dyDescent="0.3">
      <c r="A3797" t="s">
        <v>13</v>
      </c>
      <c r="B3797" t="s">
        <v>17</v>
      </c>
      <c r="C3797" t="s">
        <v>18</v>
      </c>
      <c r="D3797" t="s">
        <v>22</v>
      </c>
      <c r="E3797" t="s">
        <v>39</v>
      </c>
      <c r="F3797">
        <v>2003</v>
      </c>
      <c r="G3797">
        <v>1</v>
      </c>
      <c r="H3797">
        <v>80.010000000000005</v>
      </c>
      <c r="I3797" t="s">
        <v>41</v>
      </c>
      <c r="J3797" t="s">
        <v>45</v>
      </c>
      <c r="K3797">
        <v>41.71</v>
      </c>
      <c r="L3797">
        <v>18</v>
      </c>
      <c r="M3797">
        <f t="shared" si="118"/>
        <v>1439.5971</v>
      </c>
      <c r="N3797">
        <f t="shared" si="119"/>
        <v>3.0439834024896264</v>
      </c>
    </row>
    <row r="3798" spans="1:14" x14ac:dyDescent="0.3">
      <c r="A3798" t="s">
        <v>13</v>
      </c>
      <c r="B3798" t="s">
        <v>17</v>
      </c>
      <c r="C3798" t="s">
        <v>19</v>
      </c>
      <c r="D3798" t="s">
        <v>33</v>
      </c>
      <c r="E3798" t="s">
        <v>37</v>
      </c>
      <c r="F3798">
        <v>2014</v>
      </c>
      <c r="G3798">
        <v>4</v>
      </c>
      <c r="H3798">
        <v>367.96</v>
      </c>
      <c r="I3798" t="s">
        <v>41</v>
      </c>
      <c r="J3798" t="s">
        <v>45</v>
      </c>
      <c r="K3798">
        <v>43.94</v>
      </c>
      <c r="L3798">
        <v>2</v>
      </c>
      <c r="M3798">
        <f t="shared" si="118"/>
        <v>735.35939999999994</v>
      </c>
      <c r="N3798">
        <f t="shared" si="119"/>
        <v>3.0456810631229234</v>
      </c>
    </row>
    <row r="3799" spans="1:14" x14ac:dyDescent="0.3">
      <c r="A3799" t="s">
        <v>12</v>
      </c>
      <c r="B3799" t="s">
        <v>16</v>
      </c>
      <c r="C3799" t="s">
        <v>18</v>
      </c>
      <c r="D3799" t="s">
        <v>24</v>
      </c>
      <c r="E3799" t="s">
        <v>39</v>
      </c>
      <c r="F3799">
        <v>2015</v>
      </c>
      <c r="G3799">
        <v>4</v>
      </c>
      <c r="H3799">
        <v>293.27999999999997</v>
      </c>
      <c r="I3799" t="s">
        <v>40</v>
      </c>
      <c r="J3799" t="s">
        <v>45</v>
      </c>
      <c r="K3799">
        <v>21.15</v>
      </c>
      <c r="L3799">
        <v>6</v>
      </c>
      <c r="M3799">
        <f t="shared" si="118"/>
        <v>1758.8914999999997</v>
      </c>
      <c r="N3799">
        <f t="shared" si="119"/>
        <v>3.0448877805486285</v>
      </c>
    </row>
    <row r="3800" spans="1:14" x14ac:dyDescent="0.3">
      <c r="A3800" t="s">
        <v>13</v>
      </c>
      <c r="B3800" t="s">
        <v>16</v>
      </c>
      <c r="C3800" t="s">
        <v>18</v>
      </c>
      <c r="D3800" t="s">
        <v>31</v>
      </c>
      <c r="E3800" t="s">
        <v>37</v>
      </c>
      <c r="F3800">
        <v>2008</v>
      </c>
      <c r="G3800">
        <v>5</v>
      </c>
      <c r="H3800">
        <v>180.53</v>
      </c>
      <c r="I3800" t="s">
        <v>42</v>
      </c>
      <c r="J3800" t="s">
        <v>45</v>
      </c>
      <c r="K3800">
        <v>32.82</v>
      </c>
      <c r="L3800">
        <v>11</v>
      </c>
      <c r="M3800">
        <f t="shared" si="118"/>
        <v>1985.1581999999999</v>
      </c>
      <c r="N3800">
        <f t="shared" si="119"/>
        <v>3.0440931780366056</v>
      </c>
    </row>
    <row r="3801" spans="1:14" x14ac:dyDescent="0.3">
      <c r="A3801" t="s">
        <v>12</v>
      </c>
      <c r="B3801" t="s">
        <v>17</v>
      </c>
      <c r="C3801" t="s">
        <v>18</v>
      </c>
      <c r="D3801" t="s">
        <v>31</v>
      </c>
      <c r="E3801" t="s">
        <v>36</v>
      </c>
      <c r="F3801">
        <v>1990</v>
      </c>
      <c r="G3801">
        <v>4</v>
      </c>
      <c r="H3801">
        <v>277.52</v>
      </c>
      <c r="I3801" t="s">
        <v>41</v>
      </c>
      <c r="J3801" t="s">
        <v>47</v>
      </c>
      <c r="K3801">
        <v>13.01</v>
      </c>
      <c r="L3801">
        <v>3</v>
      </c>
      <c r="M3801">
        <f t="shared" si="118"/>
        <v>831.69009999999992</v>
      </c>
      <c r="N3801">
        <f t="shared" si="119"/>
        <v>3.0424646128226476</v>
      </c>
    </row>
    <row r="3802" spans="1:14" x14ac:dyDescent="0.3">
      <c r="A3802" t="s">
        <v>13</v>
      </c>
      <c r="B3802" t="s">
        <v>16</v>
      </c>
      <c r="C3802" t="s">
        <v>19</v>
      </c>
      <c r="D3802" t="s">
        <v>25</v>
      </c>
      <c r="E3802" t="s">
        <v>38</v>
      </c>
      <c r="F3802">
        <v>2000</v>
      </c>
      <c r="G3802">
        <v>4</v>
      </c>
      <c r="H3802">
        <v>316.76</v>
      </c>
      <c r="I3802" t="s">
        <v>40</v>
      </c>
      <c r="J3802" t="s">
        <v>43</v>
      </c>
      <c r="K3802">
        <v>48.05</v>
      </c>
      <c r="L3802">
        <v>19</v>
      </c>
      <c r="M3802">
        <f t="shared" si="118"/>
        <v>6017.9204999999993</v>
      </c>
      <c r="N3802">
        <f t="shared" si="119"/>
        <v>3.0416666666666665</v>
      </c>
    </row>
    <row r="3803" spans="1:14" x14ac:dyDescent="0.3">
      <c r="A3803" t="s">
        <v>12</v>
      </c>
      <c r="B3803" t="s">
        <v>15</v>
      </c>
      <c r="C3803" t="s">
        <v>19</v>
      </c>
      <c r="D3803" t="s">
        <v>20</v>
      </c>
      <c r="E3803" t="s">
        <v>36</v>
      </c>
      <c r="F3803">
        <v>2004</v>
      </c>
      <c r="G3803">
        <v>5</v>
      </c>
      <c r="H3803">
        <v>451.16</v>
      </c>
      <c r="I3803" t="s">
        <v>40</v>
      </c>
      <c r="J3803" t="s">
        <v>46</v>
      </c>
      <c r="K3803">
        <v>40.4</v>
      </c>
      <c r="L3803">
        <v>7</v>
      </c>
      <c r="M3803">
        <f t="shared" si="118"/>
        <v>3157.5240000000003</v>
      </c>
      <c r="N3803">
        <f t="shared" si="119"/>
        <v>3.0408673894912428</v>
      </c>
    </row>
    <row r="3804" spans="1:14" x14ac:dyDescent="0.3">
      <c r="A3804" t="s">
        <v>14</v>
      </c>
      <c r="B3804" t="s">
        <v>16</v>
      </c>
      <c r="C3804" t="s">
        <v>18</v>
      </c>
      <c r="D3804" t="s">
        <v>28</v>
      </c>
      <c r="E3804" t="s">
        <v>38</v>
      </c>
      <c r="F3804">
        <v>2015</v>
      </c>
      <c r="G3804">
        <v>2</v>
      </c>
      <c r="H3804">
        <v>156.01</v>
      </c>
      <c r="I3804" t="s">
        <v>40</v>
      </c>
      <c r="J3804" t="s">
        <v>43</v>
      </c>
      <c r="K3804">
        <v>43.39</v>
      </c>
      <c r="L3804">
        <v>18</v>
      </c>
      <c r="M3804">
        <f t="shared" si="118"/>
        <v>2807.6138999999998</v>
      </c>
      <c r="N3804">
        <f t="shared" si="119"/>
        <v>3.0392320534223707</v>
      </c>
    </row>
    <row r="3805" spans="1:14" x14ac:dyDescent="0.3">
      <c r="A3805" t="s">
        <v>12</v>
      </c>
      <c r="B3805" t="s">
        <v>17</v>
      </c>
      <c r="C3805" t="s">
        <v>18</v>
      </c>
      <c r="D3805" t="s">
        <v>26</v>
      </c>
      <c r="E3805" t="s">
        <v>38</v>
      </c>
      <c r="F3805">
        <v>2004</v>
      </c>
      <c r="G3805">
        <v>1</v>
      </c>
      <c r="H3805">
        <v>301.26</v>
      </c>
      <c r="I3805" t="s">
        <v>41</v>
      </c>
      <c r="J3805" t="s">
        <v>46</v>
      </c>
      <c r="K3805">
        <v>38.6</v>
      </c>
      <c r="L3805">
        <v>3</v>
      </c>
      <c r="M3805">
        <f t="shared" si="118"/>
        <v>903.16599999999994</v>
      </c>
      <c r="N3805">
        <f t="shared" si="119"/>
        <v>3.0401002506265664</v>
      </c>
    </row>
    <row r="3806" spans="1:14" x14ac:dyDescent="0.3">
      <c r="A3806" t="s">
        <v>13</v>
      </c>
      <c r="B3806" t="s">
        <v>17</v>
      </c>
      <c r="C3806" t="s">
        <v>18</v>
      </c>
      <c r="D3806" t="s">
        <v>34</v>
      </c>
      <c r="E3806" t="s">
        <v>39</v>
      </c>
      <c r="F3806">
        <v>2011</v>
      </c>
      <c r="G3806">
        <v>4</v>
      </c>
      <c r="H3806">
        <v>288.67</v>
      </c>
      <c r="I3806" t="s">
        <v>42</v>
      </c>
      <c r="J3806" t="s">
        <v>43</v>
      </c>
      <c r="K3806">
        <v>16.61</v>
      </c>
      <c r="L3806">
        <v>18</v>
      </c>
      <c r="M3806">
        <f t="shared" si="118"/>
        <v>5195.2261000000008</v>
      </c>
      <c r="N3806">
        <f t="shared" si="119"/>
        <v>3.0418060200668897</v>
      </c>
    </row>
    <row r="3807" spans="1:14" x14ac:dyDescent="0.3">
      <c r="A3807" t="s">
        <v>12</v>
      </c>
      <c r="B3807" t="s">
        <v>17</v>
      </c>
      <c r="C3807" t="s">
        <v>19</v>
      </c>
      <c r="D3807" t="s">
        <v>23</v>
      </c>
      <c r="E3807" t="s">
        <v>39</v>
      </c>
      <c r="F3807">
        <v>2006</v>
      </c>
      <c r="G3807">
        <v>5</v>
      </c>
      <c r="H3807">
        <v>72.459999999999994</v>
      </c>
      <c r="I3807" t="s">
        <v>41</v>
      </c>
      <c r="J3807" t="s">
        <v>43</v>
      </c>
      <c r="K3807">
        <v>37.799999999999997</v>
      </c>
      <c r="L3807">
        <v>14</v>
      </c>
      <c r="M3807">
        <f t="shared" si="118"/>
        <v>1013.818</v>
      </c>
      <c r="N3807">
        <f t="shared" si="119"/>
        <v>3.0410041841004185</v>
      </c>
    </row>
    <row r="3808" spans="1:14" x14ac:dyDescent="0.3">
      <c r="A3808" t="s">
        <v>12</v>
      </c>
      <c r="B3808" t="s">
        <v>15</v>
      </c>
      <c r="C3808" t="s">
        <v>18</v>
      </c>
      <c r="D3808" t="s">
        <v>22</v>
      </c>
      <c r="E3808" t="s">
        <v>37</v>
      </c>
      <c r="F3808">
        <v>1990</v>
      </c>
      <c r="G3808">
        <v>3</v>
      </c>
      <c r="H3808">
        <v>167.86</v>
      </c>
      <c r="I3808" t="s">
        <v>41</v>
      </c>
      <c r="J3808" t="s">
        <v>47</v>
      </c>
      <c r="K3808">
        <v>29.54</v>
      </c>
      <c r="L3808">
        <v>18</v>
      </c>
      <c r="M3808">
        <f t="shared" si="118"/>
        <v>3020.7754000000004</v>
      </c>
      <c r="N3808">
        <f t="shared" si="119"/>
        <v>3.0393634840871022</v>
      </c>
    </row>
    <row r="3809" spans="1:14" x14ac:dyDescent="0.3">
      <c r="A3809" t="s">
        <v>13</v>
      </c>
      <c r="B3809" t="s">
        <v>16</v>
      </c>
      <c r="C3809" t="s">
        <v>19</v>
      </c>
      <c r="D3809" t="s">
        <v>33</v>
      </c>
      <c r="E3809" t="s">
        <v>39</v>
      </c>
      <c r="F3809">
        <v>2016</v>
      </c>
      <c r="G3809">
        <v>1</v>
      </c>
      <c r="H3809">
        <v>60.64</v>
      </c>
      <c r="I3809" t="s">
        <v>40</v>
      </c>
      <c r="J3809" t="s">
        <v>44</v>
      </c>
      <c r="K3809">
        <v>18.68</v>
      </c>
      <c r="L3809">
        <v>8</v>
      </c>
      <c r="M3809">
        <f t="shared" si="118"/>
        <v>484.30680000000001</v>
      </c>
      <c r="N3809">
        <f t="shared" si="119"/>
        <v>3.0393964794635373</v>
      </c>
    </row>
    <row r="3810" spans="1:14" x14ac:dyDescent="0.3">
      <c r="A3810" t="s">
        <v>13</v>
      </c>
      <c r="B3810" t="s">
        <v>17</v>
      </c>
      <c r="C3810" t="s">
        <v>18</v>
      </c>
      <c r="D3810" t="s">
        <v>28</v>
      </c>
      <c r="E3810" t="s">
        <v>38</v>
      </c>
      <c r="F3810">
        <v>2009</v>
      </c>
      <c r="G3810">
        <v>4</v>
      </c>
      <c r="H3810">
        <v>368.77</v>
      </c>
      <c r="I3810" t="s">
        <v>40</v>
      </c>
      <c r="J3810" t="s">
        <v>45</v>
      </c>
      <c r="K3810">
        <v>30.55</v>
      </c>
      <c r="L3810">
        <v>8</v>
      </c>
      <c r="M3810">
        <f t="shared" si="118"/>
        <v>2949.4654999999998</v>
      </c>
      <c r="N3810">
        <f t="shared" si="119"/>
        <v>3.0411073825503356</v>
      </c>
    </row>
    <row r="3811" spans="1:14" x14ac:dyDescent="0.3">
      <c r="A3811" t="s">
        <v>13</v>
      </c>
      <c r="B3811" t="s">
        <v>16</v>
      </c>
      <c r="C3811" t="s">
        <v>18</v>
      </c>
      <c r="D3811" t="s">
        <v>31</v>
      </c>
      <c r="E3811" t="s">
        <v>39</v>
      </c>
      <c r="F3811">
        <v>2022</v>
      </c>
      <c r="G3811">
        <v>5</v>
      </c>
      <c r="H3811">
        <v>104.05</v>
      </c>
      <c r="I3811" t="s">
        <v>41</v>
      </c>
      <c r="J3811" t="s">
        <v>46</v>
      </c>
      <c r="K3811">
        <v>39.369999999999997</v>
      </c>
      <c r="L3811">
        <v>7</v>
      </c>
      <c r="M3811">
        <f t="shared" si="118"/>
        <v>727.74369999999999</v>
      </c>
      <c r="N3811">
        <f t="shared" si="119"/>
        <v>3.0403022670025188</v>
      </c>
    </row>
    <row r="3812" spans="1:14" x14ac:dyDescent="0.3">
      <c r="A3812" t="s">
        <v>13</v>
      </c>
      <c r="B3812" t="s">
        <v>16</v>
      </c>
      <c r="C3812" t="s">
        <v>18</v>
      </c>
      <c r="D3812" t="s">
        <v>29</v>
      </c>
      <c r="E3812" t="s">
        <v>38</v>
      </c>
      <c r="F3812">
        <v>2003</v>
      </c>
      <c r="G3812">
        <v>1</v>
      </c>
      <c r="H3812">
        <v>188.25</v>
      </c>
      <c r="I3812" t="s">
        <v>40</v>
      </c>
      <c r="J3812" t="s">
        <v>46</v>
      </c>
      <c r="K3812">
        <v>9.83</v>
      </c>
      <c r="L3812">
        <v>4</v>
      </c>
      <c r="M3812">
        <f t="shared" si="118"/>
        <v>752.09829999999999</v>
      </c>
      <c r="N3812">
        <f t="shared" si="119"/>
        <v>3.0386554621848738</v>
      </c>
    </row>
    <row r="3813" spans="1:14" x14ac:dyDescent="0.3">
      <c r="A3813" t="s">
        <v>12</v>
      </c>
      <c r="B3813" t="s">
        <v>15</v>
      </c>
      <c r="C3813" t="s">
        <v>18</v>
      </c>
      <c r="D3813" t="s">
        <v>30</v>
      </c>
      <c r="E3813" t="s">
        <v>36</v>
      </c>
      <c r="F3813">
        <v>2015</v>
      </c>
      <c r="G3813">
        <v>2</v>
      </c>
      <c r="H3813">
        <v>394.69</v>
      </c>
      <c r="I3813" t="s">
        <v>42</v>
      </c>
      <c r="J3813" t="s">
        <v>43</v>
      </c>
      <c r="K3813">
        <v>25.06</v>
      </c>
      <c r="L3813">
        <v>6</v>
      </c>
      <c r="M3813">
        <f t="shared" si="118"/>
        <v>2367.3905999999997</v>
      </c>
      <c r="N3813">
        <f t="shared" si="119"/>
        <v>3.0403700588730027</v>
      </c>
    </row>
    <row r="3814" spans="1:14" x14ac:dyDescent="0.3">
      <c r="A3814" t="s">
        <v>12</v>
      </c>
      <c r="B3814" t="s">
        <v>17</v>
      </c>
      <c r="C3814" t="s">
        <v>18</v>
      </c>
      <c r="D3814" t="s">
        <v>25</v>
      </c>
      <c r="E3814" t="s">
        <v>36</v>
      </c>
      <c r="F3814">
        <v>1995</v>
      </c>
      <c r="G3814">
        <v>5</v>
      </c>
      <c r="H3814">
        <v>342.55</v>
      </c>
      <c r="I3814" t="s">
        <v>40</v>
      </c>
      <c r="J3814" t="s">
        <v>46</v>
      </c>
      <c r="K3814">
        <v>30.88</v>
      </c>
      <c r="L3814">
        <v>17</v>
      </c>
      <c r="M3814">
        <f t="shared" si="118"/>
        <v>5822.6588000000002</v>
      </c>
      <c r="N3814">
        <f t="shared" si="119"/>
        <v>3.0412457912457911</v>
      </c>
    </row>
    <row r="3815" spans="1:14" x14ac:dyDescent="0.3">
      <c r="A3815" t="s">
        <v>13</v>
      </c>
      <c r="B3815" t="s">
        <v>16</v>
      </c>
      <c r="C3815" t="s">
        <v>19</v>
      </c>
      <c r="D3815" t="s">
        <v>33</v>
      </c>
      <c r="E3815" t="s">
        <v>38</v>
      </c>
      <c r="F3815">
        <v>1995</v>
      </c>
      <c r="G3815">
        <v>1</v>
      </c>
      <c r="H3815">
        <v>461.31</v>
      </c>
      <c r="I3815" t="s">
        <v>42</v>
      </c>
      <c r="J3815" t="s">
        <v>43</v>
      </c>
      <c r="K3815">
        <v>42.74</v>
      </c>
      <c r="L3815">
        <v>16</v>
      </c>
      <c r="M3815">
        <f t="shared" si="118"/>
        <v>7380.3873999999996</v>
      </c>
      <c r="N3815">
        <f t="shared" si="119"/>
        <v>3.0395956192080877</v>
      </c>
    </row>
    <row r="3816" spans="1:14" x14ac:dyDescent="0.3">
      <c r="A3816" t="s">
        <v>14</v>
      </c>
      <c r="B3816" t="s">
        <v>17</v>
      </c>
      <c r="C3816" t="s">
        <v>19</v>
      </c>
      <c r="D3816" t="s">
        <v>27</v>
      </c>
      <c r="E3816" t="s">
        <v>39</v>
      </c>
      <c r="F3816">
        <v>2000</v>
      </c>
      <c r="G3816">
        <v>5</v>
      </c>
      <c r="H3816">
        <v>364.04</v>
      </c>
      <c r="I3816" t="s">
        <v>40</v>
      </c>
      <c r="J3816" t="s">
        <v>43</v>
      </c>
      <c r="K3816">
        <v>48.09</v>
      </c>
      <c r="L3816">
        <v>5</v>
      </c>
      <c r="M3816">
        <f t="shared" si="118"/>
        <v>1819.6809000000001</v>
      </c>
      <c r="N3816">
        <f t="shared" si="119"/>
        <v>3.0413153456998314</v>
      </c>
    </row>
    <row r="3817" spans="1:14" x14ac:dyDescent="0.3">
      <c r="A3817" t="s">
        <v>14</v>
      </c>
      <c r="B3817" t="s">
        <v>15</v>
      </c>
      <c r="C3817" t="s">
        <v>18</v>
      </c>
      <c r="D3817" t="s">
        <v>23</v>
      </c>
      <c r="E3817" t="s">
        <v>36</v>
      </c>
      <c r="F3817">
        <v>1990</v>
      </c>
      <c r="G3817">
        <v>2</v>
      </c>
      <c r="H3817">
        <v>173.37</v>
      </c>
      <c r="I3817" t="s">
        <v>40</v>
      </c>
      <c r="J3817" t="s">
        <v>46</v>
      </c>
      <c r="K3817">
        <v>14.25</v>
      </c>
      <c r="L3817">
        <v>20</v>
      </c>
      <c r="M3817">
        <f t="shared" si="118"/>
        <v>3466.5425</v>
      </c>
      <c r="N3817">
        <f t="shared" si="119"/>
        <v>3.0396624472573839</v>
      </c>
    </row>
    <row r="3818" spans="1:14" x14ac:dyDescent="0.3">
      <c r="A3818" t="s">
        <v>14</v>
      </c>
      <c r="B3818" t="s">
        <v>15</v>
      </c>
      <c r="C3818" t="s">
        <v>19</v>
      </c>
      <c r="D3818" t="s">
        <v>24</v>
      </c>
      <c r="E3818" t="s">
        <v>38</v>
      </c>
      <c r="F3818">
        <v>2005</v>
      </c>
      <c r="G3818">
        <v>3</v>
      </c>
      <c r="H3818">
        <v>319.26</v>
      </c>
      <c r="I3818" t="s">
        <v>42</v>
      </c>
      <c r="J3818" t="s">
        <v>46</v>
      </c>
      <c r="K3818">
        <v>49.95</v>
      </c>
      <c r="L3818">
        <v>4</v>
      </c>
      <c r="M3818">
        <f t="shared" si="118"/>
        <v>1276.5394999999999</v>
      </c>
      <c r="N3818">
        <f t="shared" si="119"/>
        <v>3.0405405405405403</v>
      </c>
    </row>
    <row r="3819" spans="1:14" x14ac:dyDescent="0.3">
      <c r="A3819" t="s">
        <v>12</v>
      </c>
      <c r="B3819" t="s">
        <v>15</v>
      </c>
      <c r="C3819" t="s">
        <v>19</v>
      </c>
      <c r="D3819" t="s">
        <v>24</v>
      </c>
      <c r="E3819" t="s">
        <v>39</v>
      </c>
      <c r="F3819">
        <v>2006</v>
      </c>
      <c r="G3819">
        <v>5</v>
      </c>
      <c r="H3819">
        <v>308.76</v>
      </c>
      <c r="I3819" t="s">
        <v>42</v>
      </c>
      <c r="J3819" t="s">
        <v>47</v>
      </c>
      <c r="K3819">
        <v>33.11</v>
      </c>
      <c r="L3819">
        <v>12</v>
      </c>
      <c r="M3819">
        <f t="shared" si="118"/>
        <v>3704.4510999999998</v>
      </c>
      <c r="N3819">
        <f t="shared" si="119"/>
        <v>3.0405748098055789</v>
      </c>
    </row>
    <row r="3820" spans="1:14" x14ac:dyDescent="0.3">
      <c r="A3820" t="s">
        <v>13</v>
      </c>
      <c r="B3820" t="s">
        <v>17</v>
      </c>
      <c r="C3820" t="s">
        <v>19</v>
      </c>
      <c r="D3820" t="s">
        <v>25</v>
      </c>
      <c r="E3820" t="s">
        <v>39</v>
      </c>
      <c r="F3820">
        <v>2018</v>
      </c>
      <c r="G3820">
        <v>5</v>
      </c>
      <c r="H3820">
        <v>426.75</v>
      </c>
      <c r="I3820" t="s">
        <v>42</v>
      </c>
      <c r="J3820" t="s">
        <v>43</v>
      </c>
      <c r="K3820">
        <v>25.81</v>
      </c>
      <c r="L3820">
        <v>9</v>
      </c>
      <c r="M3820">
        <f t="shared" si="118"/>
        <v>3840.0081</v>
      </c>
      <c r="N3820">
        <f t="shared" si="119"/>
        <v>3.0389170896785109</v>
      </c>
    </row>
    <row r="3821" spans="1:14" x14ac:dyDescent="0.3">
      <c r="A3821" t="s">
        <v>14</v>
      </c>
      <c r="B3821" t="s">
        <v>15</v>
      </c>
      <c r="C3821" t="s">
        <v>19</v>
      </c>
      <c r="D3821" t="s">
        <v>34</v>
      </c>
      <c r="E3821" t="s">
        <v>37</v>
      </c>
      <c r="F3821">
        <v>2003</v>
      </c>
      <c r="G3821">
        <v>3</v>
      </c>
      <c r="H3821">
        <v>136.5</v>
      </c>
      <c r="I3821" t="s">
        <v>41</v>
      </c>
      <c r="J3821" t="s">
        <v>44</v>
      </c>
      <c r="K3821">
        <v>28.98</v>
      </c>
      <c r="L3821">
        <v>3</v>
      </c>
      <c r="M3821">
        <f t="shared" si="118"/>
        <v>408.78980000000001</v>
      </c>
      <c r="N3821">
        <f t="shared" si="119"/>
        <v>3.0372565622353935</v>
      </c>
    </row>
    <row r="3822" spans="1:14" x14ac:dyDescent="0.3">
      <c r="A3822" t="s">
        <v>13</v>
      </c>
      <c r="B3822" t="s">
        <v>15</v>
      </c>
      <c r="C3822" t="s">
        <v>19</v>
      </c>
      <c r="D3822" t="s">
        <v>26</v>
      </c>
      <c r="E3822" t="s">
        <v>36</v>
      </c>
      <c r="F3822">
        <v>1997</v>
      </c>
      <c r="G3822">
        <v>4</v>
      </c>
      <c r="H3822">
        <v>217.89</v>
      </c>
      <c r="I3822" t="s">
        <v>42</v>
      </c>
      <c r="J3822" t="s">
        <v>44</v>
      </c>
      <c r="K3822">
        <v>38.200000000000003</v>
      </c>
      <c r="L3822">
        <v>4</v>
      </c>
      <c r="M3822">
        <f t="shared" si="118"/>
        <v>870.94199999999989</v>
      </c>
      <c r="N3822">
        <f t="shared" si="119"/>
        <v>3.0372881355932204</v>
      </c>
    </row>
    <row r="3823" spans="1:14" x14ac:dyDescent="0.3">
      <c r="A3823" t="s">
        <v>13</v>
      </c>
      <c r="B3823" t="s">
        <v>17</v>
      </c>
      <c r="C3823" t="s">
        <v>18</v>
      </c>
      <c r="D3823" t="s">
        <v>20</v>
      </c>
      <c r="E3823" t="s">
        <v>36</v>
      </c>
      <c r="F3823">
        <v>2001</v>
      </c>
      <c r="G3823">
        <v>1</v>
      </c>
      <c r="H3823">
        <v>253.41</v>
      </c>
      <c r="I3823" t="s">
        <v>41</v>
      </c>
      <c r="J3823" t="s">
        <v>47</v>
      </c>
      <c r="K3823">
        <v>22.63</v>
      </c>
      <c r="L3823">
        <v>12</v>
      </c>
      <c r="M3823">
        <f t="shared" si="118"/>
        <v>3040.1462999999999</v>
      </c>
      <c r="N3823">
        <f t="shared" si="119"/>
        <v>3.0364715860899065</v>
      </c>
    </row>
    <row r="3824" spans="1:14" x14ac:dyDescent="0.3">
      <c r="A3824" t="s">
        <v>14</v>
      </c>
      <c r="B3824" t="s">
        <v>15</v>
      </c>
      <c r="C3824" t="s">
        <v>19</v>
      </c>
      <c r="D3824" t="s">
        <v>28</v>
      </c>
      <c r="E3824" t="s">
        <v>39</v>
      </c>
      <c r="F3824">
        <v>2008</v>
      </c>
      <c r="G3824">
        <v>1</v>
      </c>
      <c r="H3824">
        <v>428.87</v>
      </c>
      <c r="I3824" t="s">
        <v>41</v>
      </c>
      <c r="J3824" t="s">
        <v>45</v>
      </c>
      <c r="K3824">
        <v>3.28</v>
      </c>
      <c r="L3824">
        <v>9</v>
      </c>
      <c r="M3824">
        <f t="shared" si="118"/>
        <v>3858.8627999999999</v>
      </c>
      <c r="N3824">
        <f t="shared" si="119"/>
        <v>3.0382003395585739</v>
      </c>
    </row>
    <row r="3825" spans="1:14" x14ac:dyDescent="0.3">
      <c r="A3825" t="s">
        <v>13</v>
      </c>
      <c r="B3825" t="s">
        <v>15</v>
      </c>
      <c r="C3825" t="s">
        <v>18</v>
      </c>
      <c r="D3825" t="s">
        <v>26</v>
      </c>
      <c r="E3825" t="s">
        <v>38</v>
      </c>
      <c r="F3825">
        <v>2010</v>
      </c>
      <c r="G3825">
        <v>1</v>
      </c>
      <c r="H3825">
        <v>227.93</v>
      </c>
      <c r="I3825" t="s">
        <v>42</v>
      </c>
      <c r="J3825" t="s">
        <v>44</v>
      </c>
      <c r="K3825">
        <v>32.25</v>
      </c>
      <c r="L3825">
        <v>18</v>
      </c>
      <c r="M3825">
        <f t="shared" si="118"/>
        <v>4102.0625</v>
      </c>
      <c r="N3825">
        <f t="shared" si="119"/>
        <v>3.0399320305862361</v>
      </c>
    </row>
    <row r="3826" spans="1:14" x14ac:dyDescent="0.3">
      <c r="A3826" t="s">
        <v>12</v>
      </c>
      <c r="B3826" t="s">
        <v>17</v>
      </c>
      <c r="C3826" t="s">
        <v>18</v>
      </c>
      <c r="D3826" t="s">
        <v>28</v>
      </c>
      <c r="E3826" t="s">
        <v>38</v>
      </c>
      <c r="F3826">
        <v>2008</v>
      </c>
      <c r="G3826">
        <v>2</v>
      </c>
      <c r="H3826">
        <v>139.36000000000001</v>
      </c>
      <c r="I3826" t="s">
        <v>42</v>
      </c>
      <c r="J3826" t="s">
        <v>46</v>
      </c>
      <c r="K3826">
        <v>8.23</v>
      </c>
      <c r="L3826">
        <v>7</v>
      </c>
      <c r="M3826">
        <f t="shared" si="118"/>
        <v>974.60230000000013</v>
      </c>
      <c r="N3826">
        <f t="shared" si="119"/>
        <v>3.0416666666666665</v>
      </c>
    </row>
    <row r="3827" spans="1:14" x14ac:dyDescent="0.3">
      <c r="A3827" t="s">
        <v>14</v>
      </c>
      <c r="B3827" t="s">
        <v>17</v>
      </c>
      <c r="C3827" t="s">
        <v>19</v>
      </c>
      <c r="D3827" t="s">
        <v>34</v>
      </c>
      <c r="E3827" t="s">
        <v>38</v>
      </c>
      <c r="F3827">
        <v>1993</v>
      </c>
      <c r="G3827">
        <v>5</v>
      </c>
      <c r="H3827">
        <v>306.45999999999998</v>
      </c>
      <c r="I3827" t="s">
        <v>41</v>
      </c>
      <c r="J3827" t="s">
        <v>44</v>
      </c>
      <c r="K3827">
        <v>30.08</v>
      </c>
      <c r="L3827">
        <v>3</v>
      </c>
      <c r="M3827">
        <f t="shared" si="118"/>
        <v>918.68079999999986</v>
      </c>
      <c r="N3827">
        <f t="shared" si="119"/>
        <v>3.0425531914893615</v>
      </c>
    </row>
    <row r="3828" spans="1:14" x14ac:dyDescent="0.3">
      <c r="A3828" t="s">
        <v>13</v>
      </c>
      <c r="B3828" t="s">
        <v>15</v>
      </c>
      <c r="C3828" t="s">
        <v>18</v>
      </c>
      <c r="D3828" t="s">
        <v>31</v>
      </c>
      <c r="E3828" t="s">
        <v>39</v>
      </c>
      <c r="F3828">
        <v>2000</v>
      </c>
      <c r="G3828">
        <v>4</v>
      </c>
      <c r="H3828">
        <v>189.35</v>
      </c>
      <c r="I3828" t="s">
        <v>41</v>
      </c>
      <c r="J3828" t="s">
        <v>45</v>
      </c>
      <c r="K3828">
        <v>38.86</v>
      </c>
      <c r="L3828">
        <v>20</v>
      </c>
      <c r="M3828">
        <f t="shared" si="118"/>
        <v>3786.3886000000002</v>
      </c>
      <c r="N3828">
        <f t="shared" si="119"/>
        <v>3.040885860306644</v>
      </c>
    </row>
    <row r="3829" spans="1:14" x14ac:dyDescent="0.3">
      <c r="A3829" t="s">
        <v>14</v>
      </c>
      <c r="B3829" t="s">
        <v>16</v>
      </c>
      <c r="C3829" t="s">
        <v>19</v>
      </c>
      <c r="D3829" t="s">
        <v>34</v>
      </c>
      <c r="E3829" t="s">
        <v>38</v>
      </c>
      <c r="F3829">
        <v>2007</v>
      </c>
      <c r="G3829">
        <v>4</v>
      </c>
      <c r="H3829">
        <v>221.59</v>
      </c>
      <c r="I3829" t="s">
        <v>40</v>
      </c>
      <c r="J3829" t="s">
        <v>45</v>
      </c>
      <c r="K3829">
        <v>12.49</v>
      </c>
      <c r="L3829">
        <v>4</v>
      </c>
      <c r="M3829">
        <f t="shared" si="118"/>
        <v>885.48490000000004</v>
      </c>
      <c r="N3829">
        <f t="shared" si="119"/>
        <v>3.0400682011935207</v>
      </c>
    </row>
    <row r="3830" spans="1:14" x14ac:dyDescent="0.3">
      <c r="A3830" t="s">
        <v>12</v>
      </c>
      <c r="B3830" t="s">
        <v>16</v>
      </c>
      <c r="C3830" t="s">
        <v>18</v>
      </c>
      <c r="D3830" t="s">
        <v>33</v>
      </c>
      <c r="E3830" t="s">
        <v>39</v>
      </c>
      <c r="F3830">
        <v>2017</v>
      </c>
      <c r="G3830">
        <v>3</v>
      </c>
      <c r="H3830">
        <v>57.71</v>
      </c>
      <c r="I3830" t="s">
        <v>41</v>
      </c>
      <c r="J3830" t="s">
        <v>43</v>
      </c>
      <c r="K3830">
        <v>40.81</v>
      </c>
      <c r="L3830">
        <v>20</v>
      </c>
      <c r="M3830">
        <f t="shared" si="118"/>
        <v>1153.6081000000001</v>
      </c>
      <c r="N3830">
        <f t="shared" si="119"/>
        <v>3.0392491467576792</v>
      </c>
    </row>
    <row r="3831" spans="1:14" x14ac:dyDescent="0.3">
      <c r="A3831" t="s">
        <v>14</v>
      </c>
      <c r="B3831" t="s">
        <v>17</v>
      </c>
      <c r="C3831" t="s">
        <v>19</v>
      </c>
      <c r="D3831" t="s">
        <v>21</v>
      </c>
      <c r="E3831" t="s">
        <v>39</v>
      </c>
      <c r="F3831">
        <v>2010</v>
      </c>
      <c r="G3831">
        <v>5</v>
      </c>
      <c r="H3831">
        <v>479.71</v>
      </c>
      <c r="I3831" t="s">
        <v>42</v>
      </c>
      <c r="J3831" t="s">
        <v>44</v>
      </c>
      <c r="K3831">
        <v>25.7</v>
      </c>
      <c r="L3831">
        <v>16</v>
      </c>
      <c r="M3831">
        <f t="shared" si="118"/>
        <v>7674.6169999999993</v>
      </c>
      <c r="N3831">
        <f t="shared" si="119"/>
        <v>3.0392826643894106</v>
      </c>
    </row>
    <row r="3832" spans="1:14" x14ac:dyDescent="0.3">
      <c r="A3832" t="s">
        <v>13</v>
      </c>
      <c r="B3832" t="s">
        <v>17</v>
      </c>
      <c r="C3832" t="s">
        <v>18</v>
      </c>
      <c r="D3832" t="s">
        <v>31</v>
      </c>
      <c r="E3832" t="s">
        <v>39</v>
      </c>
      <c r="F3832">
        <v>2022</v>
      </c>
      <c r="G3832">
        <v>4</v>
      </c>
      <c r="H3832">
        <v>53.45</v>
      </c>
      <c r="I3832" t="s">
        <v>41</v>
      </c>
      <c r="J3832" t="s">
        <v>47</v>
      </c>
      <c r="K3832">
        <v>12.77</v>
      </c>
      <c r="L3832">
        <v>7</v>
      </c>
      <c r="M3832">
        <f t="shared" si="118"/>
        <v>373.27770000000004</v>
      </c>
      <c r="N3832">
        <f t="shared" si="119"/>
        <v>3.0376068376068375</v>
      </c>
    </row>
    <row r="3833" spans="1:14" x14ac:dyDescent="0.3">
      <c r="A3833" t="s">
        <v>14</v>
      </c>
      <c r="B3833" t="s">
        <v>16</v>
      </c>
      <c r="C3833" t="s">
        <v>18</v>
      </c>
      <c r="D3833" t="s">
        <v>20</v>
      </c>
      <c r="E3833" t="s">
        <v>37</v>
      </c>
      <c r="F3833">
        <v>1999</v>
      </c>
      <c r="G3833">
        <v>2</v>
      </c>
      <c r="H3833">
        <v>441.33</v>
      </c>
      <c r="I3833" t="s">
        <v>41</v>
      </c>
      <c r="J3833" t="s">
        <v>46</v>
      </c>
      <c r="K3833">
        <v>9.31</v>
      </c>
      <c r="L3833">
        <v>8</v>
      </c>
      <c r="M3833">
        <f t="shared" si="118"/>
        <v>3529.7330999999999</v>
      </c>
      <c r="N3833">
        <f t="shared" si="119"/>
        <v>3.0367835757057313</v>
      </c>
    </row>
    <row r="3834" spans="1:14" x14ac:dyDescent="0.3">
      <c r="A3834" t="s">
        <v>13</v>
      </c>
      <c r="B3834" t="s">
        <v>16</v>
      </c>
      <c r="C3834" t="s">
        <v>18</v>
      </c>
      <c r="D3834" t="s">
        <v>29</v>
      </c>
      <c r="E3834" t="s">
        <v>39</v>
      </c>
      <c r="F3834">
        <v>2018</v>
      </c>
      <c r="G3834">
        <v>4</v>
      </c>
      <c r="H3834">
        <v>485.86</v>
      </c>
      <c r="I3834" t="s">
        <v>40</v>
      </c>
      <c r="J3834" t="s">
        <v>46</v>
      </c>
      <c r="K3834">
        <v>17.100000000000001</v>
      </c>
      <c r="L3834">
        <v>11</v>
      </c>
      <c r="M3834">
        <f t="shared" si="118"/>
        <v>5343.6310000000003</v>
      </c>
      <c r="N3834">
        <f t="shared" si="119"/>
        <v>3.0376712328767121</v>
      </c>
    </row>
    <row r="3835" spans="1:14" x14ac:dyDescent="0.3">
      <c r="A3835" t="s">
        <v>12</v>
      </c>
      <c r="B3835" t="s">
        <v>17</v>
      </c>
      <c r="C3835" t="s">
        <v>18</v>
      </c>
      <c r="D3835" t="s">
        <v>22</v>
      </c>
      <c r="E3835" t="s">
        <v>38</v>
      </c>
      <c r="F3835">
        <v>2013</v>
      </c>
      <c r="G3835">
        <v>3</v>
      </c>
      <c r="H3835">
        <v>191.79</v>
      </c>
      <c r="I3835" t="s">
        <v>42</v>
      </c>
      <c r="J3835" t="s">
        <v>45</v>
      </c>
      <c r="K3835">
        <v>25.75</v>
      </c>
      <c r="L3835">
        <v>16</v>
      </c>
      <c r="M3835">
        <f t="shared" si="118"/>
        <v>3067.8975</v>
      </c>
      <c r="N3835">
        <f t="shared" si="119"/>
        <v>3.0368466152527849</v>
      </c>
    </row>
    <row r="3836" spans="1:14" x14ac:dyDescent="0.3">
      <c r="A3836" t="s">
        <v>14</v>
      </c>
      <c r="B3836" t="s">
        <v>16</v>
      </c>
      <c r="C3836" t="s">
        <v>18</v>
      </c>
      <c r="D3836" t="s">
        <v>30</v>
      </c>
      <c r="E3836" t="s">
        <v>39</v>
      </c>
      <c r="F3836">
        <v>1994</v>
      </c>
      <c r="G3836">
        <v>2</v>
      </c>
      <c r="H3836">
        <v>53.01</v>
      </c>
      <c r="I3836" t="s">
        <v>41</v>
      </c>
      <c r="J3836" t="s">
        <v>43</v>
      </c>
      <c r="K3836">
        <v>29.88</v>
      </c>
      <c r="L3836">
        <v>2</v>
      </c>
      <c r="M3836">
        <f t="shared" si="118"/>
        <v>105.3188</v>
      </c>
      <c r="N3836">
        <f t="shared" si="119"/>
        <v>3.0368782161234993</v>
      </c>
    </row>
    <row r="3837" spans="1:14" x14ac:dyDescent="0.3">
      <c r="A3837" t="s">
        <v>13</v>
      </c>
      <c r="B3837" t="s">
        <v>16</v>
      </c>
      <c r="C3837" t="s">
        <v>18</v>
      </c>
      <c r="D3837" t="s">
        <v>28</v>
      </c>
      <c r="E3837" t="s">
        <v>37</v>
      </c>
      <c r="F3837">
        <v>2001</v>
      </c>
      <c r="G3837">
        <v>4</v>
      </c>
      <c r="H3837">
        <v>59.12</v>
      </c>
      <c r="I3837" t="s">
        <v>42</v>
      </c>
      <c r="J3837" t="s">
        <v>43</v>
      </c>
      <c r="K3837">
        <v>10.62</v>
      </c>
      <c r="L3837">
        <v>11</v>
      </c>
      <c r="M3837">
        <f t="shared" si="118"/>
        <v>649.42619999999988</v>
      </c>
      <c r="N3837">
        <f t="shared" si="119"/>
        <v>3.0377682403433477</v>
      </c>
    </row>
    <row r="3838" spans="1:14" x14ac:dyDescent="0.3">
      <c r="A3838" t="s">
        <v>14</v>
      </c>
      <c r="B3838" t="s">
        <v>17</v>
      </c>
      <c r="C3838" t="s">
        <v>18</v>
      </c>
      <c r="D3838" t="s">
        <v>25</v>
      </c>
      <c r="E3838" t="s">
        <v>38</v>
      </c>
      <c r="F3838">
        <v>1991</v>
      </c>
      <c r="G3838">
        <v>3</v>
      </c>
      <c r="H3838">
        <v>281.77</v>
      </c>
      <c r="I3838" t="s">
        <v>40</v>
      </c>
      <c r="J3838" t="s">
        <v>47</v>
      </c>
      <c r="K3838">
        <v>37.56</v>
      </c>
      <c r="L3838">
        <v>18</v>
      </c>
      <c r="M3838">
        <f t="shared" si="118"/>
        <v>5071.2356</v>
      </c>
      <c r="N3838">
        <f t="shared" si="119"/>
        <v>3.0369415807560136</v>
      </c>
    </row>
    <row r="3839" spans="1:14" x14ac:dyDescent="0.3">
      <c r="A3839" t="s">
        <v>12</v>
      </c>
      <c r="B3839" t="s">
        <v>16</v>
      </c>
      <c r="C3839" t="s">
        <v>19</v>
      </c>
      <c r="D3839" t="s">
        <v>30</v>
      </c>
      <c r="E3839" t="s">
        <v>37</v>
      </c>
      <c r="F3839">
        <v>2018</v>
      </c>
      <c r="G3839">
        <v>2</v>
      </c>
      <c r="H3839">
        <v>352.49</v>
      </c>
      <c r="I3839" t="s">
        <v>41</v>
      </c>
      <c r="J3839" t="s">
        <v>44</v>
      </c>
      <c r="K3839">
        <v>35.04</v>
      </c>
      <c r="L3839">
        <v>20</v>
      </c>
      <c r="M3839">
        <f t="shared" si="118"/>
        <v>7049.1504000000004</v>
      </c>
      <c r="N3839">
        <f t="shared" si="119"/>
        <v>3.0369733447979366</v>
      </c>
    </row>
    <row r="3840" spans="1:14" x14ac:dyDescent="0.3">
      <c r="A3840" t="s">
        <v>14</v>
      </c>
      <c r="B3840" t="s">
        <v>15</v>
      </c>
      <c r="C3840" t="s">
        <v>19</v>
      </c>
      <c r="D3840" t="s">
        <v>25</v>
      </c>
      <c r="E3840" t="s">
        <v>36</v>
      </c>
      <c r="F3840">
        <v>2018</v>
      </c>
      <c r="G3840">
        <v>5</v>
      </c>
      <c r="H3840">
        <v>298.64999999999998</v>
      </c>
      <c r="I3840" t="s">
        <v>42</v>
      </c>
      <c r="J3840" t="s">
        <v>46</v>
      </c>
      <c r="K3840">
        <v>8.17</v>
      </c>
      <c r="L3840">
        <v>12</v>
      </c>
      <c r="M3840">
        <f t="shared" si="118"/>
        <v>3582.8816999999999</v>
      </c>
      <c r="N3840">
        <f t="shared" si="119"/>
        <v>3.0378657487091223</v>
      </c>
    </row>
    <row r="3841" spans="1:14" x14ac:dyDescent="0.3">
      <c r="A3841" t="s">
        <v>12</v>
      </c>
      <c r="B3841" t="s">
        <v>15</v>
      </c>
      <c r="C3841" t="s">
        <v>18</v>
      </c>
      <c r="D3841" t="s">
        <v>26</v>
      </c>
      <c r="E3841" t="s">
        <v>39</v>
      </c>
      <c r="F3841">
        <v>2006</v>
      </c>
      <c r="G3841">
        <v>1</v>
      </c>
      <c r="H3841">
        <v>269.04000000000002</v>
      </c>
      <c r="I3841" t="s">
        <v>42</v>
      </c>
      <c r="J3841" t="s">
        <v>47</v>
      </c>
      <c r="K3841">
        <v>29.65</v>
      </c>
      <c r="L3841">
        <v>9</v>
      </c>
      <c r="M3841">
        <f t="shared" si="118"/>
        <v>2420.6565000000001</v>
      </c>
      <c r="N3841">
        <f t="shared" si="119"/>
        <v>3.0361757105943155</v>
      </c>
    </row>
    <row r="3842" spans="1:14" x14ac:dyDescent="0.3">
      <c r="A3842" t="s">
        <v>14</v>
      </c>
      <c r="B3842" t="s">
        <v>17</v>
      </c>
      <c r="C3842" t="s">
        <v>18</v>
      </c>
      <c r="D3842" t="s">
        <v>27</v>
      </c>
      <c r="E3842" t="s">
        <v>36</v>
      </c>
      <c r="F3842">
        <v>2004</v>
      </c>
      <c r="G3842">
        <v>2</v>
      </c>
      <c r="H3842">
        <v>450.33</v>
      </c>
      <c r="I3842" t="s">
        <v>42</v>
      </c>
      <c r="J3842" t="s">
        <v>45</v>
      </c>
      <c r="K3842">
        <v>27.73</v>
      </c>
      <c r="L3842">
        <v>7</v>
      </c>
      <c r="M3842">
        <f t="shared" si="118"/>
        <v>3151.5873000000001</v>
      </c>
      <c r="N3842">
        <f t="shared" si="119"/>
        <v>3.0379310344827588</v>
      </c>
    </row>
    <row r="3843" spans="1:14" x14ac:dyDescent="0.3">
      <c r="A3843" t="s">
        <v>13</v>
      </c>
      <c r="B3843" t="s">
        <v>16</v>
      </c>
      <c r="C3843" t="s">
        <v>19</v>
      </c>
      <c r="D3843" t="s">
        <v>31</v>
      </c>
      <c r="E3843" t="s">
        <v>36</v>
      </c>
      <c r="F3843">
        <v>1987</v>
      </c>
      <c r="G3843">
        <v>1</v>
      </c>
      <c r="H3843">
        <v>86.8</v>
      </c>
      <c r="I3843" t="s">
        <v>41</v>
      </c>
      <c r="J3843" t="s">
        <v>44</v>
      </c>
      <c r="K3843">
        <v>36.32</v>
      </c>
      <c r="L3843">
        <v>12</v>
      </c>
      <c r="M3843">
        <f t="shared" ref="M3843:M3906" si="120">(L3843*H3843)-(1-(K3843/100))</f>
        <v>1040.9631999999999</v>
      </c>
      <c r="N3843">
        <f t="shared" ref="N3843:N3906" si="121">AVERAGE(G3843:G8842)</f>
        <v>3.0388265746333047</v>
      </c>
    </row>
    <row r="3844" spans="1:14" x14ac:dyDescent="0.3">
      <c r="A3844" t="s">
        <v>14</v>
      </c>
      <c r="B3844" t="s">
        <v>15</v>
      </c>
      <c r="C3844" t="s">
        <v>18</v>
      </c>
      <c r="D3844" t="s">
        <v>33</v>
      </c>
      <c r="E3844" t="s">
        <v>38</v>
      </c>
      <c r="F3844">
        <v>2006</v>
      </c>
      <c r="G3844">
        <v>5</v>
      </c>
      <c r="H3844">
        <v>342.21</v>
      </c>
      <c r="I3844" t="s">
        <v>41</v>
      </c>
      <c r="J3844" t="s">
        <v>46</v>
      </c>
      <c r="K3844">
        <v>43.19</v>
      </c>
      <c r="L3844">
        <v>2</v>
      </c>
      <c r="M3844">
        <f t="shared" si="120"/>
        <v>683.8519</v>
      </c>
      <c r="N3844">
        <f t="shared" si="121"/>
        <v>3.040587219343696</v>
      </c>
    </row>
    <row r="3845" spans="1:14" x14ac:dyDescent="0.3">
      <c r="A3845" t="s">
        <v>12</v>
      </c>
      <c r="B3845" t="s">
        <v>16</v>
      </c>
      <c r="C3845" t="s">
        <v>18</v>
      </c>
      <c r="D3845" t="s">
        <v>29</v>
      </c>
      <c r="E3845" t="s">
        <v>39</v>
      </c>
      <c r="F3845">
        <v>2011</v>
      </c>
      <c r="G3845">
        <v>5</v>
      </c>
      <c r="H3845">
        <v>79.27</v>
      </c>
      <c r="I3845" t="s">
        <v>41</v>
      </c>
      <c r="J3845" t="s">
        <v>44</v>
      </c>
      <c r="K3845">
        <v>40.96</v>
      </c>
      <c r="L3845">
        <v>18</v>
      </c>
      <c r="M3845">
        <f t="shared" si="120"/>
        <v>1426.2695999999999</v>
      </c>
      <c r="N3845">
        <f t="shared" si="121"/>
        <v>3.038893690579084</v>
      </c>
    </row>
    <row r="3846" spans="1:14" x14ac:dyDescent="0.3">
      <c r="A3846" t="s">
        <v>12</v>
      </c>
      <c r="B3846" t="s">
        <v>16</v>
      </c>
      <c r="C3846" t="s">
        <v>18</v>
      </c>
      <c r="D3846" t="s">
        <v>27</v>
      </c>
      <c r="E3846" t="s">
        <v>37</v>
      </c>
      <c r="F3846">
        <v>2004</v>
      </c>
      <c r="G3846">
        <v>4</v>
      </c>
      <c r="H3846">
        <v>444.71</v>
      </c>
      <c r="I3846" t="s">
        <v>42</v>
      </c>
      <c r="J3846" t="s">
        <v>46</v>
      </c>
      <c r="K3846">
        <v>3.9</v>
      </c>
      <c r="L3846">
        <v>12</v>
      </c>
      <c r="M3846">
        <f t="shared" si="120"/>
        <v>5335.5589999999993</v>
      </c>
      <c r="N3846">
        <f t="shared" si="121"/>
        <v>3.0371972318339102</v>
      </c>
    </row>
    <row r="3847" spans="1:14" x14ac:dyDescent="0.3">
      <c r="A3847" t="s">
        <v>14</v>
      </c>
      <c r="B3847" t="s">
        <v>17</v>
      </c>
      <c r="C3847" t="s">
        <v>19</v>
      </c>
      <c r="D3847" t="s">
        <v>33</v>
      </c>
      <c r="E3847" t="s">
        <v>36</v>
      </c>
      <c r="F3847">
        <v>2010</v>
      </c>
      <c r="G3847">
        <v>5</v>
      </c>
      <c r="H3847">
        <v>44.75</v>
      </c>
      <c r="I3847" t="s">
        <v>41</v>
      </c>
      <c r="J3847" t="s">
        <v>47</v>
      </c>
      <c r="K3847">
        <v>8.1300000000000008</v>
      </c>
      <c r="L3847">
        <v>4</v>
      </c>
      <c r="M3847">
        <f t="shared" si="120"/>
        <v>178.0813</v>
      </c>
      <c r="N3847">
        <f t="shared" si="121"/>
        <v>3.0363636363636362</v>
      </c>
    </row>
    <row r="3848" spans="1:14" x14ac:dyDescent="0.3">
      <c r="A3848" t="s">
        <v>14</v>
      </c>
      <c r="B3848" t="s">
        <v>15</v>
      </c>
      <c r="C3848" t="s">
        <v>18</v>
      </c>
      <c r="D3848" t="s">
        <v>31</v>
      </c>
      <c r="E3848" t="s">
        <v>39</v>
      </c>
      <c r="F3848">
        <v>2009</v>
      </c>
      <c r="G3848">
        <v>2</v>
      </c>
      <c r="H3848">
        <v>167.62</v>
      </c>
      <c r="I3848" t="s">
        <v>42</v>
      </c>
      <c r="J3848" t="s">
        <v>44</v>
      </c>
      <c r="K3848">
        <v>35.57</v>
      </c>
      <c r="L3848">
        <v>18</v>
      </c>
      <c r="M3848">
        <f t="shared" si="120"/>
        <v>3016.5156999999999</v>
      </c>
      <c r="N3848">
        <f t="shared" si="121"/>
        <v>3.0346620450606587</v>
      </c>
    </row>
    <row r="3849" spans="1:14" x14ac:dyDescent="0.3">
      <c r="A3849" t="s">
        <v>13</v>
      </c>
      <c r="B3849" t="s">
        <v>16</v>
      </c>
      <c r="C3849" t="s">
        <v>19</v>
      </c>
      <c r="D3849" t="s">
        <v>22</v>
      </c>
      <c r="E3849" t="s">
        <v>39</v>
      </c>
      <c r="F3849">
        <v>1999</v>
      </c>
      <c r="G3849">
        <v>4</v>
      </c>
      <c r="H3849">
        <v>253.74</v>
      </c>
      <c r="I3849" t="s">
        <v>42</v>
      </c>
      <c r="J3849" t="s">
        <v>47</v>
      </c>
      <c r="K3849">
        <v>36.78</v>
      </c>
      <c r="L3849">
        <v>18</v>
      </c>
      <c r="M3849">
        <f t="shared" si="120"/>
        <v>4566.6877999999997</v>
      </c>
      <c r="N3849">
        <f t="shared" si="121"/>
        <v>3.0355594102341716</v>
      </c>
    </row>
    <row r="3850" spans="1:14" x14ac:dyDescent="0.3">
      <c r="A3850" t="s">
        <v>12</v>
      </c>
      <c r="B3850" t="s">
        <v>17</v>
      </c>
      <c r="C3850" t="s">
        <v>19</v>
      </c>
      <c r="D3850" t="s">
        <v>35</v>
      </c>
      <c r="E3850" t="s">
        <v>36</v>
      </c>
      <c r="F3850">
        <v>2013</v>
      </c>
      <c r="G3850">
        <v>5</v>
      </c>
      <c r="H3850">
        <v>331.81</v>
      </c>
      <c r="I3850" t="s">
        <v>41</v>
      </c>
      <c r="J3850" t="s">
        <v>43</v>
      </c>
      <c r="K3850">
        <v>21.02</v>
      </c>
      <c r="L3850">
        <v>12</v>
      </c>
      <c r="M3850">
        <f t="shared" si="120"/>
        <v>3980.9302000000002</v>
      </c>
      <c r="N3850">
        <f t="shared" si="121"/>
        <v>3.0347222222222223</v>
      </c>
    </row>
    <row r="3851" spans="1:14" x14ac:dyDescent="0.3">
      <c r="A3851" t="s">
        <v>13</v>
      </c>
      <c r="B3851" t="s">
        <v>15</v>
      </c>
      <c r="C3851" t="s">
        <v>18</v>
      </c>
      <c r="D3851" t="s">
        <v>32</v>
      </c>
      <c r="E3851" t="s">
        <v>38</v>
      </c>
      <c r="F3851">
        <v>2006</v>
      </c>
      <c r="G3851">
        <v>3</v>
      </c>
      <c r="H3851">
        <v>252.44</v>
      </c>
      <c r="I3851" t="s">
        <v>40</v>
      </c>
      <c r="J3851" t="s">
        <v>46</v>
      </c>
      <c r="K3851">
        <v>45.52</v>
      </c>
      <c r="L3851">
        <v>17</v>
      </c>
      <c r="M3851">
        <f t="shared" si="120"/>
        <v>4290.9351999999999</v>
      </c>
      <c r="N3851">
        <f t="shared" si="121"/>
        <v>3.0330147697654213</v>
      </c>
    </row>
    <row r="3852" spans="1:14" x14ac:dyDescent="0.3">
      <c r="A3852" t="s">
        <v>12</v>
      </c>
      <c r="B3852" t="s">
        <v>16</v>
      </c>
      <c r="C3852" t="s">
        <v>18</v>
      </c>
      <c r="D3852" t="s">
        <v>26</v>
      </c>
      <c r="E3852" t="s">
        <v>39</v>
      </c>
      <c r="F3852">
        <v>1987</v>
      </c>
      <c r="G3852">
        <v>5</v>
      </c>
      <c r="H3852">
        <v>371.18</v>
      </c>
      <c r="I3852" t="s">
        <v>40</v>
      </c>
      <c r="J3852" t="s">
        <v>47</v>
      </c>
      <c r="K3852">
        <v>5.68</v>
      </c>
      <c r="L3852">
        <v>8</v>
      </c>
      <c r="M3852">
        <f t="shared" si="120"/>
        <v>2968.4967999999999</v>
      </c>
      <c r="N3852">
        <f t="shared" si="121"/>
        <v>3.0330434782608697</v>
      </c>
    </row>
    <row r="3853" spans="1:14" x14ac:dyDescent="0.3">
      <c r="A3853" t="s">
        <v>14</v>
      </c>
      <c r="B3853" t="s">
        <v>16</v>
      </c>
      <c r="C3853" t="s">
        <v>19</v>
      </c>
      <c r="D3853" t="s">
        <v>20</v>
      </c>
      <c r="E3853" t="s">
        <v>37</v>
      </c>
      <c r="F3853">
        <v>1992</v>
      </c>
      <c r="G3853">
        <v>4</v>
      </c>
      <c r="H3853">
        <v>402.4</v>
      </c>
      <c r="I3853" t="s">
        <v>40</v>
      </c>
      <c r="J3853" t="s">
        <v>46</v>
      </c>
      <c r="K3853">
        <v>37.72</v>
      </c>
      <c r="L3853">
        <v>11</v>
      </c>
      <c r="M3853">
        <f t="shared" si="120"/>
        <v>4425.7771999999995</v>
      </c>
      <c r="N3853">
        <f t="shared" si="121"/>
        <v>3.0313315926892952</v>
      </c>
    </row>
    <row r="3854" spans="1:14" x14ac:dyDescent="0.3">
      <c r="A3854" t="s">
        <v>14</v>
      </c>
      <c r="B3854" t="s">
        <v>16</v>
      </c>
      <c r="C3854" t="s">
        <v>19</v>
      </c>
      <c r="D3854" t="s">
        <v>25</v>
      </c>
      <c r="E3854" t="s">
        <v>39</v>
      </c>
      <c r="F3854">
        <v>2014</v>
      </c>
      <c r="G3854">
        <v>2</v>
      </c>
      <c r="H3854">
        <v>104.36</v>
      </c>
      <c r="I3854" t="s">
        <v>40</v>
      </c>
      <c r="J3854" t="s">
        <v>45</v>
      </c>
      <c r="K3854">
        <v>28.96</v>
      </c>
      <c r="L3854">
        <v>19</v>
      </c>
      <c r="M3854">
        <f t="shared" si="120"/>
        <v>1982.1296</v>
      </c>
      <c r="N3854">
        <f t="shared" si="121"/>
        <v>3.0304878048780486</v>
      </c>
    </row>
    <row r="3855" spans="1:14" x14ac:dyDescent="0.3">
      <c r="A3855" t="s">
        <v>13</v>
      </c>
      <c r="B3855" t="s">
        <v>17</v>
      </c>
      <c r="C3855" t="s">
        <v>19</v>
      </c>
      <c r="D3855" t="s">
        <v>35</v>
      </c>
      <c r="E3855" t="s">
        <v>38</v>
      </c>
      <c r="F3855">
        <v>2022</v>
      </c>
      <c r="G3855">
        <v>1</v>
      </c>
      <c r="H3855">
        <v>499.68</v>
      </c>
      <c r="I3855" t="s">
        <v>41</v>
      </c>
      <c r="J3855" t="s">
        <v>43</v>
      </c>
      <c r="K3855">
        <v>7.12</v>
      </c>
      <c r="L3855">
        <v>13</v>
      </c>
      <c r="M3855">
        <f t="shared" si="120"/>
        <v>6494.9112000000005</v>
      </c>
      <c r="N3855">
        <f t="shared" si="121"/>
        <v>3.0313862249346122</v>
      </c>
    </row>
    <row r="3856" spans="1:14" x14ac:dyDescent="0.3">
      <c r="A3856" t="s">
        <v>12</v>
      </c>
      <c r="B3856" t="s">
        <v>16</v>
      </c>
      <c r="C3856" t="s">
        <v>18</v>
      </c>
      <c r="D3856" t="s">
        <v>22</v>
      </c>
      <c r="E3856" t="s">
        <v>36</v>
      </c>
      <c r="F3856">
        <v>2005</v>
      </c>
      <c r="G3856">
        <v>2</v>
      </c>
      <c r="H3856">
        <v>485.83</v>
      </c>
      <c r="I3856" t="s">
        <v>40</v>
      </c>
      <c r="J3856" t="s">
        <v>45</v>
      </c>
      <c r="K3856">
        <v>31.17</v>
      </c>
      <c r="L3856">
        <v>16</v>
      </c>
      <c r="M3856">
        <f t="shared" si="120"/>
        <v>7772.5916999999999</v>
      </c>
      <c r="N3856">
        <f t="shared" si="121"/>
        <v>3.0331588132635252</v>
      </c>
    </row>
    <row r="3857" spans="1:14" x14ac:dyDescent="0.3">
      <c r="A3857" t="s">
        <v>13</v>
      </c>
      <c r="B3857" t="s">
        <v>17</v>
      </c>
      <c r="C3857" t="s">
        <v>19</v>
      </c>
      <c r="D3857" t="s">
        <v>27</v>
      </c>
      <c r="E3857" t="s">
        <v>38</v>
      </c>
      <c r="F3857">
        <v>1985</v>
      </c>
      <c r="G3857">
        <v>5</v>
      </c>
      <c r="H3857">
        <v>98.22</v>
      </c>
      <c r="I3857" t="s">
        <v>40</v>
      </c>
      <c r="J3857" t="s">
        <v>47</v>
      </c>
      <c r="K3857">
        <v>32.479999999999997</v>
      </c>
      <c r="L3857">
        <v>4</v>
      </c>
      <c r="M3857">
        <f t="shared" si="120"/>
        <v>392.20479999999998</v>
      </c>
      <c r="N3857">
        <f t="shared" si="121"/>
        <v>3.0340611353711791</v>
      </c>
    </row>
    <row r="3858" spans="1:14" x14ac:dyDescent="0.3">
      <c r="A3858" t="s">
        <v>14</v>
      </c>
      <c r="B3858" t="s">
        <v>17</v>
      </c>
      <c r="C3858" t="s">
        <v>19</v>
      </c>
      <c r="D3858" t="s">
        <v>32</v>
      </c>
      <c r="E3858" t="s">
        <v>37</v>
      </c>
      <c r="F3858">
        <v>1996</v>
      </c>
      <c r="G3858">
        <v>5</v>
      </c>
      <c r="H3858">
        <v>481.25</v>
      </c>
      <c r="I3858" t="s">
        <v>41</v>
      </c>
      <c r="J3858" t="s">
        <v>45</v>
      </c>
      <c r="K3858">
        <v>14.48</v>
      </c>
      <c r="L3858">
        <v>17</v>
      </c>
      <c r="M3858">
        <f t="shared" si="120"/>
        <v>8180.3948</v>
      </c>
      <c r="N3858">
        <f t="shared" si="121"/>
        <v>3.0323426573426575</v>
      </c>
    </row>
    <row r="3859" spans="1:14" x14ac:dyDescent="0.3">
      <c r="A3859" t="s">
        <v>13</v>
      </c>
      <c r="B3859" t="s">
        <v>15</v>
      </c>
      <c r="C3859" t="s">
        <v>19</v>
      </c>
      <c r="D3859" t="s">
        <v>33</v>
      </c>
      <c r="E3859" t="s">
        <v>36</v>
      </c>
      <c r="F3859">
        <v>2004</v>
      </c>
      <c r="G3859">
        <v>3</v>
      </c>
      <c r="H3859">
        <v>428.27</v>
      </c>
      <c r="I3859" t="s">
        <v>40</v>
      </c>
      <c r="J3859" t="s">
        <v>43</v>
      </c>
      <c r="K3859">
        <v>24.18</v>
      </c>
      <c r="L3859">
        <v>17</v>
      </c>
      <c r="M3859">
        <f t="shared" si="120"/>
        <v>7279.8317999999999</v>
      </c>
      <c r="N3859">
        <f t="shared" si="121"/>
        <v>3.030621172353456</v>
      </c>
    </row>
    <row r="3860" spans="1:14" x14ac:dyDescent="0.3">
      <c r="A3860" t="s">
        <v>14</v>
      </c>
      <c r="B3860" t="s">
        <v>15</v>
      </c>
      <c r="C3860" t="s">
        <v>19</v>
      </c>
      <c r="D3860" t="s">
        <v>31</v>
      </c>
      <c r="E3860" t="s">
        <v>39</v>
      </c>
      <c r="F3860">
        <v>1992</v>
      </c>
      <c r="G3860">
        <v>4</v>
      </c>
      <c r="H3860">
        <v>462.66</v>
      </c>
      <c r="I3860" t="s">
        <v>42</v>
      </c>
      <c r="J3860" t="s">
        <v>46</v>
      </c>
      <c r="K3860">
        <v>48.17</v>
      </c>
      <c r="L3860">
        <v>12</v>
      </c>
      <c r="M3860">
        <f t="shared" si="120"/>
        <v>5551.4017000000003</v>
      </c>
      <c r="N3860">
        <f t="shared" si="121"/>
        <v>3.0306479859894919</v>
      </c>
    </row>
    <row r="3861" spans="1:14" x14ac:dyDescent="0.3">
      <c r="A3861" t="s">
        <v>13</v>
      </c>
      <c r="B3861" t="s">
        <v>17</v>
      </c>
      <c r="C3861" t="s">
        <v>19</v>
      </c>
      <c r="D3861" t="s">
        <v>24</v>
      </c>
      <c r="E3861" t="s">
        <v>39</v>
      </c>
      <c r="F3861">
        <v>1993</v>
      </c>
      <c r="G3861">
        <v>3</v>
      </c>
      <c r="H3861">
        <v>363.37</v>
      </c>
      <c r="I3861" t="s">
        <v>40</v>
      </c>
      <c r="J3861" t="s">
        <v>45</v>
      </c>
      <c r="K3861">
        <v>23.06</v>
      </c>
      <c r="L3861">
        <v>6</v>
      </c>
      <c r="M3861">
        <f t="shared" si="120"/>
        <v>2179.4506000000001</v>
      </c>
      <c r="N3861">
        <f t="shared" si="121"/>
        <v>3.0297984224364591</v>
      </c>
    </row>
    <row r="3862" spans="1:14" x14ac:dyDescent="0.3">
      <c r="A3862" t="s">
        <v>14</v>
      </c>
      <c r="B3862" t="s">
        <v>16</v>
      </c>
      <c r="C3862" t="s">
        <v>19</v>
      </c>
      <c r="D3862" t="s">
        <v>24</v>
      </c>
      <c r="E3862" t="s">
        <v>38</v>
      </c>
      <c r="F3862">
        <v>2011</v>
      </c>
      <c r="G3862">
        <v>5</v>
      </c>
      <c r="H3862">
        <v>426.02</v>
      </c>
      <c r="I3862" t="s">
        <v>40</v>
      </c>
      <c r="J3862" t="s">
        <v>46</v>
      </c>
      <c r="K3862">
        <v>41.81</v>
      </c>
      <c r="L3862">
        <v>2</v>
      </c>
      <c r="M3862">
        <f t="shared" si="120"/>
        <v>851.45809999999994</v>
      </c>
      <c r="N3862">
        <f t="shared" si="121"/>
        <v>3.0298245614035086</v>
      </c>
    </row>
    <row r="3863" spans="1:14" x14ac:dyDescent="0.3">
      <c r="A3863" t="s">
        <v>14</v>
      </c>
      <c r="B3863" t="s">
        <v>17</v>
      </c>
      <c r="C3863" t="s">
        <v>19</v>
      </c>
      <c r="D3863" t="s">
        <v>22</v>
      </c>
      <c r="E3863" t="s">
        <v>39</v>
      </c>
      <c r="F3863">
        <v>2017</v>
      </c>
      <c r="G3863">
        <v>2</v>
      </c>
      <c r="H3863">
        <v>244.99</v>
      </c>
      <c r="I3863" t="s">
        <v>42</v>
      </c>
      <c r="J3863" t="s">
        <v>43</v>
      </c>
      <c r="K3863">
        <v>14.12</v>
      </c>
      <c r="L3863">
        <v>17</v>
      </c>
      <c r="M3863">
        <f t="shared" si="120"/>
        <v>4163.9712</v>
      </c>
      <c r="N3863">
        <f t="shared" si="121"/>
        <v>3.0280948200175595</v>
      </c>
    </row>
    <row r="3864" spans="1:14" x14ac:dyDescent="0.3">
      <c r="A3864" t="s">
        <v>13</v>
      </c>
      <c r="B3864" t="s">
        <v>16</v>
      </c>
      <c r="C3864" t="s">
        <v>19</v>
      </c>
      <c r="D3864" t="s">
        <v>28</v>
      </c>
      <c r="E3864" t="s">
        <v>37</v>
      </c>
      <c r="F3864">
        <v>2004</v>
      </c>
      <c r="G3864">
        <v>4</v>
      </c>
      <c r="H3864">
        <v>116.87</v>
      </c>
      <c r="I3864" t="s">
        <v>41</v>
      </c>
      <c r="J3864" t="s">
        <v>44</v>
      </c>
      <c r="K3864">
        <v>44.84</v>
      </c>
      <c r="L3864">
        <v>11</v>
      </c>
      <c r="M3864">
        <f t="shared" si="120"/>
        <v>1285.0184000000002</v>
      </c>
      <c r="N3864">
        <f t="shared" si="121"/>
        <v>3.0289982425307556</v>
      </c>
    </row>
    <row r="3865" spans="1:14" x14ac:dyDescent="0.3">
      <c r="A3865" t="s">
        <v>14</v>
      </c>
      <c r="B3865" t="s">
        <v>17</v>
      </c>
      <c r="C3865" t="s">
        <v>19</v>
      </c>
      <c r="D3865" t="s">
        <v>33</v>
      </c>
      <c r="E3865" t="s">
        <v>38</v>
      </c>
      <c r="F3865">
        <v>2011</v>
      </c>
      <c r="G3865">
        <v>1</v>
      </c>
      <c r="H3865">
        <v>385.38</v>
      </c>
      <c r="I3865" t="s">
        <v>42</v>
      </c>
      <c r="J3865" t="s">
        <v>47</v>
      </c>
      <c r="K3865">
        <v>27.35</v>
      </c>
      <c r="L3865">
        <v>15</v>
      </c>
      <c r="M3865">
        <f t="shared" si="120"/>
        <v>5779.9735000000001</v>
      </c>
      <c r="N3865">
        <f t="shared" si="121"/>
        <v>3.0281442392260334</v>
      </c>
    </row>
    <row r="3866" spans="1:14" x14ac:dyDescent="0.3">
      <c r="A3866" t="s">
        <v>12</v>
      </c>
      <c r="B3866" t="s">
        <v>15</v>
      </c>
      <c r="C3866" t="s">
        <v>19</v>
      </c>
      <c r="D3866" t="s">
        <v>27</v>
      </c>
      <c r="E3866" t="s">
        <v>39</v>
      </c>
      <c r="F3866">
        <v>1998</v>
      </c>
      <c r="G3866">
        <v>5</v>
      </c>
      <c r="H3866">
        <v>224.81</v>
      </c>
      <c r="I3866" t="s">
        <v>42</v>
      </c>
      <c r="J3866" t="s">
        <v>43</v>
      </c>
      <c r="K3866">
        <v>49.05</v>
      </c>
      <c r="L3866">
        <v>8</v>
      </c>
      <c r="M3866">
        <f t="shared" si="120"/>
        <v>1797.9705000000001</v>
      </c>
      <c r="N3866">
        <f t="shared" si="121"/>
        <v>3.0299295774647885</v>
      </c>
    </row>
    <row r="3867" spans="1:14" x14ac:dyDescent="0.3">
      <c r="A3867" t="s">
        <v>14</v>
      </c>
      <c r="B3867" t="s">
        <v>15</v>
      </c>
      <c r="C3867" t="s">
        <v>19</v>
      </c>
      <c r="D3867" t="s">
        <v>20</v>
      </c>
      <c r="E3867" t="s">
        <v>37</v>
      </c>
      <c r="F3867">
        <v>1998</v>
      </c>
      <c r="G3867">
        <v>3</v>
      </c>
      <c r="H3867">
        <v>445.46</v>
      </c>
      <c r="I3867" t="s">
        <v>41</v>
      </c>
      <c r="J3867" t="s">
        <v>46</v>
      </c>
      <c r="K3867">
        <v>39.64</v>
      </c>
      <c r="L3867">
        <v>12</v>
      </c>
      <c r="M3867">
        <f t="shared" si="120"/>
        <v>5344.9163999999992</v>
      </c>
      <c r="N3867">
        <f t="shared" si="121"/>
        <v>3.0281938325991189</v>
      </c>
    </row>
    <row r="3868" spans="1:14" x14ac:dyDescent="0.3">
      <c r="A3868" t="s">
        <v>12</v>
      </c>
      <c r="B3868" t="s">
        <v>15</v>
      </c>
      <c r="C3868" t="s">
        <v>18</v>
      </c>
      <c r="D3868" t="s">
        <v>34</v>
      </c>
      <c r="E3868" t="s">
        <v>36</v>
      </c>
      <c r="F3868">
        <v>2002</v>
      </c>
      <c r="G3868">
        <v>1</v>
      </c>
      <c r="H3868">
        <v>162.09</v>
      </c>
      <c r="I3868" t="s">
        <v>42</v>
      </c>
      <c r="J3868" t="s">
        <v>44</v>
      </c>
      <c r="K3868">
        <v>10.82</v>
      </c>
      <c r="L3868">
        <v>18</v>
      </c>
      <c r="M3868">
        <f t="shared" si="120"/>
        <v>2916.7282</v>
      </c>
      <c r="N3868">
        <f t="shared" si="121"/>
        <v>3.0282186948853616</v>
      </c>
    </row>
    <row r="3869" spans="1:14" x14ac:dyDescent="0.3">
      <c r="A3869" t="s">
        <v>14</v>
      </c>
      <c r="B3869" t="s">
        <v>15</v>
      </c>
      <c r="C3869" t="s">
        <v>19</v>
      </c>
      <c r="D3869" t="s">
        <v>34</v>
      </c>
      <c r="E3869" t="s">
        <v>39</v>
      </c>
      <c r="F3869">
        <v>2003</v>
      </c>
      <c r="G3869">
        <v>5</v>
      </c>
      <c r="H3869">
        <v>443.26</v>
      </c>
      <c r="I3869" t="s">
        <v>42</v>
      </c>
      <c r="J3869" t="s">
        <v>44</v>
      </c>
      <c r="K3869">
        <v>15.8</v>
      </c>
      <c r="L3869">
        <v>3</v>
      </c>
      <c r="M3869">
        <f t="shared" si="120"/>
        <v>1328.9379999999999</v>
      </c>
      <c r="N3869">
        <f t="shared" si="121"/>
        <v>3.0300088261253308</v>
      </c>
    </row>
    <row r="3870" spans="1:14" x14ac:dyDescent="0.3">
      <c r="A3870" t="s">
        <v>14</v>
      </c>
      <c r="B3870" t="s">
        <v>17</v>
      </c>
      <c r="C3870" t="s">
        <v>19</v>
      </c>
      <c r="D3870" t="s">
        <v>25</v>
      </c>
      <c r="E3870" t="s">
        <v>37</v>
      </c>
      <c r="F3870">
        <v>2007</v>
      </c>
      <c r="G3870">
        <v>3</v>
      </c>
      <c r="H3870">
        <v>176.24</v>
      </c>
      <c r="I3870" t="s">
        <v>42</v>
      </c>
      <c r="J3870" t="s">
        <v>45</v>
      </c>
      <c r="K3870">
        <v>23.52</v>
      </c>
      <c r="L3870">
        <v>15</v>
      </c>
      <c r="M3870">
        <f t="shared" si="120"/>
        <v>2642.8352000000004</v>
      </c>
      <c r="N3870">
        <f t="shared" si="121"/>
        <v>3.0282685512367493</v>
      </c>
    </row>
    <row r="3871" spans="1:14" x14ac:dyDescent="0.3">
      <c r="A3871" t="s">
        <v>14</v>
      </c>
      <c r="B3871" t="s">
        <v>16</v>
      </c>
      <c r="C3871" t="s">
        <v>19</v>
      </c>
      <c r="D3871" t="s">
        <v>34</v>
      </c>
      <c r="E3871" t="s">
        <v>39</v>
      </c>
      <c r="F3871">
        <v>2005</v>
      </c>
      <c r="G3871">
        <v>1</v>
      </c>
      <c r="H3871">
        <v>407.23</v>
      </c>
      <c r="I3871" t="s">
        <v>42</v>
      </c>
      <c r="J3871" t="s">
        <v>46</v>
      </c>
      <c r="K3871">
        <v>24.66</v>
      </c>
      <c r="L3871">
        <v>1</v>
      </c>
      <c r="M3871">
        <f t="shared" si="120"/>
        <v>406.47660000000002</v>
      </c>
      <c r="N3871">
        <f t="shared" si="121"/>
        <v>3.0282935455349249</v>
      </c>
    </row>
    <row r="3872" spans="1:14" x14ac:dyDescent="0.3">
      <c r="A3872" t="s">
        <v>13</v>
      </c>
      <c r="B3872" t="s">
        <v>15</v>
      </c>
      <c r="C3872" t="s">
        <v>18</v>
      </c>
      <c r="D3872" t="s">
        <v>28</v>
      </c>
      <c r="E3872" t="s">
        <v>39</v>
      </c>
      <c r="F3872">
        <v>2010</v>
      </c>
      <c r="G3872">
        <v>5</v>
      </c>
      <c r="H3872">
        <v>345.89</v>
      </c>
      <c r="I3872" t="s">
        <v>42</v>
      </c>
      <c r="J3872" t="s">
        <v>47</v>
      </c>
      <c r="K3872">
        <v>3.79</v>
      </c>
      <c r="L3872">
        <v>6</v>
      </c>
      <c r="M3872">
        <f t="shared" si="120"/>
        <v>2074.3779</v>
      </c>
      <c r="N3872">
        <f t="shared" si="121"/>
        <v>3.0300884955752214</v>
      </c>
    </row>
    <row r="3873" spans="1:14" x14ac:dyDescent="0.3">
      <c r="A3873" t="s">
        <v>13</v>
      </c>
      <c r="B3873" t="s">
        <v>16</v>
      </c>
      <c r="C3873" t="s">
        <v>18</v>
      </c>
      <c r="D3873" t="s">
        <v>25</v>
      </c>
      <c r="E3873" t="s">
        <v>38</v>
      </c>
      <c r="F3873">
        <v>2016</v>
      </c>
      <c r="G3873">
        <v>3</v>
      </c>
      <c r="H3873">
        <v>435.33</v>
      </c>
      <c r="I3873" t="s">
        <v>42</v>
      </c>
      <c r="J3873" t="s">
        <v>44</v>
      </c>
      <c r="K3873">
        <v>7.26</v>
      </c>
      <c r="L3873">
        <v>10</v>
      </c>
      <c r="M3873">
        <f t="shared" si="120"/>
        <v>4352.3726000000006</v>
      </c>
      <c r="N3873">
        <f t="shared" si="121"/>
        <v>3.0283436669619133</v>
      </c>
    </row>
    <row r="3874" spans="1:14" x14ac:dyDescent="0.3">
      <c r="A3874" t="s">
        <v>14</v>
      </c>
      <c r="B3874" t="s">
        <v>15</v>
      </c>
      <c r="C3874" t="s">
        <v>19</v>
      </c>
      <c r="D3874" t="s">
        <v>20</v>
      </c>
      <c r="E3874" t="s">
        <v>37</v>
      </c>
      <c r="F3874">
        <v>1991</v>
      </c>
      <c r="G3874">
        <v>3</v>
      </c>
      <c r="H3874">
        <v>377.67</v>
      </c>
      <c r="I3874" t="s">
        <v>41</v>
      </c>
      <c r="J3874" t="s">
        <v>45</v>
      </c>
      <c r="K3874">
        <v>20.58</v>
      </c>
      <c r="L3874">
        <v>20</v>
      </c>
      <c r="M3874">
        <f t="shared" si="120"/>
        <v>7552.6058000000003</v>
      </c>
      <c r="N3874">
        <f t="shared" si="121"/>
        <v>3.0283687943262412</v>
      </c>
    </row>
    <row r="3875" spans="1:14" x14ac:dyDescent="0.3">
      <c r="A3875" t="s">
        <v>13</v>
      </c>
      <c r="B3875" t="s">
        <v>17</v>
      </c>
      <c r="C3875" t="s">
        <v>19</v>
      </c>
      <c r="D3875" t="s">
        <v>33</v>
      </c>
      <c r="E3875" t="s">
        <v>39</v>
      </c>
      <c r="F3875">
        <v>1991</v>
      </c>
      <c r="G3875">
        <v>4</v>
      </c>
      <c r="H3875">
        <v>141.49</v>
      </c>
      <c r="I3875" t="s">
        <v>41</v>
      </c>
      <c r="J3875" t="s">
        <v>46</v>
      </c>
      <c r="K3875">
        <v>30.86</v>
      </c>
      <c r="L3875">
        <v>1</v>
      </c>
      <c r="M3875">
        <f t="shared" si="120"/>
        <v>140.79860000000002</v>
      </c>
      <c r="N3875">
        <f t="shared" si="121"/>
        <v>3.0283939662821648</v>
      </c>
    </row>
    <row r="3876" spans="1:14" x14ac:dyDescent="0.3">
      <c r="A3876" t="s">
        <v>12</v>
      </c>
      <c r="B3876" t="s">
        <v>15</v>
      </c>
      <c r="C3876" t="s">
        <v>19</v>
      </c>
      <c r="D3876" t="s">
        <v>27</v>
      </c>
      <c r="E3876" t="s">
        <v>37</v>
      </c>
      <c r="F3876">
        <v>1988</v>
      </c>
      <c r="G3876">
        <v>2</v>
      </c>
      <c r="H3876">
        <v>97.69</v>
      </c>
      <c r="I3876" t="s">
        <v>42</v>
      </c>
      <c r="J3876" t="s">
        <v>47</v>
      </c>
      <c r="K3876">
        <v>30.81</v>
      </c>
      <c r="L3876">
        <v>17</v>
      </c>
      <c r="M3876">
        <f t="shared" si="120"/>
        <v>1660.0381</v>
      </c>
      <c r="N3876">
        <f t="shared" si="121"/>
        <v>3.02753108348135</v>
      </c>
    </row>
    <row r="3877" spans="1:14" x14ac:dyDescent="0.3">
      <c r="A3877" t="s">
        <v>13</v>
      </c>
      <c r="B3877" t="s">
        <v>16</v>
      </c>
      <c r="C3877" t="s">
        <v>18</v>
      </c>
      <c r="D3877" t="s">
        <v>25</v>
      </c>
      <c r="E3877" t="s">
        <v>37</v>
      </c>
      <c r="F3877">
        <v>1989</v>
      </c>
      <c r="G3877">
        <v>1</v>
      </c>
      <c r="H3877">
        <v>203.28</v>
      </c>
      <c r="I3877" t="s">
        <v>42</v>
      </c>
      <c r="J3877" t="s">
        <v>47</v>
      </c>
      <c r="K3877">
        <v>18.98</v>
      </c>
      <c r="L3877">
        <v>20</v>
      </c>
      <c r="M3877">
        <f t="shared" si="120"/>
        <v>4064.7898</v>
      </c>
      <c r="N3877">
        <f t="shared" si="121"/>
        <v>3.0284444444444443</v>
      </c>
    </row>
    <row r="3878" spans="1:14" x14ac:dyDescent="0.3">
      <c r="A3878" t="s">
        <v>14</v>
      </c>
      <c r="B3878" t="s">
        <v>16</v>
      </c>
      <c r="C3878" t="s">
        <v>19</v>
      </c>
      <c r="D3878" t="s">
        <v>24</v>
      </c>
      <c r="E3878" t="s">
        <v>36</v>
      </c>
      <c r="F3878">
        <v>2019</v>
      </c>
      <c r="G3878">
        <v>2</v>
      </c>
      <c r="H3878">
        <v>249.96</v>
      </c>
      <c r="I3878" t="s">
        <v>40</v>
      </c>
      <c r="J3878" t="s">
        <v>44</v>
      </c>
      <c r="K3878">
        <v>46.83</v>
      </c>
      <c r="L3878">
        <v>16</v>
      </c>
      <c r="M3878">
        <f t="shared" si="120"/>
        <v>3998.8283000000001</v>
      </c>
      <c r="N3878">
        <f t="shared" si="121"/>
        <v>3.0302491103202849</v>
      </c>
    </row>
    <row r="3879" spans="1:14" x14ac:dyDescent="0.3">
      <c r="A3879" t="s">
        <v>14</v>
      </c>
      <c r="B3879" t="s">
        <v>16</v>
      </c>
      <c r="C3879" t="s">
        <v>19</v>
      </c>
      <c r="D3879" t="s">
        <v>35</v>
      </c>
      <c r="E3879" t="s">
        <v>37</v>
      </c>
      <c r="F3879">
        <v>2022</v>
      </c>
      <c r="G3879">
        <v>3</v>
      </c>
      <c r="H3879">
        <v>464.05</v>
      </c>
      <c r="I3879" t="s">
        <v>41</v>
      </c>
      <c r="J3879" t="s">
        <v>44</v>
      </c>
      <c r="K3879">
        <v>15.53</v>
      </c>
      <c r="L3879">
        <v>19</v>
      </c>
      <c r="M3879">
        <f t="shared" si="120"/>
        <v>8816.1053000000011</v>
      </c>
      <c r="N3879">
        <f t="shared" si="121"/>
        <v>3.031166518254675</v>
      </c>
    </row>
    <row r="3880" spans="1:14" x14ac:dyDescent="0.3">
      <c r="A3880" t="s">
        <v>13</v>
      </c>
      <c r="B3880" t="s">
        <v>16</v>
      </c>
      <c r="C3880" t="s">
        <v>19</v>
      </c>
      <c r="D3880" t="s">
        <v>34</v>
      </c>
      <c r="E3880" t="s">
        <v>38</v>
      </c>
      <c r="F3880">
        <v>2004</v>
      </c>
      <c r="G3880">
        <v>5</v>
      </c>
      <c r="H3880">
        <v>127.98</v>
      </c>
      <c r="I3880" t="s">
        <v>40</v>
      </c>
      <c r="J3880" t="s">
        <v>44</v>
      </c>
      <c r="K3880">
        <v>29.11</v>
      </c>
      <c r="L3880">
        <v>4</v>
      </c>
      <c r="M3880">
        <f t="shared" si="120"/>
        <v>511.21109999999999</v>
      </c>
      <c r="N3880">
        <f t="shared" si="121"/>
        <v>3.0311942959001783</v>
      </c>
    </row>
    <row r="3881" spans="1:14" x14ac:dyDescent="0.3">
      <c r="A3881" t="s">
        <v>13</v>
      </c>
      <c r="B3881" t="s">
        <v>17</v>
      </c>
      <c r="C3881" t="s">
        <v>19</v>
      </c>
      <c r="D3881" t="s">
        <v>24</v>
      </c>
      <c r="E3881" t="s">
        <v>39</v>
      </c>
      <c r="F3881">
        <v>2001</v>
      </c>
      <c r="G3881">
        <v>3</v>
      </c>
      <c r="H3881">
        <v>169.36</v>
      </c>
      <c r="I3881" t="s">
        <v>40</v>
      </c>
      <c r="J3881" t="s">
        <v>43</v>
      </c>
      <c r="K3881">
        <v>28.14</v>
      </c>
      <c r="L3881">
        <v>5</v>
      </c>
      <c r="M3881">
        <f t="shared" si="120"/>
        <v>846.08140000000003</v>
      </c>
      <c r="N3881">
        <f t="shared" si="121"/>
        <v>3.0294380017841211</v>
      </c>
    </row>
    <row r="3882" spans="1:14" x14ac:dyDescent="0.3">
      <c r="A3882" t="s">
        <v>14</v>
      </c>
      <c r="B3882" t="s">
        <v>16</v>
      </c>
      <c r="C3882" t="s">
        <v>18</v>
      </c>
      <c r="D3882" t="s">
        <v>34</v>
      </c>
      <c r="E3882" t="s">
        <v>36</v>
      </c>
      <c r="F3882">
        <v>2019</v>
      </c>
      <c r="G3882">
        <v>2</v>
      </c>
      <c r="H3882">
        <v>444.65</v>
      </c>
      <c r="I3882" t="s">
        <v>41</v>
      </c>
      <c r="J3882" t="s">
        <v>43</v>
      </c>
      <c r="K3882">
        <v>21.46</v>
      </c>
      <c r="L3882">
        <v>14</v>
      </c>
      <c r="M3882">
        <f t="shared" si="120"/>
        <v>6224.3145999999997</v>
      </c>
      <c r="N3882">
        <f t="shared" si="121"/>
        <v>3.0294642857142855</v>
      </c>
    </row>
    <row r="3883" spans="1:14" x14ac:dyDescent="0.3">
      <c r="A3883" t="s">
        <v>13</v>
      </c>
      <c r="B3883" t="s">
        <v>16</v>
      </c>
      <c r="C3883" t="s">
        <v>19</v>
      </c>
      <c r="D3883" t="s">
        <v>35</v>
      </c>
      <c r="E3883" t="s">
        <v>38</v>
      </c>
      <c r="F3883">
        <v>1992</v>
      </c>
      <c r="G3883">
        <v>4</v>
      </c>
      <c r="H3883">
        <v>337.41</v>
      </c>
      <c r="I3883" t="s">
        <v>40</v>
      </c>
      <c r="J3883" t="s">
        <v>43</v>
      </c>
      <c r="K3883">
        <v>20.05</v>
      </c>
      <c r="L3883">
        <v>9</v>
      </c>
      <c r="M3883">
        <f t="shared" si="120"/>
        <v>3035.8905</v>
      </c>
      <c r="N3883">
        <f t="shared" si="121"/>
        <v>3.0303842716711351</v>
      </c>
    </row>
    <row r="3884" spans="1:14" x14ac:dyDescent="0.3">
      <c r="A3884" t="s">
        <v>14</v>
      </c>
      <c r="B3884" t="s">
        <v>17</v>
      </c>
      <c r="C3884" t="s">
        <v>19</v>
      </c>
      <c r="D3884" t="s">
        <v>24</v>
      </c>
      <c r="E3884" t="s">
        <v>36</v>
      </c>
      <c r="F3884">
        <v>2016</v>
      </c>
      <c r="G3884">
        <v>2</v>
      </c>
      <c r="H3884">
        <v>495.21</v>
      </c>
      <c r="I3884" t="s">
        <v>41</v>
      </c>
      <c r="J3884" t="s">
        <v>47</v>
      </c>
      <c r="K3884">
        <v>29.37</v>
      </c>
      <c r="L3884">
        <v>5</v>
      </c>
      <c r="M3884">
        <f t="shared" si="120"/>
        <v>2475.3436999999999</v>
      </c>
      <c r="N3884">
        <f t="shared" si="121"/>
        <v>3.0295169946332736</v>
      </c>
    </row>
    <row r="3885" spans="1:14" x14ac:dyDescent="0.3">
      <c r="A3885" t="s">
        <v>14</v>
      </c>
      <c r="B3885" t="s">
        <v>17</v>
      </c>
      <c r="C3885" t="s">
        <v>18</v>
      </c>
      <c r="D3885" t="s">
        <v>29</v>
      </c>
      <c r="E3885" t="s">
        <v>38</v>
      </c>
      <c r="F3885">
        <v>2006</v>
      </c>
      <c r="G3885">
        <v>4</v>
      </c>
      <c r="H3885">
        <v>212.93</v>
      </c>
      <c r="I3885" t="s">
        <v>40</v>
      </c>
      <c r="J3885" t="s">
        <v>43</v>
      </c>
      <c r="K3885">
        <v>6.59</v>
      </c>
      <c r="L3885">
        <v>11</v>
      </c>
      <c r="M3885">
        <f t="shared" si="120"/>
        <v>2341.2959000000001</v>
      </c>
      <c r="N3885">
        <f t="shared" si="121"/>
        <v>3.0304386750223813</v>
      </c>
    </row>
    <row r="3886" spans="1:14" x14ac:dyDescent="0.3">
      <c r="A3886" t="s">
        <v>12</v>
      </c>
      <c r="B3886" t="s">
        <v>16</v>
      </c>
      <c r="C3886" t="s">
        <v>18</v>
      </c>
      <c r="D3886" t="s">
        <v>35</v>
      </c>
      <c r="E3886" t="s">
        <v>36</v>
      </c>
      <c r="F3886">
        <v>2009</v>
      </c>
      <c r="G3886">
        <v>5</v>
      </c>
      <c r="H3886">
        <v>26.22</v>
      </c>
      <c r="I3886" t="s">
        <v>40</v>
      </c>
      <c r="J3886" t="s">
        <v>44</v>
      </c>
      <c r="K3886">
        <v>13.24</v>
      </c>
      <c r="L3886">
        <v>14</v>
      </c>
      <c r="M3886">
        <f t="shared" si="120"/>
        <v>366.2124</v>
      </c>
      <c r="N3886">
        <f t="shared" si="121"/>
        <v>3.0295698924731185</v>
      </c>
    </row>
    <row r="3887" spans="1:14" x14ac:dyDescent="0.3">
      <c r="A3887" t="s">
        <v>12</v>
      </c>
      <c r="B3887" t="s">
        <v>15</v>
      </c>
      <c r="C3887" t="s">
        <v>19</v>
      </c>
      <c r="D3887" t="s">
        <v>22</v>
      </c>
      <c r="E3887" t="s">
        <v>37</v>
      </c>
      <c r="F3887">
        <v>2011</v>
      </c>
      <c r="G3887">
        <v>3</v>
      </c>
      <c r="H3887">
        <v>174.78</v>
      </c>
      <c r="I3887" t="s">
        <v>41</v>
      </c>
      <c r="J3887" t="s">
        <v>45</v>
      </c>
      <c r="K3887">
        <v>5.01</v>
      </c>
      <c r="L3887">
        <v>2</v>
      </c>
      <c r="M3887">
        <f t="shared" si="120"/>
        <v>348.61009999999999</v>
      </c>
      <c r="N3887">
        <f t="shared" si="121"/>
        <v>3.0278026905829596</v>
      </c>
    </row>
    <row r="3888" spans="1:14" x14ac:dyDescent="0.3">
      <c r="A3888" t="s">
        <v>12</v>
      </c>
      <c r="B3888" t="s">
        <v>17</v>
      </c>
      <c r="C3888" t="s">
        <v>18</v>
      </c>
      <c r="D3888" t="s">
        <v>28</v>
      </c>
      <c r="E3888" t="s">
        <v>38</v>
      </c>
      <c r="F3888">
        <v>1991</v>
      </c>
      <c r="G3888">
        <v>5</v>
      </c>
      <c r="H3888">
        <v>398.07</v>
      </c>
      <c r="I3888" t="s">
        <v>41</v>
      </c>
      <c r="J3888" t="s">
        <v>47</v>
      </c>
      <c r="K3888">
        <v>39.659999999999997</v>
      </c>
      <c r="L3888">
        <v>11</v>
      </c>
      <c r="M3888">
        <f t="shared" si="120"/>
        <v>4378.1665999999996</v>
      </c>
      <c r="N3888">
        <f t="shared" si="121"/>
        <v>3.0278276481149011</v>
      </c>
    </row>
    <row r="3889" spans="1:14" x14ac:dyDescent="0.3">
      <c r="A3889" t="s">
        <v>13</v>
      </c>
      <c r="B3889" t="s">
        <v>15</v>
      </c>
      <c r="C3889" t="s">
        <v>19</v>
      </c>
      <c r="D3889" t="s">
        <v>27</v>
      </c>
      <c r="E3889" t="s">
        <v>39</v>
      </c>
      <c r="F3889">
        <v>2004</v>
      </c>
      <c r="G3889">
        <v>5</v>
      </c>
      <c r="H3889">
        <v>72.94</v>
      </c>
      <c r="I3889" t="s">
        <v>42</v>
      </c>
      <c r="J3889" t="s">
        <v>46</v>
      </c>
      <c r="K3889">
        <v>17.32</v>
      </c>
      <c r="L3889">
        <v>2</v>
      </c>
      <c r="M3889">
        <f t="shared" si="120"/>
        <v>145.0532</v>
      </c>
      <c r="N3889">
        <f t="shared" si="121"/>
        <v>3.0260557053009882</v>
      </c>
    </row>
    <row r="3890" spans="1:14" x14ac:dyDescent="0.3">
      <c r="A3890" t="s">
        <v>13</v>
      </c>
      <c r="B3890" t="s">
        <v>15</v>
      </c>
      <c r="C3890" t="s">
        <v>18</v>
      </c>
      <c r="D3890" t="s">
        <v>21</v>
      </c>
      <c r="E3890" t="s">
        <v>38</v>
      </c>
      <c r="F3890">
        <v>1996</v>
      </c>
      <c r="G3890">
        <v>5</v>
      </c>
      <c r="H3890">
        <v>365.6</v>
      </c>
      <c r="I3890" t="s">
        <v>42</v>
      </c>
      <c r="J3890" t="s">
        <v>43</v>
      </c>
      <c r="K3890">
        <v>39.32</v>
      </c>
      <c r="L3890">
        <v>16</v>
      </c>
      <c r="M3890">
        <f t="shared" si="120"/>
        <v>5848.9932000000008</v>
      </c>
      <c r="N3890">
        <f t="shared" si="121"/>
        <v>3.0242805755395685</v>
      </c>
    </row>
    <row r="3891" spans="1:14" x14ac:dyDescent="0.3">
      <c r="A3891" t="s">
        <v>13</v>
      </c>
      <c r="B3891" t="s">
        <v>17</v>
      </c>
      <c r="C3891" t="s">
        <v>19</v>
      </c>
      <c r="D3891" t="s">
        <v>20</v>
      </c>
      <c r="E3891" t="s">
        <v>39</v>
      </c>
      <c r="F3891">
        <v>2004</v>
      </c>
      <c r="G3891">
        <v>2</v>
      </c>
      <c r="H3891">
        <v>374.97</v>
      </c>
      <c r="I3891" t="s">
        <v>40</v>
      </c>
      <c r="J3891" t="s">
        <v>46</v>
      </c>
      <c r="K3891">
        <v>11.31</v>
      </c>
      <c r="L3891">
        <v>15</v>
      </c>
      <c r="M3891">
        <f t="shared" si="120"/>
        <v>5623.6630999999998</v>
      </c>
      <c r="N3891">
        <f t="shared" si="121"/>
        <v>3.0225022502250227</v>
      </c>
    </row>
    <row r="3892" spans="1:14" x14ac:dyDescent="0.3">
      <c r="A3892" t="s">
        <v>14</v>
      </c>
      <c r="B3892" t="s">
        <v>17</v>
      </c>
      <c r="C3892" t="s">
        <v>19</v>
      </c>
      <c r="D3892" t="s">
        <v>34</v>
      </c>
      <c r="E3892" t="s">
        <v>36</v>
      </c>
      <c r="F3892">
        <v>2021</v>
      </c>
      <c r="G3892">
        <v>1</v>
      </c>
      <c r="H3892">
        <v>329.62</v>
      </c>
      <c r="I3892" t="s">
        <v>40</v>
      </c>
      <c r="J3892" t="s">
        <v>47</v>
      </c>
      <c r="K3892">
        <v>41.92</v>
      </c>
      <c r="L3892">
        <v>5</v>
      </c>
      <c r="M3892">
        <f t="shared" si="120"/>
        <v>1647.5192</v>
      </c>
      <c r="N3892">
        <f t="shared" si="121"/>
        <v>3.0234234234234236</v>
      </c>
    </row>
    <row r="3893" spans="1:14" x14ac:dyDescent="0.3">
      <c r="A3893" t="s">
        <v>12</v>
      </c>
      <c r="B3893" t="s">
        <v>15</v>
      </c>
      <c r="C3893" t="s">
        <v>18</v>
      </c>
      <c r="D3893" t="s">
        <v>23</v>
      </c>
      <c r="E3893" t="s">
        <v>36</v>
      </c>
      <c r="F3893">
        <v>1997</v>
      </c>
      <c r="G3893">
        <v>4</v>
      </c>
      <c r="H3893">
        <v>93.8</v>
      </c>
      <c r="I3893" t="s">
        <v>42</v>
      </c>
      <c r="J3893" t="s">
        <v>45</v>
      </c>
      <c r="K3893">
        <v>0.28999999999999998</v>
      </c>
      <c r="L3893">
        <v>3</v>
      </c>
      <c r="M3893">
        <f t="shared" si="120"/>
        <v>280.40289999999999</v>
      </c>
      <c r="N3893">
        <f t="shared" si="121"/>
        <v>3.0252479711451756</v>
      </c>
    </row>
    <row r="3894" spans="1:14" x14ac:dyDescent="0.3">
      <c r="A3894" t="s">
        <v>13</v>
      </c>
      <c r="B3894" t="s">
        <v>15</v>
      </c>
      <c r="C3894" t="s">
        <v>19</v>
      </c>
      <c r="D3894" t="s">
        <v>33</v>
      </c>
      <c r="E3894" t="s">
        <v>39</v>
      </c>
      <c r="F3894">
        <v>2000</v>
      </c>
      <c r="G3894">
        <v>3</v>
      </c>
      <c r="H3894">
        <v>21.66</v>
      </c>
      <c r="I3894" t="s">
        <v>41</v>
      </c>
      <c r="J3894" t="s">
        <v>45</v>
      </c>
      <c r="K3894">
        <v>45.27</v>
      </c>
      <c r="L3894">
        <v>4</v>
      </c>
      <c r="M3894">
        <f t="shared" si="120"/>
        <v>86.092700000000008</v>
      </c>
      <c r="N3894">
        <f t="shared" si="121"/>
        <v>3.0243682310469313</v>
      </c>
    </row>
    <row r="3895" spans="1:14" x14ac:dyDescent="0.3">
      <c r="A3895" t="s">
        <v>14</v>
      </c>
      <c r="B3895" t="s">
        <v>17</v>
      </c>
      <c r="C3895" t="s">
        <v>19</v>
      </c>
      <c r="D3895" t="s">
        <v>23</v>
      </c>
      <c r="E3895" t="s">
        <v>37</v>
      </c>
      <c r="F3895">
        <v>2004</v>
      </c>
      <c r="G3895">
        <v>3</v>
      </c>
      <c r="H3895">
        <v>100.7</v>
      </c>
      <c r="I3895" t="s">
        <v>42</v>
      </c>
      <c r="J3895" t="s">
        <v>45</v>
      </c>
      <c r="K3895">
        <v>38.97</v>
      </c>
      <c r="L3895">
        <v>17</v>
      </c>
      <c r="M3895">
        <f t="shared" si="120"/>
        <v>1711.2897</v>
      </c>
      <c r="N3895">
        <f t="shared" si="121"/>
        <v>3.024390243902439</v>
      </c>
    </row>
    <row r="3896" spans="1:14" x14ac:dyDescent="0.3">
      <c r="A3896" t="s">
        <v>13</v>
      </c>
      <c r="B3896" t="s">
        <v>17</v>
      </c>
      <c r="C3896" t="s">
        <v>19</v>
      </c>
      <c r="D3896" t="s">
        <v>22</v>
      </c>
      <c r="E3896" t="s">
        <v>39</v>
      </c>
      <c r="F3896">
        <v>1990</v>
      </c>
      <c r="G3896">
        <v>5</v>
      </c>
      <c r="H3896">
        <v>262.27999999999997</v>
      </c>
      <c r="I3896" t="s">
        <v>42</v>
      </c>
      <c r="J3896" t="s">
        <v>43</v>
      </c>
      <c r="K3896">
        <v>31.81</v>
      </c>
      <c r="L3896">
        <v>6</v>
      </c>
      <c r="M3896">
        <f t="shared" si="120"/>
        <v>1572.9980999999998</v>
      </c>
      <c r="N3896">
        <f t="shared" si="121"/>
        <v>3.0244122965641953</v>
      </c>
    </row>
    <row r="3897" spans="1:14" x14ac:dyDescent="0.3">
      <c r="A3897" t="s">
        <v>14</v>
      </c>
      <c r="B3897" t="s">
        <v>16</v>
      </c>
      <c r="C3897" t="s">
        <v>19</v>
      </c>
      <c r="D3897" t="s">
        <v>25</v>
      </c>
      <c r="E3897" t="s">
        <v>38</v>
      </c>
      <c r="F3897">
        <v>2012</v>
      </c>
      <c r="G3897">
        <v>4</v>
      </c>
      <c r="H3897">
        <v>172.56</v>
      </c>
      <c r="I3897" t="s">
        <v>42</v>
      </c>
      <c r="J3897" t="s">
        <v>45</v>
      </c>
      <c r="K3897">
        <v>25.86</v>
      </c>
      <c r="L3897">
        <v>3</v>
      </c>
      <c r="M3897">
        <f t="shared" si="120"/>
        <v>516.93860000000006</v>
      </c>
      <c r="N3897">
        <f t="shared" si="121"/>
        <v>3.0226244343891402</v>
      </c>
    </row>
    <row r="3898" spans="1:14" x14ac:dyDescent="0.3">
      <c r="A3898" t="s">
        <v>14</v>
      </c>
      <c r="B3898" t="s">
        <v>16</v>
      </c>
      <c r="C3898" t="s">
        <v>19</v>
      </c>
      <c r="D3898" t="s">
        <v>34</v>
      </c>
      <c r="E3898" t="s">
        <v>37</v>
      </c>
      <c r="F3898">
        <v>1994</v>
      </c>
      <c r="G3898">
        <v>1</v>
      </c>
      <c r="H3898">
        <v>498.5</v>
      </c>
      <c r="I3898" t="s">
        <v>42</v>
      </c>
      <c r="J3898" t="s">
        <v>45</v>
      </c>
      <c r="K3898">
        <v>11.08</v>
      </c>
      <c r="L3898">
        <v>8</v>
      </c>
      <c r="M3898">
        <f t="shared" si="120"/>
        <v>3987.1107999999999</v>
      </c>
      <c r="N3898">
        <f t="shared" si="121"/>
        <v>3.0217391304347827</v>
      </c>
    </row>
    <row r="3899" spans="1:14" x14ac:dyDescent="0.3">
      <c r="A3899" t="s">
        <v>14</v>
      </c>
      <c r="B3899" t="s">
        <v>17</v>
      </c>
      <c r="C3899" t="s">
        <v>19</v>
      </c>
      <c r="D3899" t="s">
        <v>35</v>
      </c>
      <c r="E3899" t="s">
        <v>38</v>
      </c>
      <c r="F3899">
        <v>2013</v>
      </c>
      <c r="G3899">
        <v>2</v>
      </c>
      <c r="H3899">
        <v>192.13</v>
      </c>
      <c r="I3899" t="s">
        <v>40</v>
      </c>
      <c r="J3899" t="s">
        <v>47</v>
      </c>
      <c r="K3899">
        <v>4.7300000000000004</v>
      </c>
      <c r="L3899">
        <v>7</v>
      </c>
      <c r="M3899">
        <f t="shared" si="120"/>
        <v>1343.9572999999998</v>
      </c>
      <c r="N3899">
        <f t="shared" si="121"/>
        <v>3.0235720761559381</v>
      </c>
    </row>
    <row r="3900" spans="1:14" x14ac:dyDescent="0.3">
      <c r="A3900" t="s">
        <v>13</v>
      </c>
      <c r="B3900" t="s">
        <v>16</v>
      </c>
      <c r="C3900" t="s">
        <v>19</v>
      </c>
      <c r="D3900" t="s">
        <v>35</v>
      </c>
      <c r="E3900" t="s">
        <v>36</v>
      </c>
      <c r="F3900">
        <v>1985</v>
      </c>
      <c r="G3900">
        <v>3</v>
      </c>
      <c r="H3900">
        <v>51.87</v>
      </c>
      <c r="I3900" t="s">
        <v>40</v>
      </c>
      <c r="J3900" t="s">
        <v>44</v>
      </c>
      <c r="K3900">
        <v>30.83</v>
      </c>
      <c r="L3900">
        <v>11</v>
      </c>
      <c r="M3900">
        <f t="shared" si="120"/>
        <v>569.87829999999997</v>
      </c>
      <c r="N3900">
        <f t="shared" si="121"/>
        <v>3.0245009074410163</v>
      </c>
    </row>
    <row r="3901" spans="1:14" x14ac:dyDescent="0.3">
      <c r="A3901" t="s">
        <v>12</v>
      </c>
      <c r="B3901" t="s">
        <v>15</v>
      </c>
      <c r="C3901" t="s">
        <v>19</v>
      </c>
      <c r="D3901" t="s">
        <v>33</v>
      </c>
      <c r="E3901" t="s">
        <v>39</v>
      </c>
      <c r="F3901">
        <v>2016</v>
      </c>
      <c r="G3901">
        <v>1</v>
      </c>
      <c r="H3901">
        <v>322.33</v>
      </c>
      <c r="I3901" t="s">
        <v>40</v>
      </c>
      <c r="J3901" t="s">
        <v>44</v>
      </c>
      <c r="K3901">
        <v>30.87</v>
      </c>
      <c r="L3901">
        <v>12</v>
      </c>
      <c r="M3901">
        <f t="shared" si="120"/>
        <v>3867.2687000000001</v>
      </c>
      <c r="N3901">
        <f t="shared" si="121"/>
        <v>3.0245231607629428</v>
      </c>
    </row>
    <row r="3902" spans="1:14" x14ac:dyDescent="0.3">
      <c r="A3902" t="s">
        <v>14</v>
      </c>
      <c r="B3902" t="s">
        <v>16</v>
      </c>
      <c r="C3902" t="s">
        <v>19</v>
      </c>
      <c r="D3902" t="s">
        <v>29</v>
      </c>
      <c r="E3902" t="s">
        <v>38</v>
      </c>
      <c r="F3902">
        <v>1988</v>
      </c>
      <c r="G3902">
        <v>3</v>
      </c>
      <c r="H3902">
        <v>102.15</v>
      </c>
      <c r="I3902" t="s">
        <v>40</v>
      </c>
      <c r="J3902" t="s">
        <v>43</v>
      </c>
      <c r="K3902">
        <v>23.59</v>
      </c>
      <c r="L3902">
        <v>7</v>
      </c>
      <c r="M3902">
        <f t="shared" si="120"/>
        <v>714.28590000000008</v>
      </c>
      <c r="N3902">
        <f t="shared" si="121"/>
        <v>3.0263636363636364</v>
      </c>
    </row>
    <row r="3903" spans="1:14" x14ac:dyDescent="0.3">
      <c r="A3903" t="s">
        <v>14</v>
      </c>
      <c r="B3903" t="s">
        <v>17</v>
      </c>
      <c r="C3903" t="s">
        <v>18</v>
      </c>
      <c r="D3903" t="s">
        <v>33</v>
      </c>
      <c r="E3903" t="s">
        <v>37</v>
      </c>
      <c r="F3903">
        <v>2001</v>
      </c>
      <c r="G3903">
        <v>3</v>
      </c>
      <c r="H3903">
        <v>306.27</v>
      </c>
      <c r="I3903" t="s">
        <v>42</v>
      </c>
      <c r="J3903" t="s">
        <v>46</v>
      </c>
      <c r="K3903">
        <v>35.4</v>
      </c>
      <c r="L3903">
        <v>16</v>
      </c>
      <c r="M3903">
        <f t="shared" si="120"/>
        <v>4899.674</v>
      </c>
      <c r="N3903">
        <f t="shared" si="121"/>
        <v>3.0263876251137396</v>
      </c>
    </row>
    <row r="3904" spans="1:14" x14ac:dyDescent="0.3">
      <c r="A3904" t="s">
        <v>13</v>
      </c>
      <c r="B3904" t="s">
        <v>16</v>
      </c>
      <c r="C3904" t="s">
        <v>19</v>
      </c>
      <c r="D3904" t="s">
        <v>24</v>
      </c>
      <c r="E3904" t="s">
        <v>38</v>
      </c>
      <c r="F3904">
        <v>2020</v>
      </c>
      <c r="G3904">
        <v>4</v>
      </c>
      <c r="H3904">
        <v>186.88</v>
      </c>
      <c r="I3904" t="s">
        <v>41</v>
      </c>
      <c r="J3904" t="s">
        <v>47</v>
      </c>
      <c r="K3904">
        <v>45.6</v>
      </c>
      <c r="L3904">
        <v>18</v>
      </c>
      <c r="M3904">
        <f t="shared" si="120"/>
        <v>3363.2960000000003</v>
      </c>
      <c r="N3904">
        <f t="shared" si="121"/>
        <v>3.0264116575591986</v>
      </c>
    </row>
    <row r="3905" spans="1:14" x14ac:dyDescent="0.3">
      <c r="A3905" t="s">
        <v>14</v>
      </c>
      <c r="B3905" t="s">
        <v>16</v>
      </c>
      <c r="C3905" t="s">
        <v>19</v>
      </c>
      <c r="D3905" t="s">
        <v>31</v>
      </c>
      <c r="E3905" t="s">
        <v>39</v>
      </c>
      <c r="F3905">
        <v>2006</v>
      </c>
      <c r="G3905">
        <v>3</v>
      </c>
      <c r="H3905">
        <v>302.57</v>
      </c>
      <c r="I3905" t="s">
        <v>42</v>
      </c>
      <c r="J3905" t="s">
        <v>43</v>
      </c>
      <c r="K3905">
        <v>39.020000000000003</v>
      </c>
      <c r="L3905">
        <v>9</v>
      </c>
      <c r="M3905">
        <f t="shared" si="120"/>
        <v>2722.5201999999999</v>
      </c>
      <c r="N3905">
        <f t="shared" si="121"/>
        <v>3.0255241567912488</v>
      </c>
    </row>
    <row r="3906" spans="1:14" x14ac:dyDescent="0.3">
      <c r="A3906" t="s">
        <v>12</v>
      </c>
      <c r="B3906" t="s">
        <v>16</v>
      </c>
      <c r="C3906" t="s">
        <v>18</v>
      </c>
      <c r="D3906" t="s">
        <v>30</v>
      </c>
      <c r="E3906" t="s">
        <v>38</v>
      </c>
      <c r="F3906">
        <v>2018</v>
      </c>
      <c r="G3906">
        <v>4</v>
      </c>
      <c r="H3906">
        <v>98.08</v>
      </c>
      <c r="I3906" t="s">
        <v>42</v>
      </c>
      <c r="J3906" t="s">
        <v>46</v>
      </c>
      <c r="K3906">
        <v>17.89</v>
      </c>
      <c r="L3906">
        <v>17</v>
      </c>
      <c r="M3906">
        <f t="shared" si="120"/>
        <v>1666.5389</v>
      </c>
      <c r="N3906">
        <f t="shared" si="121"/>
        <v>3.0255474452554743</v>
      </c>
    </row>
    <row r="3907" spans="1:14" x14ac:dyDescent="0.3">
      <c r="A3907" t="s">
        <v>14</v>
      </c>
      <c r="B3907" t="s">
        <v>16</v>
      </c>
      <c r="C3907" t="s">
        <v>19</v>
      </c>
      <c r="D3907" t="s">
        <v>35</v>
      </c>
      <c r="E3907" t="s">
        <v>37</v>
      </c>
      <c r="F3907">
        <v>2007</v>
      </c>
      <c r="G3907">
        <v>4</v>
      </c>
      <c r="H3907">
        <v>450.36</v>
      </c>
      <c r="I3907" t="s">
        <v>42</v>
      </c>
      <c r="J3907" t="s">
        <v>45</v>
      </c>
      <c r="K3907">
        <v>45.39</v>
      </c>
      <c r="L3907">
        <v>14</v>
      </c>
      <c r="M3907">
        <f t="shared" ref="M3907:M3970" si="122">(L3907*H3907)-(1-(K3907/100))</f>
        <v>6304.4939000000004</v>
      </c>
      <c r="N3907">
        <f t="shared" ref="N3907:N3970" si="123">AVERAGE(G3907:G8906)</f>
        <v>3.0246575342465754</v>
      </c>
    </row>
    <row r="3908" spans="1:14" x14ac:dyDescent="0.3">
      <c r="A3908" t="s">
        <v>14</v>
      </c>
      <c r="B3908" t="s">
        <v>16</v>
      </c>
      <c r="C3908" t="s">
        <v>19</v>
      </c>
      <c r="D3908" t="s">
        <v>25</v>
      </c>
      <c r="E3908" t="s">
        <v>39</v>
      </c>
      <c r="F3908">
        <v>2001</v>
      </c>
      <c r="G3908">
        <v>1</v>
      </c>
      <c r="H3908">
        <v>446.56</v>
      </c>
      <c r="I3908" t="s">
        <v>41</v>
      </c>
      <c r="J3908" t="s">
        <v>43</v>
      </c>
      <c r="K3908">
        <v>43.07</v>
      </c>
      <c r="L3908">
        <v>2</v>
      </c>
      <c r="M3908">
        <f t="shared" si="122"/>
        <v>892.55070000000001</v>
      </c>
      <c r="N3908">
        <f t="shared" si="123"/>
        <v>3.0237659963436929</v>
      </c>
    </row>
    <row r="3909" spans="1:14" x14ac:dyDescent="0.3">
      <c r="A3909" t="s">
        <v>12</v>
      </c>
      <c r="B3909" t="s">
        <v>17</v>
      </c>
      <c r="C3909" t="s">
        <v>19</v>
      </c>
      <c r="D3909" t="s">
        <v>21</v>
      </c>
      <c r="E3909" t="s">
        <v>36</v>
      </c>
      <c r="F3909">
        <v>2016</v>
      </c>
      <c r="G3909">
        <v>3</v>
      </c>
      <c r="H3909">
        <v>101.43</v>
      </c>
      <c r="I3909" t="s">
        <v>40</v>
      </c>
      <c r="J3909" t="s">
        <v>45</v>
      </c>
      <c r="K3909">
        <v>24.38</v>
      </c>
      <c r="L3909">
        <v>7</v>
      </c>
      <c r="M3909">
        <f t="shared" si="122"/>
        <v>709.25379999999996</v>
      </c>
      <c r="N3909">
        <f t="shared" si="123"/>
        <v>3.0256175663311984</v>
      </c>
    </row>
    <row r="3910" spans="1:14" x14ac:dyDescent="0.3">
      <c r="A3910" t="s">
        <v>14</v>
      </c>
      <c r="B3910" t="s">
        <v>17</v>
      </c>
      <c r="C3910" t="s">
        <v>19</v>
      </c>
      <c r="D3910" t="s">
        <v>30</v>
      </c>
      <c r="E3910" t="s">
        <v>36</v>
      </c>
      <c r="F3910">
        <v>1989</v>
      </c>
      <c r="G3910">
        <v>1</v>
      </c>
      <c r="H3910">
        <v>42.39</v>
      </c>
      <c r="I3910" t="s">
        <v>42</v>
      </c>
      <c r="J3910" t="s">
        <v>44</v>
      </c>
      <c r="K3910">
        <v>5.94</v>
      </c>
      <c r="L3910">
        <v>10</v>
      </c>
      <c r="M3910">
        <f t="shared" si="122"/>
        <v>422.95939999999996</v>
      </c>
      <c r="N3910">
        <f t="shared" si="123"/>
        <v>3.0256410256410255</v>
      </c>
    </row>
    <row r="3911" spans="1:14" x14ac:dyDescent="0.3">
      <c r="A3911" t="s">
        <v>13</v>
      </c>
      <c r="B3911" t="s">
        <v>16</v>
      </c>
      <c r="C3911" t="s">
        <v>18</v>
      </c>
      <c r="D3911" t="s">
        <v>35</v>
      </c>
      <c r="E3911" t="s">
        <v>37</v>
      </c>
      <c r="F3911">
        <v>2002</v>
      </c>
      <c r="G3911">
        <v>4</v>
      </c>
      <c r="H3911">
        <v>357.54</v>
      </c>
      <c r="I3911" t="s">
        <v>41</v>
      </c>
      <c r="J3911" t="s">
        <v>43</v>
      </c>
      <c r="K3911">
        <v>1.59</v>
      </c>
      <c r="L3911">
        <v>20</v>
      </c>
      <c r="M3911">
        <f t="shared" si="122"/>
        <v>7149.8159000000005</v>
      </c>
      <c r="N3911">
        <f t="shared" si="123"/>
        <v>3.0274977085242898</v>
      </c>
    </row>
    <row r="3912" spans="1:14" x14ac:dyDescent="0.3">
      <c r="A3912" t="s">
        <v>14</v>
      </c>
      <c r="B3912" t="s">
        <v>17</v>
      </c>
      <c r="C3912" t="s">
        <v>19</v>
      </c>
      <c r="D3912" t="s">
        <v>32</v>
      </c>
      <c r="E3912" t="s">
        <v>37</v>
      </c>
      <c r="F3912">
        <v>2022</v>
      </c>
      <c r="G3912">
        <v>3</v>
      </c>
      <c r="H3912">
        <v>390.6</v>
      </c>
      <c r="I3912" t="s">
        <v>41</v>
      </c>
      <c r="J3912" t="s">
        <v>43</v>
      </c>
      <c r="K3912">
        <v>32.130000000000003</v>
      </c>
      <c r="L3912">
        <v>4</v>
      </c>
      <c r="M3912">
        <f t="shared" si="122"/>
        <v>1561.7213000000002</v>
      </c>
      <c r="N3912">
        <f t="shared" si="123"/>
        <v>3.026605504587156</v>
      </c>
    </row>
    <row r="3913" spans="1:14" x14ac:dyDescent="0.3">
      <c r="A3913" t="s">
        <v>14</v>
      </c>
      <c r="B3913" t="s">
        <v>16</v>
      </c>
      <c r="C3913" t="s">
        <v>19</v>
      </c>
      <c r="D3913" t="s">
        <v>34</v>
      </c>
      <c r="E3913" t="s">
        <v>39</v>
      </c>
      <c r="F3913">
        <v>1999</v>
      </c>
      <c r="G3913">
        <v>2</v>
      </c>
      <c r="H3913">
        <v>63.75</v>
      </c>
      <c r="I3913" t="s">
        <v>42</v>
      </c>
      <c r="J3913" t="s">
        <v>44</v>
      </c>
      <c r="K3913">
        <v>1.42</v>
      </c>
      <c r="L3913">
        <v>12</v>
      </c>
      <c r="M3913">
        <f t="shared" si="122"/>
        <v>764.01419999999996</v>
      </c>
      <c r="N3913">
        <f t="shared" si="123"/>
        <v>3.0266299357208446</v>
      </c>
    </row>
    <row r="3914" spans="1:14" x14ac:dyDescent="0.3">
      <c r="A3914" t="s">
        <v>14</v>
      </c>
      <c r="B3914" t="s">
        <v>17</v>
      </c>
      <c r="C3914" t="s">
        <v>19</v>
      </c>
      <c r="D3914" t="s">
        <v>32</v>
      </c>
      <c r="E3914" t="s">
        <v>37</v>
      </c>
      <c r="F3914">
        <v>2006</v>
      </c>
      <c r="G3914">
        <v>5</v>
      </c>
      <c r="H3914">
        <v>191.03</v>
      </c>
      <c r="I3914" t="s">
        <v>40</v>
      </c>
      <c r="J3914" t="s">
        <v>45</v>
      </c>
      <c r="K3914">
        <v>38.85</v>
      </c>
      <c r="L3914">
        <v>1</v>
      </c>
      <c r="M3914">
        <f t="shared" si="122"/>
        <v>190.41849999999999</v>
      </c>
      <c r="N3914">
        <f t="shared" si="123"/>
        <v>3.0275735294117645</v>
      </c>
    </row>
    <row r="3915" spans="1:14" x14ac:dyDescent="0.3">
      <c r="A3915" t="s">
        <v>13</v>
      </c>
      <c r="B3915" t="s">
        <v>16</v>
      </c>
      <c r="C3915" t="s">
        <v>19</v>
      </c>
      <c r="D3915" t="s">
        <v>26</v>
      </c>
      <c r="E3915" t="s">
        <v>36</v>
      </c>
      <c r="F3915">
        <v>1997</v>
      </c>
      <c r="G3915">
        <v>2</v>
      </c>
      <c r="H3915">
        <v>285.08</v>
      </c>
      <c r="I3915" t="s">
        <v>42</v>
      </c>
      <c r="J3915" t="s">
        <v>46</v>
      </c>
      <c r="K3915">
        <v>36.83</v>
      </c>
      <c r="L3915">
        <v>12</v>
      </c>
      <c r="M3915">
        <f t="shared" si="122"/>
        <v>3420.3283000000001</v>
      </c>
      <c r="N3915">
        <f t="shared" si="123"/>
        <v>3.0257589696412142</v>
      </c>
    </row>
    <row r="3916" spans="1:14" x14ac:dyDescent="0.3">
      <c r="A3916" t="s">
        <v>12</v>
      </c>
      <c r="B3916" t="s">
        <v>17</v>
      </c>
      <c r="C3916" t="s">
        <v>18</v>
      </c>
      <c r="D3916" t="s">
        <v>35</v>
      </c>
      <c r="E3916" t="s">
        <v>38</v>
      </c>
      <c r="F3916">
        <v>2001</v>
      </c>
      <c r="G3916">
        <v>4</v>
      </c>
      <c r="H3916">
        <v>274.24</v>
      </c>
      <c r="I3916" t="s">
        <v>41</v>
      </c>
      <c r="J3916" t="s">
        <v>43</v>
      </c>
      <c r="K3916">
        <v>0.27</v>
      </c>
      <c r="L3916">
        <v>10</v>
      </c>
      <c r="M3916">
        <f t="shared" si="122"/>
        <v>2741.4027000000001</v>
      </c>
      <c r="N3916">
        <f t="shared" si="123"/>
        <v>3.0267034990791899</v>
      </c>
    </row>
    <row r="3917" spans="1:14" x14ac:dyDescent="0.3">
      <c r="A3917" t="s">
        <v>14</v>
      </c>
      <c r="B3917" t="s">
        <v>17</v>
      </c>
      <c r="C3917" t="s">
        <v>18</v>
      </c>
      <c r="D3917" t="s">
        <v>22</v>
      </c>
      <c r="E3917" t="s">
        <v>37</v>
      </c>
      <c r="F3917">
        <v>2000</v>
      </c>
      <c r="G3917">
        <v>1</v>
      </c>
      <c r="H3917">
        <v>65.23</v>
      </c>
      <c r="I3917" t="s">
        <v>40</v>
      </c>
      <c r="J3917" t="s">
        <v>45</v>
      </c>
      <c r="K3917">
        <v>27.34</v>
      </c>
      <c r="L3917">
        <v>20</v>
      </c>
      <c r="M3917">
        <f t="shared" si="122"/>
        <v>1303.8734000000002</v>
      </c>
      <c r="N3917">
        <f t="shared" si="123"/>
        <v>3.0258064516129033</v>
      </c>
    </row>
    <row r="3918" spans="1:14" x14ac:dyDescent="0.3">
      <c r="A3918" t="s">
        <v>12</v>
      </c>
      <c r="B3918" t="s">
        <v>15</v>
      </c>
      <c r="C3918" t="s">
        <v>18</v>
      </c>
      <c r="D3918" t="s">
        <v>22</v>
      </c>
      <c r="E3918" t="s">
        <v>38</v>
      </c>
      <c r="F3918">
        <v>1987</v>
      </c>
      <c r="G3918">
        <v>1</v>
      </c>
      <c r="H3918">
        <v>30.05</v>
      </c>
      <c r="I3918" t="s">
        <v>40</v>
      </c>
      <c r="J3918" t="s">
        <v>46</v>
      </c>
      <c r="K3918">
        <v>12.47</v>
      </c>
      <c r="L3918">
        <v>4</v>
      </c>
      <c r="M3918">
        <f t="shared" si="122"/>
        <v>119.32470000000001</v>
      </c>
      <c r="N3918">
        <f t="shared" si="123"/>
        <v>3.0276752767527677</v>
      </c>
    </row>
    <row r="3919" spans="1:14" x14ac:dyDescent="0.3">
      <c r="A3919" t="s">
        <v>12</v>
      </c>
      <c r="B3919" t="s">
        <v>16</v>
      </c>
      <c r="C3919" t="s">
        <v>19</v>
      </c>
      <c r="D3919" t="s">
        <v>32</v>
      </c>
      <c r="E3919" t="s">
        <v>39</v>
      </c>
      <c r="F3919">
        <v>2017</v>
      </c>
      <c r="G3919">
        <v>4</v>
      </c>
      <c r="H3919">
        <v>118.64</v>
      </c>
      <c r="I3919" t="s">
        <v>41</v>
      </c>
      <c r="J3919" t="s">
        <v>45</v>
      </c>
      <c r="K3919">
        <v>30.89</v>
      </c>
      <c r="L3919">
        <v>19</v>
      </c>
      <c r="M3919">
        <f t="shared" si="122"/>
        <v>2253.4688999999998</v>
      </c>
      <c r="N3919">
        <f t="shared" si="123"/>
        <v>3.0295475530932596</v>
      </c>
    </row>
    <row r="3920" spans="1:14" x14ac:dyDescent="0.3">
      <c r="A3920" t="s">
        <v>14</v>
      </c>
      <c r="B3920" t="s">
        <v>15</v>
      </c>
      <c r="C3920" t="s">
        <v>18</v>
      </c>
      <c r="D3920" t="s">
        <v>22</v>
      </c>
      <c r="E3920" t="s">
        <v>36</v>
      </c>
      <c r="F3920">
        <v>2003</v>
      </c>
      <c r="G3920">
        <v>2</v>
      </c>
      <c r="H3920">
        <v>56.9</v>
      </c>
      <c r="I3920" t="s">
        <v>42</v>
      </c>
      <c r="J3920" t="s">
        <v>47</v>
      </c>
      <c r="K3920">
        <v>42.14</v>
      </c>
      <c r="L3920">
        <v>11</v>
      </c>
      <c r="M3920">
        <f t="shared" si="122"/>
        <v>625.32139999999993</v>
      </c>
      <c r="N3920">
        <f t="shared" si="123"/>
        <v>3.0286506469500925</v>
      </c>
    </row>
    <row r="3921" spans="1:14" x14ac:dyDescent="0.3">
      <c r="A3921" t="s">
        <v>12</v>
      </c>
      <c r="B3921" t="s">
        <v>17</v>
      </c>
      <c r="C3921" t="s">
        <v>18</v>
      </c>
      <c r="D3921" t="s">
        <v>22</v>
      </c>
      <c r="E3921" t="s">
        <v>39</v>
      </c>
      <c r="F3921">
        <v>2021</v>
      </c>
      <c r="G3921">
        <v>5</v>
      </c>
      <c r="H3921">
        <v>434</v>
      </c>
      <c r="I3921" t="s">
        <v>40</v>
      </c>
      <c r="J3921" t="s">
        <v>47</v>
      </c>
      <c r="K3921">
        <v>36.630000000000003</v>
      </c>
      <c r="L3921">
        <v>12</v>
      </c>
      <c r="M3921">
        <f t="shared" si="122"/>
        <v>5207.3662999999997</v>
      </c>
      <c r="N3921">
        <f t="shared" si="123"/>
        <v>3.0296022201665127</v>
      </c>
    </row>
    <row r="3922" spans="1:14" x14ac:dyDescent="0.3">
      <c r="A3922" t="s">
        <v>12</v>
      </c>
      <c r="B3922" t="s">
        <v>15</v>
      </c>
      <c r="C3922" t="s">
        <v>19</v>
      </c>
      <c r="D3922" t="s">
        <v>32</v>
      </c>
      <c r="E3922" t="s">
        <v>38</v>
      </c>
      <c r="F3922">
        <v>2006</v>
      </c>
      <c r="G3922">
        <v>3</v>
      </c>
      <c r="H3922">
        <v>230.11</v>
      </c>
      <c r="I3922" t="s">
        <v>40</v>
      </c>
      <c r="J3922" t="s">
        <v>45</v>
      </c>
      <c r="K3922">
        <v>9.6999999999999993</v>
      </c>
      <c r="L3922">
        <v>1</v>
      </c>
      <c r="M3922">
        <f t="shared" si="122"/>
        <v>229.20700000000002</v>
      </c>
      <c r="N3922">
        <f t="shared" si="123"/>
        <v>3.0277777777777777</v>
      </c>
    </row>
    <row r="3923" spans="1:14" x14ac:dyDescent="0.3">
      <c r="A3923" t="s">
        <v>13</v>
      </c>
      <c r="B3923" t="s">
        <v>16</v>
      </c>
      <c r="C3923" t="s">
        <v>18</v>
      </c>
      <c r="D3923" t="s">
        <v>32</v>
      </c>
      <c r="E3923" t="s">
        <v>37</v>
      </c>
      <c r="F3923">
        <v>2003</v>
      </c>
      <c r="G3923">
        <v>5</v>
      </c>
      <c r="H3923">
        <v>209.89</v>
      </c>
      <c r="I3923" t="s">
        <v>40</v>
      </c>
      <c r="J3923" t="s">
        <v>46</v>
      </c>
      <c r="K3923">
        <v>34.729999999999997</v>
      </c>
      <c r="L3923">
        <v>13</v>
      </c>
      <c r="M3923">
        <f t="shared" si="122"/>
        <v>2727.9172999999996</v>
      </c>
      <c r="N3923">
        <f t="shared" si="123"/>
        <v>3.0278035217794255</v>
      </c>
    </row>
    <row r="3924" spans="1:14" x14ac:dyDescent="0.3">
      <c r="A3924" t="s">
        <v>14</v>
      </c>
      <c r="B3924" t="s">
        <v>16</v>
      </c>
      <c r="C3924" t="s">
        <v>18</v>
      </c>
      <c r="D3924" t="s">
        <v>22</v>
      </c>
      <c r="E3924" t="s">
        <v>36</v>
      </c>
      <c r="F3924">
        <v>1995</v>
      </c>
      <c r="G3924">
        <v>5</v>
      </c>
      <c r="H3924">
        <v>467.2</v>
      </c>
      <c r="I3924" t="s">
        <v>41</v>
      </c>
      <c r="J3924" t="s">
        <v>43</v>
      </c>
      <c r="K3924">
        <v>16.79</v>
      </c>
      <c r="L3924">
        <v>9</v>
      </c>
      <c r="M3924">
        <f t="shared" si="122"/>
        <v>4203.9679000000006</v>
      </c>
      <c r="N3924">
        <f t="shared" si="123"/>
        <v>3.0259740259740258</v>
      </c>
    </row>
    <row r="3925" spans="1:14" x14ac:dyDescent="0.3">
      <c r="A3925" t="s">
        <v>13</v>
      </c>
      <c r="B3925" t="s">
        <v>15</v>
      </c>
      <c r="C3925" t="s">
        <v>18</v>
      </c>
      <c r="D3925" t="s">
        <v>33</v>
      </c>
      <c r="E3925" t="s">
        <v>39</v>
      </c>
      <c r="F3925">
        <v>2002</v>
      </c>
      <c r="G3925">
        <v>2</v>
      </c>
      <c r="H3925">
        <v>366.95</v>
      </c>
      <c r="I3925" t="s">
        <v>42</v>
      </c>
      <c r="J3925" t="s">
        <v>45</v>
      </c>
      <c r="K3925">
        <v>35.020000000000003</v>
      </c>
      <c r="L3925">
        <v>14</v>
      </c>
      <c r="M3925">
        <f t="shared" si="122"/>
        <v>5136.6502</v>
      </c>
      <c r="N3925">
        <f t="shared" si="123"/>
        <v>3.0241411327762302</v>
      </c>
    </row>
    <row r="3926" spans="1:14" x14ac:dyDescent="0.3">
      <c r="A3926" t="s">
        <v>13</v>
      </c>
      <c r="B3926" t="s">
        <v>15</v>
      </c>
      <c r="C3926" t="s">
        <v>18</v>
      </c>
      <c r="D3926" t="s">
        <v>35</v>
      </c>
      <c r="E3926" t="s">
        <v>37</v>
      </c>
      <c r="F3926">
        <v>2021</v>
      </c>
      <c r="G3926">
        <v>3</v>
      </c>
      <c r="H3926">
        <v>331.87</v>
      </c>
      <c r="I3926" t="s">
        <v>40</v>
      </c>
      <c r="J3926" t="s">
        <v>45</v>
      </c>
      <c r="K3926">
        <v>3.04</v>
      </c>
      <c r="L3926">
        <v>17</v>
      </c>
      <c r="M3926">
        <f t="shared" si="122"/>
        <v>5640.8203999999996</v>
      </c>
      <c r="N3926">
        <f t="shared" si="123"/>
        <v>3.0250929368029742</v>
      </c>
    </row>
    <row r="3927" spans="1:14" x14ac:dyDescent="0.3">
      <c r="A3927" t="s">
        <v>14</v>
      </c>
      <c r="B3927" t="s">
        <v>16</v>
      </c>
      <c r="C3927" t="s">
        <v>19</v>
      </c>
      <c r="D3927" t="s">
        <v>21</v>
      </c>
      <c r="E3927" t="s">
        <v>36</v>
      </c>
      <c r="F3927">
        <v>2006</v>
      </c>
      <c r="G3927">
        <v>1</v>
      </c>
      <c r="H3927">
        <v>355.55</v>
      </c>
      <c r="I3927" t="s">
        <v>41</v>
      </c>
      <c r="J3927" t="s">
        <v>46</v>
      </c>
      <c r="K3927">
        <v>40.08</v>
      </c>
      <c r="L3927">
        <v>5</v>
      </c>
      <c r="M3927">
        <f t="shared" si="122"/>
        <v>1777.1507999999999</v>
      </c>
      <c r="N3927">
        <f t="shared" si="123"/>
        <v>3.0251162790697674</v>
      </c>
    </row>
    <row r="3928" spans="1:14" x14ac:dyDescent="0.3">
      <c r="A3928" t="s">
        <v>14</v>
      </c>
      <c r="B3928" t="s">
        <v>15</v>
      </c>
      <c r="C3928" t="s">
        <v>19</v>
      </c>
      <c r="D3928" t="s">
        <v>34</v>
      </c>
      <c r="E3928" t="s">
        <v>36</v>
      </c>
      <c r="F3928">
        <v>2020</v>
      </c>
      <c r="G3928">
        <v>2</v>
      </c>
      <c r="H3928">
        <v>478.48</v>
      </c>
      <c r="I3928" t="s">
        <v>40</v>
      </c>
      <c r="J3928" t="s">
        <v>47</v>
      </c>
      <c r="K3928">
        <v>24.98</v>
      </c>
      <c r="L3928">
        <v>3</v>
      </c>
      <c r="M3928">
        <f t="shared" si="122"/>
        <v>1434.6898000000001</v>
      </c>
      <c r="N3928">
        <f t="shared" si="123"/>
        <v>3.0270018621973929</v>
      </c>
    </row>
    <row r="3929" spans="1:14" x14ac:dyDescent="0.3">
      <c r="A3929" t="s">
        <v>13</v>
      </c>
      <c r="B3929" t="s">
        <v>17</v>
      </c>
      <c r="C3929" t="s">
        <v>18</v>
      </c>
      <c r="D3929" t="s">
        <v>22</v>
      </c>
      <c r="E3929" t="s">
        <v>38</v>
      </c>
      <c r="F3929">
        <v>2003</v>
      </c>
      <c r="G3929">
        <v>4</v>
      </c>
      <c r="H3929">
        <v>274.04000000000002</v>
      </c>
      <c r="I3929" t="s">
        <v>41</v>
      </c>
      <c r="J3929" t="s">
        <v>46</v>
      </c>
      <c r="K3929">
        <v>49.61</v>
      </c>
      <c r="L3929">
        <v>7</v>
      </c>
      <c r="M3929">
        <f t="shared" si="122"/>
        <v>1917.7761000000003</v>
      </c>
      <c r="N3929">
        <f t="shared" si="123"/>
        <v>3.027958993476235</v>
      </c>
    </row>
    <row r="3930" spans="1:14" x14ac:dyDescent="0.3">
      <c r="A3930" t="s">
        <v>13</v>
      </c>
      <c r="B3930" t="s">
        <v>17</v>
      </c>
      <c r="C3930" t="s">
        <v>18</v>
      </c>
      <c r="D3930" t="s">
        <v>22</v>
      </c>
      <c r="E3930" t="s">
        <v>39</v>
      </c>
      <c r="F3930">
        <v>2012</v>
      </c>
      <c r="G3930">
        <v>2</v>
      </c>
      <c r="H3930">
        <v>29</v>
      </c>
      <c r="I3930" t="s">
        <v>42</v>
      </c>
      <c r="J3930" t="s">
        <v>44</v>
      </c>
      <c r="K3930">
        <v>13.16</v>
      </c>
      <c r="L3930">
        <v>11</v>
      </c>
      <c r="M3930">
        <f t="shared" si="122"/>
        <v>318.13159999999999</v>
      </c>
      <c r="N3930">
        <f t="shared" si="123"/>
        <v>3.02705223880597</v>
      </c>
    </row>
    <row r="3931" spans="1:14" x14ac:dyDescent="0.3">
      <c r="A3931" t="s">
        <v>14</v>
      </c>
      <c r="B3931" t="s">
        <v>17</v>
      </c>
      <c r="C3931" t="s">
        <v>19</v>
      </c>
      <c r="D3931" t="s">
        <v>28</v>
      </c>
      <c r="E3931" t="s">
        <v>39</v>
      </c>
      <c r="F3931">
        <v>2013</v>
      </c>
      <c r="G3931">
        <v>1</v>
      </c>
      <c r="H3931">
        <v>335.53</v>
      </c>
      <c r="I3931" t="s">
        <v>41</v>
      </c>
      <c r="J3931" t="s">
        <v>47</v>
      </c>
      <c r="K3931">
        <v>44.7</v>
      </c>
      <c r="L3931">
        <v>10</v>
      </c>
      <c r="M3931">
        <f t="shared" si="122"/>
        <v>3354.7469999999998</v>
      </c>
      <c r="N3931">
        <f t="shared" si="123"/>
        <v>3.0280112044817926</v>
      </c>
    </row>
    <row r="3932" spans="1:14" x14ac:dyDescent="0.3">
      <c r="A3932" t="s">
        <v>14</v>
      </c>
      <c r="B3932" t="s">
        <v>17</v>
      </c>
      <c r="C3932" t="s">
        <v>18</v>
      </c>
      <c r="D3932" t="s">
        <v>30</v>
      </c>
      <c r="E3932" t="s">
        <v>37</v>
      </c>
      <c r="F3932">
        <v>1997</v>
      </c>
      <c r="G3932">
        <v>1</v>
      </c>
      <c r="H3932">
        <v>317.3</v>
      </c>
      <c r="I3932" t="s">
        <v>42</v>
      </c>
      <c r="J3932" t="s">
        <v>43</v>
      </c>
      <c r="K3932">
        <v>31.01</v>
      </c>
      <c r="L3932">
        <v>7</v>
      </c>
      <c r="M3932">
        <f t="shared" si="122"/>
        <v>2220.4101000000001</v>
      </c>
      <c r="N3932">
        <f t="shared" si="123"/>
        <v>3.0299065420560747</v>
      </c>
    </row>
    <row r="3933" spans="1:14" x14ac:dyDescent="0.3">
      <c r="A3933" t="s">
        <v>13</v>
      </c>
      <c r="B3933" t="s">
        <v>15</v>
      </c>
      <c r="C3933" t="s">
        <v>18</v>
      </c>
      <c r="D3933" t="s">
        <v>23</v>
      </c>
      <c r="E3933" t="s">
        <v>37</v>
      </c>
      <c r="F3933">
        <v>1995</v>
      </c>
      <c r="G3933">
        <v>3</v>
      </c>
      <c r="H3933">
        <v>286.76</v>
      </c>
      <c r="I3933" t="s">
        <v>41</v>
      </c>
      <c r="J3933" t="s">
        <v>47</v>
      </c>
      <c r="K3933">
        <v>48.46</v>
      </c>
      <c r="L3933">
        <v>3</v>
      </c>
      <c r="M3933">
        <f t="shared" si="122"/>
        <v>859.76459999999997</v>
      </c>
      <c r="N3933">
        <f t="shared" si="123"/>
        <v>3.0318054256314313</v>
      </c>
    </row>
    <row r="3934" spans="1:14" x14ac:dyDescent="0.3">
      <c r="A3934" t="s">
        <v>13</v>
      </c>
      <c r="B3934" t="s">
        <v>16</v>
      </c>
      <c r="C3934" t="s">
        <v>18</v>
      </c>
      <c r="D3934" t="s">
        <v>30</v>
      </c>
      <c r="E3934" t="s">
        <v>39</v>
      </c>
      <c r="F3934">
        <v>1994</v>
      </c>
      <c r="G3934">
        <v>2</v>
      </c>
      <c r="H3934">
        <v>480.58</v>
      </c>
      <c r="I3934" t="s">
        <v>41</v>
      </c>
      <c r="J3934" t="s">
        <v>45</v>
      </c>
      <c r="K3934">
        <v>12.33</v>
      </c>
      <c r="L3934">
        <v>18</v>
      </c>
      <c r="M3934">
        <f t="shared" si="122"/>
        <v>8649.5632999999998</v>
      </c>
      <c r="N3934">
        <f t="shared" si="123"/>
        <v>3.0318352059925093</v>
      </c>
    </row>
    <row r="3935" spans="1:14" x14ac:dyDescent="0.3">
      <c r="A3935" t="s">
        <v>12</v>
      </c>
      <c r="B3935" t="s">
        <v>17</v>
      </c>
      <c r="C3935" t="s">
        <v>18</v>
      </c>
      <c r="D3935" t="s">
        <v>29</v>
      </c>
      <c r="E3935" t="s">
        <v>39</v>
      </c>
      <c r="F3935">
        <v>1988</v>
      </c>
      <c r="G3935">
        <v>1</v>
      </c>
      <c r="H3935">
        <v>372.41</v>
      </c>
      <c r="I3935" t="s">
        <v>41</v>
      </c>
      <c r="J3935" t="s">
        <v>47</v>
      </c>
      <c r="K3935">
        <v>24.51</v>
      </c>
      <c r="L3935">
        <v>19</v>
      </c>
      <c r="M3935">
        <f t="shared" si="122"/>
        <v>7075.035100000001</v>
      </c>
      <c r="N3935">
        <f t="shared" si="123"/>
        <v>3.0328022492970947</v>
      </c>
    </row>
    <row r="3936" spans="1:14" x14ac:dyDescent="0.3">
      <c r="A3936" t="s">
        <v>12</v>
      </c>
      <c r="B3936" t="s">
        <v>16</v>
      </c>
      <c r="C3936" t="s">
        <v>18</v>
      </c>
      <c r="D3936" t="s">
        <v>26</v>
      </c>
      <c r="E3936" t="s">
        <v>36</v>
      </c>
      <c r="F3936">
        <v>2014</v>
      </c>
      <c r="G3936">
        <v>3</v>
      </c>
      <c r="H3936">
        <v>127.32</v>
      </c>
      <c r="I3936" t="s">
        <v>40</v>
      </c>
      <c r="J3936" t="s">
        <v>43</v>
      </c>
      <c r="K3936">
        <v>14.79</v>
      </c>
      <c r="L3936">
        <v>19</v>
      </c>
      <c r="M3936">
        <f t="shared" si="122"/>
        <v>2418.2278999999999</v>
      </c>
      <c r="N3936">
        <f t="shared" si="123"/>
        <v>3.0347091932457788</v>
      </c>
    </row>
    <row r="3937" spans="1:14" x14ac:dyDescent="0.3">
      <c r="A3937" t="s">
        <v>12</v>
      </c>
      <c r="B3937" t="s">
        <v>16</v>
      </c>
      <c r="C3937" t="s">
        <v>18</v>
      </c>
      <c r="D3937" t="s">
        <v>30</v>
      </c>
      <c r="E3937" t="s">
        <v>36</v>
      </c>
      <c r="F3937">
        <v>1991</v>
      </c>
      <c r="G3937">
        <v>5</v>
      </c>
      <c r="H3937">
        <v>69.400000000000006</v>
      </c>
      <c r="I3937" t="s">
        <v>41</v>
      </c>
      <c r="J3937" t="s">
        <v>46</v>
      </c>
      <c r="K3937">
        <v>43.67</v>
      </c>
      <c r="L3937">
        <v>17</v>
      </c>
      <c r="M3937">
        <f t="shared" si="122"/>
        <v>1179.2367000000002</v>
      </c>
      <c r="N3937">
        <f t="shared" si="123"/>
        <v>3.0347417840375588</v>
      </c>
    </row>
    <row r="3938" spans="1:14" x14ac:dyDescent="0.3">
      <c r="A3938" t="s">
        <v>13</v>
      </c>
      <c r="B3938" t="s">
        <v>15</v>
      </c>
      <c r="C3938" t="s">
        <v>19</v>
      </c>
      <c r="D3938" t="s">
        <v>35</v>
      </c>
      <c r="E3938" t="s">
        <v>38</v>
      </c>
      <c r="F3938">
        <v>1997</v>
      </c>
      <c r="G3938">
        <v>5</v>
      </c>
      <c r="H3938">
        <v>328.09</v>
      </c>
      <c r="I3938" t="s">
        <v>41</v>
      </c>
      <c r="J3938" t="s">
        <v>44</v>
      </c>
      <c r="K3938">
        <v>16.829999999999998</v>
      </c>
      <c r="L3938">
        <v>15</v>
      </c>
      <c r="M3938">
        <f t="shared" si="122"/>
        <v>4920.5182999999997</v>
      </c>
      <c r="N3938">
        <f t="shared" si="123"/>
        <v>3.0328947368421053</v>
      </c>
    </row>
    <row r="3939" spans="1:14" x14ac:dyDescent="0.3">
      <c r="A3939" t="s">
        <v>12</v>
      </c>
      <c r="B3939" t="s">
        <v>17</v>
      </c>
      <c r="C3939" t="s">
        <v>19</v>
      </c>
      <c r="D3939" t="s">
        <v>35</v>
      </c>
      <c r="E3939" t="s">
        <v>39</v>
      </c>
      <c r="F3939">
        <v>2005</v>
      </c>
      <c r="G3939">
        <v>3</v>
      </c>
      <c r="H3939">
        <v>470.82</v>
      </c>
      <c r="I3939" t="s">
        <v>42</v>
      </c>
      <c r="J3939" t="s">
        <v>44</v>
      </c>
      <c r="K3939">
        <v>29.95</v>
      </c>
      <c r="L3939">
        <v>13</v>
      </c>
      <c r="M3939">
        <f t="shared" si="122"/>
        <v>6119.9594999999999</v>
      </c>
      <c r="N3939">
        <f t="shared" si="123"/>
        <v>3.0310442144873</v>
      </c>
    </row>
    <row r="3940" spans="1:14" x14ac:dyDescent="0.3">
      <c r="A3940" t="s">
        <v>13</v>
      </c>
      <c r="B3940" t="s">
        <v>15</v>
      </c>
      <c r="C3940" t="s">
        <v>19</v>
      </c>
      <c r="D3940" t="s">
        <v>33</v>
      </c>
      <c r="E3940" t="s">
        <v>36</v>
      </c>
      <c r="F3940">
        <v>2012</v>
      </c>
      <c r="G3940">
        <v>5</v>
      </c>
      <c r="H3940">
        <v>84.18</v>
      </c>
      <c r="I3940" t="s">
        <v>41</v>
      </c>
      <c r="J3940" t="s">
        <v>43</v>
      </c>
      <c r="K3940">
        <v>38.94</v>
      </c>
      <c r="L3940">
        <v>19</v>
      </c>
      <c r="M3940">
        <f t="shared" si="122"/>
        <v>1598.8094000000001</v>
      </c>
      <c r="N3940">
        <f t="shared" si="123"/>
        <v>3.0310734463276838</v>
      </c>
    </row>
    <row r="3941" spans="1:14" x14ac:dyDescent="0.3">
      <c r="A3941" t="s">
        <v>12</v>
      </c>
      <c r="B3941" t="s">
        <v>15</v>
      </c>
      <c r="C3941" t="s">
        <v>19</v>
      </c>
      <c r="D3941" t="s">
        <v>34</v>
      </c>
      <c r="E3941" t="s">
        <v>36</v>
      </c>
      <c r="F3941">
        <v>2012</v>
      </c>
      <c r="G3941">
        <v>1</v>
      </c>
      <c r="H3941">
        <v>383.08</v>
      </c>
      <c r="I3941" t="s">
        <v>42</v>
      </c>
      <c r="J3941" t="s">
        <v>46</v>
      </c>
      <c r="K3941">
        <v>37.01</v>
      </c>
      <c r="L3941">
        <v>13</v>
      </c>
      <c r="M3941">
        <f t="shared" si="122"/>
        <v>4979.4101000000001</v>
      </c>
      <c r="N3941">
        <f t="shared" si="123"/>
        <v>3.0292177191328933</v>
      </c>
    </row>
    <row r="3942" spans="1:14" x14ac:dyDescent="0.3">
      <c r="A3942" t="s">
        <v>14</v>
      </c>
      <c r="B3942" t="s">
        <v>16</v>
      </c>
      <c r="C3942" t="s">
        <v>19</v>
      </c>
      <c r="D3942" t="s">
        <v>35</v>
      </c>
      <c r="E3942" t="s">
        <v>39</v>
      </c>
      <c r="F3942">
        <v>1995</v>
      </c>
      <c r="G3942">
        <v>5</v>
      </c>
      <c r="H3942">
        <v>463.18</v>
      </c>
      <c r="I3942" t="s">
        <v>40</v>
      </c>
      <c r="J3942" t="s">
        <v>44</v>
      </c>
      <c r="K3942">
        <v>45.07</v>
      </c>
      <c r="L3942">
        <v>15</v>
      </c>
      <c r="M3942">
        <f t="shared" si="122"/>
        <v>6947.1507000000001</v>
      </c>
      <c r="N3942">
        <f t="shared" si="123"/>
        <v>3.0311320754716982</v>
      </c>
    </row>
    <row r="3943" spans="1:14" x14ac:dyDescent="0.3">
      <c r="A3943" t="s">
        <v>13</v>
      </c>
      <c r="B3943" t="s">
        <v>16</v>
      </c>
      <c r="C3943" t="s">
        <v>19</v>
      </c>
      <c r="D3943" t="s">
        <v>25</v>
      </c>
      <c r="E3943" t="s">
        <v>39</v>
      </c>
      <c r="F3943">
        <v>1993</v>
      </c>
      <c r="G3943">
        <v>4</v>
      </c>
      <c r="H3943">
        <v>218.66</v>
      </c>
      <c r="I3943" t="s">
        <v>42</v>
      </c>
      <c r="J3943" t="s">
        <v>46</v>
      </c>
      <c r="K3943">
        <v>19.22</v>
      </c>
      <c r="L3943">
        <v>19</v>
      </c>
      <c r="M3943">
        <f t="shared" si="122"/>
        <v>4153.7322000000004</v>
      </c>
      <c r="N3943">
        <f t="shared" si="123"/>
        <v>3.0292728989612843</v>
      </c>
    </row>
    <row r="3944" spans="1:14" x14ac:dyDescent="0.3">
      <c r="A3944" t="s">
        <v>12</v>
      </c>
      <c r="B3944" t="s">
        <v>15</v>
      </c>
      <c r="C3944" t="s">
        <v>18</v>
      </c>
      <c r="D3944" t="s">
        <v>30</v>
      </c>
      <c r="E3944" t="s">
        <v>36</v>
      </c>
      <c r="F3944">
        <v>1991</v>
      </c>
      <c r="G3944">
        <v>5</v>
      </c>
      <c r="H3944">
        <v>149.32</v>
      </c>
      <c r="I3944" t="s">
        <v>41</v>
      </c>
      <c r="J3944" t="s">
        <v>43</v>
      </c>
      <c r="K3944">
        <v>40.630000000000003</v>
      </c>
      <c r="L3944">
        <v>8</v>
      </c>
      <c r="M3944">
        <f t="shared" si="122"/>
        <v>1193.9663</v>
      </c>
      <c r="N3944">
        <f t="shared" si="123"/>
        <v>3.0283553875236295</v>
      </c>
    </row>
    <row r="3945" spans="1:14" x14ac:dyDescent="0.3">
      <c r="A3945" t="s">
        <v>14</v>
      </c>
      <c r="B3945" t="s">
        <v>15</v>
      </c>
      <c r="C3945" t="s">
        <v>18</v>
      </c>
      <c r="D3945" t="s">
        <v>31</v>
      </c>
      <c r="E3945" t="s">
        <v>36</v>
      </c>
      <c r="F3945">
        <v>1987</v>
      </c>
      <c r="G3945">
        <v>5</v>
      </c>
      <c r="H3945">
        <v>151.66</v>
      </c>
      <c r="I3945" t="s">
        <v>41</v>
      </c>
      <c r="J3945" t="s">
        <v>44</v>
      </c>
      <c r="K3945">
        <v>39.229999999999997</v>
      </c>
      <c r="L3945">
        <v>2</v>
      </c>
      <c r="M3945">
        <f t="shared" si="122"/>
        <v>302.71229999999997</v>
      </c>
      <c r="N3945">
        <f t="shared" si="123"/>
        <v>3.0264900662251657</v>
      </c>
    </row>
    <row r="3946" spans="1:14" x14ac:dyDescent="0.3">
      <c r="A3946" t="s">
        <v>13</v>
      </c>
      <c r="B3946" t="s">
        <v>15</v>
      </c>
      <c r="C3946" t="s">
        <v>19</v>
      </c>
      <c r="D3946" t="s">
        <v>22</v>
      </c>
      <c r="E3946" t="s">
        <v>38</v>
      </c>
      <c r="F3946">
        <v>1998</v>
      </c>
      <c r="G3946">
        <v>1</v>
      </c>
      <c r="H3946">
        <v>488.42</v>
      </c>
      <c r="I3946" t="s">
        <v>40</v>
      </c>
      <c r="J3946" t="s">
        <v>45</v>
      </c>
      <c r="K3946">
        <v>49.76</v>
      </c>
      <c r="L3946">
        <v>18</v>
      </c>
      <c r="M3946">
        <f t="shared" si="122"/>
        <v>8791.0576000000001</v>
      </c>
      <c r="N3946">
        <f t="shared" si="123"/>
        <v>3.0246212121212119</v>
      </c>
    </row>
    <row r="3947" spans="1:14" x14ac:dyDescent="0.3">
      <c r="A3947" t="s">
        <v>14</v>
      </c>
      <c r="B3947" t="s">
        <v>17</v>
      </c>
      <c r="C3947" t="s">
        <v>18</v>
      </c>
      <c r="D3947" t="s">
        <v>35</v>
      </c>
      <c r="E3947" t="s">
        <v>36</v>
      </c>
      <c r="F3947">
        <v>2016</v>
      </c>
      <c r="G3947">
        <v>4</v>
      </c>
      <c r="H3947">
        <v>187.3</v>
      </c>
      <c r="I3947" t="s">
        <v>42</v>
      </c>
      <c r="J3947" t="s">
        <v>47</v>
      </c>
      <c r="K3947">
        <v>41</v>
      </c>
      <c r="L3947">
        <v>5</v>
      </c>
      <c r="M3947">
        <f t="shared" si="122"/>
        <v>935.91</v>
      </c>
      <c r="N3947">
        <f t="shared" si="123"/>
        <v>3.0265402843601894</v>
      </c>
    </row>
    <row r="3948" spans="1:14" x14ac:dyDescent="0.3">
      <c r="A3948" t="s">
        <v>12</v>
      </c>
      <c r="B3948" t="s">
        <v>15</v>
      </c>
      <c r="C3948" t="s">
        <v>19</v>
      </c>
      <c r="D3948" t="s">
        <v>28</v>
      </c>
      <c r="E3948" t="s">
        <v>37</v>
      </c>
      <c r="F3948">
        <v>1985</v>
      </c>
      <c r="G3948">
        <v>1</v>
      </c>
      <c r="H3948">
        <v>256.70999999999998</v>
      </c>
      <c r="I3948" t="s">
        <v>41</v>
      </c>
      <c r="J3948" t="s">
        <v>43</v>
      </c>
      <c r="K3948">
        <v>47.73</v>
      </c>
      <c r="L3948">
        <v>12</v>
      </c>
      <c r="M3948">
        <f t="shared" si="122"/>
        <v>3079.9972999999995</v>
      </c>
      <c r="N3948">
        <f t="shared" si="123"/>
        <v>3.0256166982922199</v>
      </c>
    </row>
    <row r="3949" spans="1:14" x14ac:dyDescent="0.3">
      <c r="A3949" t="s">
        <v>13</v>
      </c>
      <c r="B3949" t="s">
        <v>15</v>
      </c>
      <c r="C3949" t="s">
        <v>18</v>
      </c>
      <c r="D3949" t="s">
        <v>25</v>
      </c>
      <c r="E3949" t="s">
        <v>36</v>
      </c>
      <c r="F3949">
        <v>2000</v>
      </c>
      <c r="G3949">
        <v>5</v>
      </c>
      <c r="H3949">
        <v>21.65</v>
      </c>
      <c r="I3949" t="s">
        <v>42</v>
      </c>
      <c r="J3949" t="s">
        <v>44</v>
      </c>
      <c r="K3949">
        <v>12.76</v>
      </c>
      <c r="L3949">
        <v>14</v>
      </c>
      <c r="M3949">
        <f t="shared" si="122"/>
        <v>302.22759999999994</v>
      </c>
      <c r="N3949">
        <f t="shared" si="123"/>
        <v>3.0275403608736942</v>
      </c>
    </row>
    <row r="3950" spans="1:14" x14ac:dyDescent="0.3">
      <c r="A3950" t="s">
        <v>14</v>
      </c>
      <c r="B3950" t="s">
        <v>15</v>
      </c>
      <c r="C3950" t="s">
        <v>18</v>
      </c>
      <c r="D3950" t="s">
        <v>22</v>
      </c>
      <c r="E3950" t="s">
        <v>39</v>
      </c>
      <c r="F3950">
        <v>1992</v>
      </c>
      <c r="G3950">
        <v>3</v>
      </c>
      <c r="H3950">
        <v>357.42</v>
      </c>
      <c r="I3950" t="s">
        <v>41</v>
      </c>
      <c r="J3950" t="s">
        <v>43</v>
      </c>
      <c r="K3950">
        <v>2.83</v>
      </c>
      <c r="L3950">
        <v>13</v>
      </c>
      <c r="M3950">
        <f t="shared" si="122"/>
        <v>4645.4883</v>
      </c>
      <c r="N3950">
        <f t="shared" si="123"/>
        <v>3.0256653992395437</v>
      </c>
    </row>
    <row r="3951" spans="1:14" x14ac:dyDescent="0.3">
      <c r="A3951" t="s">
        <v>13</v>
      </c>
      <c r="B3951" t="s">
        <v>15</v>
      </c>
      <c r="C3951" t="s">
        <v>18</v>
      </c>
      <c r="D3951" t="s">
        <v>32</v>
      </c>
      <c r="E3951" t="s">
        <v>36</v>
      </c>
      <c r="F3951">
        <v>2022</v>
      </c>
      <c r="G3951">
        <v>5</v>
      </c>
      <c r="H3951">
        <v>440.19</v>
      </c>
      <c r="I3951" t="s">
        <v>41</v>
      </c>
      <c r="J3951" t="s">
        <v>47</v>
      </c>
      <c r="K3951">
        <v>48.95</v>
      </c>
      <c r="L3951">
        <v>13</v>
      </c>
      <c r="M3951">
        <f t="shared" si="122"/>
        <v>5721.9594999999999</v>
      </c>
      <c r="N3951">
        <f t="shared" si="123"/>
        <v>3.0256898192197905</v>
      </c>
    </row>
    <row r="3952" spans="1:14" x14ac:dyDescent="0.3">
      <c r="A3952" t="s">
        <v>12</v>
      </c>
      <c r="B3952" t="s">
        <v>15</v>
      </c>
      <c r="C3952" t="s">
        <v>19</v>
      </c>
      <c r="D3952" t="s">
        <v>25</v>
      </c>
      <c r="E3952" t="s">
        <v>38</v>
      </c>
      <c r="F3952">
        <v>2005</v>
      </c>
      <c r="G3952">
        <v>2</v>
      </c>
      <c r="H3952">
        <v>83.65</v>
      </c>
      <c r="I3952" t="s">
        <v>42</v>
      </c>
      <c r="J3952" t="s">
        <v>47</v>
      </c>
      <c r="K3952">
        <v>17.75</v>
      </c>
      <c r="L3952">
        <v>16</v>
      </c>
      <c r="M3952">
        <f t="shared" si="122"/>
        <v>1337.5775000000001</v>
      </c>
      <c r="N3952">
        <f t="shared" si="123"/>
        <v>3.0238095238095237</v>
      </c>
    </row>
    <row r="3953" spans="1:14" x14ac:dyDescent="0.3">
      <c r="A3953" t="s">
        <v>13</v>
      </c>
      <c r="B3953" t="s">
        <v>16</v>
      </c>
      <c r="C3953" t="s">
        <v>19</v>
      </c>
      <c r="D3953" t="s">
        <v>32</v>
      </c>
      <c r="E3953" t="s">
        <v>39</v>
      </c>
      <c r="F3953">
        <v>2020</v>
      </c>
      <c r="G3953">
        <v>1</v>
      </c>
      <c r="H3953">
        <v>375.29</v>
      </c>
      <c r="I3953" t="s">
        <v>41</v>
      </c>
      <c r="J3953" t="s">
        <v>44</v>
      </c>
      <c r="K3953">
        <v>7.47</v>
      </c>
      <c r="L3953">
        <v>8</v>
      </c>
      <c r="M3953">
        <f t="shared" si="122"/>
        <v>3001.3947000000003</v>
      </c>
      <c r="N3953">
        <f t="shared" si="123"/>
        <v>3.0247855100095329</v>
      </c>
    </row>
    <row r="3954" spans="1:14" x14ac:dyDescent="0.3">
      <c r="A3954" t="s">
        <v>12</v>
      </c>
      <c r="B3954" t="s">
        <v>17</v>
      </c>
      <c r="C3954" t="s">
        <v>18</v>
      </c>
      <c r="D3954" t="s">
        <v>35</v>
      </c>
      <c r="E3954" t="s">
        <v>39</v>
      </c>
      <c r="F3954">
        <v>2021</v>
      </c>
      <c r="G3954">
        <v>4</v>
      </c>
      <c r="H3954">
        <v>267.91000000000003</v>
      </c>
      <c r="I3954" t="s">
        <v>41</v>
      </c>
      <c r="J3954" t="s">
        <v>47</v>
      </c>
      <c r="K3954">
        <v>1.78</v>
      </c>
      <c r="L3954">
        <v>18</v>
      </c>
      <c r="M3954">
        <f t="shared" si="122"/>
        <v>4821.3977999999997</v>
      </c>
      <c r="N3954">
        <f t="shared" si="123"/>
        <v>3.0267175572519083</v>
      </c>
    </row>
    <row r="3955" spans="1:14" x14ac:dyDescent="0.3">
      <c r="A3955" t="s">
        <v>14</v>
      </c>
      <c r="B3955" t="s">
        <v>16</v>
      </c>
      <c r="C3955" t="s">
        <v>18</v>
      </c>
      <c r="D3955" t="s">
        <v>21</v>
      </c>
      <c r="E3955" t="s">
        <v>38</v>
      </c>
      <c r="F3955">
        <v>1994</v>
      </c>
      <c r="G3955">
        <v>2</v>
      </c>
      <c r="H3955">
        <v>344.33</v>
      </c>
      <c r="I3955" t="s">
        <v>40</v>
      </c>
      <c r="J3955" t="s">
        <v>46</v>
      </c>
      <c r="K3955">
        <v>3.84</v>
      </c>
      <c r="L3955">
        <v>17</v>
      </c>
      <c r="M3955">
        <f t="shared" si="122"/>
        <v>5852.6484</v>
      </c>
      <c r="N3955">
        <f t="shared" si="123"/>
        <v>3.025787965616046</v>
      </c>
    </row>
    <row r="3956" spans="1:14" x14ac:dyDescent="0.3">
      <c r="A3956" t="s">
        <v>12</v>
      </c>
      <c r="B3956" t="s">
        <v>15</v>
      </c>
      <c r="C3956" t="s">
        <v>18</v>
      </c>
      <c r="D3956" t="s">
        <v>23</v>
      </c>
      <c r="E3956" t="s">
        <v>39</v>
      </c>
      <c r="F3956">
        <v>1994</v>
      </c>
      <c r="G3956">
        <v>1</v>
      </c>
      <c r="H3956">
        <v>345.14</v>
      </c>
      <c r="I3956" t="s">
        <v>41</v>
      </c>
      <c r="J3956" t="s">
        <v>46</v>
      </c>
      <c r="K3956">
        <v>27.22</v>
      </c>
      <c r="L3956">
        <v>8</v>
      </c>
      <c r="M3956">
        <f t="shared" si="122"/>
        <v>2760.3921999999998</v>
      </c>
      <c r="N3956">
        <f t="shared" si="123"/>
        <v>3.0267686424474189</v>
      </c>
    </row>
    <row r="3957" spans="1:14" x14ac:dyDescent="0.3">
      <c r="A3957" t="s">
        <v>14</v>
      </c>
      <c r="B3957" t="s">
        <v>17</v>
      </c>
      <c r="C3957" t="s">
        <v>18</v>
      </c>
      <c r="D3957" t="s">
        <v>22</v>
      </c>
      <c r="E3957" t="s">
        <v>36</v>
      </c>
      <c r="F3957">
        <v>2011</v>
      </c>
      <c r="G3957">
        <v>1</v>
      </c>
      <c r="H3957">
        <v>174.27</v>
      </c>
      <c r="I3957" t="s">
        <v>41</v>
      </c>
      <c r="J3957" t="s">
        <v>43</v>
      </c>
      <c r="K3957">
        <v>8.75</v>
      </c>
      <c r="L3957">
        <v>9</v>
      </c>
      <c r="M3957">
        <f t="shared" si="122"/>
        <v>1567.5175000000002</v>
      </c>
      <c r="N3957">
        <f t="shared" si="123"/>
        <v>3.0287081339712918</v>
      </c>
    </row>
    <row r="3958" spans="1:14" x14ac:dyDescent="0.3">
      <c r="A3958" t="s">
        <v>13</v>
      </c>
      <c r="B3958" t="s">
        <v>16</v>
      </c>
      <c r="C3958" t="s">
        <v>19</v>
      </c>
      <c r="D3958" t="s">
        <v>24</v>
      </c>
      <c r="E3958" t="s">
        <v>38</v>
      </c>
      <c r="F3958">
        <v>2004</v>
      </c>
      <c r="G3958">
        <v>1</v>
      </c>
      <c r="H3958">
        <v>471.47</v>
      </c>
      <c r="I3958" t="s">
        <v>41</v>
      </c>
      <c r="J3958" t="s">
        <v>43</v>
      </c>
      <c r="K3958">
        <v>35.520000000000003</v>
      </c>
      <c r="L3958">
        <v>19</v>
      </c>
      <c r="M3958">
        <f t="shared" si="122"/>
        <v>8957.2852000000003</v>
      </c>
      <c r="N3958">
        <f t="shared" si="123"/>
        <v>3.0306513409961684</v>
      </c>
    </row>
    <row r="3959" spans="1:14" x14ac:dyDescent="0.3">
      <c r="A3959" t="s">
        <v>12</v>
      </c>
      <c r="B3959" t="s">
        <v>16</v>
      </c>
      <c r="C3959" t="s">
        <v>18</v>
      </c>
      <c r="D3959" t="s">
        <v>21</v>
      </c>
      <c r="E3959" t="s">
        <v>38</v>
      </c>
      <c r="F3959">
        <v>1985</v>
      </c>
      <c r="G3959">
        <v>4</v>
      </c>
      <c r="H3959">
        <v>300.17</v>
      </c>
      <c r="I3959" t="s">
        <v>40</v>
      </c>
      <c r="J3959" t="s">
        <v>47</v>
      </c>
      <c r="K3959">
        <v>42.71</v>
      </c>
      <c r="L3959">
        <v>3</v>
      </c>
      <c r="M3959">
        <f t="shared" si="122"/>
        <v>899.93709999999999</v>
      </c>
      <c r="N3959">
        <f t="shared" si="123"/>
        <v>3.0325982742090125</v>
      </c>
    </row>
    <row r="3960" spans="1:14" x14ac:dyDescent="0.3">
      <c r="A3960" t="s">
        <v>12</v>
      </c>
      <c r="B3960" t="s">
        <v>15</v>
      </c>
      <c r="C3960" t="s">
        <v>18</v>
      </c>
      <c r="D3960" t="s">
        <v>27</v>
      </c>
      <c r="E3960" t="s">
        <v>37</v>
      </c>
      <c r="F3960">
        <v>2009</v>
      </c>
      <c r="G3960">
        <v>5</v>
      </c>
      <c r="H3960">
        <v>146.84</v>
      </c>
      <c r="I3960" t="s">
        <v>40</v>
      </c>
      <c r="J3960" t="s">
        <v>46</v>
      </c>
      <c r="K3960">
        <v>22.6</v>
      </c>
      <c r="L3960">
        <v>14</v>
      </c>
      <c r="M3960">
        <f t="shared" si="122"/>
        <v>2054.9860000000003</v>
      </c>
      <c r="N3960">
        <f t="shared" si="123"/>
        <v>3.0316698656429941</v>
      </c>
    </row>
    <row r="3961" spans="1:14" x14ac:dyDescent="0.3">
      <c r="A3961" t="s">
        <v>13</v>
      </c>
      <c r="B3961" t="s">
        <v>17</v>
      </c>
      <c r="C3961" t="s">
        <v>18</v>
      </c>
      <c r="D3961" t="s">
        <v>22</v>
      </c>
      <c r="E3961" t="s">
        <v>38</v>
      </c>
      <c r="F3961">
        <v>1992</v>
      </c>
      <c r="G3961">
        <v>3</v>
      </c>
      <c r="H3961">
        <v>403.04</v>
      </c>
      <c r="I3961" t="s">
        <v>41</v>
      </c>
      <c r="J3961" t="s">
        <v>47</v>
      </c>
      <c r="K3961">
        <v>32.67</v>
      </c>
      <c r="L3961">
        <v>12</v>
      </c>
      <c r="M3961">
        <f t="shared" si="122"/>
        <v>4835.8067000000001</v>
      </c>
      <c r="N3961">
        <f t="shared" si="123"/>
        <v>3.0297790585975024</v>
      </c>
    </row>
    <row r="3962" spans="1:14" x14ac:dyDescent="0.3">
      <c r="A3962" t="s">
        <v>12</v>
      </c>
      <c r="B3962" t="s">
        <v>15</v>
      </c>
      <c r="C3962" t="s">
        <v>19</v>
      </c>
      <c r="D3962" t="s">
        <v>22</v>
      </c>
      <c r="E3962" t="s">
        <v>39</v>
      </c>
      <c r="F3962">
        <v>2017</v>
      </c>
      <c r="G3962">
        <v>5</v>
      </c>
      <c r="H3962">
        <v>313.56</v>
      </c>
      <c r="I3962" t="s">
        <v>42</v>
      </c>
      <c r="J3962" t="s">
        <v>45</v>
      </c>
      <c r="K3962">
        <v>46.26</v>
      </c>
      <c r="L3962">
        <v>17</v>
      </c>
      <c r="M3962">
        <f t="shared" si="122"/>
        <v>5329.9826000000003</v>
      </c>
      <c r="N3962">
        <f t="shared" si="123"/>
        <v>3.0298076923076924</v>
      </c>
    </row>
    <row r="3963" spans="1:14" x14ac:dyDescent="0.3">
      <c r="A3963" t="s">
        <v>14</v>
      </c>
      <c r="B3963" t="s">
        <v>17</v>
      </c>
      <c r="C3963" t="s">
        <v>19</v>
      </c>
      <c r="D3963" t="s">
        <v>21</v>
      </c>
      <c r="E3963" t="s">
        <v>38</v>
      </c>
      <c r="F3963">
        <v>2008</v>
      </c>
      <c r="G3963">
        <v>5</v>
      </c>
      <c r="H3963">
        <v>369.32</v>
      </c>
      <c r="I3963" t="s">
        <v>42</v>
      </c>
      <c r="J3963" t="s">
        <v>44</v>
      </c>
      <c r="K3963">
        <v>12.83</v>
      </c>
      <c r="L3963">
        <v>5</v>
      </c>
      <c r="M3963">
        <f t="shared" si="122"/>
        <v>1845.7283</v>
      </c>
      <c r="N3963">
        <f t="shared" si="123"/>
        <v>3.0279114533205003</v>
      </c>
    </row>
    <row r="3964" spans="1:14" x14ac:dyDescent="0.3">
      <c r="A3964" t="s">
        <v>12</v>
      </c>
      <c r="B3964" t="s">
        <v>17</v>
      </c>
      <c r="C3964" t="s">
        <v>18</v>
      </c>
      <c r="D3964" t="s">
        <v>27</v>
      </c>
      <c r="E3964" t="s">
        <v>39</v>
      </c>
      <c r="F3964">
        <v>1999</v>
      </c>
      <c r="G3964">
        <v>2</v>
      </c>
      <c r="H3964">
        <v>151.61000000000001</v>
      </c>
      <c r="I3964" t="s">
        <v>41</v>
      </c>
      <c r="J3964" t="s">
        <v>44</v>
      </c>
      <c r="K3964">
        <v>18.489999999999998</v>
      </c>
      <c r="L3964">
        <v>8</v>
      </c>
      <c r="M3964">
        <f t="shared" si="122"/>
        <v>1212.0649000000001</v>
      </c>
      <c r="N3964">
        <f t="shared" si="123"/>
        <v>3.0260115606936417</v>
      </c>
    </row>
    <row r="3965" spans="1:14" x14ac:dyDescent="0.3">
      <c r="A3965" t="s">
        <v>14</v>
      </c>
      <c r="B3965" t="s">
        <v>16</v>
      </c>
      <c r="C3965" t="s">
        <v>19</v>
      </c>
      <c r="D3965" t="s">
        <v>33</v>
      </c>
      <c r="E3965" t="s">
        <v>39</v>
      </c>
      <c r="F3965">
        <v>2000</v>
      </c>
      <c r="G3965">
        <v>2</v>
      </c>
      <c r="H3965">
        <v>336.67</v>
      </c>
      <c r="I3965" t="s">
        <v>40</v>
      </c>
      <c r="J3965" t="s">
        <v>47</v>
      </c>
      <c r="K3965">
        <v>45.11</v>
      </c>
      <c r="L3965">
        <v>7</v>
      </c>
      <c r="M3965">
        <f t="shared" si="122"/>
        <v>2356.1411000000003</v>
      </c>
      <c r="N3965">
        <f t="shared" si="123"/>
        <v>3.0270009643201541</v>
      </c>
    </row>
    <row r="3966" spans="1:14" x14ac:dyDescent="0.3">
      <c r="A3966" t="s">
        <v>12</v>
      </c>
      <c r="B3966" t="s">
        <v>17</v>
      </c>
      <c r="C3966" t="s">
        <v>19</v>
      </c>
      <c r="D3966" t="s">
        <v>32</v>
      </c>
      <c r="E3966" t="s">
        <v>39</v>
      </c>
      <c r="F3966">
        <v>2006</v>
      </c>
      <c r="G3966">
        <v>5</v>
      </c>
      <c r="H3966">
        <v>442.25</v>
      </c>
      <c r="I3966" t="s">
        <v>41</v>
      </c>
      <c r="J3966" t="s">
        <v>47</v>
      </c>
      <c r="K3966">
        <v>43.33</v>
      </c>
      <c r="L3966">
        <v>19</v>
      </c>
      <c r="M3966">
        <f t="shared" si="122"/>
        <v>8402.1833000000006</v>
      </c>
      <c r="N3966">
        <f t="shared" si="123"/>
        <v>3.0279922779922779</v>
      </c>
    </row>
    <row r="3967" spans="1:14" x14ac:dyDescent="0.3">
      <c r="A3967" t="s">
        <v>14</v>
      </c>
      <c r="B3967" t="s">
        <v>16</v>
      </c>
      <c r="C3967" t="s">
        <v>19</v>
      </c>
      <c r="D3967" t="s">
        <v>20</v>
      </c>
      <c r="E3967" t="s">
        <v>37</v>
      </c>
      <c r="F3967">
        <v>1988</v>
      </c>
      <c r="G3967">
        <v>1</v>
      </c>
      <c r="H3967">
        <v>371.89</v>
      </c>
      <c r="I3967" t="s">
        <v>40</v>
      </c>
      <c r="J3967" t="s">
        <v>46</v>
      </c>
      <c r="K3967">
        <v>43.48</v>
      </c>
      <c r="L3967">
        <v>16</v>
      </c>
      <c r="M3967">
        <f t="shared" si="122"/>
        <v>5949.6747999999998</v>
      </c>
      <c r="N3967">
        <f t="shared" si="123"/>
        <v>3.026086956521739</v>
      </c>
    </row>
    <row r="3968" spans="1:14" x14ac:dyDescent="0.3">
      <c r="A3968" t="s">
        <v>12</v>
      </c>
      <c r="B3968" t="s">
        <v>16</v>
      </c>
      <c r="C3968" t="s">
        <v>19</v>
      </c>
      <c r="D3968" t="s">
        <v>35</v>
      </c>
      <c r="E3968" t="s">
        <v>39</v>
      </c>
      <c r="F3968">
        <v>1998</v>
      </c>
      <c r="G3968">
        <v>5</v>
      </c>
      <c r="H3968">
        <v>275.79000000000002</v>
      </c>
      <c r="I3968" t="s">
        <v>41</v>
      </c>
      <c r="J3968" t="s">
        <v>43</v>
      </c>
      <c r="K3968">
        <v>35.479999999999997</v>
      </c>
      <c r="L3968">
        <v>11</v>
      </c>
      <c r="M3968">
        <f t="shared" si="122"/>
        <v>3033.0448000000001</v>
      </c>
      <c r="N3968">
        <f t="shared" si="123"/>
        <v>3.0280464216634431</v>
      </c>
    </row>
    <row r="3969" spans="1:14" x14ac:dyDescent="0.3">
      <c r="A3969" t="s">
        <v>13</v>
      </c>
      <c r="B3969" t="s">
        <v>16</v>
      </c>
      <c r="C3969" t="s">
        <v>19</v>
      </c>
      <c r="D3969" t="s">
        <v>35</v>
      </c>
      <c r="E3969" t="s">
        <v>39</v>
      </c>
      <c r="F3969">
        <v>1985</v>
      </c>
      <c r="G3969">
        <v>2</v>
      </c>
      <c r="H3969">
        <v>139.5</v>
      </c>
      <c r="I3969" t="s">
        <v>40</v>
      </c>
      <c r="J3969" t="s">
        <v>45</v>
      </c>
      <c r="K3969">
        <v>25.07</v>
      </c>
      <c r="L3969">
        <v>19</v>
      </c>
      <c r="M3969">
        <f t="shared" si="122"/>
        <v>2649.7507000000001</v>
      </c>
      <c r="N3969">
        <f t="shared" si="123"/>
        <v>3.026137463697967</v>
      </c>
    </row>
    <row r="3970" spans="1:14" x14ac:dyDescent="0.3">
      <c r="A3970" t="s">
        <v>13</v>
      </c>
      <c r="B3970" t="s">
        <v>17</v>
      </c>
      <c r="C3970" t="s">
        <v>18</v>
      </c>
      <c r="D3970" t="s">
        <v>28</v>
      </c>
      <c r="E3970" t="s">
        <v>37</v>
      </c>
      <c r="F3970">
        <v>2011</v>
      </c>
      <c r="G3970">
        <v>1</v>
      </c>
      <c r="H3970">
        <v>12.28</v>
      </c>
      <c r="I3970" t="s">
        <v>42</v>
      </c>
      <c r="J3970" t="s">
        <v>45</v>
      </c>
      <c r="K3970">
        <v>49.57</v>
      </c>
      <c r="L3970">
        <v>5</v>
      </c>
      <c r="M3970">
        <f t="shared" si="122"/>
        <v>60.895699999999998</v>
      </c>
      <c r="N3970">
        <f t="shared" si="123"/>
        <v>3.0271317829457365</v>
      </c>
    </row>
    <row r="3971" spans="1:14" x14ac:dyDescent="0.3">
      <c r="A3971" t="s">
        <v>14</v>
      </c>
      <c r="B3971" t="s">
        <v>16</v>
      </c>
      <c r="C3971" t="s">
        <v>18</v>
      </c>
      <c r="D3971" t="s">
        <v>26</v>
      </c>
      <c r="E3971" t="s">
        <v>38</v>
      </c>
      <c r="F3971">
        <v>2005</v>
      </c>
      <c r="G3971">
        <v>2</v>
      </c>
      <c r="H3971">
        <v>338.67</v>
      </c>
      <c r="I3971" t="s">
        <v>41</v>
      </c>
      <c r="J3971" t="s">
        <v>45</v>
      </c>
      <c r="K3971">
        <v>9.17</v>
      </c>
      <c r="L3971">
        <v>8</v>
      </c>
      <c r="M3971">
        <f t="shared" ref="M3971:M4034" si="124">(L3971*H3971)-(1-(K3971/100))</f>
        <v>2708.4517000000001</v>
      </c>
      <c r="N3971">
        <f t="shared" ref="N3971:N4034" si="125">AVERAGE(G3971:G8970)</f>
        <v>3.0290979631425801</v>
      </c>
    </row>
    <row r="3972" spans="1:14" x14ac:dyDescent="0.3">
      <c r="A3972" t="s">
        <v>14</v>
      </c>
      <c r="B3972" t="s">
        <v>17</v>
      </c>
      <c r="C3972" t="s">
        <v>19</v>
      </c>
      <c r="D3972" t="s">
        <v>24</v>
      </c>
      <c r="E3972" t="s">
        <v>36</v>
      </c>
      <c r="F3972">
        <v>2007</v>
      </c>
      <c r="G3972">
        <v>1</v>
      </c>
      <c r="H3972">
        <v>417.29</v>
      </c>
      <c r="I3972" t="s">
        <v>42</v>
      </c>
      <c r="J3972" t="s">
        <v>45</v>
      </c>
      <c r="K3972">
        <v>39.97</v>
      </c>
      <c r="L3972">
        <v>7</v>
      </c>
      <c r="M3972">
        <f t="shared" si="124"/>
        <v>2920.4297000000001</v>
      </c>
      <c r="N3972">
        <f t="shared" si="125"/>
        <v>3.0300970873786408</v>
      </c>
    </row>
    <row r="3973" spans="1:14" x14ac:dyDescent="0.3">
      <c r="A3973" t="s">
        <v>13</v>
      </c>
      <c r="B3973" t="s">
        <v>16</v>
      </c>
      <c r="C3973" t="s">
        <v>19</v>
      </c>
      <c r="D3973" t="s">
        <v>34</v>
      </c>
      <c r="E3973" t="s">
        <v>39</v>
      </c>
      <c r="F3973">
        <v>1999</v>
      </c>
      <c r="G3973">
        <v>5</v>
      </c>
      <c r="H3973">
        <v>353.13</v>
      </c>
      <c r="I3973" t="s">
        <v>41</v>
      </c>
      <c r="J3973" t="s">
        <v>44</v>
      </c>
      <c r="K3973">
        <v>43.22</v>
      </c>
      <c r="L3973">
        <v>17</v>
      </c>
      <c r="M3973">
        <f t="shared" si="124"/>
        <v>6002.6422000000002</v>
      </c>
      <c r="N3973">
        <f t="shared" si="125"/>
        <v>3.0320699708454812</v>
      </c>
    </row>
    <row r="3974" spans="1:14" x14ac:dyDescent="0.3">
      <c r="A3974" t="s">
        <v>12</v>
      </c>
      <c r="B3974" t="s">
        <v>16</v>
      </c>
      <c r="C3974" t="s">
        <v>19</v>
      </c>
      <c r="D3974" t="s">
        <v>31</v>
      </c>
      <c r="E3974" t="s">
        <v>36</v>
      </c>
      <c r="F3974">
        <v>2013</v>
      </c>
      <c r="G3974">
        <v>2</v>
      </c>
      <c r="H3974">
        <v>472.89</v>
      </c>
      <c r="I3974" t="s">
        <v>41</v>
      </c>
      <c r="J3974" t="s">
        <v>45</v>
      </c>
      <c r="K3974">
        <v>20.84</v>
      </c>
      <c r="L3974">
        <v>16</v>
      </c>
      <c r="M3974">
        <f t="shared" si="124"/>
        <v>7565.4484000000002</v>
      </c>
      <c r="N3974">
        <f t="shared" si="125"/>
        <v>3.0301556420233462</v>
      </c>
    </row>
    <row r="3975" spans="1:14" x14ac:dyDescent="0.3">
      <c r="A3975" t="s">
        <v>13</v>
      </c>
      <c r="B3975" t="s">
        <v>15</v>
      </c>
      <c r="C3975" t="s">
        <v>19</v>
      </c>
      <c r="D3975" t="s">
        <v>20</v>
      </c>
      <c r="E3975" t="s">
        <v>36</v>
      </c>
      <c r="F3975">
        <v>2014</v>
      </c>
      <c r="G3975">
        <v>3</v>
      </c>
      <c r="H3975">
        <v>152.18</v>
      </c>
      <c r="I3975" t="s">
        <v>40</v>
      </c>
      <c r="J3975" t="s">
        <v>46</v>
      </c>
      <c r="K3975">
        <v>48.43</v>
      </c>
      <c r="L3975">
        <v>13</v>
      </c>
      <c r="M3975">
        <f t="shared" si="124"/>
        <v>1977.8243000000002</v>
      </c>
      <c r="N3975">
        <f t="shared" si="125"/>
        <v>3.0311587147030186</v>
      </c>
    </row>
    <row r="3976" spans="1:14" x14ac:dyDescent="0.3">
      <c r="A3976" t="s">
        <v>13</v>
      </c>
      <c r="B3976" t="s">
        <v>16</v>
      </c>
      <c r="C3976" t="s">
        <v>18</v>
      </c>
      <c r="D3976" t="s">
        <v>21</v>
      </c>
      <c r="E3976" t="s">
        <v>39</v>
      </c>
      <c r="F3976">
        <v>1992</v>
      </c>
      <c r="G3976">
        <v>4</v>
      </c>
      <c r="H3976">
        <v>284.08999999999997</v>
      </c>
      <c r="I3976" t="s">
        <v>42</v>
      </c>
      <c r="J3976" t="s">
        <v>43</v>
      </c>
      <c r="K3976">
        <v>42.8</v>
      </c>
      <c r="L3976">
        <v>15</v>
      </c>
      <c r="M3976">
        <f t="shared" si="124"/>
        <v>4260.7779999999993</v>
      </c>
      <c r="N3976">
        <f t="shared" si="125"/>
        <v>3.0311890838206628</v>
      </c>
    </row>
    <row r="3977" spans="1:14" x14ac:dyDescent="0.3">
      <c r="A3977" t="s">
        <v>12</v>
      </c>
      <c r="B3977" t="s">
        <v>17</v>
      </c>
      <c r="C3977" t="s">
        <v>19</v>
      </c>
      <c r="D3977" t="s">
        <v>31</v>
      </c>
      <c r="E3977" t="s">
        <v>39</v>
      </c>
      <c r="F3977">
        <v>2013</v>
      </c>
      <c r="G3977">
        <v>5</v>
      </c>
      <c r="H3977">
        <v>428.96</v>
      </c>
      <c r="I3977" t="s">
        <v>42</v>
      </c>
      <c r="J3977" t="s">
        <v>44</v>
      </c>
      <c r="K3977">
        <v>22.11</v>
      </c>
      <c r="L3977">
        <v>20</v>
      </c>
      <c r="M3977">
        <f t="shared" si="124"/>
        <v>8578.4210999999996</v>
      </c>
      <c r="N3977">
        <f t="shared" si="125"/>
        <v>3.0302439024390244</v>
      </c>
    </row>
    <row r="3978" spans="1:14" x14ac:dyDescent="0.3">
      <c r="A3978" t="s">
        <v>12</v>
      </c>
      <c r="B3978" t="s">
        <v>17</v>
      </c>
      <c r="C3978" t="s">
        <v>18</v>
      </c>
      <c r="D3978" t="s">
        <v>24</v>
      </c>
      <c r="E3978" t="s">
        <v>37</v>
      </c>
      <c r="F3978">
        <v>1996</v>
      </c>
      <c r="G3978">
        <v>2</v>
      </c>
      <c r="H3978">
        <v>385.85</v>
      </c>
      <c r="I3978" t="s">
        <v>41</v>
      </c>
      <c r="J3978" t="s">
        <v>47</v>
      </c>
      <c r="K3978">
        <v>49.27</v>
      </c>
      <c r="L3978">
        <v>2</v>
      </c>
      <c r="M3978">
        <f t="shared" si="124"/>
        <v>771.19270000000006</v>
      </c>
      <c r="N3978">
        <f t="shared" si="125"/>
        <v>3.0283203125</v>
      </c>
    </row>
    <row r="3979" spans="1:14" x14ac:dyDescent="0.3">
      <c r="A3979" t="s">
        <v>12</v>
      </c>
      <c r="B3979" t="s">
        <v>15</v>
      </c>
      <c r="C3979" t="s">
        <v>19</v>
      </c>
      <c r="D3979" t="s">
        <v>23</v>
      </c>
      <c r="E3979" t="s">
        <v>37</v>
      </c>
      <c r="F3979">
        <v>1998</v>
      </c>
      <c r="G3979">
        <v>2</v>
      </c>
      <c r="H3979">
        <v>162.74</v>
      </c>
      <c r="I3979" t="s">
        <v>42</v>
      </c>
      <c r="J3979" t="s">
        <v>43</v>
      </c>
      <c r="K3979">
        <v>16.579999999999998</v>
      </c>
      <c r="L3979">
        <v>14</v>
      </c>
      <c r="M3979">
        <f t="shared" si="124"/>
        <v>2277.5258000000003</v>
      </c>
      <c r="N3979">
        <f t="shared" si="125"/>
        <v>3.0293255131964809</v>
      </c>
    </row>
    <row r="3980" spans="1:14" x14ac:dyDescent="0.3">
      <c r="A3980" t="s">
        <v>12</v>
      </c>
      <c r="B3980" t="s">
        <v>16</v>
      </c>
      <c r="C3980" t="s">
        <v>18</v>
      </c>
      <c r="D3980" t="s">
        <v>28</v>
      </c>
      <c r="E3980" t="s">
        <v>37</v>
      </c>
      <c r="F3980">
        <v>1987</v>
      </c>
      <c r="G3980">
        <v>4</v>
      </c>
      <c r="H3980">
        <v>277.3</v>
      </c>
      <c r="I3980" t="s">
        <v>40</v>
      </c>
      <c r="J3980" t="s">
        <v>45</v>
      </c>
      <c r="K3980">
        <v>22.87</v>
      </c>
      <c r="L3980">
        <v>20</v>
      </c>
      <c r="M3980">
        <f t="shared" si="124"/>
        <v>5545.2286999999997</v>
      </c>
      <c r="N3980">
        <f t="shared" si="125"/>
        <v>3.0303326810176126</v>
      </c>
    </row>
    <row r="3981" spans="1:14" x14ac:dyDescent="0.3">
      <c r="A3981" t="s">
        <v>12</v>
      </c>
      <c r="B3981" t="s">
        <v>17</v>
      </c>
      <c r="C3981" t="s">
        <v>19</v>
      </c>
      <c r="D3981" t="s">
        <v>21</v>
      </c>
      <c r="E3981" t="s">
        <v>38</v>
      </c>
      <c r="F3981">
        <v>2013</v>
      </c>
      <c r="G3981">
        <v>2</v>
      </c>
      <c r="H3981">
        <v>397.25</v>
      </c>
      <c r="I3981" t="s">
        <v>41</v>
      </c>
      <c r="J3981" t="s">
        <v>47</v>
      </c>
      <c r="K3981">
        <v>43.69</v>
      </c>
      <c r="L3981">
        <v>9</v>
      </c>
      <c r="M3981">
        <f t="shared" si="124"/>
        <v>3574.6869000000002</v>
      </c>
      <c r="N3981">
        <f t="shared" si="125"/>
        <v>3.0293829578844269</v>
      </c>
    </row>
    <row r="3982" spans="1:14" x14ac:dyDescent="0.3">
      <c r="A3982" t="s">
        <v>12</v>
      </c>
      <c r="B3982" t="s">
        <v>16</v>
      </c>
      <c r="C3982" t="s">
        <v>18</v>
      </c>
      <c r="D3982" t="s">
        <v>34</v>
      </c>
      <c r="E3982" t="s">
        <v>39</v>
      </c>
      <c r="F3982">
        <v>2011</v>
      </c>
      <c r="G3982">
        <v>3</v>
      </c>
      <c r="H3982">
        <v>384.92</v>
      </c>
      <c r="I3982" t="s">
        <v>40</v>
      </c>
      <c r="J3982" t="s">
        <v>45</v>
      </c>
      <c r="K3982">
        <v>22.42</v>
      </c>
      <c r="L3982">
        <v>7</v>
      </c>
      <c r="M3982">
        <f t="shared" si="124"/>
        <v>2693.6642000000002</v>
      </c>
      <c r="N3982">
        <f t="shared" si="125"/>
        <v>3.030392156862745</v>
      </c>
    </row>
    <row r="3983" spans="1:14" x14ac:dyDescent="0.3">
      <c r="A3983" t="s">
        <v>13</v>
      </c>
      <c r="B3983" t="s">
        <v>15</v>
      </c>
      <c r="C3983" t="s">
        <v>18</v>
      </c>
      <c r="D3983" t="s">
        <v>27</v>
      </c>
      <c r="E3983" t="s">
        <v>36</v>
      </c>
      <c r="F3983">
        <v>2005</v>
      </c>
      <c r="G3983">
        <v>5</v>
      </c>
      <c r="H3983">
        <v>216.81</v>
      </c>
      <c r="I3983" t="s">
        <v>41</v>
      </c>
      <c r="J3983" t="s">
        <v>43</v>
      </c>
      <c r="K3983">
        <v>26.88</v>
      </c>
      <c r="L3983">
        <v>12</v>
      </c>
      <c r="M3983">
        <f t="shared" si="124"/>
        <v>2600.9888000000001</v>
      </c>
      <c r="N3983">
        <f t="shared" si="125"/>
        <v>3.0304219823356231</v>
      </c>
    </row>
    <row r="3984" spans="1:14" x14ac:dyDescent="0.3">
      <c r="A3984" t="s">
        <v>13</v>
      </c>
      <c r="B3984" t="s">
        <v>15</v>
      </c>
      <c r="C3984" t="s">
        <v>19</v>
      </c>
      <c r="D3984" t="s">
        <v>28</v>
      </c>
      <c r="E3984" t="s">
        <v>38</v>
      </c>
      <c r="F3984">
        <v>1996</v>
      </c>
      <c r="G3984">
        <v>1</v>
      </c>
      <c r="H3984">
        <v>230.1</v>
      </c>
      <c r="I3984" t="s">
        <v>42</v>
      </c>
      <c r="J3984" t="s">
        <v>46</v>
      </c>
      <c r="K3984">
        <v>32.47</v>
      </c>
      <c r="L3984">
        <v>13</v>
      </c>
      <c r="M3984">
        <f t="shared" si="124"/>
        <v>2990.6246999999998</v>
      </c>
      <c r="N3984">
        <f t="shared" si="125"/>
        <v>3.0284872298624754</v>
      </c>
    </row>
    <row r="3985" spans="1:14" x14ac:dyDescent="0.3">
      <c r="A3985" t="s">
        <v>13</v>
      </c>
      <c r="B3985" t="s">
        <v>15</v>
      </c>
      <c r="C3985" t="s">
        <v>18</v>
      </c>
      <c r="D3985" t="s">
        <v>25</v>
      </c>
      <c r="E3985" t="s">
        <v>37</v>
      </c>
      <c r="F3985">
        <v>2020</v>
      </c>
      <c r="G3985">
        <v>1</v>
      </c>
      <c r="H3985">
        <v>232.79</v>
      </c>
      <c r="I3985" t="s">
        <v>42</v>
      </c>
      <c r="J3985" t="s">
        <v>45</v>
      </c>
      <c r="K3985">
        <v>26.14</v>
      </c>
      <c r="L3985">
        <v>6</v>
      </c>
      <c r="M3985">
        <f t="shared" si="124"/>
        <v>1396.0014000000001</v>
      </c>
      <c r="N3985">
        <f t="shared" si="125"/>
        <v>3.0304818092428714</v>
      </c>
    </row>
    <row r="3986" spans="1:14" x14ac:dyDescent="0.3">
      <c r="A3986" t="s">
        <v>12</v>
      </c>
      <c r="B3986" t="s">
        <v>15</v>
      </c>
      <c r="C3986" t="s">
        <v>18</v>
      </c>
      <c r="D3986" t="s">
        <v>27</v>
      </c>
      <c r="E3986" t="s">
        <v>36</v>
      </c>
      <c r="F3986">
        <v>2005</v>
      </c>
      <c r="G3986">
        <v>1</v>
      </c>
      <c r="H3986">
        <v>352.73</v>
      </c>
      <c r="I3986" t="s">
        <v>41</v>
      </c>
      <c r="J3986" t="s">
        <v>47</v>
      </c>
      <c r="K3986">
        <v>30.47</v>
      </c>
      <c r="L3986">
        <v>5</v>
      </c>
      <c r="M3986">
        <f t="shared" si="124"/>
        <v>1762.9547</v>
      </c>
      <c r="N3986">
        <f t="shared" si="125"/>
        <v>3.0324803149606301</v>
      </c>
    </row>
    <row r="3987" spans="1:14" x14ac:dyDescent="0.3">
      <c r="A3987" t="s">
        <v>12</v>
      </c>
      <c r="B3987" t="s">
        <v>17</v>
      </c>
      <c r="C3987" t="s">
        <v>19</v>
      </c>
      <c r="D3987" t="s">
        <v>27</v>
      </c>
      <c r="E3987" t="s">
        <v>39</v>
      </c>
      <c r="F3987">
        <v>2001</v>
      </c>
      <c r="G3987">
        <v>1</v>
      </c>
      <c r="H3987">
        <v>443.32</v>
      </c>
      <c r="I3987" t="s">
        <v>42</v>
      </c>
      <c r="J3987" t="s">
        <v>43</v>
      </c>
      <c r="K3987">
        <v>7.47</v>
      </c>
      <c r="L3987">
        <v>11</v>
      </c>
      <c r="M3987">
        <f t="shared" si="124"/>
        <v>4875.5946999999996</v>
      </c>
      <c r="N3987">
        <f t="shared" si="125"/>
        <v>3.0344827586206895</v>
      </c>
    </row>
    <row r="3988" spans="1:14" x14ac:dyDescent="0.3">
      <c r="A3988" t="s">
        <v>13</v>
      </c>
      <c r="B3988" t="s">
        <v>17</v>
      </c>
      <c r="C3988" t="s">
        <v>18</v>
      </c>
      <c r="D3988" t="s">
        <v>29</v>
      </c>
      <c r="E3988" t="s">
        <v>36</v>
      </c>
      <c r="F3988">
        <v>2017</v>
      </c>
      <c r="G3988">
        <v>4</v>
      </c>
      <c r="H3988">
        <v>439.2</v>
      </c>
      <c r="I3988" t="s">
        <v>42</v>
      </c>
      <c r="J3988" t="s">
        <v>46</v>
      </c>
      <c r="K3988">
        <v>37.46</v>
      </c>
      <c r="L3988">
        <v>1</v>
      </c>
      <c r="M3988">
        <f t="shared" si="124"/>
        <v>438.57459999999998</v>
      </c>
      <c r="N3988">
        <f t="shared" si="125"/>
        <v>3.0364891518737673</v>
      </c>
    </row>
    <row r="3989" spans="1:14" x14ac:dyDescent="0.3">
      <c r="A3989" t="s">
        <v>13</v>
      </c>
      <c r="B3989" t="s">
        <v>15</v>
      </c>
      <c r="C3989" t="s">
        <v>18</v>
      </c>
      <c r="D3989" t="s">
        <v>26</v>
      </c>
      <c r="E3989" t="s">
        <v>39</v>
      </c>
      <c r="F3989">
        <v>2002</v>
      </c>
      <c r="G3989">
        <v>5</v>
      </c>
      <c r="H3989">
        <v>370.29</v>
      </c>
      <c r="I3989" t="s">
        <v>40</v>
      </c>
      <c r="J3989" t="s">
        <v>44</v>
      </c>
      <c r="K3989">
        <v>33.99</v>
      </c>
      <c r="L3989">
        <v>3</v>
      </c>
      <c r="M3989">
        <f t="shared" si="124"/>
        <v>1110.2099000000001</v>
      </c>
      <c r="N3989">
        <f t="shared" si="125"/>
        <v>3.035538005923001</v>
      </c>
    </row>
    <row r="3990" spans="1:14" x14ac:dyDescent="0.3">
      <c r="A3990" t="s">
        <v>12</v>
      </c>
      <c r="B3990" t="s">
        <v>16</v>
      </c>
      <c r="C3990" t="s">
        <v>19</v>
      </c>
      <c r="D3990" t="s">
        <v>34</v>
      </c>
      <c r="E3990" t="s">
        <v>39</v>
      </c>
      <c r="F3990">
        <v>1992</v>
      </c>
      <c r="G3990">
        <v>1</v>
      </c>
      <c r="H3990">
        <v>61.87</v>
      </c>
      <c r="I3990" t="s">
        <v>42</v>
      </c>
      <c r="J3990" t="s">
        <v>45</v>
      </c>
      <c r="K3990">
        <v>0.39</v>
      </c>
      <c r="L3990">
        <v>7</v>
      </c>
      <c r="M3990">
        <f t="shared" si="124"/>
        <v>432.09389999999996</v>
      </c>
      <c r="N3990">
        <f t="shared" si="125"/>
        <v>3.0335968379446641</v>
      </c>
    </row>
    <row r="3991" spans="1:14" x14ac:dyDescent="0.3">
      <c r="A3991" t="s">
        <v>14</v>
      </c>
      <c r="B3991" t="s">
        <v>17</v>
      </c>
      <c r="C3991" t="s">
        <v>18</v>
      </c>
      <c r="D3991" t="s">
        <v>31</v>
      </c>
      <c r="E3991" t="s">
        <v>36</v>
      </c>
      <c r="F3991">
        <v>1989</v>
      </c>
      <c r="G3991">
        <v>5</v>
      </c>
      <c r="H3991">
        <v>171.66</v>
      </c>
      <c r="I3991" t="s">
        <v>42</v>
      </c>
      <c r="J3991" t="s">
        <v>46</v>
      </c>
      <c r="K3991">
        <v>8.32</v>
      </c>
      <c r="L3991">
        <v>20</v>
      </c>
      <c r="M3991">
        <f t="shared" si="124"/>
        <v>3432.2831999999999</v>
      </c>
      <c r="N3991">
        <f t="shared" si="125"/>
        <v>3.0356083086053411</v>
      </c>
    </row>
    <row r="3992" spans="1:14" x14ac:dyDescent="0.3">
      <c r="A3992" t="s">
        <v>12</v>
      </c>
      <c r="B3992" t="s">
        <v>16</v>
      </c>
      <c r="C3992" t="s">
        <v>19</v>
      </c>
      <c r="D3992" t="s">
        <v>26</v>
      </c>
      <c r="E3992" t="s">
        <v>36</v>
      </c>
      <c r="F3992">
        <v>2016</v>
      </c>
      <c r="G3992">
        <v>2</v>
      </c>
      <c r="H3992">
        <v>177.42</v>
      </c>
      <c r="I3992" t="s">
        <v>40</v>
      </c>
      <c r="J3992" t="s">
        <v>47</v>
      </c>
      <c r="K3992">
        <v>41.49</v>
      </c>
      <c r="L3992">
        <v>8</v>
      </c>
      <c r="M3992">
        <f t="shared" si="124"/>
        <v>1418.7748999999999</v>
      </c>
      <c r="N3992">
        <f t="shared" si="125"/>
        <v>3.0336633663366337</v>
      </c>
    </row>
    <row r="3993" spans="1:14" x14ac:dyDescent="0.3">
      <c r="A3993" t="s">
        <v>12</v>
      </c>
      <c r="B3993" t="s">
        <v>16</v>
      </c>
      <c r="C3993" t="s">
        <v>18</v>
      </c>
      <c r="D3993" t="s">
        <v>28</v>
      </c>
      <c r="E3993" t="s">
        <v>39</v>
      </c>
      <c r="F3993">
        <v>1994</v>
      </c>
      <c r="G3993">
        <v>4</v>
      </c>
      <c r="H3993">
        <v>54.23</v>
      </c>
      <c r="I3993" t="s">
        <v>42</v>
      </c>
      <c r="J3993" t="s">
        <v>46</v>
      </c>
      <c r="K3993">
        <v>19.54</v>
      </c>
      <c r="L3993">
        <v>20</v>
      </c>
      <c r="M3993">
        <f t="shared" si="124"/>
        <v>1083.7954</v>
      </c>
      <c r="N3993">
        <f t="shared" si="125"/>
        <v>3.0346878097125867</v>
      </c>
    </row>
    <row r="3994" spans="1:14" x14ac:dyDescent="0.3">
      <c r="A3994" t="s">
        <v>13</v>
      </c>
      <c r="B3994" t="s">
        <v>17</v>
      </c>
      <c r="C3994" t="s">
        <v>18</v>
      </c>
      <c r="D3994" t="s">
        <v>30</v>
      </c>
      <c r="E3994" t="s">
        <v>36</v>
      </c>
      <c r="F3994">
        <v>1998</v>
      </c>
      <c r="G3994">
        <v>1</v>
      </c>
      <c r="H3994">
        <v>428.44</v>
      </c>
      <c r="I3994" t="s">
        <v>40</v>
      </c>
      <c r="J3994" t="s">
        <v>44</v>
      </c>
      <c r="K3994">
        <v>23.1</v>
      </c>
      <c r="L3994">
        <v>14</v>
      </c>
      <c r="M3994">
        <f t="shared" si="124"/>
        <v>5997.3909999999996</v>
      </c>
      <c r="N3994">
        <f t="shared" si="125"/>
        <v>3.0337301587301586</v>
      </c>
    </row>
    <row r="3995" spans="1:14" x14ac:dyDescent="0.3">
      <c r="A3995" t="s">
        <v>14</v>
      </c>
      <c r="B3995" t="s">
        <v>15</v>
      </c>
      <c r="C3995" t="s">
        <v>18</v>
      </c>
      <c r="D3995" t="s">
        <v>26</v>
      </c>
      <c r="E3995" t="s">
        <v>38</v>
      </c>
      <c r="F3995">
        <v>1996</v>
      </c>
      <c r="G3995">
        <v>4</v>
      </c>
      <c r="H3995">
        <v>313.33</v>
      </c>
      <c r="I3995" t="s">
        <v>40</v>
      </c>
      <c r="J3995" t="s">
        <v>43</v>
      </c>
      <c r="K3995">
        <v>6.98</v>
      </c>
      <c r="L3995">
        <v>3</v>
      </c>
      <c r="M3995">
        <f t="shared" si="124"/>
        <v>939.0598</v>
      </c>
      <c r="N3995">
        <f t="shared" si="125"/>
        <v>3.0357497517378351</v>
      </c>
    </row>
    <row r="3996" spans="1:14" x14ac:dyDescent="0.3">
      <c r="A3996" t="s">
        <v>13</v>
      </c>
      <c r="B3996" t="s">
        <v>16</v>
      </c>
      <c r="C3996" t="s">
        <v>18</v>
      </c>
      <c r="D3996" t="s">
        <v>32</v>
      </c>
      <c r="E3996" t="s">
        <v>37</v>
      </c>
      <c r="F3996">
        <v>2007</v>
      </c>
      <c r="G3996">
        <v>1</v>
      </c>
      <c r="H3996">
        <v>32.24</v>
      </c>
      <c r="I3996" t="s">
        <v>40</v>
      </c>
      <c r="J3996" t="s">
        <v>45</v>
      </c>
      <c r="K3996">
        <v>10.84</v>
      </c>
      <c r="L3996">
        <v>20</v>
      </c>
      <c r="M3996">
        <f t="shared" si="124"/>
        <v>643.90840000000003</v>
      </c>
      <c r="N3996">
        <f t="shared" si="125"/>
        <v>3.0347912524850895</v>
      </c>
    </row>
    <row r="3997" spans="1:14" x14ac:dyDescent="0.3">
      <c r="A3997" t="s">
        <v>13</v>
      </c>
      <c r="B3997" t="s">
        <v>16</v>
      </c>
      <c r="C3997" t="s">
        <v>19</v>
      </c>
      <c r="D3997" t="s">
        <v>28</v>
      </c>
      <c r="E3997" t="s">
        <v>38</v>
      </c>
      <c r="F3997">
        <v>2000</v>
      </c>
      <c r="G3997">
        <v>2</v>
      </c>
      <c r="H3997">
        <v>343.94</v>
      </c>
      <c r="I3997" t="s">
        <v>42</v>
      </c>
      <c r="J3997" t="s">
        <v>45</v>
      </c>
      <c r="K3997">
        <v>11.45</v>
      </c>
      <c r="L3997">
        <v>5</v>
      </c>
      <c r="M3997">
        <f t="shared" si="124"/>
        <v>1718.8145</v>
      </c>
      <c r="N3997">
        <f t="shared" si="125"/>
        <v>3.0368159203980101</v>
      </c>
    </row>
    <row r="3998" spans="1:14" x14ac:dyDescent="0.3">
      <c r="A3998" t="s">
        <v>14</v>
      </c>
      <c r="B3998" t="s">
        <v>17</v>
      </c>
      <c r="C3998" t="s">
        <v>18</v>
      </c>
      <c r="D3998" t="s">
        <v>30</v>
      </c>
      <c r="E3998" t="s">
        <v>39</v>
      </c>
      <c r="F3998">
        <v>1987</v>
      </c>
      <c r="G3998">
        <v>2</v>
      </c>
      <c r="H3998">
        <v>59.1</v>
      </c>
      <c r="I3998" t="s">
        <v>40</v>
      </c>
      <c r="J3998" t="s">
        <v>45</v>
      </c>
      <c r="K3998">
        <v>33.24</v>
      </c>
      <c r="L3998">
        <v>4</v>
      </c>
      <c r="M3998">
        <f t="shared" si="124"/>
        <v>235.73240000000001</v>
      </c>
      <c r="N3998">
        <f t="shared" si="125"/>
        <v>3.0378486055776892</v>
      </c>
    </row>
    <row r="3999" spans="1:14" x14ac:dyDescent="0.3">
      <c r="A3999" t="s">
        <v>13</v>
      </c>
      <c r="B3999" t="s">
        <v>17</v>
      </c>
      <c r="C3999" t="s">
        <v>19</v>
      </c>
      <c r="D3999" t="s">
        <v>33</v>
      </c>
      <c r="E3999" t="s">
        <v>37</v>
      </c>
      <c r="F3999">
        <v>2019</v>
      </c>
      <c r="G3999">
        <v>1</v>
      </c>
      <c r="H3999">
        <v>150.25</v>
      </c>
      <c r="I3999" t="s">
        <v>42</v>
      </c>
      <c r="J3999" t="s">
        <v>47</v>
      </c>
      <c r="K3999">
        <v>10.24</v>
      </c>
      <c r="L3999">
        <v>13</v>
      </c>
      <c r="M3999">
        <f t="shared" si="124"/>
        <v>1952.3524</v>
      </c>
      <c r="N3999">
        <f t="shared" si="125"/>
        <v>3.0388833499501495</v>
      </c>
    </row>
    <row r="4000" spans="1:14" x14ac:dyDescent="0.3">
      <c r="A4000" t="s">
        <v>13</v>
      </c>
      <c r="B4000" t="s">
        <v>16</v>
      </c>
      <c r="C4000" t="s">
        <v>18</v>
      </c>
      <c r="D4000" t="s">
        <v>31</v>
      </c>
      <c r="E4000" t="s">
        <v>36</v>
      </c>
      <c r="F4000">
        <v>1986</v>
      </c>
      <c r="G4000">
        <v>2</v>
      </c>
      <c r="H4000">
        <v>347.91</v>
      </c>
      <c r="I4000" t="s">
        <v>40</v>
      </c>
      <c r="J4000" t="s">
        <v>46</v>
      </c>
      <c r="K4000">
        <v>10.47</v>
      </c>
      <c r="L4000">
        <v>14</v>
      </c>
      <c r="M4000">
        <f t="shared" si="124"/>
        <v>4869.8447000000006</v>
      </c>
      <c r="N4000">
        <f t="shared" si="125"/>
        <v>3.0409181636726546</v>
      </c>
    </row>
    <row r="4001" spans="1:14" x14ac:dyDescent="0.3">
      <c r="A4001" t="s">
        <v>12</v>
      </c>
      <c r="B4001" t="s">
        <v>17</v>
      </c>
      <c r="C4001" t="s">
        <v>19</v>
      </c>
      <c r="D4001" t="s">
        <v>23</v>
      </c>
      <c r="E4001" t="s">
        <v>37</v>
      </c>
      <c r="F4001">
        <v>2000</v>
      </c>
      <c r="G4001">
        <v>4</v>
      </c>
      <c r="H4001">
        <v>385.92</v>
      </c>
      <c r="I4001" t="s">
        <v>41</v>
      </c>
      <c r="J4001" t="s">
        <v>44</v>
      </c>
      <c r="K4001">
        <v>6.37</v>
      </c>
      <c r="L4001">
        <v>1</v>
      </c>
      <c r="M4001">
        <f t="shared" si="124"/>
        <v>384.9837</v>
      </c>
      <c r="N4001">
        <f t="shared" si="125"/>
        <v>3.0419580419580421</v>
      </c>
    </row>
    <row r="4002" spans="1:14" x14ac:dyDescent="0.3">
      <c r="A4002" t="s">
        <v>14</v>
      </c>
      <c r="B4002" t="s">
        <v>15</v>
      </c>
      <c r="C4002" t="s">
        <v>18</v>
      </c>
      <c r="D4002" t="s">
        <v>22</v>
      </c>
      <c r="E4002" t="s">
        <v>36</v>
      </c>
      <c r="F4002">
        <v>2021</v>
      </c>
      <c r="G4002">
        <v>4</v>
      </c>
      <c r="H4002">
        <v>267.2</v>
      </c>
      <c r="I4002" t="s">
        <v>41</v>
      </c>
      <c r="J4002" t="s">
        <v>43</v>
      </c>
      <c r="K4002">
        <v>17.739999999999998</v>
      </c>
      <c r="L4002">
        <v>19</v>
      </c>
      <c r="M4002">
        <f t="shared" si="124"/>
        <v>5075.9773999999998</v>
      </c>
      <c r="N4002">
        <f t="shared" si="125"/>
        <v>3.0409999999999999</v>
      </c>
    </row>
    <row r="4003" spans="1:14" x14ac:dyDescent="0.3">
      <c r="A4003" t="s">
        <v>13</v>
      </c>
      <c r="B4003" t="s">
        <v>17</v>
      </c>
      <c r="C4003" t="s">
        <v>18</v>
      </c>
      <c r="D4003" t="s">
        <v>34</v>
      </c>
      <c r="E4003" t="s">
        <v>37</v>
      </c>
      <c r="F4003">
        <v>2014</v>
      </c>
      <c r="G4003">
        <v>1</v>
      </c>
      <c r="H4003">
        <v>10.09</v>
      </c>
      <c r="I4003" t="s">
        <v>42</v>
      </c>
      <c r="J4003" t="s">
        <v>46</v>
      </c>
      <c r="K4003">
        <v>20.74</v>
      </c>
      <c r="L4003">
        <v>9</v>
      </c>
      <c r="M4003">
        <f t="shared" si="124"/>
        <v>90.017400000000009</v>
      </c>
      <c r="N4003">
        <f t="shared" si="125"/>
        <v>3.04004004004004</v>
      </c>
    </row>
    <row r="4004" spans="1:14" x14ac:dyDescent="0.3">
      <c r="A4004" t="s">
        <v>14</v>
      </c>
      <c r="B4004" t="s">
        <v>17</v>
      </c>
      <c r="C4004" t="s">
        <v>19</v>
      </c>
      <c r="D4004" t="s">
        <v>21</v>
      </c>
      <c r="E4004" t="s">
        <v>39</v>
      </c>
      <c r="F4004">
        <v>2017</v>
      </c>
      <c r="G4004">
        <v>1</v>
      </c>
      <c r="H4004">
        <v>30.01</v>
      </c>
      <c r="I4004" t="s">
        <v>41</v>
      </c>
      <c r="J4004" t="s">
        <v>45</v>
      </c>
      <c r="K4004">
        <v>41.04</v>
      </c>
      <c r="L4004">
        <v>13</v>
      </c>
      <c r="M4004">
        <f t="shared" si="124"/>
        <v>389.54039999999998</v>
      </c>
      <c r="N4004">
        <f t="shared" si="125"/>
        <v>3.0420841683366735</v>
      </c>
    </row>
    <row r="4005" spans="1:14" x14ac:dyDescent="0.3">
      <c r="A4005" t="s">
        <v>12</v>
      </c>
      <c r="B4005" t="s">
        <v>16</v>
      </c>
      <c r="C4005" t="s">
        <v>19</v>
      </c>
      <c r="D4005" t="s">
        <v>24</v>
      </c>
      <c r="E4005" t="s">
        <v>39</v>
      </c>
      <c r="F4005">
        <v>2020</v>
      </c>
      <c r="G4005">
        <v>2</v>
      </c>
      <c r="H4005">
        <v>395.72</v>
      </c>
      <c r="I4005" t="s">
        <v>41</v>
      </c>
      <c r="J4005" t="s">
        <v>47</v>
      </c>
      <c r="K4005">
        <v>43.65</v>
      </c>
      <c r="L4005">
        <v>18</v>
      </c>
      <c r="M4005">
        <f t="shared" si="124"/>
        <v>7122.3965000000007</v>
      </c>
      <c r="N4005">
        <f t="shared" si="125"/>
        <v>3.0441323971915746</v>
      </c>
    </row>
    <row r="4006" spans="1:14" x14ac:dyDescent="0.3">
      <c r="A4006" t="s">
        <v>14</v>
      </c>
      <c r="B4006" t="s">
        <v>16</v>
      </c>
      <c r="C4006" t="s">
        <v>19</v>
      </c>
      <c r="D4006" t="s">
        <v>22</v>
      </c>
      <c r="E4006" t="s">
        <v>36</v>
      </c>
      <c r="F4006">
        <v>2014</v>
      </c>
      <c r="G4006">
        <v>1</v>
      </c>
      <c r="H4006">
        <v>369.41</v>
      </c>
      <c r="I4006" t="s">
        <v>40</v>
      </c>
      <c r="J4006" t="s">
        <v>45</v>
      </c>
      <c r="K4006">
        <v>24.54</v>
      </c>
      <c r="L4006">
        <v>19</v>
      </c>
      <c r="M4006">
        <f t="shared" si="124"/>
        <v>7018.0354000000007</v>
      </c>
      <c r="N4006">
        <f t="shared" si="125"/>
        <v>3.0451807228915664</v>
      </c>
    </row>
    <row r="4007" spans="1:14" x14ac:dyDescent="0.3">
      <c r="A4007" t="s">
        <v>12</v>
      </c>
      <c r="B4007" t="s">
        <v>15</v>
      </c>
      <c r="C4007" t="s">
        <v>18</v>
      </c>
      <c r="D4007" t="s">
        <v>22</v>
      </c>
      <c r="E4007" t="s">
        <v>38</v>
      </c>
      <c r="F4007">
        <v>1987</v>
      </c>
      <c r="G4007">
        <v>5</v>
      </c>
      <c r="H4007">
        <v>132.83000000000001</v>
      </c>
      <c r="I4007" t="s">
        <v>41</v>
      </c>
      <c r="J4007" t="s">
        <v>47</v>
      </c>
      <c r="K4007">
        <v>5.19</v>
      </c>
      <c r="L4007">
        <v>19</v>
      </c>
      <c r="M4007">
        <f t="shared" si="124"/>
        <v>2522.8219000000004</v>
      </c>
      <c r="N4007">
        <f t="shared" si="125"/>
        <v>3.0472361809045228</v>
      </c>
    </row>
    <row r="4008" spans="1:14" x14ac:dyDescent="0.3">
      <c r="A4008" t="s">
        <v>12</v>
      </c>
      <c r="B4008" t="s">
        <v>15</v>
      </c>
      <c r="C4008" t="s">
        <v>18</v>
      </c>
      <c r="D4008" t="s">
        <v>27</v>
      </c>
      <c r="E4008" t="s">
        <v>37</v>
      </c>
      <c r="F4008">
        <v>1989</v>
      </c>
      <c r="G4008">
        <v>2</v>
      </c>
      <c r="H4008">
        <v>374.35</v>
      </c>
      <c r="I4008" t="s">
        <v>42</v>
      </c>
      <c r="J4008" t="s">
        <v>44</v>
      </c>
      <c r="K4008">
        <v>14.82</v>
      </c>
      <c r="L4008">
        <v>15</v>
      </c>
      <c r="M4008">
        <f t="shared" si="124"/>
        <v>5614.3981999999996</v>
      </c>
      <c r="N4008">
        <f t="shared" si="125"/>
        <v>3.0452716297786719</v>
      </c>
    </row>
    <row r="4009" spans="1:14" x14ac:dyDescent="0.3">
      <c r="A4009" t="s">
        <v>14</v>
      </c>
      <c r="B4009" t="s">
        <v>15</v>
      </c>
      <c r="C4009" t="s">
        <v>19</v>
      </c>
      <c r="D4009" t="s">
        <v>26</v>
      </c>
      <c r="E4009" t="s">
        <v>38</v>
      </c>
      <c r="F4009">
        <v>1992</v>
      </c>
      <c r="G4009">
        <v>3</v>
      </c>
      <c r="H4009">
        <v>299.16000000000003</v>
      </c>
      <c r="I4009" t="s">
        <v>42</v>
      </c>
      <c r="J4009" t="s">
        <v>47</v>
      </c>
      <c r="K4009">
        <v>37.07</v>
      </c>
      <c r="L4009">
        <v>14</v>
      </c>
      <c r="M4009">
        <f t="shared" si="124"/>
        <v>4187.6107000000011</v>
      </c>
      <c r="N4009">
        <f t="shared" si="125"/>
        <v>3.0463242698892246</v>
      </c>
    </row>
    <row r="4010" spans="1:14" x14ac:dyDescent="0.3">
      <c r="A4010" t="s">
        <v>14</v>
      </c>
      <c r="B4010" t="s">
        <v>17</v>
      </c>
      <c r="C4010" t="s">
        <v>18</v>
      </c>
      <c r="D4010" t="s">
        <v>29</v>
      </c>
      <c r="E4010" t="s">
        <v>38</v>
      </c>
      <c r="F4010">
        <v>1990</v>
      </c>
      <c r="G4010">
        <v>3</v>
      </c>
      <c r="H4010">
        <v>281.41000000000003</v>
      </c>
      <c r="I4010" t="s">
        <v>41</v>
      </c>
      <c r="J4010" t="s">
        <v>43</v>
      </c>
      <c r="K4010">
        <v>8.9499999999999993</v>
      </c>
      <c r="L4010">
        <v>9</v>
      </c>
      <c r="M4010">
        <f t="shared" si="124"/>
        <v>2531.7795000000001</v>
      </c>
      <c r="N4010">
        <f t="shared" si="125"/>
        <v>3.0463709677419355</v>
      </c>
    </row>
    <row r="4011" spans="1:14" x14ac:dyDescent="0.3">
      <c r="A4011" t="s">
        <v>13</v>
      </c>
      <c r="B4011" t="s">
        <v>17</v>
      </c>
      <c r="C4011" t="s">
        <v>18</v>
      </c>
      <c r="D4011" t="s">
        <v>35</v>
      </c>
      <c r="E4011" t="s">
        <v>36</v>
      </c>
      <c r="F4011">
        <v>2006</v>
      </c>
      <c r="G4011">
        <v>3</v>
      </c>
      <c r="H4011">
        <v>432.96</v>
      </c>
      <c r="I4011" t="s">
        <v>41</v>
      </c>
      <c r="J4011" t="s">
        <v>43</v>
      </c>
      <c r="K4011">
        <v>33.299999999999997</v>
      </c>
      <c r="L4011">
        <v>6</v>
      </c>
      <c r="M4011">
        <f t="shared" si="124"/>
        <v>2597.0929999999998</v>
      </c>
      <c r="N4011">
        <f t="shared" si="125"/>
        <v>3.0464177598385471</v>
      </c>
    </row>
    <row r="4012" spans="1:14" x14ac:dyDescent="0.3">
      <c r="A4012" t="s">
        <v>14</v>
      </c>
      <c r="B4012" t="s">
        <v>17</v>
      </c>
      <c r="C4012" t="s">
        <v>19</v>
      </c>
      <c r="D4012" t="s">
        <v>24</v>
      </c>
      <c r="E4012" t="s">
        <v>38</v>
      </c>
      <c r="F4012">
        <v>1989</v>
      </c>
      <c r="G4012">
        <v>4</v>
      </c>
      <c r="H4012">
        <v>211.75</v>
      </c>
      <c r="I4012" t="s">
        <v>40</v>
      </c>
      <c r="J4012" t="s">
        <v>44</v>
      </c>
      <c r="K4012">
        <v>17.02</v>
      </c>
      <c r="L4012">
        <v>17</v>
      </c>
      <c r="M4012">
        <f t="shared" si="124"/>
        <v>3598.9202</v>
      </c>
      <c r="N4012">
        <f t="shared" si="125"/>
        <v>3.0464646464646465</v>
      </c>
    </row>
    <row r="4013" spans="1:14" x14ac:dyDescent="0.3">
      <c r="A4013" t="s">
        <v>14</v>
      </c>
      <c r="B4013" t="s">
        <v>15</v>
      </c>
      <c r="C4013" t="s">
        <v>19</v>
      </c>
      <c r="D4013" t="s">
        <v>30</v>
      </c>
      <c r="E4013" t="s">
        <v>36</v>
      </c>
      <c r="F4013">
        <v>2008</v>
      </c>
      <c r="G4013">
        <v>2</v>
      </c>
      <c r="H4013">
        <v>321.20999999999998</v>
      </c>
      <c r="I4013" t="s">
        <v>40</v>
      </c>
      <c r="J4013" t="s">
        <v>46</v>
      </c>
      <c r="K4013">
        <v>28.85</v>
      </c>
      <c r="L4013">
        <v>9</v>
      </c>
      <c r="M4013">
        <f t="shared" si="124"/>
        <v>2890.1785</v>
      </c>
      <c r="N4013">
        <f t="shared" si="125"/>
        <v>3.045500505561173</v>
      </c>
    </row>
    <row r="4014" spans="1:14" x14ac:dyDescent="0.3">
      <c r="A4014" t="s">
        <v>13</v>
      </c>
      <c r="B4014" t="s">
        <v>16</v>
      </c>
      <c r="C4014" t="s">
        <v>18</v>
      </c>
      <c r="D4014" t="s">
        <v>23</v>
      </c>
      <c r="E4014" t="s">
        <v>38</v>
      </c>
      <c r="F4014">
        <v>2017</v>
      </c>
      <c r="G4014">
        <v>4</v>
      </c>
      <c r="H4014">
        <v>167.31</v>
      </c>
      <c r="I4014" t="s">
        <v>42</v>
      </c>
      <c r="J4014" t="s">
        <v>45</v>
      </c>
      <c r="K4014">
        <v>28.51</v>
      </c>
      <c r="L4014">
        <v>15</v>
      </c>
      <c r="M4014">
        <f t="shared" si="124"/>
        <v>2508.9351000000001</v>
      </c>
      <c r="N4014">
        <f t="shared" si="125"/>
        <v>3.0465587044534415</v>
      </c>
    </row>
    <row r="4015" spans="1:14" x14ac:dyDescent="0.3">
      <c r="A4015" t="s">
        <v>12</v>
      </c>
      <c r="B4015" t="s">
        <v>15</v>
      </c>
      <c r="C4015" t="s">
        <v>18</v>
      </c>
      <c r="D4015" t="s">
        <v>21</v>
      </c>
      <c r="E4015" t="s">
        <v>39</v>
      </c>
      <c r="F4015">
        <v>1987</v>
      </c>
      <c r="G4015">
        <v>5</v>
      </c>
      <c r="H4015">
        <v>29.26</v>
      </c>
      <c r="I4015" t="s">
        <v>42</v>
      </c>
      <c r="J4015" t="s">
        <v>44</v>
      </c>
      <c r="K4015">
        <v>33.11</v>
      </c>
      <c r="L4015">
        <v>11</v>
      </c>
      <c r="M4015">
        <f t="shared" si="124"/>
        <v>321.19110000000001</v>
      </c>
      <c r="N4015">
        <f t="shared" si="125"/>
        <v>3.0455927051671732</v>
      </c>
    </row>
    <row r="4016" spans="1:14" x14ac:dyDescent="0.3">
      <c r="A4016" t="s">
        <v>12</v>
      </c>
      <c r="B4016" t="s">
        <v>15</v>
      </c>
      <c r="C4016" t="s">
        <v>19</v>
      </c>
      <c r="D4016" t="s">
        <v>35</v>
      </c>
      <c r="E4016" t="s">
        <v>37</v>
      </c>
      <c r="F4016">
        <v>2008</v>
      </c>
      <c r="G4016">
        <v>2</v>
      </c>
      <c r="H4016">
        <v>100.7</v>
      </c>
      <c r="I4016" t="s">
        <v>41</v>
      </c>
      <c r="J4016" t="s">
        <v>44</v>
      </c>
      <c r="K4016">
        <v>1.6</v>
      </c>
      <c r="L4016">
        <v>14</v>
      </c>
      <c r="M4016">
        <f t="shared" si="124"/>
        <v>1408.816</v>
      </c>
      <c r="N4016">
        <f t="shared" si="125"/>
        <v>3.0436105476673427</v>
      </c>
    </row>
    <row r="4017" spans="1:14" x14ac:dyDescent="0.3">
      <c r="A4017" t="s">
        <v>14</v>
      </c>
      <c r="B4017" t="s">
        <v>16</v>
      </c>
      <c r="C4017" t="s">
        <v>18</v>
      </c>
      <c r="D4017" t="s">
        <v>22</v>
      </c>
      <c r="E4017" t="s">
        <v>39</v>
      </c>
      <c r="F4017">
        <v>2018</v>
      </c>
      <c r="G4017">
        <v>4</v>
      </c>
      <c r="H4017">
        <v>11.08</v>
      </c>
      <c r="I4017" t="s">
        <v>42</v>
      </c>
      <c r="J4017" t="s">
        <v>43</v>
      </c>
      <c r="K4017">
        <v>21.53</v>
      </c>
      <c r="L4017">
        <v>12</v>
      </c>
      <c r="M4017">
        <f t="shared" si="124"/>
        <v>132.17530000000002</v>
      </c>
      <c r="N4017">
        <f t="shared" si="125"/>
        <v>3.0446700507614213</v>
      </c>
    </row>
    <row r="4018" spans="1:14" x14ac:dyDescent="0.3">
      <c r="A4018" t="s">
        <v>12</v>
      </c>
      <c r="B4018" t="s">
        <v>16</v>
      </c>
      <c r="C4018" t="s">
        <v>19</v>
      </c>
      <c r="D4018" t="s">
        <v>26</v>
      </c>
      <c r="E4018" t="s">
        <v>38</v>
      </c>
      <c r="F4018">
        <v>1997</v>
      </c>
      <c r="G4018">
        <v>4</v>
      </c>
      <c r="H4018">
        <v>258.83999999999997</v>
      </c>
      <c r="I4018" t="s">
        <v>42</v>
      </c>
      <c r="J4018" t="s">
        <v>47</v>
      </c>
      <c r="K4018">
        <v>32.28</v>
      </c>
      <c r="L4018">
        <v>9</v>
      </c>
      <c r="M4018">
        <f t="shared" si="124"/>
        <v>2328.8827999999999</v>
      </c>
      <c r="N4018">
        <f t="shared" si="125"/>
        <v>3.0436991869918697</v>
      </c>
    </row>
    <row r="4019" spans="1:14" x14ac:dyDescent="0.3">
      <c r="A4019" t="s">
        <v>14</v>
      </c>
      <c r="B4019" t="s">
        <v>15</v>
      </c>
      <c r="C4019" t="s">
        <v>19</v>
      </c>
      <c r="D4019" t="s">
        <v>35</v>
      </c>
      <c r="E4019" t="s">
        <v>36</v>
      </c>
      <c r="F4019">
        <v>1989</v>
      </c>
      <c r="G4019">
        <v>2</v>
      </c>
      <c r="H4019">
        <v>45.19</v>
      </c>
      <c r="I4019" t="s">
        <v>40</v>
      </c>
      <c r="J4019" t="s">
        <v>47</v>
      </c>
      <c r="K4019">
        <v>20.95</v>
      </c>
      <c r="L4019">
        <v>6</v>
      </c>
      <c r="M4019">
        <f t="shared" si="124"/>
        <v>270.34949999999998</v>
      </c>
      <c r="N4019">
        <f t="shared" si="125"/>
        <v>3.0427263479145474</v>
      </c>
    </row>
    <row r="4020" spans="1:14" x14ac:dyDescent="0.3">
      <c r="A4020" t="s">
        <v>14</v>
      </c>
      <c r="B4020" t="s">
        <v>15</v>
      </c>
      <c r="C4020" t="s">
        <v>18</v>
      </c>
      <c r="D4020" t="s">
        <v>28</v>
      </c>
      <c r="E4020" t="s">
        <v>39</v>
      </c>
      <c r="F4020">
        <v>2006</v>
      </c>
      <c r="G4020">
        <v>2</v>
      </c>
      <c r="H4020">
        <v>391.28</v>
      </c>
      <c r="I4020" t="s">
        <v>41</v>
      </c>
      <c r="J4020" t="s">
        <v>46</v>
      </c>
      <c r="K4020">
        <v>10.5</v>
      </c>
      <c r="L4020">
        <v>2</v>
      </c>
      <c r="M4020">
        <f t="shared" si="124"/>
        <v>781.66499999999996</v>
      </c>
      <c r="N4020">
        <f t="shared" si="125"/>
        <v>3.0437881873727086</v>
      </c>
    </row>
    <row r="4021" spans="1:14" x14ac:dyDescent="0.3">
      <c r="A4021" t="s">
        <v>12</v>
      </c>
      <c r="B4021" t="s">
        <v>17</v>
      </c>
      <c r="C4021" t="s">
        <v>19</v>
      </c>
      <c r="D4021" t="s">
        <v>28</v>
      </c>
      <c r="E4021" t="s">
        <v>37</v>
      </c>
      <c r="F4021">
        <v>1994</v>
      </c>
      <c r="G4021">
        <v>3</v>
      </c>
      <c r="H4021">
        <v>442.06</v>
      </c>
      <c r="I4021" t="s">
        <v>41</v>
      </c>
      <c r="J4021" t="s">
        <v>43</v>
      </c>
      <c r="K4021">
        <v>17.8</v>
      </c>
      <c r="L4021">
        <v>18</v>
      </c>
      <c r="M4021">
        <f t="shared" si="124"/>
        <v>7956.2579999999998</v>
      </c>
      <c r="N4021">
        <f t="shared" si="125"/>
        <v>3.0448521916411826</v>
      </c>
    </row>
    <row r="4022" spans="1:14" x14ac:dyDescent="0.3">
      <c r="A4022" t="s">
        <v>12</v>
      </c>
      <c r="B4022" t="s">
        <v>15</v>
      </c>
      <c r="C4022" t="s">
        <v>18</v>
      </c>
      <c r="D4022" t="s">
        <v>25</v>
      </c>
      <c r="E4022" t="s">
        <v>39</v>
      </c>
      <c r="F4022">
        <v>1988</v>
      </c>
      <c r="G4022">
        <v>2</v>
      </c>
      <c r="H4022">
        <v>202.08</v>
      </c>
      <c r="I4022" t="s">
        <v>41</v>
      </c>
      <c r="J4022" t="s">
        <v>44</v>
      </c>
      <c r="K4022">
        <v>16.64</v>
      </c>
      <c r="L4022">
        <v>3</v>
      </c>
      <c r="M4022">
        <f t="shared" si="124"/>
        <v>605.40639999999996</v>
      </c>
      <c r="N4022">
        <f t="shared" si="125"/>
        <v>3.0448979591836736</v>
      </c>
    </row>
    <row r="4023" spans="1:14" x14ac:dyDescent="0.3">
      <c r="A4023" t="s">
        <v>14</v>
      </c>
      <c r="B4023" t="s">
        <v>15</v>
      </c>
      <c r="C4023" t="s">
        <v>19</v>
      </c>
      <c r="D4023" t="s">
        <v>29</v>
      </c>
      <c r="E4023" t="s">
        <v>37</v>
      </c>
      <c r="F4023">
        <v>1990</v>
      </c>
      <c r="G4023">
        <v>1</v>
      </c>
      <c r="H4023">
        <v>204.36</v>
      </c>
      <c r="I4023" t="s">
        <v>42</v>
      </c>
      <c r="J4023" t="s">
        <v>44</v>
      </c>
      <c r="K4023">
        <v>9.73</v>
      </c>
      <c r="L4023">
        <v>3</v>
      </c>
      <c r="M4023">
        <f t="shared" si="124"/>
        <v>612.17730000000006</v>
      </c>
      <c r="N4023">
        <f t="shared" si="125"/>
        <v>3.0459652706843716</v>
      </c>
    </row>
    <row r="4024" spans="1:14" x14ac:dyDescent="0.3">
      <c r="A4024" t="s">
        <v>13</v>
      </c>
      <c r="B4024" t="s">
        <v>15</v>
      </c>
      <c r="C4024" t="s">
        <v>19</v>
      </c>
      <c r="D4024" t="s">
        <v>32</v>
      </c>
      <c r="E4024" t="s">
        <v>39</v>
      </c>
      <c r="F4024">
        <v>2015</v>
      </c>
      <c r="G4024">
        <v>3</v>
      </c>
      <c r="H4024">
        <v>184.79</v>
      </c>
      <c r="I4024" t="s">
        <v>42</v>
      </c>
      <c r="J4024" t="s">
        <v>47</v>
      </c>
      <c r="K4024">
        <v>47.16</v>
      </c>
      <c r="L4024">
        <v>18</v>
      </c>
      <c r="M4024">
        <f t="shared" si="124"/>
        <v>3325.6915999999997</v>
      </c>
      <c r="N4024">
        <f t="shared" si="125"/>
        <v>3.0480572597137012</v>
      </c>
    </row>
    <row r="4025" spans="1:14" x14ac:dyDescent="0.3">
      <c r="A4025" t="s">
        <v>14</v>
      </c>
      <c r="B4025" t="s">
        <v>15</v>
      </c>
      <c r="C4025" t="s">
        <v>19</v>
      </c>
      <c r="D4025" t="s">
        <v>28</v>
      </c>
      <c r="E4025" t="s">
        <v>39</v>
      </c>
      <c r="F4025">
        <v>2020</v>
      </c>
      <c r="G4025">
        <v>4</v>
      </c>
      <c r="H4025">
        <v>295.61</v>
      </c>
      <c r="I4025" t="s">
        <v>41</v>
      </c>
      <c r="J4025" t="s">
        <v>47</v>
      </c>
      <c r="K4025">
        <v>49.72</v>
      </c>
      <c r="L4025">
        <v>13</v>
      </c>
      <c r="M4025">
        <f t="shared" si="124"/>
        <v>3842.4272000000001</v>
      </c>
      <c r="N4025">
        <f t="shared" si="125"/>
        <v>3.0481064483111564</v>
      </c>
    </row>
    <row r="4026" spans="1:14" x14ac:dyDescent="0.3">
      <c r="A4026" t="s">
        <v>14</v>
      </c>
      <c r="B4026" t="s">
        <v>17</v>
      </c>
      <c r="C4026" t="s">
        <v>19</v>
      </c>
      <c r="D4026" t="s">
        <v>31</v>
      </c>
      <c r="E4026" t="s">
        <v>38</v>
      </c>
      <c r="F4026">
        <v>2014</v>
      </c>
      <c r="G4026">
        <v>2</v>
      </c>
      <c r="H4026">
        <v>223.67</v>
      </c>
      <c r="I4026" t="s">
        <v>41</v>
      </c>
      <c r="J4026" t="s">
        <v>43</v>
      </c>
      <c r="K4026">
        <v>5.35</v>
      </c>
      <c r="L4026">
        <v>19</v>
      </c>
      <c r="M4026">
        <f t="shared" si="124"/>
        <v>4248.7834999999995</v>
      </c>
      <c r="N4026">
        <f t="shared" si="125"/>
        <v>3.0471311475409837</v>
      </c>
    </row>
    <row r="4027" spans="1:14" x14ac:dyDescent="0.3">
      <c r="A4027" t="s">
        <v>12</v>
      </c>
      <c r="B4027" t="s">
        <v>17</v>
      </c>
      <c r="C4027" t="s">
        <v>18</v>
      </c>
      <c r="D4027" t="s">
        <v>32</v>
      </c>
      <c r="E4027" t="s">
        <v>38</v>
      </c>
      <c r="F4027">
        <v>2013</v>
      </c>
      <c r="G4027">
        <v>1</v>
      </c>
      <c r="H4027">
        <v>163.13</v>
      </c>
      <c r="I4027" t="s">
        <v>42</v>
      </c>
      <c r="J4027" t="s">
        <v>45</v>
      </c>
      <c r="K4027">
        <v>7.26</v>
      </c>
      <c r="L4027">
        <v>16</v>
      </c>
      <c r="M4027">
        <f t="shared" si="124"/>
        <v>2609.1525999999999</v>
      </c>
      <c r="N4027">
        <f t="shared" si="125"/>
        <v>3.0482051282051281</v>
      </c>
    </row>
    <row r="4028" spans="1:14" x14ac:dyDescent="0.3">
      <c r="A4028" t="s">
        <v>13</v>
      </c>
      <c r="B4028" t="s">
        <v>15</v>
      </c>
      <c r="C4028" t="s">
        <v>19</v>
      </c>
      <c r="D4028" t="s">
        <v>28</v>
      </c>
      <c r="E4028" t="s">
        <v>37</v>
      </c>
      <c r="F4028">
        <v>1985</v>
      </c>
      <c r="G4028">
        <v>4</v>
      </c>
      <c r="H4028">
        <v>263.72000000000003</v>
      </c>
      <c r="I4028" t="s">
        <v>40</v>
      </c>
      <c r="J4028" t="s">
        <v>44</v>
      </c>
      <c r="K4028">
        <v>36.29</v>
      </c>
      <c r="L4028">
        <v>12</v>
      </c>
      <c r="M4028">
        <f t="shared" si="124"/>
        <v>3164.0029000000004</v>
      </c>
      <c r="N4028">
        <f t="shared" si="125"/>
        <v>3.0503080082135523</v>
      </c>
    </row>
    <row r="4029" spans="1:14" x14ac:dyDescent="0.3">
      <c r="A4029" t="s">
        <v>14</v>
      </c>
      <c r="B4029" t="s">
        <v>17</v>
      </c>
      <c r="C4029" t="s">
        <v>19</v>
      </c>
      <c r="D4029" t="s">
        <v>25</v>
      </c>
      <c r="E4029" t="s">
        <v>39</v>
      </c>
      <c r="F4029">
        <v>1985</v>
      </c>
      <c r="G4029">
        <v>4</v>
      </c>
      <c r="H4029">
        <v>177.17</v>
      </c>
      <c r="I4029" t="s">
        <v>41</v>
      </c>
      <c r="J4029" t="s">
        <v>44</v>
      </c>
      <c r="K4029">
        <v>16.05</v>
      </c>
      <c r="L4029">
        <v>13</v>
      </c>
      <c r="M4029">
        <f t="shared" si="124"/>
        <v>2302.3705</v>
      </c>
      <c r="N4029">
        <f t="shared" si="125"/>
        <v>3.0493319630010278</v>
      </c>
    </row>
    <row r="4030" spans="1:14" x14ac:dyDescent="0.3">
      <c r="A4030" t="s">
        <v>14</v>
      </c>
      <c r="B4030" t="s">
        <v>15</v>
      </c>
      <c r="C4030" t="s">
        <v>18</v>
      </c>
      <c r="D4030" t="s">
        <v>21</v>
      </c>
      <c r="E4030" t="s">
        <v>39</v>
      </c>
      <c r="F4030">
        <v>2013</v>
      </c>
      <c r="G4030">
        <v>5</v>
      </c>
      <c r="H4030">
        <v>478.49</v>
      </c>
      <c r="I4030" t="s">
        <v>41</v>
      </c>
      <c r="J4030" t="s">
        <v>43</v>
      </c>
      <c r="K4030">
        <v>41.63</v>
      </c>
      <c r="L4030">
        <v>3</v>
      </c>
      <c r="M4030">
        <f t="shared" si="124"/>
        <v>1434.8863000000001</v>
      </c>
      <c r="N4030">
        <f t="shared" si="125"/>
        <v>3.0483539094650207</v>
      </c>
    </row>
    <row r="4031" spans="1:14" x14ac:dyDescent="0.3">
      <c r="A4031" t="s">
        <v>13</v>
      </c>
      <c r="B4031" t="s">
        <v>16</v>
      </c>
      <c r="C4031" t="s">
        <v>18</v>
      </c>
      <c r="D4031" t="s">
        <v>32</v>
      </c>
      <c r="E4031" t="s">
        <v>36</v>
      </c>
      <c r="F4031">
        <v>2016</v>
      </c>
      <c r="G4031">
        <v>1</v>
      </c>
      <c r="H4031">
        <v>198.64</v>
      </c>
      <c r="I4031" t="s">
        <v>42</v>
      </c>
      <c r="J4031" t="s">
        <v>44</v>
      </c>
      <c r="K4031">
        <v>38.26</v>
      </c>
      <c r="L4031">
        <v>16</v>
      </c>
      <c r="M4031">
        <f t="shared" si="124"/>
        <v>3177.6225999999997</v>
      </c>
      <c r="N4031">
        <f t="shared" si="125"/>
        <v>3.0463439752832131</v>
      </c>
    </row>
    <row r="4032" spans="1:14" x14ac:dyDescent="0.3">
      <c r="A4032" t="s">
        <v>13</v>
      </c>
      <c r="B4032" t="s">
        <v>15</v>
      </c>
      <c r="C4032" t="s">
        <v>18</v>
      </c>
      <c r="D4032" t="s">
        <v>20</v>
      </c>
      <c r="E4032" t="s">
        <v>38</v>
      </c>
      <c r="F4032">
        <v>2005</v>
      </c>
      <c r="G4032">
        <v>3</v>
      </c>
      <c r="H4032">
        <v>425.36</v>
      </c>
      <c r="I4032" t="s">
        <v>41</v>
      </c>
      <c r="J4032" t="s">
        <v>43</v>
      </c>
      <c r="K4032">
        <v>33.94</v>
      </c>
      <c r="L4032">
        <v>14</v>
      </c>
      <c r="M4032">
        <f t="shared" si="124"/>
        <v>5954.3793999999998</v>
      </c>
      <c r="N4032">
        <f t="shared" si="125"/>
        <v>3.0484536082474225</v>
      </c>
    </row>
    <row r="4033" spans="1:14" x14ac:dyDescent="0.3">
      <c r="A4033" t="s">
        <v>12</v>
      </c>
      <c r="B4033" t="s">
        <v>16</v>
      </c>
      <c r="C4033" t="s">
        <v>18</v>
      </c>
      <c r="D4033" t="s">
        <v>31</v>
      </c>
      <c r="E4033" t="s">
        <v>36</v>
      </c>
      <c r="F4033">
        <v>2018</v>
      </c>
      <c r="G4033">
        <v>4</v>
      </c>
      <c r="H4033">
        <v>165.7</v>
      </c>
      <c r="I4033" t="s">
        <v>42</v>
      </c>
      <c r="J4033" t="s">
        <v>46</v>
      </c>
      <c r="K4033">
        <v>35.57</v>
      </c>
      <c r="L4033">
        <v>6</v>
      </c>
      <c r="M4033">
        <f t="shared" si="124"/>
        <v>993.55569999999989</v>
      </c>
      <c r="N4033">
        <f t="shared" si="125"/>
        <v>3.0485036119711042</v>
      </c>
    </row>
    <row r="4034" spans="1:14" x14ac:dyDescent="0.3">
      <c r="A4034" t="s">
        <v>12</v>
      </c>
      <c r="B4034" t="s">
        <v>15</v>
      </c>
      <c r="C4034" t="s">
        <v>19</v>
      </c>
      <c r="D4034" t="s">
        <v>34</v>
      </c>
      <c r="E4034" t="s">
        <v>36</v>
      </c>
      <c r="F4034">
        <v>2017</v>
      </c>
      <c r="G4034">
        <v>2</v>
      </c>
      <c r="H4034">
        <v>346.19</v>
      </c>
      <c r="I4034" t="s">
        <v>41</v>
      </c>
      <c r="J4034" t="s">
        <v>47</v>
      </c>
      <c r="K4034">
        <v>29.13</v>
      </c>
      <c r="L4034">
        <v>17</v>
      </c>
      <c r="M4034">
        <f t="shared" si="124"/>
        <v>5884.5212999999994</v>
      </c>
      <c r="N4034">
        <f t="shared" si="125"/>
        <v>3.0475206611570247</v>
      </c>
    </row>
    <row r="4035" spans="1:14" x14ac:dyDescent="0.3">
      <c r="A4035" t="s">
        <v>13</v>
      </c>
      <c r="B4035" t="s">
        <v>16</v>
      </c>
      <c r="C4035" t="s">
        <v>19</v>
      </c>
      <c r="D4035" t="s">
        <v>24</v>
      </c>
      <c r="E4035" t="s">
        <v>36</v>
      </c>
      <c r="F4035">
        <v>2004</v>
      </c>
      <c r="G4035">
        <v>3</v>
      </c>
      <c r="H4035">
        <v>418.08</v>
      </c>
      <c r="I4035" t="s">
        <v>41</v>
      </c>
      <c r="J4035" t="s">
        <v>47</v>
      </c>
      <c r="K4035">
        <v>41.53</v>
      </c>
      <c r="L4035">
        <v>6</v>
      </c>
      <c r="M4035">
        <f t="shared" ref="M4035:M4098" si="126">(L4035*H4035)-(1-(K4035/100))</f>
        <v>2507.8953000000001</v>
      </c>
      <c r="N4035">
        <f t="shared" ref="N4035:N4098" si="127">AVERAGE(G4035:G9034)</f>
        <v>3.048603929679421</v>
      </c>
    </row>
    <row r="4036" spans="1:14" x14ac:dyDescent="0.3">
      <c r="A4036" t="s">
        <v>12</v>
      </c>
      <c r="B4036" t="s">
        <v>16</v>
      </c>
      <c r="C4036" t="s">
        <v>18</v>
      </c>
      <c r="D4036" t="s">
        <v>24</v>
      </c>
      <c r="E4036" t="s">
        <v>39</v>
      </c>
      <c r="F4036">
        <v>1999</v>
      </c>
      <c r="G4036">
        <v>5</v>
      </c>
      <c r="H4036">
        <v>282.29000000000002</v>
      </c>
      <c r="I4036" t="s">
        <v>41</v>
      </c>
      <c r="J4036" t="s">
        <v>47</v>
      </c>
      <c r="K4036">
        <v>12.22</v>
      </c>
      <c r="L4036">
        <v>3</v>
      </c>
      <c r="M4036">
        <f t="shared" si="126"/>
        <v>845.99220000000014</v>
      </c>
      <c r="N4036">
        <f t="shared" si="127"/>
        <v>3.0486542443064182</v>
      </c>
    </row>
    <row r="4037" spans="1:14" x14ac:dyDescent="0.3">
      <c r="A4037" t="s">
        <v>14</v>
      </c>
      <c r="B4037" t="s">
        <v>15</v>
      </c>
      <c r="C4037" t="s">
        <v>18</v>
      </c>
      <c r="D4037" t="s">
        <v>28</v>
      </c>
      <c r="E4037" t="s">
        <v>37</v>
      </c>
      <c r="F4037">
        <v>1991</v>
      </c>
      <c r="G4037">
        <v>1</v>
      </c>
      <c r="H4037">
        <v>296.43</v>
      </c>
      <c r="I4037" t="s">
        <v>42</v>
      </c>
      <c r="J4037" t="s">
        <v>46</v>
      </c>
      <c r="K4037">
        <v>43.76</v>
      </c>
      <c r="L4037">
        <v>9</v>
      </c>
      <c r="M4037">
        <f t="shared" si="126"/>
        <v>2667.3076000000001</v>
      </c>
      <c r="N4037">
        <f t="shared" si="127"/>
        <v>3.0466321243523318</v>
      </c>
    </row>
    <row r="4038" spans="1:14" x14ac:dyDescent="0.3">
      <c r="A4038" t="s">
        <v>12</v>
      </c>
      <c r="B4038" t="s">
        <v>16</v>
      </c>
      <c r="C4038" t="s">
        <v>19</v>
      </c>
      <c r="D4038" t="s">
        <v>22</v>
      </c>
      <c r="E4038" t="s">
        <v>37</v>
      </c>
      <c r="F4038">
        <v>1998</v>
      </c>
      <c r="G4038">
        <v>3</v>
      </c>
      <c r="H4038">
        <v>78.19</v>
      </c>
      <c r="I4038" t="s">
        <v>40</v>
      </c>
      <c r="J4038" t="s">
        <v>44</v>
      </c>
      <c r="K4038">
        <v>40.840000000000003</v>
      </c>
      <c r="L4038">
        <v>2</v>
      </c>
      <c r="M4038">
        <f t="shared" si="126"/>
        <v>155.7884</v>
      </c>
      <c r="N4038">
        <f t="shared" si="127"/>
        <v>3.0487551867219915</v>
      </c>
    </row>
    <row r="4039" spans="1:14" x14ac:dyDescent="0.3">
      <c r="A4039" t="s">
        <v>14</v>
      </c>
      <c r="B4039" t="s">
        <v>16</v>
      </c>
      <c r="C4039" t="s">
        <v>18</v>
      </c>
      <c r="D4039" t="s">
        <v>25</v>
      </c>
      <c r="E4039" t="s">
        <v>39</v>
      </c>
      <c r="F4039">
        <v>1993</v>
      </c>
      <c r="G4039">
        <v>1</v>
      </c>
      <c r="H4039">
        <v>422.98</v>
      </c>
      <c r="I4039" t="s">
        <v>41</v>
      </c>
      <c r="J4039" t="s">
        <v>44</v>
      </c>
      <c r="K4039">
        <v>19.809999999999999</v>
      </c>
      <c r="L4039">
        <v>5</v>
      </c>
      <c r="M4039">
        <f t="shared" si="126"/>
        <v>2114.0981000000002</v>
      </c>
      <c r="N4039">
        <f t="shared" si="127"/>
        <v>3.0488058151609554</v>
      </c>
    </row>
    <row r="4040" spans="1:14" x14ac:dyDescent="0.3">
      <c r="A4040" t="s">
        <v>14</v>
      </c>
      <c r="B4040" t="s">
        <v>16</v>
      </c>
      <c r="C4040" t="s">
        <v>19</v>
      </c>
      <c r="D4040" t="s">
        <v>21</v>
      </c>
      <c r="E4040" t="s">
        <v>36</v>
      </c>
      <c r="F4040">
        <v>2018</v>
      </c>
      <c r="G4040">
        <v>5</v>
      </c>
      <c r="H4040">
        <v>381.68</v>
      </c>
      <c r="I4040" t="s">
        <v>40</v>
      </c>
      <c r="J4040" t="s">
        <v>46</v>
      </c>
      <c r="K4040">
        <v>44.23</v>
      </c>
      <c r="L4040">
        <v>5</v>
      </c>
      <c r="M4040">
        <f t="shared" si="126"/>
        <v>1907.8423</v>
      </c>
      <c r="N4040">
        <f t="shared" si="127"/>
        <v>3.0509355509355509</v>
      </c>
    </row>
    <row r="4041" spans="1:14" x14ac:dyDescent="0.3">
      <c r="A4041" t="s">
        <v>14</v>
      </c>
      <c r="B4041" t="s">
        <v>17</v>
      </c>
      <c r="C4041" t="s">
        <v>18</v>
      </c>
      <c r="D4041" t="s">
        <v>30</v>
      </c>
      <c r="E4041" t="s">
        <v>38</v>
      </c>
      <c r="F4041">
        <v>1999</v>
      </c>
      <c r="G4041">
        <v>2</v>
      </c>
      <c r="H4041">
        <v>462.52</v>
      </c>
      <c r="I4041" t="s">
        <v>40</v>
      </c>
      <c r="J4041" t="s">
        <v>44</v>
      </c>
      <c r="K4041">
        <v>0.64</v>
      </c>
      <c r="L4041">
        <v>9</v>
      </c>
      <c r="M4041">
        <f t="shared" si="126"/>
        <v>4161.6864000000005</v>
      </c>
      <c r="N4041">
        <f t="shared" si="127"/>
        <v>3.0489073881373567</v>
      </c>
    </row>
    <row r="4042" spans="1:14" x14ac:dyDescent="0.3">
      <c r="A4042" t="s">
        <v>12</v>
      </c>
      <c r="B4042" t="s">
        <v>17</v>
      </c>
      <c r="C4042" t="s">
        <v>18</v>
      </c>
      <c r="D4042" t="s">
        <v>27</v>
      </c>
      <c r="E4042" t="s">
        <v>39</v>
      </c>
      <c r="F4042">
        <v>2001</v>
      </c>
      <c r="G4042">
        <v>2</v>
      </c>
      <c r="H4042">
        <v>252.66</v>
      </c>
      <c r="I4042" t="s">
        <v>41</v>
      </c>
      <c r="J4042" t="s">
        <v>43</v>
      </c>
      <c r="K4042">
        <v>25.68</v>
      </c>
      <c r="L4042">
        <v>12</v>
      </c>
      <c r="M4042">
        <f t="shared" si="126"/>
        <v>3031.1768000000002</v>
      </c>
      <c r="N4042">
        <f t="shared" si="127"/>
        <v>3.05</v>
      </c>
    </row>
    <row r="4043" spans="1:14" x14ac:dyDescent="0.3">
      <c r="A4043" t="s">
        <v>12</v>
      </c>
      <c r="B4043" t="s">
        <v>15</v>
      </c>
      <c r="C4043" t="s">
        <v>19</v>
      </c>
      <c r="D4043" t="s">
        <v>23</v>
      </c>
      <c r="E4043" t="s">
        <v>39</v>
      </c>
      <c r="F4043">
        <v>2005</v>
      </c>
      <c r="G4043">
        <v>2</v>
      </c>
      <c r="H4043">
        <v>320.26</v>
      </c>
      <c r="I4043" t="s">
        <v>42</v>
      </c>
      <c r="J4043" t="s">
        <v>44</v>
      </c>
      <c r="K4043">
        <v>11.25</v>
      </c>
      <c r="L4043">
        <v>18</v>
      </c>
      <c r="M4043">
        <f t="shared" si="126"/>
        <v>5763.7925000000005</v>
      </c>
      <c r="N4043">
        <f t="shared" si="127"/>
        <v>3.051094890510949</v>
      </c>
    </row>
    <row r="4044" spans="1:14" x14ac:dyDescent="0.3">
      <c r="A4044" t="s">
        <v>12</v>
      </c>
      <c r="B4044" t="s">
        <v>17</v>
      </c>
      <c r="C4044" t="s">
        <v>18</v>
      </c>
      <c r="D4044" t="s">
        <v>21</v>
      </c>
      <c r="E4044" t="s">
        <v>38</v>
      </c>
      <c r="F4044">
        <v>1988</v>
      </c>
      <c r="G4044">
        <v>4</v>
      </c>
      <c r="H4044">
        <v>348.15</v>
      </c>
      <c r="I4044" t="s">
        <v>40</v>
      </c>
      <c r="J4044" t="s">
        <v>47</v>
      </c>
      <c r="K4044">
        <v>16.43</v>
      </c>
      <c r="L4044">
        <v>14</v>
      </c>
      <c r="M4044">
        <f t="shared" si="126"/>
        <v>4873.2642999999998</v>
      </c>
      <c r="N4044">
        <f t="shared" si="127"/>
        <v>3.0521920668058455</v>
      </c>
    </row>
    <row r="4045" spans="1:14" x14ac:dyDescent="0.3">
      <c r="A4045" t="s">
        <v>14</v>
      </c>
      <c r="B4045" t="s">
        <v>17</v>
      </c>
      <c r="C4045" t="s">
        <v>18</v>
      </c>
      <c r="D4045" t="s">
        <v>34</v>
      </c>
      <c r="E4045" t="s">
        <v>36</v>
      </c>
      <c r="F4045">
        <v>2018</v>
      </c>
      <c r="G4045">
        <v>3</v>
      </c>
      <c r="H4045">
        <v>215.06</v>
      </c>
      <c r="I4045" t="s">
        <v>40</v>
      </c>
      <c r="J4045" t="s">
        <v>43</v>
      </c>
      <c r="K4045">
        <v>19.5</v>
      </c>
      <c r="L4045">
        <v>2</v>
      </c>
      <c r="M4045">
        <f t="shared" si="126"/>
        <v>429.315</v>
      </c>
      <c r="N4045">
        <f t="shared" si="127"/>
        <v>3.0512016718913268</v>
      </c>
    </row>
    <row r="4046" spans="1:14" x14ac:dyDescent="0.3">
      <c r="A4046" t="s">
        <v>13</v>
      </c>
      <c r="B4046" t="s">
        <v>16</v>
      </c>
      <c r="C4046" t="s">
        <v>18</v>
      </c>
      <c r="D4046" t="s">
        <v>25</v>
      </c>
      <c r="E4046" t="s">
        <v>38</v>
      </c>
      <c r="F4046">
        <v>2004</v>
      </c>
      <c r="G4046">
        <v>1</v>
      </c>
      <c r="H4046">
        <v>128.91999999999999</v>
      </c>
      <c r="I4046" t="s">
        <v>40</v>
      </c>
      <c r="J4046" t="s">
        <v>47</v>
      </c>
      <c r="K4046">
        <v>36.119999999999997</v>
      </c>
      <c r="L4046">
        <v>9</v>
      </c>
      <c r="M4046">
        <f t="shared" si="126"/>
        <v>1159.6412</v>
      </c>
      <c r="N4046">
        <f t="shared" si="127"/>
        <v>3.0512552301255229</v>
      </c>
    </row>
    <row r="4047" spans="1:14" x14ac:dyDescent="0.3">
      <c r="A4047" t="s">
        <v>13</v>
      </c>
      <c r="B4047" t="s">
        <v>16</v>
      </c>
      <c r="C4047" t="s">
        <v>18</v>
      </c>
      <c r="D4047" t="s">
        <v>24</v>
      </c>
      <c r="E4047" t="s">
        <v>38</v>
      </c>
      <c r="F4047">
        <v>2017</v>
      </c>
      <c r="G4047">
        <v>5</v>
      </c>
      <c r="H4047">
        <v>43.37</v>
      </c>
      <c r="I4047" t="s">
        <v>40</v>
      </c>
      <c r="J4047" t="s">
        <v>43</v>
      </c>
      <c r="K4047">
        <v>0.28000000000000003</v>
      </c>
      <c r="L4047">
        <v>7</v>
      </c>
      <c r="M4047">
        <f t="shared" si="126"/>
        <v>302.59279999999995</v>
      </c>
      <c r="N4047">
        <f t="shared" si="127"/>
        <v>3.0534031413612563</v>
      </c>
    </row>
    <row r="4048" spans="1:14" x14ac:dyDescent="0.3">
      <c r="A4048" t="s">
        <v>14</v>
      </c>
      <c r="B4048" t="s">
        <v>16</v>
      </c>
      <c r="C4048" t="s">
        <v>19</v>
      </c>
      <c r="D4048" t="s">
        <v>25</v>
      </c>
      <c r="E4048" t="s">
        <v>36</v>
      </c>
      <c r="F4048">
        <v>1986</v>
      </c>
      <c r="G4048">
        <v>4</v>
      </c>
      <c r="H4048">
        <v>141.07</v>
      </c>
      <c r="I4048" t="s">
        <v>40</v>
      </c>
      <c r="J4048" t="s">
        <v>45</v>
      </c>
      <c r="K4048">
        <v>24.13</v>
      </c>
      <c r="L4048">
        <v>12</v>
      </c>
      <c r="M4048">
        <f t="shared" si="126"/>
        <v>1692.0812999999998</v>
      </c>
      <c r="N4048">
        <f t="shared" si="127"/>
        <v>3.0513626834381551</v>
      </c>
    </row>
    <row r="4049" spans="1:14" x14ac:dyDescent="0.3">
      <c r="A4049" t="s">
        <v>14</v>
      </c>
      <c r="B4049" t="s">
        <v>15</v>
      </c>
      <c r="C4049" t="s">
        <v>18</v>
      </c>
      <c r="D4049" t="s">
        <v>25</v>
      </c>
      <c r="E4049" t="s">
        <v>37</v>
      </c>
      <c r="F4049">
        <v>1992</v>
      </c>
      <c r="G4049">
        <v>3</v>
      </c>
      <c r="H4049">
        <v>398.66</v>
      </c>
      <c r="I4049" t="s">
        <v>41</v>
      </c>
      <c r="J4049" t="s">
        <v>45</v>
      </c>
      <c r="K4049">
        <v>39.61</v>
      </c>
      <c r="L4049">
        <v>12</v>
      </c>
      <c r="M4049">
        <f t="shared" si="126"/>
        <v>4783.3161</v>
      </c>
      <c r="N4049">
        <f t="shared" si="127"/>
        <v>3.0503672612801678</v>
      </c>
    </row>
    <row r="4050" spans="1:14" x14ac:dyDescent="0.3">
      <c r="A4050" t="s">
        <v>13</v>
      </c>
      <c r="B4050" t="s">
        <v>15</v>
      </c>
      <c r="C4050" t="s">
        <v>18</v>
      </c>
      <c r="D4050" t="s">
        <v>27</v>
      </c>
      <c r="E4050" t="s">
        <v>37</v>
      </c>
      <c r="F4050">
        <v>1989</v>
      </c>
      <c r="G4050">
        <v>4</v>
      </c>
      <c r="H4050">
        <v>85.23</v>
      </c>
      <c r="I4050" t="s">
        <v>40</v>
      </c>
      <c r="J4050" t="s">
        <v>45</v>
      </c>
      <c r="K4050">
        <v>46.91</v>
      </c>
      <c r="L4050">
        <v>15</v>
      </c>
      <c r="M4050">
        <f t="shared" si="126"/>
        <v>1277.9191000000001</v>
      </c>
      <c r="N4050">
        <f t="shared" si="127"/>
        <v>3.0504201680672267</v>
      </c>
    </row>
    <row r="4051" spans="1:14" x14ac:dyDescent="0.3">
      <c r="A4051" t="s">
        <v>13</v>
      </c>
      <c r="B4051" t="s">
        <v>16</v>
      </c>
      <c r="C4051" t="s">
        <v>19</v>
      </c>
      <c r="D4051" t="s">
        <v>22</v>
      </c>
      <c r="E4051" t="s">
        <v>38</v>
      </c>
      <c r="F4051">
        <v>2020</v>
      </c>
      <c r="G4051">
        <v>5</v>
      </c>
      <c r="H4051">
        <v>169.19</v>
      </c>
      <c r="I4051" t="s">
        <v>40</v>
      </c>
      <c r="J4051" t="s">
        <v>43</v>
      </c>
      <c r="K4051">
        <v>4.55</v>
      </c>
      <c r="L4051">
        <v>1</v>
      </c>
      <c r="M4051">
        <f t="shared" si="126"/>
        <v>168.2355</v>
      </c>
      <c r="N4051">
        <f t="shared" si="127"/>
        <v>3.0494216614090432</v>
      </c>
    </row>
    <row r="4052" spans="1:14" x14ac:dyDescent="0.3">
      <c r="A4052" t="s">
        <v>12</v>
      </c>
      <c r="B4052" t="s">
        <v>15</v>
      </c>
      <c r="C4052" t="s">
        <v>18</v>
      </c>
      <c r="D4052" t="s">
        <v>28</v>
      </c>
      <c r="E4052" t="s">
        <v>36</v>
      </c>
      <c r="F4052">
        <v>1997</v>
      </c>
      <c r="G4052">
        <v>4</v>
      </c>
      <c r="H4052">
        <v>453.12</v>
      </c>
      <c r="I4052" t="s">
        <v>41</v>
      </c>
      <c r="J4052" t="s">
        <v>45</v>
      </c>
      <c r="K4052">
        <v>11.29</v>
      </c>
      <c r="L4052">
        <v>15</v>
      </c>
      <c r="M4052">
        <f t="shared" si="126"/>
        <v>6795.9129000000003</v>
      </c>
      <c r="N4052">
        <f t="shared" si="127"/>
        <v>3.0473684210526315</v>
      </c>
    </row>
    <row r="4053" spans="1:14" x14ac:dyDescent="0.3">
      <c r="A4053" t="s">
        <v>13</v>
      </c>
      <c r="B4053" t="s">
        <v>17</v>
      </c>
      <c r="C4053" t="s">
        <v>18</v>
      </c>
      <c r="D4053" t="s">
        <v>34</v>
      </c>
      <c r="E4053" t="s">
        <v>38</v>
      </c>
      <c r="F4053">
        <v>2004</v>
      </c>
      <c r="G4053">
        <v>3</v>
      </c>
      <c r="H4053">
        <v>65.97</v>
      </c>
      <c r="I4053" t="s">
        <v>40</v>
      </c>
      <c r="J4053" t="s">
        <v>43</v>
      </c>
      <c r="K4053">
        <v>18.86</v>
      </c>
      <c r="L4053">
        <v>16</v>
      </c>
      <c r="M4053">
        <f t="shared" si="126"/>
        <v>1054.7085999999999</v>
      </c>
      <c r="N4053">
        <f t="shared" si="127"/>
        <v>3.0463645943097997</v>
      </c>
    </row>
    <row r="4054" spans="1:14" x14ac:dyDescent="0.3">
      <c r="A4054" t="s">
        <v>13</v>
      </c>
      <c r="B4054" t="s">
        <v>16</v>
      </c>
      <c r="C4054" t="s">
        <v>18</v>
      </c>
      <c r="D4054" t="s">
        <v>27</v>
      </c>
      <c r="E4054" t="s">
        <v>37</v>
      </c>
      <c r="F4054">
        <v>1993</v>
      </c>
      <c r="G4054">
        <v>4</v>
      </c>
      <c r="H4054">
        <v>42.3</v>
      </c>
      <c r="I4054" t="s">
        <v>40</v>
      </c>
      <c r="J4054" t="s">
        <v>46</v>
      </c>
      <c r="K4054">
        <v>28.1</v>
      </c>
      <c r="L4054">
        <v>8</v>
      </c>
      <c r="M4054">
        <f t="shared" si="126"/>
        <v>337.68099999999998</v>
      </c>
      <c r="N4054">
        <f t="shared" si="127"/>
        <v>3.0464135021097047</v>
      </c>
    </row>
    <row r="4055" spans="1:14" x14ac:dyDescent="0.3">
      <c r="A4055" t="s">
        <v>13</v>
      </c>
      <c r="B4055" t="s">
        <v>17</v>
      </c>
      <c r="C4055" t="s">
        <v>19</v>
      </c>
      <c r="D4055" t="s">
        <v>20</v>
      </c>
      <c r="E4055" t="s">
        <v>36</v>
      </c>
      <c r="F4055">
        <v>2000</v>
      </c>
      <c r="G4055">
        <v>3</v>
      </c>
      <c r="H4055">
        <v>396.28</v>
      </c>
      <c r="I4055" t="s">
        <v>42</v>
      </c>
      <c r="J4055" t="s">
        <v>47</v>
      </c>
      <c r="K4055">
        <v>0.15</v>
      </c>
      <c r="L4055">
        <v>5</v>
      </c>
      <c r="M4055">
        <f t="shared" si="126"/>
        <v>1980.4014999999999</v>
      </c>
      <c r="N4055">
        <f t="shared" si="127"/>
        <v>3.0454065469904963</v>
      </c>
    </row>
    <row r="4056" spans="1:14" x14ac:dyDescent="0.3">
      <c r="A4056" t="s">
        <v>14</v>
      </c>
      <c r="B4056" t="s">
        <v>17</v>
      </c>
      <c r="C4056" t="s">
        <v>19</v>
      </c>
      <c r="D4056" t="s">
        <v>24</v>
      </c>
      <c r="E4056" t="s">
        <v>39</v>
      </c>
      <c r="F4056">
        <v>2013</v>
      </c>
      <c r="G4056">
        <v>1</v>
      </c>
      <c r="H4056">
        <v>52.39</v>
      </c>
      <c r="I4056" t="s">
        <v>40</v>
      </c>
      <c r="J4056" t="s">
        <v>46</v>
      </c>
      <c r="K4056">
        <v>10.25</v>
      </c>
      <c r="L4056">
        <v>4</v>
      </c>
      <c r="M4056">
        <f t="shared" si="126"/>
        <v>208.66249999999999</v>
      </c>
      <c r="N4056">
        <f t="shared" si="127"/>
        <v>3.0454545454545454</v>
      </c>
    </row>
    <row r="4057" spans="1:14" x14ac:dyDescent="0.3">
      <c r="A4057" t="s">
        <v>12</v>
      </c>
      <c r="B4057" t="s">
        <v>16</v>
      </c>
      <c r="C4057" t="s">
        <v>18</v>
      </c>
      <c r="D4057" t="s">
        <v>22</v>
      </c>
      <c r="E4057" t="s">
        <v>39</v>
      </c>
      <c r="F4057">
        <v>2004</v>
      </c>
      <c r="G4057">
        <v>1</v>
      </c>
      <c r="H4057">
        <v>250.77</v>
      </c>
      <c r="I4057" t="s">
        <v>42</v>
      </c>
      <c r="J4057" t="s">
        <v>44</v>
      </c>
      <c r="K4057">
        <v>26.8</v>
      </c>
      <c r="L4057">
        <v>4</v>
      </c>
      <c r="M4057">
        <f t="shared" si="126"/>
        <v>1002.3480000000001</v>
      </c>
      <c r="N4057">
        <f t="shared" si="127"/>
        <v>3.0476190476190474</v>
      </c>
    </row>
    <row r="4058" spans="1:14" x14ac:dyDescent="0.3">
      <c r="A4058" t="s">
        <v>14</v>
      </c>
      <c r="B4058" t="s">
        <v>16</v>
      </c>
      <c r="C4058" t="s">
        <v>18</v>
      </c>
      <c r="D4058" t="s">
        <v>33</v>
      </c>
      <c r="E4058" t="s">
        <v>39</v>
      </c>
      <c r="F4058">
        <v>2020</v>
      </c>
      <c r="G4058">
        <v>4</v>
      </c>
      <c r="H4058">
        <v>386.75</v>
      </c>
      <c r="I4058" t="s">
        <v>41</v>
      </c>
      <c r="J4058" t="s">
        <v>44</v>
      </c>
      <c r="K4058">
        <v>29.81</v>
      </c>
      <c r="L4058">
        <v>12</v>
      </c>
      <c r="M4058">
        <f t="shared" si="126"/>
        <v>4640.2981</v>
      </c>
      <c r="N4058">
        <f t="shared" si="127"/>
        <v>3.0497881355932202</v>
      </c>
    </row>
    <row r="4059" spans="1:14" x14ac:dyDescent="0.3">
      <c r="A4059" t="s">
        <v>12</v>
      </c>
      <c r="B4059" t="s">
        <v>15</v>
      </c>
      <c r="C4059" t="s">
        <v>19</v>
      </c>
      <c r="D4059" t="s">
        <v>23</v>
      </c>
      <c r="E4059" t="s">
        <v>38</v>
      </c>
      <c r="F4059">
        <v>1997</v>
      </c>
      <c r="G4059">
        <v>3</v>
      </c>
      <c r="H4059">
        <v>93.95</v>
      </c>
      <c r="I4059" t="s">
        <v>40</v>
      </c>
      <c r="J4059" t="s">
        <v>47</v>
      </c>
      <c r="K4059">
        <v>37.840000000000003</v>
      </c>
      <c r="L4059">
        <v>6</v>
      </c>
      <c r="M4059">
        <f t="shared" si="126"/>
        <v>563.0784000000001</v>
      </c>
      <c r="N4059">
        <f t="shared" si="127"/>
        <v>3.0487804878048781</v>
      </c>
    </row>
    <row r="4060" spans="1:14" x14ac:dyDescent="0.3">
      <c r="A4060" t="s">
        <v>13</v>
      </c>
      <c r="B4060" t="s">
        <v>16</v>
      </c>
      <c r="C4060" t="s">
        <v>18</v>
      </c>
      <c r="D4060" t="s">
        <v>29</v>
      </c>
      <c r="E4060" t="s">
        <v>36</v>
      </c>
      <c r="F4060">
        <v>2009</v>
      </c>
      <c r="G4060">
        <v>4</v>
      </c>
      <c r="H4060">
        <v>445.99</v>
      </c>
      <c r="I4060" t="s">
        <v>41</v>
      </c>
      <c r="J4060" t="s">
        <v>46</v>
      </c>
      <c r="K4060">
        <v>2.39</v>
      </c>
      <c r="L4060">
        <v>3</v>
      </c>
      <c r="M4060">
        <f t="shared" si="126"/>
        <v>1336.9938999999999</v>
      </c>
      <c r="N4060">
        <f t="shared" si="127"/>
        <v>3.0488322717622083</v>
      </c>
    </row>
    <row r="4061" spans="1:14" x14ac:dyDescent="0.3">
      <c r="A4061" t="s">
        <v>14</v>
      </c>
      <c r="B4061" t="s">
        <v>16</v>
      </c>
      <c r="C4061" t="s">
        <v>19</v>
      </c>
      <c r="D4061" t="s">
        <v>35</v>
      </c>
      <c r="E4061" t="s">
        <v>38</v>
      </c>
      <c r="F4061">
        <v>2016</v>
      </c>
      <c r="G4061">
        <v>2</v>
      </c>
      <c r="H4061">
        <v>107.82</v>
      </c>
      <c r="I4061" t="s">
        <v>42</v>
      </c>
      <c r="J4061" t="s">
        <v>46</v>
      </c>
      <c r="K4061">
        <v>47.74</v>
      </c>
      <c r="L4061">
        <v>12</v>
      </c>
      <c r="M4061">
        <f t="shared" si="126"/>
        <v>1293.3173999999999</v>
      </c>
      <c r="N4061">
        <f t="shared" si="127"/>
        <v>3.0478214665249732</v>
      </c>
    </row>
    <row r="4062" spans="1:14" x14ac:dyDescent="0.3">
      <c r="A4062" t="s">
        <v>12</v>
      </c>
      <c r="B4062" t="s">
        <v>15</v>
      </c>
      <c r="C4062" t="s">
        <v>19</v>
      </c>
      <c r="D4062" t="s">
        <v>35</v>
      </c>
      <c r="E4062" t="s">
        <v>39</v>
      </c>
      <c r="F4062">
        <v>2020</v>
      </c>
      <c r="G4062">
        <v>5</v>
      </c>
      <c r="H4062">
        <v>454.96</v>
      </c>
      <c r="I4062" t="s">
        <v>41</v>
      </c>
      <c r="J4062" t="s">
        <v>44</v>
      </c>
      <c r="K4062">
        <v>9.1199999999999992</v>
      </c>
      <c r="L4062">
        <v>13</v>
      </c>
      <c r="M4062">
        <f t="shared" si="126"/>
        <v>5913.5711999999994</v>
      </c>
      <c r="N4062">
        <f t="shared" si="127"/>
        <v>3.048936170212766</v>
      </c>
    </row>
    <row r="4063" spans="1:14" x14ac:dyDescent="0.3">
      <c r="A4063" t="s">
        <v>12</v>
      </c>
      <c r="B4063" t="s">
        <v>15</v>
      </c>
      <c r="C4063" t="s">
        <v>18</v>
      </c>
      <c r="D4063" t="s">
        <v>31</v>
      </c>
      <c r="E4063" t="s">
        <v>38</v>
      </c>
      <c r="F4063">
        <v>1991</v>
      </c>
      <c r="G4063">
        <v>4</v>
      </c>
      <c r="H4063">
        <v>94.26</v>
      </c>
      <c r="I4063" t="s">
        <v>40</v>
      </c>
      <c r="J4063" t="s">
        <v>47</v>
      </c>
      <c r="K4063">
        <v>27.97</v>
      </c>
      <c r="L4063">
        <v>7</v>
      </c>
      <c r="M4063">
        <f t="shared" si="126"/>
        <v>659.0997000000001</v>
      </c>
      <c r="N4063">
        <f t="shared" si="127"/>
        <v>3.0468583599574015</v>
      </c>
    </row>
    <row r="4064" spans="1:14" x14ac:dyDescent="0.3">
      <c r="A4064" t="s">
        <v>13</v>
      </c>
      <c r="B4064" t="s">
        <v>16</v>
      </c>
      <c r="C4064" t="s">
        <v>18</v>
      </c>
      <c r="D4064" t="s">
        <v>27</v>
      </c>
      <c r="E4064" t="s">
        <v>38</v>
      </c>
      <c r="F4064">
        <v>1988</v>
      </c>
      <c r="G4064">
        <v>4</v>
      </c>
      <c r="H4064">
        <v>223.48</v>
      </c>
      <c r="I4064" t="s">
        <v>41</v>
      </c>
      <c r="J4064" t="s">
        <v>47</v>
      </c>
      <c r="K4064">
        <v>21.66</v>
      </c>
      <c r="L4064">
        <v>7</v>
      </c>
      <c r="M4064">
        <f t="shared" si="126"/>
        <v>1563.5765999999999</v>
      </c>
      <c r="N4064">
        <f t="shared" si="127"/>
        <v>3.0458422174840085</v>
      </c>
    </row>
    <row r="4065" spans="1:14" x14ac:dyDescent="0.3">
      <c r="A4065" t="s">
        <v>13</v>
      </c>
      <c r="B4065" t="s">
        <v>16</v>
      </c>
      <c r="C4065" t="s">
        <v>18</v>
      </c>
      <c r="D4065" t="s">
        <v>28</v>
      </c>
      <c r="E4065" t="s">
        <v>36</v>
      </c>
      <c r="F4065">
        <v>2005</v>
      </c>
      <c r="G4065">
        <v>5</v>
      </c>
      <c r="H4065">
        <v>290.05</v>
      </c>
      <c r="I4065" t="s">
        <v>42</v>
      </c>
      <c r="J4065" t="s">
        <v>43</v>
      </c>
      <c r="K4065">
        <v>40.119999999999997</v>
      </c>
      <c r="L4065">
        <v>11</v>
      </c>
      <c r="M4065">
        <f t="shared" si="126"/>
        <v>3189.9512</v>
      </c>
      <c r="N4065">
        <f t="shared" si="127"/>
        <v>3.0448239060832445</v>
      </c>
    </row>
    <row r="4066" spans="1:14" x14ac:dyDescent="0.3">
      <c r="A4066" t="s">
        <v>14</v>
      </c>
      <c r="B4066" t="s">
        <v>17</v>
      </c>
      <c r="C4066" t="s">
        <v>18</v>
      </c>
      <c r="D4066" t="s">
        <v>33</v>
      </c>
      <c r="E4066" t="s">
        <v>37</v>
      </c>
      <c r="F4066">
        <v>1996</v>
      </c>
      <c r="G4066">
        <v>2</v>
      </c>
      <c r="H4066">
        <v>217.01</v>
      </c>
      <c r="I4066" t="s">
        <v>40</v>
      </c>
      <c r="J4066" t="s">
        <v>43</v>
      </c>
      <c r="K4066">
        <v>3.47</v>
      </c>
      <c r="L4066">
        <v>16</v>
      </c>
      <c r="M4066">
        <f t="shared" si="126"/>
        <v>3471.1947</v>
      </c>
      <c r="N4066">
        <f t="shared" si="127"/>
        <v>3.0427350427350426</v>
      </c>
    </row>
    <row r="4067" spans="1:14" x14ac:dyDescent="0.3">
      <c r="A4067" t="s">
        <v>14</v>
      </c>
      <c r="B4067" t="s">
        <v>16</v>
      </c>
      <c r="C4067" t="s">
        <v>18</v>
      </c>
      <c r="D4067" t="s">
        <v>28</v>
      </c>
      <c r="E4067" t="s">
        <v>37</v>
      </c>
      <c r="F4067">
        <v>1985</v>
      </c>
      <c r="G4067">
        <v>2</v>
      </c>
      <c r="H4067">
        <v>135.47999999999999</v>
      </c>
      <c r="I4067" t="s">
        <v>40</v>
      </c>
      <c r="J4067" t="s">
        <v>45</v>
      </c>
      <c r="K4067">
        <v>16.440000000000001</v>
      </c>
      <c r="L4067">
        <v>4</v>
      </c>
      <c r="M4067">
        <f t="shared" si="126"/>
        <v>541.08439999999996</v>
      </c>
      <c r="N4067">
        <f t="shared" si="127"/>
        <v>3.0438502673796792</v>
      </c>
    </row>
    <row r="4068" spans="1:14" x14ac:dyDescent="0.3">
      <c r="A4068" t="s">
        <v>12</v>
      </c>
      <c r="B4068" t="s">
        <v>15</v>
      </c>
      <c r="C4068" t="s">
        <v>18</v>
      </c>
      <c r="D4068" t="s">
        <v>27</v>
      </c>
      <c r="E4068" t="s">
        <v>39</v>
      </c>
      <c r="F4068">
        <v>2004</v>
      </c>
      <c r="G4068">
        <v>4</v>
      </c>
      <c r="H4068">
        <v>33.67</v>
      </c>
      <c r="I4068" t="s">
        <v>40</v>
      </c>
      <c r="J4068" t="s">
        <v>47</v>
      </c>
      <c r="K4068">
        <v>9.5</v>
      </c>
      <c r="L4068">
        <v>3</v>
      </c>
      <c r="M4068">
        <f t="shared" si="126"/>
        <v>100.105</v>
      </c>
      <c r="N4068">
        <f t="shared" si="127"/>
        <v>3.044967880085653</v>
      </c>
    </row>
    <row r="4069" spans="1:14" x14ac:dyDescent="0.3">
      <c r="A4069" t="s">
        <v>12</v>
      </c>
      <c r="B4069" t="s">
        <v>16</v>
      </c>
      <c r="C4069" t="s">
        <v>18</v>
      </c>
      <c r="D4069" t="s">
        <v>35</v>
      </c>
      <c r="E4069" t="s">
        <v>38</v>
      </c>
      <c r="F4069">
        <v>1992</v>
      </c>
      <c r="G4069">
        <v>1</v>
      </c>
      <c r="H4069">
        <v>284.58</v>
      </c>
      <c r="I4069" t="s">
        <v>40</v>
      </c>
      <c r="J4069" t="s">
        <v>45</v>
      </c>
      <c r="K4069">
        <v>37.75</v>
      </c>
      <c r="L4069">
        <v>16</v>
      </c>
      <c r="M4069">
        <f t="shared" si="126"/>
        <v>4552.6574999999993</v>
      </c>
      <c r="N4069">
        <f t="shared" si="127"/>
        <v>3.0439442658092175</v>
      </c>
    </row>
    <row r="4070" spans="1:14" x14ac:dyDescent="0.3">
      <c r="A4070" t="s">
        <v>12</v>
      </c>
      <c r="B4070" t="s">
        <v>15</v>
      </c>
      <c r="C4070" t="s">
        <v>19</v>
      </c>
      <c r="D4070" t="s">
        <v>32</v>
      </c>
      <c r="E4070" t="s">
        <v>39</v>
      </c>
      <c r="F4070">
        <v>1992</v>
      </c>
      <c r="G4070">
        <v>3</v>
      </c>
      <c r="H4070">
        <v>394.41</v>
      </c>
      <c r="I4070" t="s">
        <v>40</v>
      </c>
      <c r="J4070" t="s">
        <v>46</v>
      </c>
      <c r="K4070">
        <v>47.38</v>
      </c>
      <c r="L4070">
        <v>14</v>
      </c>
      <c r="M4070">
        <f t="shared" si="126"/>
        <v>5521.2138000000004</v>
      </c>
      <c r="N4070">
        <f t="shared" si="127"/>
        <v>3.046137339055794</v>
      </c>
    </row>
    <row r="4071" spans="1:14" x14ac:dyDescent="0.3">
      <c r="A4071" t="s">
        <v>12</v>
      </c>
      <c r="B4071" t="s">
        <v>15</v>
      </c>
      <c r="C4071" t="s">
        <v>18</v>
      </c>
      <c r="D4071" t="s">
        <v>23</v>
      </c>
      <c r="E4071" t="s">
        <v>37</v>
      </c>
      <c r="F4071">
        <v>2014</v>
      </c>
      <c r="G4071">
        <v>2</v>
      </c>
      <c r="H4071">
        <v>379.17</v>
      </c>
      <c r="I4071" t="s">
        <v>41</v>
      </c>
      <c r="J4071" t="s">
        <v>46</v>
      </c>
      <c r="K4071">
        <v>7.79</v>
      </c>
      <c r="L4071">
        <v>7</v>
      </c>
      <c r="M4071">
        <f t="shared" si="126"/>
        <v>2653.2679000000003</v>
      </c>
      <c r="N4071">
        <f t="shared" si="127"/>
        <v>3.0461868958109561</v>
      </c>
    </row>
    <row r="4072" spans="1:14" x14ac:dyDescent="0.3">
      <c r="A4072" t="s">
        <v>12</v>
      </c>
      <c r="B4072" t="s">
        <v>15</v>
      </c>
      <c r="C4072" t="s">
        <v>18</v>
      </c>
      <c r="D4072" t="s">
        <v>32</v>
      </c>
      <c r="E4072" t="s">
        <v>37</v>
      </c>
      <c r="F4072">
        <v>1996</v>
      </c>
      <c r="G4072">
        <v>5</v>
      </c>
      <c r="H4072">
        <v>34.68</v>
      </c>
      <c r="I4072" t="s">
        <v>40</v>
      </c>
      <c r="J4072" t="s">
        <v>45</v>
      </c>
      <c r="K4072">
        <v>3</v>
      </c>
      <c r="L4072">
        <v>8</v>
      </c>
      <c r="M4072">
        <f t="shared" si="126"/>
        <v>276.46999999999997</v>
      </c>
      <c r="N4072">
        <f t="shared" si="127"/>
        <v>3.0473118279569893</v>
      </c>
    </row>
    <row r="4073" spans="1:14" x14ac:dyDescent="0.3">
      <c r="A4073" t="s">
        <v>12</v>
      </c>
      <c r="B4073" t="s">
        <v>16</v>
      </c>
      <c r="C4073" t="s">
        <v>19</v>
      </c>
      <c r="D4073" t="s">
        <v>26</v>
      </c>
      <c r="E4073" t="s">
        <v>38</v>
      </c>
      <c r="F4073">
        <v>1989</v>
      </c>
      <c r="G4073">
        <v>4</v>
      </c>
      <c r="H4073">
        <v>132.05000000000001</v>
      </c>
      <c r="I4073" t="s">
        <v>42</v>
      </c>
      <c r="J4073" t="s">
        <v>47</v>
      </c>
      <c r="K4073">
        <v>39.1</v>
      </c>
      <c r="L4073">
        <v>6</v>
      </c>
      <c r="M4073">
        <f t="shared" si="126"/>
        <v>791.69100000000003</v>
      </c>
      <c r="N4073">
        <f t="shared" si="127"/>
        <v>3.045209903121636</v>
      </c>
    </row>
    <row r="4074" spans="1:14" x14ac:dyDescent="0.3">
      <c r="A4074" t="s">
        <v>14</v>
      </c>
      <c r="B4074" t="s">
        <v>17</v>
      </c>
      <c r="C4074" t="s">
        <v>19</v>
      </c>
      <c r="D4074" t="s">
        <v>32</v>
      </c>
      <c r="E4074" t="s">
        <v>38</v>
      </c>
      <c r="F4074">
        <v>1999</v>
      </c>
      <c r="G4074">
        <v>1</v>
      </c>
      <c r="H4074">
        <v>43.57</v>
      </c>
      <c r="I4074" t="s">
        <v>42</v>
      </c>
      <c r="J4074" t="s">
        <v>45</v>
      </c>
      <c r="K4074">
        <v>46.64</v>
      </c>
      <c r="L4074">
        <v>3</v>
      </c>
      <c r="M4074">
        <f t="shared" si="126"/>
        <v>130.1764</v>
      </c>
      <c r="N4074">
        <f t="shared" si="127"/>
        <v>3.0441810344827585</v>
      </c>
    </row>
    <row r="4075" spans="1:14" x14ac:dyDescent="0.3">
      <c r="A4075" t="s">
        <v>12</v>
      </c>
      <c r="B4075" t="s">
        <v>16</v>
      </c>
      <c r="C4075" t="s">
        <v>18</v>
      </c>
      <c r="D4075" t="s">
        <v>21</v>
      </c>
      <c r="E4075" t="s">
        <v>38</v>
      </c>
      <c r="F4075">
        <v>2001</v>
      </c>
      <c r="G4075">
        <v>2</v>
      </c>
      <c r="H4075">
        <v>346.07</v>
      </c>
      <c r="I4075" t="s">
        <v>40</v>
      </c>
      <c r="J4075" t="s">
        <v>43</v>
      </c>
      <c r="K4075">
        <v>7.95</v>
      </c>
      <c r="L4075">
        <v>3</v>
      </c>
      <c r="M4075">
        <f t="shared" si="126"/>
        <v>1037.2895000000001</v>
      </c>
      <c r="N4075">
        <f t="shared" si="127"/>
        <v>3.0463861920172599</v>
      </c>
    </row>
    <row r="4076" spans="1:14" x14ac:dyDescent="0.3">
      <c r="A4076" t="s">
        <v>13</v>
      </c>
      <c r="B4076" t="s">
        <v>16</v>
      </c>
      <c r="C4076" t="s">
        <v>18</v>
      </c>
      <c r="D4076" t="s">
        <v>34</v>
      </c>
      <c r="E4076" t="s">
        <v>37</v>
      </c>
      <c r="F4076">
        <v>1989</v>
      </c>
      <c r="G4076">
        <v>4</v>
      </c>
      <c r="H4076">
        <v>211.58</v>
      </c>
      <c r="I4076" t="s">
        <v>40</v>
      </c>
      <c r="J4076" t="s">
        <v>44</v>
      </c>
      <c r="K4076">
        <v>12.86</v>
      </c>
      <c r="L4076">
        <v>2</v>
      </c>
      <c r="M4076">
        <f t="shared" si="126"/>
        <v>422.28860000000003</v>
      </c>
      <c r="N4076">
        <f t="shared" si="127"/>
        <v>3.0475161987041037</v>
      </c>
    </row>
    <row r="4077" spans="1:14" x14ac:dyDescent="0.3">
      <c r="A4077" t="s">
        <v>14</v>
      </c>
      <c r="B4077" t="s">
        <v>15</v>
      </c>
      <c r="C4077" t="s">
        <v>19</v>
      </c>
      <c r="D4077" t="s">
        <v>35</v>
      </c>
      <c r="E4077" t="s">
        <v>39</v>
      </c>
      <c r="F4077">
        <v>2017</v>
      </c>
      <c r="G4077">
        <v>2</v>
      </c>
      <c r="H4077">
        <v>493.95</v>
      </c>
      <c r="I4077" t="s">
        <v>40</v>
      </c>
      <c r="J4077" t="s">
        <v>45</v>
      </c>
      <c r="K4077">
        <v>40.68</v>
      </c>
      <c r="L4077">
        <v>4</v>
      </c>
      <c r="M4077">
        <f t="shared" si="126"/>
        <v>1975.2067999999999</v>
      </c>
      <c r="N4077">
        <f t="shared" si="127"/>
        <v>3.0464864864864865</v>
      </c>
    </row>
    <row r="4078" spans="1:14" x14ac:dyDescent="0.3">
      <c r="A4078" t="s">
        <v>13</v>
      </c>
      <c r="B4078" t="s">
        <v>15</v>
      </c>
      <c r="C4078" t="s">
        <v>19</v>
      </c>
      <c r="D4078" t="s">
        <v>25</v>
      </c>
      <c r="E4078" t="s">
        <v>38</v>
      </c>
      <c r="F4078">
        <v>2018</v>
      </c>
      <c r="G4078">
        <v>3</v>
      </c>
      <c r="H4078">
        <v>23.76</v>
      </c>
      <c r="I4078" t="s">
        <v>42</v>
      </c>
      <c r="J4078" t="s">
        <v>44</v>
      </c>
      <c r="K4078">
        <v>4.82</v>
      </c>
      <c r="L4078">
        <v>6</v>
      </c>
      <c r="M4078">
        <f t="shared" si="126"/>
        <v>141.60820000000001</v>
      </c>
      <c r="N4078">
        <f t="shared" si="127"/>
        <v>3.0476190476190474</v>
      </c>
    </row>
    <row r="4079" spans="1:14" x14ac:dyDescent="0.3">
      <c r="A4079" t="s">
        <v>13</v>
      </c>
      <c r="B4079" t="s">
        <v>17</v>
      </c>
      <c r="C4079" t="s">
        <v>18</v>
      </c>
      <c r="D4079" t="s">
        <v>29</v>
      </c>
      <c r="E4079" t="s">
        <v>38</v>
      </c>
      <c r="F4079">
        <v>1995</v>
      </c>
      <c r="G4079">
        <v>3</v>
      </c>
      <c r="H4079">
        <v>232.39</v>
      </c>
      <c r="I4079" t="s">
        <v>41</v>
      </c>
      <c r="J4079" t="s">
        <v>45</v>
      </c>
      <c r="K4079">
        <v>20.149999999999999</v>
      </c>
      <c r="L4079">
        <v>4</v>
      </c>
      <c r="M4079">
        <f t="shared" si="126"/>
        <v>928.76149999999996</v>
      </c>
      <c r="N4079">
        <f t="shared" si="127"/>
        <v>3.0476706392199349</v>
      </c>
    </row>
    <row r="4080" spans="1:14" x14ac:dyDescent="0.3">
      <c r="A4080" t="s">
        <v>13</v>
      </c>
      <c r="B4080" t="s">
        <v>15</v>
      </c>
      <c r="C4080" t="s">
        <v>19</v>
      </c>
      <c r="D4080" t="s">
        <v>23</v>
      </c>
      <c r="E4080" t="s">
        <v>37</v>
      </c>
      <c r="F4080">
        <v>1992</v>
      </c>
      <c r="G4080">
        <v>5</v>
      </c>
      <c r="H4080">
        <v>99.92</v>
      </c>
      <c r="I4080" t="s">
        <v>42</v>
      </c>
      <c r="J4080" t="s">
        <v>44</v>
      </c>
      <c r="K4080">
        <v>36.369999999999997</v>
      </c>
      <c r="L4080">
        <v>17</v>
      </c>
      <c r="M4080">
        <f t="shared" si="126"/>
        <v>1698.0037000000002</v>
      </c>
      <c r="N4080">
        <f t="shared" si="127"/>
        <v>3.0477223427331888</v>
      </c>
    </row>
    <row r="4081" spans="1:14" x14ac:dyDescent="0.3">
      <c r="A4081" t="s">
        <v>14</v>
      </c>
      <c r="B4081" t="s">
        <v>16</v>
      </c>
      <c r="C4081" t="s">
        <v>18</v>
      </c>
      <c r="D4081" t="s">
        <v>35</v>
      </c>
      <c r="E4081" t="s">
        <v>38</v>
      </c>
      <c r="F4081">
        <v>1995</v>
      </c>
      <c r="G4081">
        <v>4</v>
      </c>
      <c r="H4081">
        <v>293.58999999999997</v>
      </c>
      <c r="I4081" t="s">
        <v>42</v>
      </c>
      <c r="J4081" t="s">
        <v>45</v>
      </c>
      <c r="K4081">
        <v>26.3</v>
      </c>
      <c r="L4081">
        <v>6</v>
      </c>
      <c r="M4081">
        <f t="shared" si="126"/>
        <v>1760.8029999999999</v>
      </c>
      <c r="N4081">
        <f t="shared" si="127"/>
        <v>3.0456026058631922</v>
      </c>
    </row>
    <row r="4082" spans="1:14" x14ac:dyDescent="0.3">
      <c r="A4082" t="s">
        <v>12</v>
      </c>
      <c r="B4082" t="s">
        <v>17</v>
      </c>
      <c r="C4082" t="s">
        <v>19</v>
      </c>
      <c r="D4082" t="s">
        <v>35</v>
      </c>
      <c r="E4082" t="s">
        <v>39</v>
      </c>
      <c r="F4082">
        <v>1998</v>
      </c>
      <c r="G4082">
        <v>3</v>
      </c>
      <c r="H4082">
        <v>245.04</v>
      </c>
      <c r="I4082" t="s">
        <v>41</v>
      </c>
      <c r="J4082" t="s">
        <v>47</v>
      </c>
      <c r="K4082">
        <v>35.21</v>
      </c>
      <c r="L4082">
        <v>20</v>
      </c>
      <c r="M4082">
        <f t="shared" si="126"/>
        <v>4900.1521000000002</v>
      </c>
      <c r="N4082">
        <f t="shared" si="127"/>
        <v>3.0445652173913045</v>
      </c>
    </row>
    <row r="4083" spans="1:14" x14ac:dyDescent="0.3">
      <c r="A4083" t="s">
        <v>14</v>
      </c>
      <c r="B4083" t="s">
        <v>15</v>
      </c>
      <c r="C4083" t="s">
        <v>18</v>
      </c>
      <c r="D4083" t="s">
        <v>33</v>
      </c>
      <c r="E4083" t="s">
        <v>37</v>
      </c>
      <c r="F4083">
        <v>2010</v>
      </c>
      <c r="G4083">
        <v>3</v>
      </c>
      <c r="H4083">
        <v>396.22</v>
      </c>
      <c r="I4083" t="s">
        <v>40</v>
      </c>
      <c r="J4083" t="s">
        <v>45</v>
      </c>
      <c r="K4083">
        <v>43.8</v>
      </c>
      <c r="L4083">
        <v>19</v>
      </c>
      <c r="M4083">
        <f t="shared" si="126"/>
        <v>7527.6180000000004</v>
      </c>
      <c r="N4083">
        <f t="shared" si="127"/>
        <v>3.0446137105549509</v>
      </c>
    </row>
    <row r="4084" spans="1:14" x14ac:dyDescent="0.3">
      <c r="A4084" t="s">
        <v>14</v>
      </c>
      <c r="B4084" t="s">
        <v>15</v>
      </c>
      <c r="C4084" t="s">
        <v>19</v>
      </c>
      <c r="D4084" t="s">
        <v>20</v>
      </c>
      <c r="E4084" t="s">
        <v>38</v>
      </c>
      <c r="F4084">
        <v>2003</v>
      </c>
      <c r="G4084">
        <v>2</v>
      </c>
      <c r="H4084">
        <v>174.43</v>
      </c>
      <c r="I4084" t="s">
        <v>42</v>
      </c>
      <c r="J4084" t="s">
        <v>45</v>
      </c>
      <c r="K4084">
        <v>11.16</v>
      </c>
      <c r="L4084">
        <v>2</v>
      </c>
      <c r="M4084">
        <f t="shared" si="126"/>
        <v>347.97160000000002</v>
      </c>
      <c r="N4084">
        <f t="shared" si="127"/>
        <v>3.0446623093681917</v>
      </c>
    </row>
    <row r="4085" spans="1:14" x14ac:dyDescent="0.3">
      <c r="A4085" t="s">
        <v>14</v>
      </c>
      <c r="B4085" t="s">
        <v>16</v>
      </c>
      <c r="C4085" t="s">
        <v>18</v>
      </c>
      <c r="D4085" t="s">
        <v>24</v>
      </c>
      <c r="E4085" t="s">
        <v>38</v>
      </c>
      <c r="F4085">
        <v>2005</v>
      </c>
      <c r="G4085">
        <v>4</v>
      </c>
      <c r="H4085">
        <v>73.150000000000006</v>
      </c>
      <c r="I4085" t="s">
        <v>42</v>
      </c>
      <c r="J4085" t="s">
        <v>43</v>
      </c>
      <c r="K4085">
        <v>26.14</v>
      </c>
      <c r="L4085">
        <v>12</v>
      </c>
      <c r="M4085">
        <f t="shared" si="126"/>
        <v>877.06140000000005</v>
      </c>
      <c r="N4085">
        <f t="shared" si="127"/>
        <v>3.0458015267175571</v>
      </c>
    </row>
    <row r="4086" spans="1:14" x14ac:dyDescent="0.3">
      <c r="A4086" t="s">
        <v>14</v>
      </c>
      <c r="B4086" t="s">
        <v>16</v>
      </c>
      <c r="C4086" t="s">
        <v>19</v>
      </c>
      <c r="D4086" t="s">
        <v>33</v>
      </c>
      <c r="E4086" t="s">
        <v>39</v>
      </c>
      <c r="F4086">
        <v>2011</v>
      </c>
      <c r="G4086">
        <v>2</v>
      </c>
      <c r="H4086">
        <v>193.79</v>
      </c>
      <c r="I4086" t="s">
        <v>40</v>
      </c>
      <c r="J4086" t="s">
        <v>43</v>
      </c>
      <c r="K4086">
        <v>13.77</v>
      </c>
      <c r="L4086">
        <v>14</v>
      </c>
      <c r="M4086">
        <f t="shared" si="126"/>
        <v>2712.1977000000002</v>
      </c>
      <c r="N4086">
        <f t="shared" si="127"/>
        <v>3.0447598253275108</v>
      </c>
    </row>
    <row r="4087" spans="1:14" x14ac:dyDescent="0.3">
      <c r="A4087" t="s">
        <v>12</v>
      </c>
      <c r="B4087" t="s">
        <v>15</v>
      </c>
      <c r="C4087" t="s">
        <v>18</v>
      </c>
      <c r="D4087" t="s">
        <v>30</v>
      </c>
      <c r="E4087" t="s">
        <v>39</v>
      </c>
      <c r="F4087">
        <v>2007</v>
      </c>
      <c r="G4087">
        <v>3</v>
      </c>
      <c r="H4087">
        <v>324.95999999999998</v>
      </c>
      <c r="I4087" t="s">
        <v>42</v>
      </c>
      <c r="J4087" t="s">
        <v>43</v>
      </c>
      <c r="K4087">
        <v>22.86</v>
      </c>
      <c r="L4087">
        <v>19</v>
      </c>
      <c r="M4087">
        <f t="shared" si="126"/>
        <v>6173.4686000000002</v>
      </c>
      <c r="N4087">
        <f t="shared" si="127"/>
        <v>3.0459016393442622</v>
      </c>
    </row>
    <row r="4088" spans="1:14" x14ac:dyDescent="0.3">
      <c r="A4088" t="s">
        <v>13</v>
      </c>
      <c r="B4088" t="s">
        <v>15</v>
      </c>
      <c r="C4088" t="s">
        <v>18</v>
      </c>
      <c r="D4088" t="s">
        <v>26</v>
      </c>
      <c r="E4088" t="s">
        <v>38</v>
      </c>
      <c r="F4088">
        <v>2000</v>
      </c>
      <c r="G4088">
        <v>2</v>
      </c>
      <c r="H4088">
        <v>266.23</v>
      </c>
      <c r="I4088" t="s">
        <v>40</v>
      </c>
      <c r="J4088" t="s">
        <v>47</v>
      </c>
      <c r="K4088">
        <v>45.21</v>
      </c>
      <c r="L4088">
        <v>16</v>
      </c>
      <c r="M4088">
        <f t="shared" si="126"/>
        <v>4259.1321000000007</v>
      </c>
      <c r="N4088">
        <f t="shared" si="127"/>
        <v>3.0459518599562365</v>
      </c>
    </row>
    <row r="4089" spans="1:14" x14ac:dyDescent="0.3">
      <c r="A4089" t="s">
        <v>13</v>
      </c>
      <c r="B4089" t="s">
        <v>16</v>
      </c>
      <c r="C4089" t="s">
        <v>19</v>
      </c>
      <c r="D4089" t="s">
        <v>20</v>
      </c>
      <c r="E4089" t="s">
        <v>37</v>
      </c>
      <c r="F4089">
        <v>2021</v>
      </c>
      <c r="G4089">
        <v>5</v>
      </c>
      <c r="H4089">
        <v>250.49</v>
      </c>
      <c r="I4089" t="s">
        <v>41</v>
      </c>
      <c r="J4089" t="s">
        <v>46</v>
      </c>
      <c r="K4089">
        <v>22.79</v>
      </c>
      <c r="L4089">
        <v>3</v>
      </c>
      <c r="M4089">
        <f t="shared" si="126"/>
        <v>750.6979</v>
      </c>
      <c r="N4089">
        <f t="shared" si="127"/>
        <v>3.0470974808324205</v>
      </c>
    </row>
    <row r="4090" spans="1:14" x14ac:dyDescent="0.3">
      <c r="A4090" t="s">
        <v>13</v>
      </c>
      <c r="B4090" t="s">
        <v>15</v>
      </c>
      <c r="C4090" t="s">
        <v>19</v>
      </c>
      <c r="D4090" t="s">
        <v>30</v>
      </c>
      <c r="E4090" t="s">
        <v>37</v>
      </c>
      <c r="F4090">
        <v>1993</v>
      </c>
      <c r="G4090">
        <v>2</v>
      </c>
      <c r="H4090">
        <v>195.59</v>
      </c>
      <c r="I4090" t="s">
        <v>42</v>
      </c>
      <c r="J4090" t="s">
        <v>43</v>
      </c>
      <c r="K4090">
        <v>34.4</v>
      </c>
      <c r="L4090">
        <v>4</v>
      </c>
      <c r="M4090">
        <f t="shared" si="126"/>
        <v>781.70400000000006</v>
      </c>
      <c r="N4090">
        <f t="shared" si="127"/>
        <v>3.0449561403508771</v>
      </c>
    </row>
    <row r="4091" spans="1:14" x14ac:dyDescent="0.3">
      <c r="A4091" t="s">
        <v>13</v>
      </c>
      <c r="B4091" t="s">
        <v>15</v>
      </c>
      <c r="C4091" t="s">
        <v>18</v>
      </c>
      <c r="D4091" t="s">
        <v>26</v>
      </c>
      <c r="E4091" t="s">
        <v>38</v>
      </c>
      <c r="F4091">
        <v>2011</v>
      </c>
      <c r="G4091">
        <v>2</v>
      </c>
      <c r="H4091">
        <v>281.94</v>
      </c>
      <c r="I4091" t="s">
        <v>41</v>
      </c>
      <c r="J4091" t="s">
        <v>47</v>
      </c>
      <c r="K4091">
        <v>18.48</v>
      </c>
      <c r="L4091">
        <v>7</v>
      </c>
      <c r="M4091">
        <f t="shared" si="126"/>
        <v>1972.7647999999999</v>
      </c>
      <c r="N4091">
        <f t="shared" si="127"/>
        <v>3.0461031833150383</v>
      </c>
    </row>
    <row r="4092" spans="1:14" x14ac:dyDescent="0.3">
      <c r="A4092" t="s">
        <v>12</v>
      </c>
      <c r="B4092" t="s">
        <v>17</v>
      </c>
      <c r="C4092" t="s">
        <v>19</v>
      </c>
      <c r="D4092" t="s">
        <v>27</v>
      </c>
      <c r="E4092" t="s">
        <v>36</v>
      </c>
      <c r="F4092">
        <v>2020</v>
      </c>
      <c r="G4092">
        <v>5</v>
      </c>
      <c r="H4092">
        <v>257.49</v>
      </c>
      <c r="I4092" t="s">
        <v>40</v>
      </c>
      <c r="J4092" t="s">
        <v>44</v>
      </c>
      <c r="K4092">
        <v>13.73</v>
      </c>
      <c r="L4092">
        <v>9</v>
      </c>
      <c r="M4092">
        <f t="shared" si="126"/>
        <v>2316.5472999999997</v>
      </c>
      <c r="N4092">
        <f t="shared" si="127"/>
        <v>3.0472527472527471</v>
      </c>
    </row>
    <row r="4093" spans="1:14" x14ac:dyDescent="0.3">
      <c r="A4093" t="s">
        <v>12</v>
      </c>
      <c r="B4093" t="s">
        <v>15</v>
      </c>
      <c r="C4093" t="s">
        <v>19</v>
      </c>
      <c r="D4093" t="s">
        <v>25</v>
      </c>
      <c r="E4093" t="s">
        <v>39</v>
      </c>
      <c r="F4093">
        <v>2017</v>
      </c>
      <c r="G4093">
        <v>3</v>
      </c>
      <c r="H4093">
        <v>174.51</v>
      </c>
      <c r="I4093" t="s">
        <v>42</v>
      </c>
      <c r="J4093" t="s">
        <v>46</v>
      </c>
      <c r="K4093">
        <v>48.35</v>
      </c>
      <c r="L4093">
        <v>19</v>
      </c>
      <c r="M4093">
        <f t="shared" si="126"/>
        <v>3315.1734999999994</v>
      </c>
      <c r="N4093">
        <f t="shared" si="127"/>
        <v>3.0451045104510452</v>
      </c>
    </row>
    <row r="4094" spans="1:14" x14ac:dyDescent="0.3">
      <c r="A4094" t="s">
        <v>12</v>
      </c>
      <c r="B4094" t="s">
        <v>16</v>
      </c>
      <c r="C4094" t="s">
        <v>19</v>
      </c>
      <c r="D4094" t="s">
        <v>25</v>
      </c>
      <c r="E4094" t="s">
        <v>39</v>
      </c>
      <c r="F4094">
        <v>2016</v>
      </c>
      <c r="G4094">
        <v>2</v>
      </c>
      <c r="H4094">
        <v>387.38</v>
      </c>
      <c r="I4094" t="s">
        <v>42</v>
      </c>
      <c r="J4094" t="s">
        <v>44</v>
      </c>
      <c r="K4094">
        <v>27.6</v>
      </c>
      <c r="L4094">
        <v>12</v>
      </c>
      <c r="M4094">
        <f t="shared" si="126"/>
        <v>4647.8359999999993</v>
      </c>
      <c r="N4094">
        <f t="shared" si="127"/>
        <v>3.0451541850220263</v>
      </c>
    </row>
    <row r="4095" spans="1:14" x14ac:dyDescent="0.3">
      <c r="A4095" t="s">
        <v>13</v>
      </c>
      <c r="B4095" t="s">
        <v>16</v>
      </c>
      <c r="C4095" t="s">
        <v>19</v>
      </c>
      <c r="D4095" t="s">
        <v>28</v>
      </c>
      <c r="E4095" t="s">
        <v>38</v>
      </c>
      <c r="F4095">
        <v>2001</v>
      </c>
      <c r="G4095">
        <v>3</v>
      </c>
      <c r="H4095">
        <v>262.44</v>
      </c>
      <c r="I4095" t="s">
        <v>40</v>
      </c>
      <c r="J4095" t="s">
        <v>47</v>
      </c>
      <c r="K4095">
        <v>7.23</v>
      </c>
      <c r="L4095">
        <v>3</v>
      </c>
      <c r="M4095">
        <f t="shared" si="126"/>
        <v>786.39229999999998</v>
      </c>
      <c r="N4095">
        <f t="shared" si="127"/>
        <v>3.0463065049614113</v>
      </c>
    </row>
    <row r="4096" spans="1:14" x14ac:dyDescent="0.3">
      <c r="A4096" t="s">
        <v>13</v>
      </c>
      <c r="B4096" t="s">
        <v>17</v>
      </c>
      <c r="C4096" t="s">
        <v>19</v>
      </c>
      <c r="D4096" t="s">
        <v>23</v>
      </c>
      <c r="E4096" t="s">
        <v>38</v>
      </c>
      <c r="F4096">
        <v>2012</v>
      </c>
      <c r="G4096">
        <v>1</v>
      </c>
      <c r="H4096">
        <v>256.45999999999998</v>
      </c>
      <c r="I4096" t="s">
        <v>41</v>
      </c>
      <c r="J4096" t="s">
        <v>47</v>
      </c>
      <c r="K4096">
        <v>45.19</v>
      </c>
      <c r="L4096">
        <v>13</v>
      </c>
      <c r="M4096">
        <f t="shared" si="126"/>
        <v>3333.4318999999996</v>
      </c>
      <c r="N4096">
        <f t="shared" si="127"/>
        <v>3.0463576158940397</v>
      </c>
    </row>
    <row r="4097" spans="1:14" x14ac:dyDescent="0.3">
      <c r="A4097" t="s">
        <v>13</v>
      </c>
      <c r="B4097" t="s">
        <v>17</v>
      </c>
      <c r="C4097" t="s">
        <v>19</v>
      </c>
      <c r="D4097" t="s">
        <v>32</v>
      </c>
      <c r="E4097" t="s">
        <v>38</v>
      </c>
      <c r="F4097">
        <v>1996</v>
      </c>
      <c r="G4097">
        <v>5</v>
      </c>
      <c r="H4097">
        <v>193.99</v>
      </c>
      <c r="I4097" t="s">
        <v>40</v>
      </c>
      <c r="J4097" t="s">
        <v>44</v>
      </c>
      <c r="K4097">
        <v>30.36</v>
      </c>
      <c r="L4097">
        <v>18</v>
      </c>
      <c r="M4097">
        <f t="shared" si="126"/>
        <v>3491.1236000000004</v>
      </c>
      <c r="N4097">
        <f t="shared" si="127"/>
        <v>3.0486187845303867</v>
      </c>
    </row>
    <row r="4098" spans="1:14" x14ac:dyDescent="0.3">
      <c r="A4098" t="s">
        <v>13</v>
      </c>
      <c r="B4098" t="s">
        <v>16</v>
      </c>
      <c r="C4098" t="s">
        <v>19</v>
      </c>
      <c r="D4098" t="s">
        <v>22</v>
      </c>
      <c r="E4098" t="s">
        <v>38</v>
      </c>
      <c r="F4098">
        <v>1995</v>
      </c>
      <c r="G4098">
        <v>5</v>
      </c>
      <c r="H4098">
        <v>155.63999999999999</v>
      </c>
      <c r="I4098" t="s">
        <v>41</v>
      </c>
      <c r="J4098" t="s">
        <v>46</v>
      </c>
      <c r="K4098">
        <v>7.33</v>
      </c>
      <c r="L4098">
        <v>18</v>
      </c>
      <c r="M4098">
        <f t="shared" si="126"/>
        <v>2800.5932999999995</v>
      </c>
      <c r="N4098">
        <f t="shared" si="127"/>
        <v>3.0464601769911503</v>
      </c>
    </row>
    <row r="4099" spans="1:14" x14ac:dyDescent="0.3">
      <c r="A4099" t="s">
        <v>14</v>
      </c>
      <c r="B4099" t="s">
        <v>16</v>
      </c>
      <c r="C4099" t="s">
        <v>18</v>
      </c>
      <c r="D4099" t="s">
        <v>32</v>
      </c>
      <c r="E4099" t="s">
        <v>39</v>
      </c>
      <c r="F4099">
        <v>1987</v>
      </c>
      <c r="G4099">
        <v>2</v>
      </c>
      <c r="H4099">
        <v>343.31</v>
      </c>
      <c r="I4099" t="s">
        <v>40</v>
      </c>
      <c r="J4099" t="s">
        <v>46</v>
      </c>
      <c r="K4099">
        <v>29.52</v>
      </c>
      <c r="L4099">
        <v>8</v>
      </c>
      <c r="M4099">
        <f t="shared" ref="M4099:M4162" si="128">(L4099*H4099)-(1-(K4099/100))</f>
        <v>2745.7752</v>
      </c>
      <c r="N4099">
        <f t="shared" ref="N4099:N4162" si="129">AVERAGE(G4099:G9098)</f>
        <v>3.0442967884828351</v>
      </c>
    </row>
    <row r="4100" spans="1:14" x14ac:dyDescent="0.3">
      <c r="A4100" t="s">
        <v>14</v>
      </c>
      <c r="B4100" t="s">
        <v>17</v>
      </c>
      <c r="C4100" t="s">
        <v>18</v>
      </c>
      <c r="D4100" t="s">
        <v>33</v>
      </c>
      <c r="E4100" t="s">
        <v>39</v>
      </c>
      <c r="F4100">
        <v>2004</v>
      </c>
      <c r="G4100">
        <v>1</v>
      </c>
      <c r="H4100">
        <v>289.99</v>
      </c>
      <c r="I4100" t="s">
        <v>42</v>
      </c>
      <c r="J4100" t="s">
        <v>45</v>
      </c>
      <c r="K4100">
        <v>44.59</v>
      </c>
      <c r="L4100">
        <v>5</v>
      </c>
      <c r="M4100">
        <f t="shared" si="128"/>
        <v>1449.3959</v>
      </c>
      <c r="N4100">
        <f t="shared" si="129"/>
        <v>3.0454545454545454</v>
      </c>
    </row>
    <row r="4101" spans="1:14" x14ac:dyDescent="0.3">
      <c r="A4101" t="s">
        <v>13</v>
      </c>
      <c r="B4101" t="s">
        <v>17</v>
      </c>
      <c r="C4101" t="s">
        <v>19</v>
      </c>
      <c r="D4101" t="s">
        <v>24</v>
      </c>
      <c r="E4101" t="s">
        <v>38</v>
      </c>
      <c r="F4101">
        <v>2020</v>
      </c>
      <c r="G4101">
        <v>4</v>
      </c>
      <c r="H4101">
        <v>337.24</v>
      </c>
      <c r="I4101" t="s">
        <v>42</v>
      </c>
      <c r="J4101" t="s">
        <v>45</v>
      </c>
      <c r="K4101">
        <v>39.31</v>
      </c>
      <c r="L4101">
        <v>19</v>
      </c>
      <c r="M4101">
        <f t="shared" si="128"/>
        <v>6406.9531000000006</v>
      </c>
      <c r="N4101">
        <f t="shared" si="129"/>
        <v>3.0477247502774696</v>
      </c>
    </row>
    <row r="4102" spans="1:14" x14ac:dyDescent="0.3">
      <c r="A4102" t="s">
        <v>12</v>
      </c>
      <c r="B4102" t="s">
        <v>15</v>
      </c>
      <c r="C4102" t="s">
        <v>19</v>
      </c>
      <c r="D4102" t="s">
        <v>32</v>
      </c>
      <c r="E4102" t="s">
        <v>39</v>
      </c>
      <c r="F4102">
        <v>1996</v>
      </c>
      <c r="G4102">
        <v>2</v>
      </c>
      <c r="H4102">
        <v>237.91</v>
      </c>
      <c r="I4102" t="s">
        <v>40</v>
      </c>
      <c r="J4102" t="s">
        <v>45</v>
      </c>
      <c r="K4102">
        <v>44.71</v>
      </c>
      <c r="L4102">
        <v>19</v>
      </c>
      <c r="M4102">
        <f t="shared" si="128"/>
        <v>4519.7371000000003</v>
      </c>
      <c r="N4102">
        <f t="shared" si="129"/>
        <v>3.0466666666666669</v>
      </c>
    </row>
    <row r="4103" spans="1:14" x14ac:dyDescent="0.3">
      <c r="A4103" t="s">
        <v>14</v>
      </c>
      <c r="B4103" t="s">
        <v>17</v>
      </c>
      <c r="C4103" t="s">
        <v>18</v>
      </c>
      <c r="D4103" t="s">
        <v>20</v>
      </c>
      <c r="E4103" t="s">
        <v>36</v>
      </c>
      <c r="F4103">
        <v>2015</v>
      </c>
      <c r="G4103">
        <v>3</v>
      </c>
      <c r="H4103">
        <v>168.85</v>
      </c>
      <c r="I4103" t="s">
        <v>42</v>
      </c>
      <c r="J4103" t="s">
        <v>45</v>
      </c>
      <c r="K4103">
        <v>21.71</v>
      </c>
      <c r="L4103">
        <v>1</v>
      </c>
      <c r="M4103">
        <f t="shared" si="128"/>
        <v>168.06709999999998</v>
      </c>
      <c r="N4103">
        <f t="shared" si="129"/>
        <v>3.0478309232480534</v>
      </c>
    </row>
    <row r="4104" spans="1:14" x14ac:dyDescent="0.3">
      <c r="A4104" t="s">
        <v>14</v>
      </c>
      <c r="B4104" t="s">
        <v>15</v>
      </c>
      <c r="C4104" t="s">
        <v>19</v>
      </c>
      <c r="D4104" t="s">
        <v>35</v>
      </c>
      <c r="E4104" t="s">
        <v>39</v>
      </c>
      <c r="F4104">
        <v>1985</v>
      </c>
      <c r="G4104">
        <v>4</v>
      </c>
      <c r="H4104">
        <v>312.66000000000003</v>
      </c>
      <c r="I4104" t="s">
        <v>40</v>
      </c>
      <c r="J4104" t="s">
        <v>46</v>
      </c>
      <c r="K4104">
        <v>24.41</v>
      </c>
      <c r="L4104">
        <v>6</v>
      </c>
      <c r="M4104">
        <f t="shared" si="128"/>
        <v>1875.2040999999999</v>
      </c>
      <c r="N4104">
        <f t="shared" si="129"/>
        <v>3.0478841870824054</v>
      </c>
    </row>
    <row r="4105" spans="1:14" x14ac:dyDescent="0.3">
      <c r="A4105" t="s">
        <v>13</v>
      </c>
      <c r="B4105" t="s">
        <v>17</v>
      </c>
      <c r="C4105" t="s">
        <v>18</v>
      </c>
      <c r="D4105" t="s">
        <v>23</v>
      </c>
      <c r="E4105" t="s">
        <v>36</v>
      </c>
      <c r="F4105">
        <v>2002</v>
      </c>
      <c r="G4105">
        <v>4</v>
      </c>
      <c r="H4105">
        <v>343.92</v>
      </c>
      <c r="I4105" t="s">
        <v>40</v>
      </c>
      <c r="J4105" t="s">
        <v>44</v>
      </c>
      <c r="K4105">
        <v>38.9</v>
      </c>
      <c r="L4105">
        <v>9</v>
      </c>
      <c r="M4105">
        <f t="shared" si="128"/>
        <v>3094.6690000000003</v>
      </c>
      <c r="N4105">
        <f t="shared" si="129"/>
        <v>3.0468227424749164</v>
      </c>
    </row>
    <row r="4106" spans="1:14" x14ac:dyDescent="0.3">
      <c r="A4106" t="s">
        <v>14</v>
      </c>
      <c r="B4106" t="s">
        <v>17</v>
      </c>
      <c r="C4106" t="s">
        <v>19</v>
      </c>
      <c r="D4106" t="s">
        <v>29</v>
      </c>
      <c r="E4106" t="s">
        <v>38</v>
      </c>
      <c r="F4106">
        <v>2007</v>
      </c>
      <c r="G4106">
        <v>3</v>
      </c>
      <c r="H4106">
        <v>363.31</v>
      </c>
      <c r="I4106" t="s">
        <v>41</v>
      </c>
      <c r="J4106" t="s">
        <v>46</v>
      </c>
      <c r="K4106">
        <v>49.76</v>
      </c>
      <c r="L4106">
        <v>9</v>
      </c>
      <c r="M4106">
        <f t="shared" si="128"/>
        <v>3269.2876000000001</v>
      </c>
      <c r="N4106">
        <f t="shared" si="129"/>
        <v>3.0457589285714284</v>
      </c>
    </row>
    <row r="4107" spans="1:14" x14ac:dyDescent="0.3">
      <c r="A4107" t="s">
        <v>13</v>
      </c>
      <c r="B4107" t="s">
        <v>15</v>
      </c>
      <c r="C4107" t="s">
        <v>19</v>
      </c>
      <c r="D4107" t="s">
        <v>20</v>
      </c>
      <c r="E4107" t="s">
        <v>36</v>
      </c>
      <c r="F4107">
        <v>2006</v>
      </c>
      <c r="G4107">
        <v>1</v>
      </c>
      <c r="H4107">
        <v>158.22</v>
      </c>
      <c r="I4107" t="s">
        <v>40</v>
      </c>
      <c r="J4107" t="s">
        <v>44</v>
      </c>
      <c r="K4107">
        <v>42.61</v>
      </c>
      <c r="L4107">
        <v>10</v>
      </c>
      <c r="M4107">
        <f t="shared" si="128"/>
        <v>1581.6261</v>
      </c>
      <c r="N4107">
        <f t="shared" si="129"/>
        <v>3.0458100558659216</v>
      </c>
    </row>
    <row r="4108" spans="1:14" x14ac:dyDescent="0.3">
      <c r="A4108" t="s">
        <v>12</v>
      </c>
      <c r="B4108" t="s">
        <v>16</v>
      </c>
      <c r="C4108" t="s">
        <v>18</v>
      </c>
      <c r="D4108" t="s">
        <v>24</v>
      </c>
      <c r="E4108" t="s">
        <v>37</v>
      </c>
      <c r="F4108">
        <v>2020</v>
      </c>
      <c r="G4108">
        <v>2</v>
      </c>
      <c r="H4108">
        <v>416.6</v>
      </c>
      <c r="I4108" t="s">
        <v>40</v>
      </c>
      <c r="J4108" t="s">
        <v>43</v>
      </c>
      <c r="K4108">
        <v>41.87</v>
      </c>
      <c r="L4108">
        <v>7</v>
      </c>
      <c r="M4108">
        <f t="shared" si="128"/>
        <v>2915.6187000000004</v>
      </c>
      <c r="N4108">
        <f t="shared" si="129"/>
        <v>3.0480984340044741</v>
      </c>
    </row>
    <row r="4109" spans="1:14" x14ac:dyDescent="0.3">
      <c r="A4109" t="s">
        <v>14</v>
      </c>
      <c r="B4109" t="s">
        <v>16</v>
      </c>
      <c r="C4109" t="s">
        <v>19</v>
      </c>
      <c r="D4109" t="s">
        <v>34</v>
      </c>
      <c r="E4109" t="s">
        <v>36</v>
      </c>
      <c r="F4109">
        <v>2006</v>
      </c>
      <c r="G4109">
        <v>1</v>
      </c>
      <c r="H4109">
        <v>102.13</v>
      </c>
      <c r="I4109" t="s">
        <v>42</v>
      </c>
      <c r="J4109" t="s">
        <v>46</v>
      </c>
      <c r="K4109">
        <v>4.87</v>
      </c>
      <c r="L4109">
        <v>3</v>
      </c>
      <c r="M4109">
        <f t="shared" si="128"/>
        <v>305.43869999999998</v>
      </c>
      <c r="N4109">
        <f t="shared" si="129"/>
        <v>3.0492721164613661</v>
      </c>
    </row>
    <row r="4110" spans="1:14" x14ac:dyDescent="0.3">
      <c r="A4110" t="s">
        <v>13</v>
      </c>
      <c r="B4110" t="s">
        <v>15</v>
      </c>
      <c r="C4110" t="s">
        <v>19</v>
      </c>
      <c r="D4110" t="s">
        <v>29</v>
      </c>
      <c r="E4110" t="s">
        <v>37</v>
      </c>
      <c r="F4110">
        <v>2009</v>
      </c>
      <c r="G4110">
        <v>2</v>
      </c>
      <c r="H4110">
        <v>412.48</v>
      </c>
      <c r="I4110" t="s">
        <v>40</v>
      </c>
      <c r="J4110" t="s">
        <v>43</v>
      </c>
      <c r="K4110">
        <v>26.27</v>
      </c>
      <c r="L4110">
        <v>7</v>
      </c>
      <c r="M4110">
        <f t="shared" si="128"/>
        <v>2886.6227000000003</v>
      </c>
      <c r="N4110">
        <f t="shared" si="129"/>
        <v>3.0515695067264574</v>
      </c>
    </row>
    <row r="4111" spans="1:14" x14ac:dyDescent="0.3">
      <c r="A4111" t="s">
        <v>12</v>
      </c>
      <c r="B4111" t="s">
        <v>15</v>
      </c>
      <c r="C4111" t="s">
        <v>19</v>
      </c>
      <c r="D4111" t="s">
        <v>29</v>
      </c>
      <c r="E4111" t="s">
        <v>38</v>
      </c>
      <c r="F4111">
        <v>1996</v>
      </c>
      <c r="G4111">
        <v>2</v>
      </c>
      <c r="H4111">
        <v>394.98</v>
      </c>
      <c r="I4111" t="s">
        <v>42</v>
      </c>
      <c r="J4111" t="s">
        <v>45</v>
      </c>
      <c r="K4111">
        <v>11.63</v>
      </c>
      <c r="L4111">
        <v>4</v>
      </c>
      <c r="M4111">
        <f t="shared" si="128"/>
        <v>1579.0363</v>
      </c>
      <c r="N4111">
        <f t="shared" si="129"/>
        <v>3.052749719416386</v>
      </c>
    </row>
    <row r="4112" spans="1:14" x14ac:dyDescent="0.3">
      <c r="A4112" t="s">
        <v>14</v>
      </c>
      <c r="B4112" t="s">
        <v>17</v>
      </c>
      <c r="C4112" t="s">
        <v>18</v>
      </c>
      <c r="D4112" t="s">
        <v>32</v>
      </c>
      <c r="E4112" t="s">
        <v>36</v>
      </c>
      <c r="F4112">
        <v>2002</v>
      </c>
      <c r="G4112">
        <v>3</v>
      </c>
      <c r="H4112">
        <v>429.55</v>
      </c>
      <c r="I4112" t="s">
        <v>40</v>
      </c>
      <c r="J4112" t="s">
        <v>47</v>
      </c>
      <c r="K4112">
        <v>1.56</v>
      </c>
      <c r="L4112">
        <v>10</v>
      </c>
      <c r="M4112">
        <f t="shared" si="128"/>
        <v>4294.5155999999997</v>
      </c>
      <c r="N4112">
        <f t="shared" si="129"/>
        <v>3.053932584269663</v>
      </c>
    </row>
    <row r="4113" spans="1:14" x14ac:dyDescent="0.3">
      <c r="A4113" t="s">
        <v>12</v>
      </c>
      <c r="B4113" t="s">
        <v>16</v>
      </c>
      <c r="C4113" t="s">
        <v>18</v>
      </c>
      <c r="D4113" t="s">
        <v>29</v>
      </c>
      <c r="E4113" t="s">
        <v>39</v>
      </c>
      <c r="F4113">
        <v>1995</v>
      </c>
      <c r="G4113">
        <v>2</v>
      </c>
      <c r="H4113">
        <v>314.42</v>
      </c>
      <c r="I4113" t="s">
        <v>41</v>
      </c>
      <c r="J4113" t="s">
        <v>47</v>
      </c>
      <c r="K4113">
        <v>1.32</v>
      </c>
      <c r="L4113">
        <v>12</v>
      </c>
      <c r="M4113">
        <f t="shared" si="128"/>
        <v>3772.0531999999998</v>
      </c>
      <c r="N4113">
        <f t="shared" si="129"/>
        <v>3.0539932508436447</v>
      </c>
    </row>
    <row r="4114" spans="1:14" x14ac:dyDescent="0.3">
      <c r="A4114" t="s">
        <v>14</v>
      </c>
      <c r="B4114" t="s">
        <v>17</v>
      </c>
      <c r="C4114" t="s">
        <v>18</v>
      </c>
      <c r="D4114" t="s">
        <v>30</v>
      </c>
      <c r="E4114" t="s">
        <v>37</v>
      </c>
      <c r="F4114">
        <v>1990</v>
      </c>
      <c r="G4114">
        <v>4</v>
      </c>
      <c r="H4114">
        <v>274.75</v>
      </c>
      <c r="I4114" t="s">
        <v>40</v>
      </c>
      <c r="J4114" t="s">
        <v>44</v>
      </c>
      <c r="K4114">
        <v>13.01</v>
      </c>
      <c r="L4114">
        <v>11</v>
      </c>
      <c r="M4114">
        <f t="shared" si="128"/>
        <v>3021.3800999999999</v>
      </c>
      <c r="N4114">
        <f t="shared" si="129"/>
        <v>3.0551801801801801</v>
      </c>
    </row>
    <row r="4115" spans="1:14" x14ac:dyDescent="0.3">
      <c r="A4115" t="s">
        <v>14</v>
      </c>
      <c r="B4115" t="s">
        <v>17</v>
      </c>
      <c r="C4115" t="s">
        <v>18</v>
      </c>
      <c r="D4115" t="s">
        <v>23</v>
      </c>
      <c r="E4115" t="s">
        <v>37</v>
      </c>
      <c r="F4115">
        <v>2016</v>
      </c>
      <c r="G4115">
        <v>3</v>
      </c>
      <c r="H4115">
        <v>308.56</v>
      </c>
      <c r="I4115" t="s">
        <v>41</v>
      </c>
      <c r="J4115" t="s">
        <v>47</v>
      </c>
      <c r="K4115">
        <v>42.61</v>
      </c>
      <c r="L4115">
        <v>20</v>
      </c>
      <c r="M4115">
        <f t="shared" si="128"/>
        <v>6170.6260999999995</v>
      </c>
      <c r="N4115">
        <f t="shared" si="129"/>
        <v>3.0541149943630215</v>
      </c>
    </row>
    <row r="4116" spans="1:14" x14ac:dyDescent="0.3">
      <c r="A4116" t="s">
        <v>14</v>
      </c>
      <c r="B4116" t="s">
        <v>17</v>
      </c>
      <c r="C4116" t="s">
        <v>19</v>
      </c>
      <c r="D4116" t="s">
        <v>32</v>
      </c>
      <c r="E4116" t="s">
        <v>38</v>
      </c>
      <c r="F4116">
        <v>1999</v>
      </c>
      <c r="G4116">
        <v>5</v>
      </c>
      <c r="H4116">
        <v>129.19999999999999</v>
      </c>
      <c r="I4116" t="s">
        <v>41</v>
      </c>
      <c r="J4116" t="s">
        <v>47</v>
      </c>
      <c r="K4116">
        <v>29.05</v>
      </c>
      <c r="L4116">
        <v>19</v>
      </c>
      <c r="M4116">
        <f t="shared" si="128"/>
        <v>2454.0904999999998</v>
      </c>
      <c r="N4116">
        <f t="shared" si="129"/>
        <v>3.0541760722347631</v>
      </c>
    </row>
    <row r="4117" spans="1:14" x14ac:dyDescent="0.3">
      <c r="A4117" t="s">
        <v>14</v>
      </c>
      <c r="B4117" t="s">
        <v>16</v>
      </c>
      <c r="C4117" t="s">
        <v>19</v>
      </c>
      <c r="D4117" t="s">
        <v>33</v>
      </c>
      <c r="E4117" t="s">
        <v>39</v>
      </c>
      <c r="F4117">
        <v>1996</v>
      </c>
      <c r="G4117">
        <v>5</v>
      </c>
      <c r="H4117">
        <v>159.02000000000001</v>
      </c>
      <c r="I4117" t="s">
        <v>40</v>
      </c>
      <c r="J4117" t="s">
        <v>45</v>
      </c>
      <c r="K4117">
        <v>14.04</v>
      </c>
      <c r="L4117">
        <v>3</v>
      </c>
      <c r="M4117">
        <f t="shared" si="128"/>
        <v>476.20040000000006</v>
      </c>
      <c r="N4117">
        <f t="shared" si="129"/>
        <v>3.0519774011299434</v>
      </c>
    </row>
    <row r="4118" spans="1:14" x14ac:dyDescent="0.3">
      <c r="A4118" t="s">
        <v>14</v>
      </c>
      <c r="B4118" t="s">
        <v>16</v>
      </c>
      <c r="C4118" t="s">
        <v>19</v>
      </c>
      <c r="D4118" t="s">
        <v>31</v>
      </c>
      <c r="E4118" t="s">
        <v>36</v>
      </c>
      <c r="F4118">
        <v>2006</v>
      </c>
      <c r="G4118">
        <v>2</v>
      </c>
      <c r="H4118">
        <v>385.93</v>
      </c>
      <c r="I4118" t="s">
        <v>40</v>
      </c>
      <c r="J4118" t="s">
        <v>45</v>
      </c>
      <c r="K4118">
        <v>19.489999999999998</v>
      </c>
      <c r="L4118">
        <v>11</v>
      </c>
      <c r="M4118">
        <f t="shared" si="128"/>
        <v>4244.4249000000009</v>
      </c>
      <c r="N4118">
        <f t="shared" si="129"/>
        <v>3.0497737556561084</v>
      </c>
    </row>
    <row r="4119" spans="1:14" x14ac:dyDescent="0.3">
      <c r="A4119" t="s">
        <v>14</v>
      </c>
      <c r="B4119" t="s">
        <v>16</v>
      </c>
      <c r="C4119" t="s">
        <v>18</v>
      </c>
      <c r="D4119" t="s">
        <v>25</v>
      </c>
      <c r="E4119" t="s">
        <v>37</v>
      </c>
      <c r="F4119">
        <v>1994</v>
      </c>
      <c r="G4119">
        <v>5</v>
      </c>
      <c r="H4119">
        <v>341.98</v>
      </c>
      <c r="I4119" t="s">
        <v>42</v>
      </c>
      <c r="J4119" t="s">
        <v>45</v>
      </c>
      <c r="K4119">
        <v>40.49</v>
      </c>
      <c r="L4119">
        <v>18</v>
      </c>
      <c r="M4119">
        <f t="shared" si="128"/>
        <v>6155.0449000000008</v>
      </c>
      <c r="N4119">
        <f t="shared" si="129"/>
        <v>3.0509626274065687</v>
      </c>
    </row>
    <row r="4120" spans="1:14" x14ac:dyDescent="0.3">
      <c r="A4120" t="s">
        <v>13</v>
      </c>
      <c r="B4120" t="s">
        <v>17</v>
      </c>
      <c r="C4120" t="s">
        <v>19</v>
      </c>
      <c r="D4120" t="s">
        <v>32</v>
      </c>
      <c r="E4120" t="s">
        <v>37</v>
      </c>
      <c r="F4120">
        <v>2020</v>
      </c>
      <c r="G4120">
        <v>1</v>
      </c>
      <c r="H4120">
        <v>280.44</v>
      </c>
      <c r="I4120" t="s">
        <v>41</v>
      </c>
      <c r="J4120" t="s">
        <v>45</v>
      </c>
      <c r="K4120">
        <v>49.49</v>
      </c>
      <c r="L4120">
        <v>14</v>
      </c>
      <c r="M4120">
        <f t="shared" si="128"/>
        <v>3925.6549</v>
      </c>
      <c r="N4120">
        <f t="shared" si="129"/>
        <v>3.0487528344671202</v>
      </c>
    </row>
    <row r="4121" spans="1:14" x14ac:dyDescent="0.3">
      <c r="A4121" t="s">
        <v>14</v>
      </c>
      <c r="B4121" t="s">
        <v>15</v>
      </c>
      <c r="C4121" t="s">
        <v>18</v>
      </c>
      <c r="D4121" t="s">
        <v>21</v>
      </c>
      <c r="E4121" t="s">
        <v>38</v>
      </c>
      <c r="F4121">
        <v>2012</v>
      </c>
      <c r="G4121">
        <v>2</v>
      </c>
      <c r="H4121">
        <v>387.62</v>
      </c>
      <c r="I4121" t="s">
        <v>41</v>
      </c>
      <c r="J4121" t="s">
        <v>45</v>
      </c>
      <c r="K4121">
        <v>8.69</v>
      </c>
      <c r="L4121">
        <v>20</v>
      </c>
      <c r="M4121">
        <f t="shared" si="128"/>
        <v>7751.4868999999999</v>
      </c>
      <c r="N4121">
        <f t="shared" si="129"/>
        <v>3.0510783200908058</v>
      </c>
    </row>
    <row r="4122" spans="1:14" x14ac:dyDescent="0.3">
      <c r="A4122" t="s">
        <v>12</v>
      </c>
      <c r="B4122" t="s">
        <v>15</v>
      </c>
      <c r="C4122" t="s">
        <v>19</v>
      </c>
      <c r="D4122" t="s">
        <v>23</v>
      </c>
      <c r="E4122" t="s">
        <v>36</v>
      </c>
      <c r="F4122">
        <v>2018</v>
      </c>
      <c r="G4122">
        <v>1</v>
      </c>
      <c r="H4122">
        <v>456.98</v>
      </c>
      <c r="I4122" t="s">
        <v>40</v>
      </c>
      <c r="J4122" t="s">
        <v>43</v>
      </c>
      <c r="K4122">
        <v>40.799999999999997</v>
      </c>
      <c r="L4122">
        <v>14</v>
      </c>
      <c r="M4122">
        <f t="shared" si="128"/>
        <v>6397.1280000000006</v>
      </c>
      <c r="N4122">
        <f t="shared" si="129"/>
        <v>3.0522727272727272</v>
      </c>
    </row>
    <row r="4123" spans="1:14" x14ac:dyDescent="0.3">
      <c r="A4123" t="s">
        <v>14</v>
      </c>
      <c r="B4123" t="s">
        <v>15</v>
      </c>
      <c r="C4123" t="s">
        <v>19</v>
      </c>
      <c r="D4123" t="s">
        <v>34</v>
      </c>
      <c r="E4123" t="s">
        <v>36</v>
      </c>
      <c r="F4123">
        <v>2011</v>
      </c>
      <c r="G4123">
        <v>1</v>
      </c>
      <c r="H4123">
        <v>190.63</v>
      </c>
      <c r="I4123" t="s">
        <v>41</v>
      </c>
      <c r="J4123" t="s">
        <v>44</v>
      </c>
      <c r="K4123">
        <v>32.75</v>
      </c>
      <c r="L4123">
        <v>3</v>
      </c>
      <c r="M4123">
        <f t="shared" si="128"/>
        <v>571.21749999999997</v>
      </c>
      <c r="N4123">
        <f t="shared" si="129"/>
        <v>3.0546075085324231</v>
      </c>
    </row>
    <row r="4124" spans="1:14" x14ac:dyDescent="0.3">
      <c r="A4124" t="s">
        <v>14</v>
      </c>
      <c r="B4124" t="s">
        <v>15</v>
      </c>
      <c r="C4124" t="s">
        <v>18</v>
      </c>
      <c r="D4124" t="s">
        <v>27</v>
      </c>
      <c r="E4124" t="s">
        <v>36</v>
      </c>
      <c r="F4124">
        <v>2011</v>
      </c>
      <c r="G4124">
        <v>5</v>
      </c>
      <c r="H4124">
        <v>62.62</v>
      </c>
      <c r="I4124" t="s">
        <v>41</v>
      </c>
      <c r="J4124" t="s">
        <v>45</v>
      </c>
      <c r="K4124">
        <v>38.54</v>
      </c>
      <c r="L4124">
        <v>15</v>
      </c>
      <c r="M4124">
        <f t="shared" si="128"/>
        <v>938.68539999999996</v>
      </c>
      <c r="N4124">
        <f t="shared" si="129"/>
        <v>3.0569476082004554</v>
      </c>
    </row>
    <row r="4125" spans="1:14" x14ac:dyDescent="0.3">
      <c r="A4125" t="s">
        <v>13</v>
      </c>
      <c r="B4125" t="s">
        <v>16</v>
      </c>
      <c r="C4125" t="s">
        <v>18</v>
      </c>
      <c r="D4125" t="s">
        <v>25</v>
      </c>
      <c r="E4125" t="s">
        <v>37</v>
      </c>
      <c r="F4125">
        <v>2001</v>
      </c>
      <c r="G4125">
        <v>3</v>
      </c>
      <c r="H4125">
        <v>488.17</v>
      </c>
      <c r="I4125" t="s">
        <v>42</v>
      </c>
      <c r="J4125" t="s">
        <v>44</v>
      </c>
      <c r="K4125">
        <v>16.13</v>
      </c>
      <c r="L4125">
        <v>16</v>
      </c>
      <c r="M4125">
        <f t="shared" si="128"/>
        <v>7809.8813</v>
      </c>
      <c r="N4125">
        <f t="shared" si="129"/>
        <v>3.0547320410490308</v>
      </c>
    </row>
    <row r="4126" spans="1:14" x14ac:dyDescent="0.3">
      <c r="A4126" t="s">
        <v>12</v>
      </c>
      <c r="B4126" t="s">
        <v>17</v>
      </c>
      <c r="C4126" t="s">
        <v>19</v>
      </c>
      <c r="D4126" t="s">
        <v>22</v>
      </c>
      <c r="E4126" t="s">
        <v>37</v>
      </c>
      <c r="F4126">
        <v>2017</v>
      </c>
      <c r="G4126">
        <v>5</v>
      </c>
      <c r="H4126">
        <v>201.49</v>
      </c>
      <c r="I4126" t="s">
        <v>41</v>
      </c>
      <c r="J4126" t="s">
        <v>47</v>
      </c>
      <c r="K4126">
        <v>47.13</v>
      </c>
      <c r="L4126">
        <v>12</v>
      </c>
      <c r="M4126">
        <f t="shared" si="128"/>
        <v>2417.3513000000003</v>
      </c>
      <c r="N4126">
        <f t="shared" si="129"/>
        <v>3.0547945205479454</v>
      </c>
    </row>
    <row r="4127" spans="1:14" x14ac:dyDescent="0.3">
      <c r="A4127" t="s">
        <v>14</v>
      </c>
      <c r="B4127" t="s">
        <v>16</v>
      </c>
      <c r="C4127" t="s">
        <v>18</v>
      </c>
      <c r="D4127" t="s">
        <v>20</v>
      </c>
      <c r="E4127" t="s">
        <v>36</v>
      </c>
      <c r="F4127">
        <v>1998</v>
      </c>
      <c r="G4127">
        <v>5</v>
      </c>
      <c r="H4127">
        <v>119.96</v>
      </c>
      <c r="I4127" t="s">
        <v>40</v>
      </c>
      <c r="J4127" t="s">
        <v>45</v>
      </c>
      <c r="K4127">
        <v>27.11</v>
      </c>
      <c r="L4127">
        <v>10</v>
      </c>
      <c r="M4127">
        <f t="shared" si="128"/>
        <v>1198.8710999999998</v>
      </c>
      <c r="N4127">
        <f t="shared" si="129"/>
        <v>3.0525714285714285</v>
      </c>
    </row>
    <row r="4128" spans="1:14" x14ac:dyDescent="0.3">
      <c r="A4128" t="s">
        <v>14</v>
      </c>
      <c r="B4128" t="s">
        <v>15</v>
      </c>
      <c r="C4128" t="s">
        <v>18</v>
      </c>
      <c r="D4128" t="s">
        <v>32</v>
      </c>
      <c r="E4128" t="s">
        <v>36</v>
      </c>
      <c r="F4128">
        <v>2016</v>
      </c>
      <c r="G4128">
        <v>1</v>
      </c>
      <c r="H4128">
        <v>16.82</v>
      </c>
      <c r="I4128" t="s">
        <v>41</v>
      </c>
      <c r="J4128" t="s">
        <v>47</v>
      </c>
      <c r="K4128">
        <v>1.66</v>
      </c>
      <c r="L4128">
        <v>5</v>
      </c>
      <c r="M4128">
        <f t="shared" si="128"/>
        <v>83.116599999999991</v>
      </c>
      <c r="N4128">
        <f t="shared" si="129"/>
        <v>3.0503432494279177</v>
      </c>
    </row>
    <row r="4129" spans="1:14" x14ac:dyDescent="0.3">
      <c r="A4129" t="s">
        <v>13</v>
      </c>
      <c r="B4129" t="s">
        <v>17</v>
      </c>
      <c r="C4129" t="s">
        <v>19</v>
      </c>
      <c r="D4129" t="s">
        <v>21</v>
      </c>
      <c r="E4129" t="s">
        <v>36</v>
      </c>
      <c r="F4129">
        <v>2011</v>
      </c>
      <c r="G4129">
        <v>5</v>
      </c>
      <c r="H4129">
        <v>54.48</v>
      </c>
      <c r="I4129" t="s">
        <v>41</v>
      </c>
      <c r="J4129" t="s">
        <v>46</v>
      </c>
      <c r="K4129">
        <v>20.149999999999999</v>
      </c>
      <c r="L4129">
        <v>17</v>
      </c>
      <c r="M4129">
        <f t="shared" si="128"/>
        <v>925.36149999999998</v>
      </c>
      <c r="N4129">
        <f t="shared" si="129"/>
        <v>3.0526918671248566</v>
      </c>
    </row>
    <row r="4130" spans="1:14" x14ac:dyDescent="0.3">
      <c r="A4130" t="s">
        <v>12</v>
      </c>
      <c r="B4130" t="s">
        <v>16</v>
      </c>
      <c r="C4130" t="s">
        <v>19</v>
      </c>
      <c r="D4130" t="s">
        <v>33</v>
      </c>
      <c r="E4130" t="s">
        <v>37</v>
      </c>
      <c r="F4130">
        <v>1988</v>
      </c>
      <c r="G4130">
        <v>1</v>
      </c>
      <c r="H4130">
        <v>26.01</v>
      </c>
      <c r="I4130" t="s">
        <v>42</v>
      </c>
      <c r="J4130" t="s">
        <v>44</v>
      </c>
      <c r="K4130">
        <v>3.84</v>
      </c>
      <c r="L4130">
        <v>1</v>
      </c>
      <c r="M4130">
        <f t="shared" si="128"/>
        <v>25.048400000000001</v>
      </c>
      <c r="N4130">
        <f t="shared" si="129"/>
        <v>3.0504587155963301</v>
      </c>
    </row>
    <row r="4131" spans="1:14" x14ac:dyDescent="0.3">
      <c r="A4131" t="s">
        <v>14</v>
      </c>
      <c r="B4131" t="s">
        <v>16</v>
      </c>
      <c r="C4131" t="s">
        <v>18</v>
      </c>
      <c r="D4131" t="s">
        <v>28</v>
      </c>
      <c r="E4131" t="s">
        <v>39</v>
      </c>
      <c r="F4131">
        <v>1985</v>
      </c>
      <c r="G4131">
        <v>5</v>
      </c>
      <c r="H4131">
        <v>436.04</v>
      </c>
      <c r="I4131" t="s">
        <v>42</v>
      </c>
      <c r="J4131" t="s">
        <v>46</v>
      </c>
      <c r="K4131">
        <v>11.09</v>
      </c>
      <c r="L4131">
        <v>16</v>
      </c>
      <c r="M4131">
        <f t="shared" si="128"/>
        <v>6975.7509</v>
      </c>
      <c r="N4131">
        <f t="shared" si="129"/>
        <v>3.0528128587830081</v>
      </c>
    </row>
    <row r="4132" spans="1:14" x14ac:dyDescent="0.3">
      <c r="A4132" t="s">
        <v>12</v>
      </c>
      <c r="B4132" t="s">
        <v>15</v>
      </c>
      <c r="C4132" t="s">
        <v>18</v>
      </c>
      <c r="D4132" t="s">
        <v>29</v>
      </c>
      <c r="E4132" t="s">
        <v>39</v>
      </c>
      <c r="F4132">
        <v>2006</v>
      </c>
      <c r="G4132">
        <v>2</v>
      </c>
      <c r="H4132">
        <v>166.38</v>
      </c>
      <c r="I4132" t="s">
        <v>42</v>
      </c>
      <c r="J4132" t="s">
        <v>46</v>
      </c>
      <c r="K4132">
        <v>49.51</v>
      </c>
      <c r="L4132">
        <v>3</v>
      </c>
      <c r="M4132">
        <f t="shared" si="128"/>
        <v>498.63509999999997</v>
      </c>
      <c r="N4132">
        <f t="shared" si="129"/>
        <v>3.050574712643678</v>
      </c>
    </row>
    <row r="4133" spans="1:14" x14ac:dyDescent="0.3">
      <c r="A4133" t="s">
        <v>12</v>
      </c>
      <c r="B4133" t="s">
        <v>17</v>
      </c>
      <c r="C4133" t="s">
        <v>19</v>
      </c>
      <c r="D4133" t="s">
        <v>21</v>
      </c>
      <c r="E4133" t="s">
        <v>37</v>
      </c>
      <c r="F4133">
        <v>2002</v>
      </c>
      <c r="G4133">
        <v>3</v>
      </c>
      <c r="H4133">
        <v>352.91</v>
      </c>
      <c r="I4133" t="s">
        <v>41</v>
      </c>
      <c r="J4133" t="s">
        <v>43</v>
      </c>
      <c r="K4133">
        <v>32.44</v>
      </c>
      <c r="L4133">
        <v>18</v>
      </c>
      <c r="M4133">
        <f t="shared" si="128"/>
        <v>6351.7044000000005</v>
      </c>
      <c r="N4133">
        <f t="shared" si="129"/>
        <v>3.0517836593785961</v>
      </c>
    </row>
    <row r="4134" spans="1:14" x14ac:dyDescent="0.3">
      <c r="A4134" t="s">
        <v>13</v>
      </c>
      <c r="B4134" t="s">
        <v>15</v>
      </c>
      <c r="C4134" t="s">
        <v>18</v>
      </c>
      <c r="D4134" t="s">
        <v>25</v>
      </c>
      <c r="E4134" t="s">
        <v>38</v>
      </c>
      <c r="F4134">
        <v>2011</v>
      </c>
      <c r="G4134">
        <v>4</v>
      </c>
      <c r="H4134">
        <v>228.39</v>
      </c>
      <c r="I4134" t="s">
        <v>40</v>
      </c>
      <c r="J4134" t="s">
        <v>43</v>
      </c>
      <c r="K4134">
        <v>35.82</v>
      </c>
      <c r="L4134">
        <v>18</v>
      </c>
      <c r="M4134">
        <f t="shared" si="128"/>
        <v>4110.3781999999992</v>
      </c>
      <c r="N4134">
        <f t="shared" si="129"/>
        <v>3.0518433179723501</v>
      </c>
    </row>
    <row r="4135" spans="1:14" x14ac:dyDescent="0.3">
      <c r="A4135" t="s">
        <v>13</v>
      </c>
      <c r="B4135" t="s">
        <v>16</v>
      </c>
      <c r="C4135" t="s">
        <v>18</v>
      </c>
      <c r="D4135" t="s">
        <v>33</v>
      </c>
      <c r="E4135" t="s">
        <v>38</v>
      </c>
      <c r="F4135">
        <v>1985</v>
      </c>
      <c r="G4135">
        <v>1</v>
      </c>
      <c r="H4135">
        <v>394.98</v>
      </c>
      <c r="I4135" t="s">
        <v>41</v>
      </c>
      <c r="J4135" t="s">
        <v>43</v>
      </c>
      <c r="K4135">
        <v>26.19</v>
      </c>
      <c r="L4135">
        <v>5</v>
      </c>
      <c r="M4135">
        <f t="shared" si="128"/>
        <v>1974.1619000000001</v>
      </c>
      <c r="N4135">
        <f t="shared" si="129"/>
        <v>3.0507497116493658</v>
      </c>
    </row>
    <row r="4136" spans="1:14" x14ac:dyDescent="0.3">
      <c r="A4136" t="s">
        <v>14</v>
      </c>
      <c r="B4136" t="s">
        <v>15</v>
      </c>
      <c r="C4136" t="s">
        <v>19</v>
      </c>
      <c r="D4136" t="s">
        <v>24</v>
      </c>
      <c r="E4136" t="s">
        <v>36</v>
      </c>
      <c r="F4136">
        <v>1985</v>
      </c>
      <c r="G4136">
        <v>1</v>
      </c>
      <c r="H4136">
        <v>270.39999999999998</v>
      </c>
      <c r="I4136" t="s">
        <v>42</v>
      </c>
      <c r="J4136" t="s">
        <v>47</v>
      </c>
      <c r="K4136">
        <v>40.14</v>
      </c>
      <c r="L4136">
        <v>17</v>
      </c>
      <c r="M4136">
        <f t="shared" si="128"/>
        <v>4596.201399999999</v>
      </c>
      <c r="N4136">
        <f t="shared" si="129"/>
        <v>3.0531177829099305</v>
      </c>
    </row>
    <row r="4137" spans="1:14" x14ac:dyDescent="0.3">
      <c r="A4137" t="s">
        <v>12</v>
      </c>
      <c r="B4137" t="s">
        <v>16</v>
      </c>
      <c r="C4137" t="s">
        <v>19</v>
      </c>
      <c r="D4137" t="s">
        <v>28</v>
      </c>
      <c r="E4137" t="s">
        <v>39</v>
      </c>
      <c r="F4137">
        <v>1987</v>
      </c>
      <c r="G4137">
        <v>1</v>
      </c>
      <c r="H4137">
        <v>16.239999999999998</v>
      </c>
      <c r="I4137" t="s">
        <v>40</v>
      </c>
      <c r="J4137" t="s">
        <v>43</v>
      </c>
      <c r="K4137">
        <v>27.69</v>
      </c>
      <c r="L4137">
        <v>4</v>
      </c>
      <c r="M4137">
        <f t="shared" si="128"/>
        <v>64.236899999999991</v>
      </c>
      <c r="N4137">
        <f t="shared" si="129"/>
        <v>3.0554913294797688</v>
      </c>
    </row>
    <row r="4138" spans="1:14" x14ac:dyDescent="0.3">
      <c r="A4138" t="s">
        <v>13</v>
      </c>
      <c r="B4138" t="s">
        <v>15</v>
      </c>
      <c r="C4138" t="s">
        <v>19</v>
      </c>
      <c r="D4138" t="s">
        <v>25</v>
      </c>
      <c r="E4138" t="s">
        <v>36</v>
      </c>
      <c r="F4138">
        <v>1999</v>
      </c>
      <c r="G4138">
        <v>3</v>
      </c>
      <c r="H4138">
        <v>371.47</v>
      </c>
      <c r="I4138" t="s">
        <v>40</v>
      </c>
      <c r="J4138" t="s">
        <v>44</v>
      </c>
      <c r="K4138">
        <v>19.96</v>
      </c>
      <c r="L4138">
        <v>12</v>
      </c>
      <c r="M4138">
        <f t="shared" si="128"/>
        <v>4456.8396000000002</v>
      </c>
      <c r="N4138">
        <f t="shared" si="129"/>
        <v>3.0578703703703702</v>
      </c>
    </row>
    <row r="4139" spans="1:14" x14ac:dyDescent="0.3">
      <c r="A4139" t="s">
        <v>14</v>
      </c>
      <c r="B4139" t="s">
        <v>17</v>
      </c>
      <c r="C4139" t="s">
        <v>18</v>
      </c>
      <c r="D4139" t="s">
        <v>28</v>
      </c>
      <c r="E4139" t="s">
        <v>39</v>
      </c>
      <c r="F4139">
        <v>2010</v>
      </c>
      <c r="G4139">
        <v>2</v>
      </c>
      <c r="H4139">
        <v>55.23</v>
      </c>
      <c r="I4139" t="s">
        <v>42</v>
      </c>
      <c r="J4139" t="s">
        <v>46</v>
      </c>
      <c r="K4139">
        <v>11.38</v>
      </c>
      <c r="L4139">
        <v>18</v>
      </c>
      <c r="M4139">
        <f t="shared" si="128"/>
        <v>993.25379999999996</v>
      </c>
      <c r="N4139">
        <f t="shared" si="129"/>
        <v>3.0579374275782154</v>
      </c>
    </row>
    <row r="4140" spans="1:14" x14ac:dyDescent="0.3">
      <c r="A4140" t="s">
        <v>13</v>
      </c>
      <c r="B4140" t="s">
        <v>15</v>
      </c>
      <c r="C4140" t="s">
        <v>19</v>
      </c>
      <c r="D4140" t="s">
        <v>33</v>
      </c>
      <c r="E4140" t="s">
        <v>39</v>
      </c>
      <c r="F4140">
        <v>1989</v>
      </c>
      <c r="G4140">
        <v>1</v>
      </c>
      <c r="H4140">
        <v>98.28</v>
      </c>
      <c r="I4140" t="s">
        <v>40</v>
      </c>
      <c r="J4140" t="s">
        <v>47</v>
      </c>
      <c r="K4140">
        <v>22.52</v>
      </c>
      <c r="L4140">
        <v>18</v>
      </c>
      <c r="M4140">
        <f t="shared" si="128"/>
        <v>1768.2652</v>
      </c>
      <c r="N4140">
        <f t="shared" si="129"/>
        <v>3.0591647331786542</v>
      </c>
    </row>
    <row r="4141" spans="1:14" x14ac:dyDescent="0.3">
      <c r="A4141" t="s">
        <v>14</v>
      </c>
      <c r="B4141" t="s">
        <v>15</v>
      </c>
      <c r="C4141" t="s">
        <v>18</v>
      </c>
      <c r="D4141" t="s">
        <v>26</v>
      </c>
      <c r="E4141" t="s">
        <v>36</v>
      </c>
      <c r="F4141">
        <v>2015</v>
      </c>
      <c r="G4141">
        <v>4</v>
      </c>
      <c r="H4141">
        <v>340.3</v>
      </c>
      <c r="I4141" t="s">
        <v>42</v>
      </c>
      <c r="J4141" t="s">
        <v>46</v>
      </c>
      <c r="K4141">
        <v>14.61</v>
      </c>
      <c r="L4141">
        <v>18</v>
      </c>
      <c r="M4141">
        <f t="shared" si="128"/>
        <v>6124.5461000000005</v>
      </c>
      <c r="N4141">
        <f t="shared" si="129"/>
        <v>3.0615563298490129</v>
      </c>
    </row>
    <row r="4142" spans="1:14" x14ac:dyDescent="0.3">
      <c r="A4142" t="s">
        <v>14</v>
      </c>
      <c r="B4142" t="s">
        <v>15</v>
      </c>
      <c r="C4142" t="s">
        <v>18</v>
      </c>
      <c r="D4142" t="s">
        <v>26</v>
      </c>
      <c r="E4142" t="s">
        <v>38</v>
      </c>
      <c r="F4142">
        <v>1996</v>
      </c>
      <c r="G4142">
        <v>3</v>
      </c>
      <c r="H4142">
        <v>498</v>
      </c>
      <c r="I4142" t="s">
        <v>42</v>
      </c>
      <c r="J4142" t="s">
        <v>46</v>
      </c>
      <c r="K4142">
        <v>7.12</v>
      </c>
      <c r="L4142">
        <v>20</v>
      </c>
      <c r="M4142">
        <f t="shared" si="128"/>
        <v>9959.0712000000003</v>
      </c>
      <c r="N4142">
        <f t="shared" si="129"/>
        <v>3.0604651162790697</v>
      </c>
    </row>
    <row r="4143" spans="1:14" x14ac:dyDescent="0.3">
      <c r="A4143" t="s">
        <v>14</v>
      </c>
      <c r="B4143" t="s">
        <v>16</v>
      </c>
      <c r="C4143" t="s">
        <v>18</v>
      </c>
      <c r="D4143" t="s">
        <v>32</v>
      </c>
      <c r="E4143" t="s">
        <v>37</v>
      </c>
      <c r="F4143">
        <v>1999</v>
      </c>
      <c r="G4143">
        <v>4</v>
      </c>
      <c r="H4143">
        <v>102.07</v>
      </c>
      <c r="I4143" t="s">
        <v>42</v>
      </c>
      <c r="J4143" t="s">
        <v>44</v>
      </c>
      <c r="K4143">
        <v>6.38</v>
      </c>
      <c r="L4143">
        <v>9</v>
      </c>
      <c r="M4143">
        <f t="shared" si="128"/>
        <v>917.6937999999999</v>
      </c>
      <c r="N4143">
        <f t="shared" si="129"/>
        <v>3.0605355064027941</v>
      </c>
    </row>
    <row r="4144" spans="1:14" x14ac:dyDescent="0.3">
      <c r="A4144" t="s">
        <v>12</v>
      </c>
      <c r="B4144" t="s">
        <v>17</v>
      </c>
      <c r="C4144" t="s">
        <v>18</v>
      </c>
      <c r="D4144" t="s">
        <v>32</v>
      </c>
      <c r="E4144" t="s">
        <v>38</v>
      </c>
      <c r="F4144">
        <v>1999</v>
      </c>
      <c r="G4144">
        <v>3</v>
      </c>
      <c r="H4144">
        <v>188.62</v>
      </c>
      <c r="I4144" t="s">
        <v>42</v>
      </c>
      <c r="J4144" t="s">
        <v>46</v>
      </c>
      <c r="K4144">
        <v>30.52</v>
      </c>
      <c r="L4144">
        <v>13</v>
      </c>
      <c r="M4144">
        <f t="shared" si="128"/>
        <v>2451.3651999999997</v>
      </c>
      <c r="N4144">
        <f t="shared" si="129"/>
        <v>3.0594405594405596</v>
      </c>
    </row>
    <row r="4145" spans="1:14" x14ac:dyDescent="0.3">
      <c r="A4145" t="s">
        <v>14</v>
      </c>
      <c r="B4145" t="s">
        <v>17</v>
      </c>
      <c r="C4145" t="s">
        <v>19</v>
      </c>
      <c r="D4145" t="s">
        <v>27</v>
      </c>
      <c r="E4145" t="s">
        <v>38</v>
      </c>
      <c r="F4145">
        <v>1991</v>
      </c>
      <c r="G4145">
        <v>5</v>
      </c>
      <c r="H4145">
        <v>121.17</v>
      </c>
      <c r="I4145" t="s">
        <v>41</v>
      </c>
      <c r="J4145" t="s">
        <v>44</v>
      </c>
      <c r="K4145">
        <v>28.68</v>
      </c>
      <c r="L4145">
        <v>15</v>
      </c>
      <c r="M4145">
        <f t="shared" si="128"/>
        <v>1816.8368</v>
      </c>
      <c r="N4145">
        <f t="shared" si="129"/>
        <v>3.0595099183197201</v>
      </c>
    </row>
    <row r="4146" spans="1:14" x14ac:dyDescent="0.3">
      <c r="A4146" t="s">
        <v>12</v>
      </c>
      <c r="B4146" t="s">
        <v>17</v>
      </c>
      <c r="C4146" t="s">
        <v>18</v>
      </c>
      <c r="D4146" t="s">
        <v>31</v>
      </c>
      <c r="E4146" t="s">
        <v>38</v>
      </c>
      <c r="F4146">
        <v>1997</v>
      </c>
      <c r="G4146">
        <v>1</v>
      </c>
      <c r="H4146">
        <v>427.95</v>
      </c>
      <c r="I4146" t="s">
        <v>41</v>
      </c>
      <c r="J4146" t="s">
        <v>46</v>
      </c>
      <c r="K4146">
        <v>8.7799999999999994</v>
      </c>
      <c r="L4146">
        <v>7</v>
      </c>
      <c r="M4146">
        <f t="shared" si="128"/>
        <v>2994.7377999999999</v>
      </c>
      <c r="N4146">
        <f t="shared" si="129"/>
        <v>3.0572429906542058</v>
      </c>
    </row>
    <row r="4147" spans="1:14" x14ac:dyDescent="0.3">
      <c r="A4147" t="s">
        <v>14</v>
      </c>
      <c r="B4147" t="s">
        <v>17</v>
      </c>
      <c r="C4147" t="s">
        <v>18</v>
      </c>
      <c r="D4147" t="s">
        <v>30</v>
      </c>
      <c r="E4147" t="s">
        <v>39</v>
      </c>
      <c r="F4147">
        <v>2017</v>
      </c>
      <c r="G4147">
        <v>1</v>
      </c>
      <c r="H4147">
        <v>404.14</v>
      </c>
      <c r="I4147" t="s">
        <v>41</v>
      </c>
      <c r="J4147" t="s">
        <v>47</v>
      </c>
      <c r="K4147">
        <v>27.65</v>
      </c>
      <c r="L4147">
        <v>1</v>
      </c>
      <c r="M4147">
        <f t="shared" si="128"/>
        <v>403.41649999999998</v>
      </c>
      <c r="N4147">
        <f t="shared" si="129"/>
        <v>3.0596491228070177</v>
      </c>
    </row>
    <row r="4148" spans="1:14" x14ac:dyDescent="0.3">
      <c r="A4148" t="s">
        <v>12</v>
      </c>
      <c r="B4148" t="s">
        <v>15</v>
      </c>
      <c r="C4148" t="s">
        <v>19</v>
      </c>
      <c r="D4148" t="s">
        <v>26</v>
      </c>
      <c r="E4148" t="s">
        <v>39</v>
      </c>
      <c r="F4148">
        <v>1990</v>
      </c>
      <c r="G4148">
        <v>5</v>
      </c>
      <c r="H4148">
        <v>379.06</v>
      </c>
      <c r="I4148" t="s">
        <v>41</v>
      </c>
      <c r="J4148" t="s">
        <v>47</v>
      </c>
      <c r="K4148">
        <v>7.3</v>
      </c>
      <c r="L4148">
        <v>1</v>
      </c>
      <c r="M4148">
        <f t="shared" si="128"/>
        <v>378.13299999999998</v>
      </c>
      <c r="N4148">
        <f t="shared" si="129"/>
        <v>3.0620608899297426</v>
      </c>
    </row>
    <row r="4149" spans="1:14" x14ac:dyDescent="0.3">
      <c r="A4149" t="s">
        <v>14</v>
      </c>
      <c r="B4149" t="s">
        <v>15</v>
      </c>
      <c r="C4149" t="s">
        <v>18</v>
      </c>
      <c r="D4149" t="s">
        <v>28</v>
      </c>
      <c r="E4149" t="s">
        <v>37</v>
      </c>
      <c r="F4149">
        <v>1996</v>
      </c>
      <c r="G4149">
        <v>4</v>
      </c>
      <c r="H4149">
        <v>424.04</v>
      </c>
      <c r="I4149" t="s">
        <v>40</v>
      </c>
      <c r="J4149" t="s">
        <v>45</v>
      </c>
      <c r="K4149">
        <v>21.02</v>
      </c>
      <c r="L4149">
        <v>17</v>
      </c>
      <c r="M4149">
        <f t="shared" si="128"/>
        <v>7207.8902000000007</v>
      </c>
      <c r="N4149">
        <f t="shared" si="129"/>
        <v>3.0597889800703402</v>
      </c>
    </row>
    <row r="4150" spans="1:14" x14ac:dyDescent="0.3">
      <c r="A4150" t="s">
        <v>12</v>
      </c>
      <c r="B4150" t="s">
        <v>17</v>
      </c>
      <c r="C4150" t="s">
        <v>18</v>
      </c>
      <c r="D4150" t="s">
        <v>27</v>
      </c>
      <c r="E4150" t="s">
        <v>37</v>
      </c>
      <c r="F4150">
        <v>1999</v>
      </c>
      <c r="G4150">
        <v>4</v>
      </c>
      <c r="H4150">
        <v>245.14</v>
      </c>
      <c r="I4150" t="s">
        <v>42</v>
      </c>
      <c r="J4150" t="s">
        <v>45</v>
      </c>
      <c r="K4150">
        <v>48.99</v>
      </c>
      <c r="L4150">
        <v>15</v>
      </c>
      <c r="M4150">
        <f t="shared" si="128"/>
        <v>3676.5898999999999</v>
      </c>
      <c r="N4150">
        <f t="shared" si="129"/>
        <v>3.0586854460093895</v>
      </c>
    </row>
    <row r="4151" spans="1:14" x14ac:dyDescent="0.3">
      <c r="A4151" t="s">
        <v>12</v>
      </c>
      <c r="B4151" t="s">
        <v>17</v>
      </c>
      <c r="C4151" t="s">
        <v>18</v>
      </c>
      <c r="D4151" t="s">
        <v>30</v>
      </c>
      <c r="E4151" t="s">
        <v>38</v>
      </c>
      <c r="F4151">
        <v>2001</v>
      </c>
      <c r="G4151">
        <v>2</v>
      </c>
      <c r="H4151">
        <v>134.58000000000001</v>
      </c>
      <c r="I4151" t="s">
        <v>42</v>
      </c>
      <c r="J4151" t="s">
        <v>43</v>
      </c>
      <c r="K4151">
        <v>21.96</v>
      </c>
      <c r="L4151">
        <v>19</v>
      </c>
      <c r="M4151">
        <f t="shared" si="128"/>
        <v>2556.2396000000003</v>
      </c>
      <c r="N4151">
        <f t="shared" si="129"/>
        <v>3.0575793184488838</v>
      </c>
    </row>
    <row r="4152" spans="1:14" x14ac:dyDescent="0.3">
      <c r="A4152" t="s">
        <v>12</v>
      </c>
      <c r="B4152" t="s">
        <v>17</v>
      </c>
      <c r="C4152" t="s">
        <v>19</v>
      </c>
      <c r="D4152" t="s">
        <v>30</v>
      </c>
      <c r="E4152" t="s">
        <v>38</v>
      </c>
      <c r="F4152">
        <v>1999</v>
      </c>
      <c r="G4152">
        <v>5</v>
      </c>
      <c r="H4152">
        <v>270.77</v>
      </c>
      <c r="I4152" t="s">
        <v>42</v>
      </c>
      <c r="J4152" t="s">
        <v>45</v>
      </c>
      <c r="K4152">
        <v>46.05</v>
      </c>
      <c r="L4152">
        <v>11</v>
      </c>
      <c r="M4152">
        <f t="shared" si="128"/>
        <v>2977.9304999999999</v>
      </c>
      <c r="N4152">
        <f t="shared" si="129"/>
        <v>3.0588235294117645</v>
      </c>
    </row>
    <row r="4153" spans="1:14" x14ac:dyDescent="0.3">
      <c r="A4153" t="s">
        <v>12</v>
      </c>
      <c r="B4153" t="s">
        <v>16</v>
      </c>
      <c r="C4153" t="s">
        <v>18</v>
      </c>
      <c r="D4153" t="s">
        <v>30</v>
      </c>
      <c r="E4153" t="s">
        <v>38</v>
      </c>
      <c r="F4153">
        <v>2011</v>
      </c>
      <c r="G4153">
        <v>1</v>
      </c>
      <c r="H4153">
        <v>436.23</v>
      </c>
      <c r="I4153" t="s">
        <v>42</v>
      </c>
      <c r="J4153" t="s">
        <v>47</v>
      </c>
      <c r="K4153">
        <v>49.94</v>
      </c>
      <c r="L4153">
        <v>19</v>
      </c>
      <c r="M4153">
        <f t="shared" si="128"/>
        <v>8287.8694000000014</v>
      </c>
      <c r="N4153">
        <f t="shared" si="129"/>
        <v>3.0565371024734982</v>
      </c>
    </row>
    <row r="4154" spans="1:14" x14ac:dyDescent="0.3">
      <c r="A4154" t="s">
        <v>12</v>
      </c>
      <c r="B4154" t="s">
        <v>17</v>
      </c>
      <c r="C4154" t="s">
        <v>19</v>
      </c>
      <c r="D4154" t="s">
        <v>29</v>
      </c>
      <c r="E4154" t="s">
        <v>38</v>
      </c>
      <c r="F4154">
        <v>2002</v>
      </c>
      <c r="G4154">
        <v>4</v>
      </c>
      <c r="H4154">
        <v>274.99</v>
      </c>
      <c r="I4154" t="s">
        <v>41</v>
      </c>
      <c r="J4154" t="s">
        <v>44</v>
      </c>
      <c r="K4154">
        <v>12.22</v>
      </c>
      <c r="L4154">
        <v>10</v>
      </c>
      <c r="M4154">
        <f t="shared" si="128"/>
        <v>2749.0221999999999</v>
      </c>
      <c r="N4154">
        <f t="shared" si="129"/>
        <v>3.0589622641509435</v>
      </c>
    </row>
    <row r="4155" spans="1:14" x14ac:dyDescent="0.3">
      <c r="A4155" t="s">
        <v>12</v>
      </c>
      <c r="B4155" t="s">
        <v>17</v>
      </c>
      <c r="C4155" t="s">
        <v>18</v>
      </c>
      <c r="D4155" t="s">
        <v>20</v>
      </c>
      <c r="E4155" t="s">
        <v>37</v>
      </c>
      <c r="F4155">
        <v>1989</v>
      </c>
      <c r="G4155">
        <v>4</v>
      </c>
      <c r="H4155">
        <v>366.77</v>
      </c>
      <c r="I4155" t="s">
        <v>40</v>
      </c>
      <c r="J4155" t="s">
        <v>45</v>
      </c>
      <c r="K4155">
        <v>29.01</v>
      </c>
      <c r="L4155">
        <v>15</v>
      </c>
      <c r="M4155">
        <f t="shared" si="128"/>
        <v>5500.8400999999994</v>
      </c>
      <c r="N4155">
        <f t="shared" si="129"/>
        <v>3.0578512396694215</v>
      </c>
    </row>
    <row r="4156" spans="1:14" x14ac:dyDescent="0.3">
      <c r="A4156" t="s">
        <v>13</v>
      </c>
      <c r="B4156" t="s">
        <v>15</v>
      </c>
      <c r="C4156" t="s">
        <v>18</v>
      </c>
      <c r="D4156" t="s">
        <v>21</v>
      </c>
      <c r="E4156" t="s">
        <v>39</v>
      </c>
      <c r="F4156">
        <v>2019</v>
      </c>
      <c r="G4156">
        <v>3</v>
      </c>
      <c r="H4156">
        <v>331.43</v>
      </c>
      <c r="I4156" t="s">
        <v>42</v>
      </c>
      <c r="J4156" t="s">
        <v>43</v>
      </c>
      <c r="K4156">
        <v>20.25</v>
      </c>
      <c r="L4156">
        <v>13</v>
      </c>
      <c r="M4156">
        <f t="shared" si="128"/>
        <v>4307.7925000000005</v>
      </c>
      <c r="N4156">
        <f t="shared" si="129"/>
        <v>3.0567375886524824</v>
      </c>
    </row>
    <row r="4157" spans="1:14" x14ac:dyDescent="0.3">
      <c r="A4157" t="s">
        <v>14</v>
      </c>
      <c r="B4157" t="s">
        <v>17</v>
      </c>
      <c r="C4157" t="s">
        <v>18</v>
      </c>
      <c r="D4157" t="s">
        <v>21</v>
      </c>
      <c r="E4157" t="s">
        <v>38</v>
      </c>
      <c r="F4157">
        <v>2016</v>
      </c>
      <c r="G4157">
        <v>2</v>
      </c>
      <c r="H4157">
        <v>436.06</v>
      </c>
      <c r="I4157" t="s">
        <v>42</v>
      </c>
      <c r="J4157" t="s">
        <v>46</v>
      </c>
      <c r="K4157">
        <v>35.53</v>
      </c>
      <c r="L4157">
        <v>1</v>
      </c>
      <c r="M4157">
        <f t="shared" si="128"/>
        <v>435.4153</v>
      </c>
      <c r="N4157">
        <f t="shared" si="129"/>
        <v>3.0568047337278106</v>
      </c>
    </row>
    <row r="4158" spans="1:14" x14ac:dyDescent="0.3">
      <c r="A4158" t="s">
        <v>12</v>
      </c>
      <c r="B4158" t="s">
        <v>17</v>
      </c>
      <c r="C4158" t="s">
        <v>19</v>
      </c>
      <c r="D4158" t="s">
        <v>34</v>
      </c>
      <c r="E4158" t="s">
        <v>37</v>
      </c>
      <c r="F4158">
        <v>2018</v>
      </c>
      <c r="G4158">
        <v>4</v>
      </c>
      <c r="H4158">
        <v>276.39999999999998</v>
      </c>
      <c r="I4158" t="s">
        <v>41</v>
      </c>
      <c r="J4158" t="s">
        <v>47</v>
      </c>
      <c r="K4158">
        <v>5.78</v>
      </c>
      <c r="L4158">
        <v>12</v>
      </c>
      <c r="M4158">
        <f t="shared" si="128"/>
        <v>3315.8577999999998</v>
      </c>
      <c r="N4158">
        <f t="shared" si="129"/>
        <v>3.0580568720379149</v>
      </c>
    </row>
    <row r="4159" spans="1:14" x14ac:dyDescent="0.3">
      <c r="A4159" t="s">
        <v>12</v>
      </c>
      <c r="B4159" t="s">
        <v>16</v>
      </c>
      <c r="C4159" t="s">
        <v>18</v>
      </c>
      <c r="D4159" t="s">
        <v>21</v>
      </c>
      <c r="E4159" t="s">
        <v>39</v>
      </c>
      <c r="F4159">
        <v>1993</v>
      </c>
      <c r="G4159">
        <v>3</v>
      </c>
      <c r="H4159">
        <v>198.35</v>
      </c>
      <c r="I4159" t="s">
        <v>41</v>
      </c>
      <c r="J4159" t="s">
        <v>47</v>
      </c>
      <c r="K4159">
        <v>45.09</v>
      </c>
      <c r="L4159">
        <v>10</v>
      </c>
      <c r="M4159">
        <f t="shared" si="128"/>
        <v>1982.9509</v>
      </c>
      <c r="N4159">
        <f t="shared" si="129"/>
        <v>3.0569395017793592</v>
      </c>
    </row>
    <row r="4160" spans="1:14" x14ac:dyDescent="0.3">
      <c r="A4160" t="s">
        <v>12</v>
      </c>
      <c r="B4160" t="s">
        <v>15</v>
      </c>
      <c r="C4160" t="s">
        <v>19</v>
      </c>
      <c r="D4160" t="s">
        <v>31</v>
      </c>
      <c r="E4160" t="s">
        <v>37</v>
      </c>
      <c r="F4160">
        <v>2004</v>
      </c>
      <c r="G4160">
        <v>2</v>
      </c>
      <c r="H4160">
        <v>46.74</v>
      </c>
      <c r="I4160" t="s">
        <v>40</v>
      </c>
      <c r="J4160" t="s">
        <v>47</v>
      </c>
      <c r="K4160">
        <v>4.91</v>
      </c>
      <c r="L4160">
        <v>14</v>
      </c>
      <c r="M4160">
        <f t="shared" si="128"/>
        <v>653.40909999999997</v>
      </c>
      <c r="N4160">
        <f t="shared" si="129"/>
        <v>3.0570071258907365</v>
      </c>
    </row>
    <row r="4161" spans="1:14" x14ac:dyDescent="0.3">
      <c r="A4161" t="s">
        <v>13</v>
      </c>
      <c r="B4161" t="s">
        <v>17</v>
      </c>
      <c r="C4161" t="s">
        <v>19</v>
      </c>
      <c r="D4161" t="s">
        <v>27</v>
      </c>
      <c r="E4161" t="s">
        <v>39</v>
      </c>
      <c r="F4161">
        <v>2002</v>
      </c>
      <c r="G4161">
        <v>2</v>
      </c>
      <c r="H4161">
        <v>13.28</v>
      </c>
      <c r="I4161" t="s">
        <v>42</v>
      </c>
      <c r="J4161" t="s">
        <v>47</v>
      </c>
      <c r="K4161">
        <v>49.04</v>
      </c>
      <c r="L4161">
        <v>10</v>
      </c>
      <c r="M4161">
        <f t="shared" si="128"/>
        <v>132.29039999999998</v>
      </c>
      <c r="N4161">
        <f t="shared" si="129"/>
        <v>3.0582639714625448</v>
      </c>
    </row>
    <row r="4162" spans="1:14" x14ac:dyDescent="0.3">
      <c r="A4162" t="s">
        <v>12</v>
      </c>
      <c r="B4162" t="s">
        <v>17</v>
      </c>
      <c r="C4162" t="s">
        <v>18</v>
      </c>
      <c r="D4162" t="s">
        <v>31</v>
      </c>
      <c r="E4162" t="s">
        <v>37</v>
      </c>
      <c r="F4162">
        <v>1988</v>
      </c>
      <c r="G4162">
        <v>5</v>
      </c>
      <c r="H4162">
        <v>451.01</v>
      </c>
      <c r="I4162" t="s">
        <v>40</v>
      </c>
      <c r="J4162" t="s">
        <v>47</v>
      </c>
      <c r="K4162">
        <v>45.09</v>
      </c>
      <c r="L4162">
        <v>2</v>
      </c>
      <c r="M4162">
        <f t="shared" si="128"/>
        <v>901.47090000000003</v>
      </c>
      <c r="N4162">
        <f t="shared" si="129"/>
        <v>3.0595238095238093</v>
      </c>
    </row>
    <row r="4163" spans="1:14" x14ac:dyDescent="0.3">
      <c r="A4163" t="s">
        <v>14</v>
      </c>
      <c r="B4163" t="s">
        <v>15</v>
      </c>
      <c r="C4163" t="s">
        <v>19</v>
      </c>
      <c r="D4163" t="s">
        <v>21</v>
      </c>
      <c r="E4163" t="s">
        <v>38</v>
      </c>
      <c r="F4163">
        <v>1987</v>
      </c>
      <c r="G4163">
        <v>5</v>
      </c>
      <c r="H4163">
        <v>75.81</v>
      </c>
      <c r="I4163" t="s">
        <v>41</v>
      </c>
      <c r="J4163" t="s">
        <v>46</v>
      </c>
      <c r="K4163">
        <v>17.37</v>
      </c>
      <c r="L4163">
        <v>18</v>
      </c>
      <c r="M4163">
        <f t="shared" ref="M4163:M4226" si="130">(L4163*H4163)-(1-(K4163/100))</f>
        <v>1363.7537</v>
      </c>
      <c r="N4163">
        <f t="shared" ref="N4163:N4226" si="131">AVERAGE(G4163:G9162)</f>
        <v>3.0572109654350417</v>
      </c>
    </row>
    <row r="4164" spans="1:14" x14ac:dyDescent="0.3">
      <c r="A4164" t="s">
        <v>13</v>
      </c>
      <c r="B4164" t="s">
        <v>17</v>
      </c>
      <c r="C4164" t="s">
        <v>18</v>
      </c>
      <c r="D4164" t="s">
        <v>21</v>
      </c>
      <c r="E4164" t="s">
        <v>38</v>
      </c>
      <c r="F4164">
        <v>1985</v>
      </c>
      <c r="G4164">
        <v>1</v>
      </c>
      <c r="H4164">
        <v>412.93</v>
      </c>
      <c r="I4164" t="s">
        <v>42</v>
      </c>
      <c r="J4164" t="s">
        <v>44</v>
      </c>
      <c r="K4164">
        <v>30.51</v>
      </c>
      <c r="L4164">
        <v>18</v>
      </c>
      <c r="M4164">
        <f t="shared" si="130"/>
        <v>7432.0450999999994</v>
      </c>
      <c r="N4164">
        <f t="shared" si="131"/>
        <v>3.0548926014319808</v>
      </c>
    </row>
    <row r="4165" spans="1:14" x14ac:dyDescent="0.3">
      <c r="A4165" t="s">
        <v>14</v>
      </c>
      <c r="B4165" t="s">
        <v>17</v>
      </c>
      <c r="C4165" t="s">
        <v>19</v>
      </c>
      <c r="D4165" t="s">
        <v>24</v>
      </c>
      <c r="E4165" t="s">
        <v>39</v>
      </c>
      <c r="F4165">
        <v>2017</v>
      </c>
      <c r="G4165">
        <v>2</v>
      </c>
      <c r="H4165">
        <v>119.17</v>
      </c>
      <c r="I4165" t="s">
        <v>40</v>
      </c>
      <c r="J4165" t="s">
        <v>47</v>
      </c>
      <c r="K4165">
        <v>19.670000000000002</v>
      </c>
      <c r="L4165">
        <v>12</v>
      </c>
      <c r="M4165">
        <f t="shared" si="130"/>
        <v>1429.2366999999999</v>
      </c>
      <c r="N4165">
        <f t="shared" si="131"/>
        <v>3.0573476702508962</v>
      </c>
    </row>
    <row r="4166" spans="1:14" x14ac:dyDescent="0.3">
      <c r="A4166" t="s">
        <v>12</v>
      </c>
      <c r="B4166" t="s">
        <v>17</v>
      </c>
      <c r="C4166" t="s">
        <v>19</v>
      </c>
      <c r="D4166" t="s">
        <v>24</v>
      </c>
      <c r="E4166" t="s">
        <v>38</v>
      </c>
      <c r="F4166">
        <v>2020</v>
      </c>
      <c r="G4166">
        <v>1</v>
      </c>
      <c r="H4166">
        <v>427.44</v>
      </c>
      <c r="I4166" t="s">
        <v>41</v>
      </c>
      <c r="J4166" t="s">
        <v>43</v>
      </c>
      <c r="K4166">
        <v>35.79</v>
      </c>
      <c r="L4166">
        <v>2</v>
      </c>
      <c r="M4166">
        <f t="shared" si="130"/>
        <v>854.23789999999997</v>
      </c>
      <c r="N4166">
        <f t="shared" si="131"/>
        <v>3.0586124401913874</v>
      </c>
    </row>
    <row r="4167" spans="1:14" x14ac:dyDescent="0.3">
      <c r="A4167" t="s">
        <v>14</v>
      </c>
      <c r="B4167" t="s">
        <v>17</v>
      </c>
      <c r="C4167" t="s">
        <v>18</v>
      </c>
      <c r="D4167" t="s">
        <v>32</v>
      </c>
      <c r="E4167" t="s">
        <v>37</v>
      </c>
      <c r="F4167">
        <v>2006</v>
      </c>
      <c r="G4167">
        <v>4</v>
      </c>
      <c r="H4167">
        <v>112.28</v>
      </c>
      <c r="I4167" t="s">
        <v>42</v>
      </c>
      <c r="J4167" t="s">
        <v>44</v>
      </c>
      <c r="K4167">
        <v>25.79</v>
      </c>
      <c r="L4167">
        <v>12</v>
      </c>
      <c r="M4167">
        <f t="shared" si="130"/>
        <v>1346.6179000000002</v>
      </c>
      <c r="N4167">
        <f t="shared" si="131"/>
        <v>3.0610778443113773</v>
      </c>
    </row>
    <row r="4168" spans="1:14" x14ac:dyDescent="0.3">
      <c r="A4168" t="s">
        <v>13</v>
      </c>
      <c r="B4168" t="s">
        <v>16</v>
      </c>
      <c r="C4168" t="s">
        <v>18</v>
      </c>
      <c r="D4168" t="s">
        <v>33</v>
      </c>
      <c r="E4168" t="s">
        <v>36</v>
      </c>
      <c r="F4168">
        <v>2014</v>
      </c>
      <c r="G4168">
        <v>3</v>
      </c>
      <c r="H4168">
        <v>131.63</v>
      </c>
      <c r="I4168" t="s">
        <v>40</v>
      </c>
      <c r="J4168" t="s">
        <v>45</v>
      </c>
      <c r="K4168">
        <v>16.22</v>
      </c>
      <c r="L4168">
        <v>7</v>
      </c>
      <c r="M4168">
        <f t="shared" si="130"/>
        <v>920.57219999999995</v>
      </c>
      <c r="N4168">
        <f t="shared" si="131"/>
        <v>3.0599520383693046</v>
      </c>
    </row>
    <row r="4169" spans="1:14" x14ac:dyDescent="0.3">
      <c r="A4169" t="s">
        <v>14</v>
      </c>
      <c r="B4169" t="s">
        <v>16</v>
      </c>
      <c r="C4169" t="s">
        <v>19</v>
      </c>
      <c r="D4169" t="s">
        <v>23</v>
      </c>
      <c r="E4169" t="s">
        <v>38</v>
      </c>
      <c r="F4169">
        <v>2006</v>
      </c>
      <c r="G4169">
        <v>3</v>
      </c>
      <c r="H4169">
        <v>281.99</v>
      </c>
      <c r="I4169" t="s">
        <v>41</v>
      </c>
      <c r="J4169" t="s">
        <v>46</v>
      </c>
      <c r="K4169">
        <v>29.88</v>
      </c>
      <c r="L4169">
        <v>1</v>
      </c>
      <c r="M4169">
        <f t="shared" si="130"/>
        <v>281.28880000000004</v>
      </c>
      <c r="N4169">
        <f t="shared" si="131"/>
        <v>3.0600240096038416</v>
      </c>
    </row>
    <row r="4170" spans="1:14" x14ac:dyDescent="0.3">
      <c r="A4170" t="s">
        <v>13</v>
      </c>
      <c r="B4170" t="s">
        <v>16</v>
      </c>
      <c r="C4170" t="s">
        <v>18</v>
      </c>
      <c r="D4170" t="s">
        <v>26</v>
      </c>
      <c r="E4170" t="s">
        <v>36</v>
      </c>
      <c r="F4170">
        <v>2018</v>
      </c>
      <c r="G4170">
        <v>4</v>
      </c>
      <c r="H4170">
        <v>230.02</v>
      </c>
      <c r="I4170" t="s">
        <v>42</v>
      </c>
      <c r="J4170" t="s">
        <v>43</v>
      </c>
      <c r="K4170">
        <v>37.46</v>
      </c>
      <c r="L4170">
        <v>14</v>
      </c>
      <c r="M4170">
        <f t="shared" si="130"/>
        <v>3219.6546000000003</v>
      </c>
      <c r="N4170">
        <f t="shared" si="131"/>
        <v>3.0600961538461537</v>
      </c>
    </row>
    <row r="4171" spans="1:14" x14ac:dyDescent="0.3">
      <c r="A4171" t="s">
        <v>13</v>
      </c>
      <c r="B4171" t="s">
        <v>16</v>
      </c>
      <c r="C4171" t="s">
        <v>18</v>
      </c>
      <c r="D4171" t="s">
        <v>22</v>
      </c>
      <c r="E4171" t="s">
        <v>37</v>
      </c>
      <c r="F4171">
        <v>1986</v>
      </c>
      <c r="G4171">
        <v>3</v>
      </c>
      <c r="H4171">
        <v>69.63</v>
      </c>
      <c r="I4171" t="s">
        <v>42</v>
      </c>
      <c r="J4171" t="s">
        <v>47</v>
      </c>
      <c r="K4171">
        <v>13.45</v>
      </c>
      <c r="L4171">
        <v>9</v>
      </c>
      <c r="M4171">
        <f t="shared" si="130"/>
        <v>625.80449999999996</v>
      </c>
      <c r="N4171">
        <f t="shared" si="131"/>
        <v>3.0589651022864017</v>
      </c>
    </row>
    <row r="4172" spans="1:14" x14ac:dyDescent="0.3">
      <c r="A4172" t="s">
        <v>14</v>
      </c>
      <c r="B4172" t="s">
        <v>16</v>
      </c>
      <c r="C4172" t="s">
        <v>18</v>
      </c>
      <c r="D4172" t="s">
        <v>33</v>
      </c>
      <c r="E4172" t="s">
        <v>38</v>
      </c>
      <c r="F4172">
        <v>1997</v>
      </c>
      <c r="G4172">
        <v>1</v>
      </c>
      <c r="H4172">
        <v>53.96</v>
      </c>
      <c r="I4172" t="s">
        <v>42</v>
      </c>
      <c r="J4172" t="s">
        <v>46</v>
      </c>
      <c r="K4172">
        <v>10.31</v>
      </c>
      <c r="L4172">
        <v>4</v>
      </c>
      <c r="M4172">
        <f t="shared" si="130"/>
        <v>214.94310000000002</v>
      </c>
      <c r="N4172">
        <f t="shared" si="131"/>
        <v>3.0590361445783132</v>
      </c>
    </row>
    <row r="4173" spans="1:14" x14ac:dyDescent="0.3">
      <c r="A4173" t="s">
        <v>13</v>
      </c>
      <c r="B4173" t="s">
        <v>17</v>
      </c>
      <c r="C4173" t="s">
        <v>19</v>
      </c>
      <c r="D4173" t="s">
        <v>31</v>
      </c>
      <c r="E4173" t="s">
        <v>36</v>
      </c>
      <c r="F4173">
        <v>1986</v>
      </c>
      <c r="G4173">
        <v>2</v>
      </c>
      <c r="H4173">
        <v>54.43</v>
      </c>
      <c r="I4173" t="s">
        <v>42</v>
      </c>
      <c r="J4173" t="s">
        <v>47</v>
      </c>
      <c r="K4173">
        <v>17.5</v>
      </c>
      <c r="L4173">
        <v>6</v>
      </c>
      <c r="M4173">
        <f t="shared" si="130"/>
        <v>325.755</v>
      </c>
      <c r="N4173">
        <f t="shared" si="131"/>
        <v>3.0615199034981906</v>
      </c>
    </row>
    <row r="4174" spans="1:14" x14ac:dyDescent="0.3">
      <c r="A4174" t="s">
        <v>13</v>
      </c>
      <c r="B4174" t="s">
        <v>15</v>
      </c>
      <c r="C4174" t="s">
        <v>19</v>
      </c>
      <c r="D4174" t="s">
        <v>24</v>
      </c>
      <c r="E4174" t="s">
        <v>36</v>
      </c>
      <c r="F4174">
        <v>2004</v>
      </c>
      <c r="G4174">
        <v>1</v>
      </c>
      <c r="H4174">
        <v>360.66</v>
      </c>
      <c r="I4174" t="s">
        <v>42</v>
      </c>
      <c r="J4174" t="s">
        <v>47</v>
      </c>
      <c r="K4174">
        <v>45.71</v>
      </c>
      <c r="L4174">
        <v>8</v>
      </c>
      <c r="M4174">
        <f t="shared" si="130"/>
        <v>2884.7371000000003</v>
      </c>
      <c r="N4174">
        <f t="shared" si="131"/>
        <v>3.0628019323671496</v>
      </c>
    </row>
    <row r="4175" spans="1:14" x14ac:dyDescent="0.3">
      <c r="A4175" t="s">
        <v>12</v>
      </c>
      <c r="B4175" t="s">
        <v>15</v>
      </c>
      <c r="C4175" t="s">
        <v>18</v>
      </c>
      <c r="D4175" t="s">
        <v>20</v>
      </c>
      <c r="E4175" t="s">
        <v>39</v>
      </c>
      <c r="F4175">
        <v>2012</v>
      </c>
      <c r="G4175">
        <v>4</v>
      </c>
      <c r="H4175">
        <v>81.040000000000006</v>
      </c>
      <c r="I4175" t="s">
        <v>40</v>
      </c>
      <c r="J4175" t="s">
        <v>47</v>
      </c>
      <c r="K4175">
        <v>26.13</v>
      </c>
      <c r="L4175">
        <v>18</v>
      </c>
      <c r="M4175">
        <f t="shared" si="130"/>
        <v>1457.9812999999999</v>
      </c>
      <c r="N4175">
        <f t="shared" si="131"/>
        <v>3.0652962515114872</v>
      </c>
    </row>
    <row r="4176" spans="1:14" x14ac:dyDescent="0.3">
      <c r="A4176" t="s">
        <v>14</v>
      </c>
      <c r="B4176" t="s">
        <v>16</v>
      </c>
      <c r="C4176" t="s">
        <v>18</v>
      </c>
      <c r="D4176" t="s">
        <v>20</v>
      </c>
      <c r="E4176" t="s">
        <v>39</v>
      </c>
      <c r="F4176">
        <v>2021</v>
      </c>
      <c r="G4176">
        <v>5</v>
      </c>
      <c r="H4176">
        <v>164.8</v>
      </c>
      <c r="I4176" t="s">
        <v>40</v>
      </c>
      <c r="J4176" t="s">
        <v>43</v>
      </c>
      <c r="K4176">
        <v>28.95</v>
      </c>
      <c r="L4176">
        <v>9</v>
      </c>
      <c r="M4176">
        <f t="shared" si="130"/>
        <v>1482.4895000000001</v>
      </c>
      <c r="N4176">
        <f t="shared" si="131"/>
        <v>3.0641646489104115</v>
      </c>
    </row>
    <row r="4177" spans="1:14" x14ac:dyDescent="0.3">
      <c r="A4177" t="s">
        <v>14</v>
      </c>
      <c r="B4177" t="s">
        <v>17</v>
      </c>
      <c r="C4177" t="s">
        <v>19</v>
      </c>
      <c r="D4177" t="s">
        <v>23</v>
      </c>
      <c r="E4177" t="s">
        <v>39</v>
      </c>
      <c r="F4177">
        <v>1998</v>
      </c>
      <c r="G4177">
        <v>5</v>
      </c>
      <c r="H4177">
        <v>404.7</v>
      </c>
      <c r="I4177" t="s">
        <v>42</v>
      </c>
      <c r="J4177" t="s">
        <v>46</v>
      </c>
      <c r="K4177">
        <v>2.71</v>
      </c>
      <c r="L4177">
        <v>12</v>
      </c>
      <c r="M4177">
        <f t="shared" si="130"/>
        <v>4855.4270999999999</v>
      </c>
      <c r="N4177">
        <f t="shared" si="131"/>
        <v>3.061818181818182</v>
      </c>
    </row>
    <row r="4178" spans="1:14" x14ac:dyDescent="0.3">
      <c r="A4178" t="s">
        <v>13</v>
      </c>
      <c r="B4178" t="s">
        <v>15</v>
      </c>
      <c r="C4178" t="s">
        <v>18</v>
      </c>
      <c r="D4178" t="s">
        <v>24</v>
      </c>
      <c r="E4178" t="s">
        <v>39</v>
      </c>
      <c r="F4178">
        <v>2003</v>
      </c>
      <c r="G4178">
        <v>2</v>
      </c>
      <c r="H4178">
        <v>429.17</v>
      </c>
      <c r="I4178" t="s">
        <v>41</v>
      </c>
      <c r="J4178" t="s">
        <v>46</v>
      </c>
      <c r="K4178">
        <v>9.68</v>
      </c>
      <c r="L4178">
        <v>9</v>
      </c>
      <c r="M4178">
        <f t="shared" si="130"/>
        <v>3861.6268</v>
      </c>
      <c r="N4178">
        <f t="shared" si="131"/>
        <v>3.0594660194174756</v>
      </c>
    </row>
    <row r="4179" spans="1:14" x14ac:dyDescent="0.3">
      <c r="A4179" t="s">
        <v>14</v>
      </c>
      <c r="B4179" t="s">
        <v>16</v>
      </c>
      <c r="C4179" t="s">
        <v>19</v>
      </c>
      <c r="D4179" t="s">
        <v>27</v>
      </c>
      <c r="E4179" t="s">
        <v>36</v>
      </c>
      <c r="F4179">
        <v>1998</v>
      </c>
      <c r="G4179">
        <v>5</v>
      </c>
      <c r="H4179">
        <v>255.65</v>
      </c>
      <c r="I4179" t="s">
        <v>42</v>
      </c>
      <c r="J4179" t="s">
        <v>43</v>
      </c>
      <c r="K4179">
        <v>31.2</v>
      </c>
      <c r="L4179">
        <v>19</v>
      </c>
      <c r="M4179">
        <f t="shared" si="130"/>
        <v>4856.6620000000003</v>
      </c>
      <c r="N4179">
        <f t="shared" si="131"/>
        <v>3.0607533414337786</v>
      </c>
    </row>
    <row r="4180" spans="1:14" x14ac:dyDescent="0.3">
      <c r="A4180" t="s">
        <v>13</v>
      </c>
      <c r="B4180" t="s">
        <v>16</v>
      </c>
      <c r="C4180" t="s">
        <v>19</v>
      </c>
      <c r="D4180" t="s">
        <v>29</v>
      </c>
      <c r="E4180" t="s">
        <v>38</v>
      </c>
      <c r="F4180">
        <v>1989</v>
      </c>
      <c r="G4180">
        <v>2</v>
      </c>
      <c r="H4180">
        <v>371.49</v>
      </c>
      <c r="I4180" t="s">
        <v>42</v>
      </c>
      <c r="J4180" t="s">
        <v>45</v>
      </c>
      <c r="K4180">
        <v>20.72</v>
      </c>
      <c r="L4180">
        <v>9</v>
      </c>
      <c r="M4180">
        <f t="shared" si="130"/>
        <v>3342.6171999999997</v>
      </c>
      <c r="N4180">
        <f t="shared" si="131"/>
        <v>3.0583941605839415</v>
      </c>
    </row>
    <row r="4181" spans="1:14" x14ac:dyDescent="0.3">
      <c r="A4181" t="s">
        <v>12</v>
      </c>
      <c r="B4181" t="s">
        <v>16</v>
      </c>
      <c r="C4181" t="s">
        <v>18</v>
      </c>
      <c r="D4181" t="s">
        <v>28</v>
      </c>
      <c r="E4181" t="s">
        <v>36</v>
      </c>
      <c r="F4181">
        <v>2016</v>
      </c>
      <c r="G4181">
        <v>4</v>
      </c>
      <c r="H4181">
        <v>464.12</v>
      </c>
      <c r="I4181" t="s">
        <v>41</v>
      </c>
      <c r="J4181" t="s">
        <v>47</v>
      </c>
      <c r="K4181">
        <v>25.6</v>
      </c>
      <c r="L4181">
        <v>19</v>
      </c>
      <c r="M4181">
        <f t="shared" si="130"/>
        <v>8817.5360000000001</v>
      </c>
      <c r="N4181">
        <f t="shared" si="131"/>
        <v>3.0596833130328869</v>
      </c>
    </row>
    <row r="4182" spans="1:14" x14ac:dyDescent="0.3">
      <c r="A4182" t="s">
        <v>12</v>
      </c>
      <c r="B4182" t="s">
        <v>17</v>
      </c>
      <c r="C4182" t="s">
        <v>19</v>
      </c>
      <c r="D4182" t="s">
        <v>21</v>
      </c>
      <c r="E4182" t="s">
        <v>38</v>
      </c>
      <c r="F4182">
        <v>1991</v>
      </c>
      <c r="G4182">
        <v>3</v>
      </c>
      <c r="H4182">
        <v>140.87</v>
      </c>
      <c r="I4182" t="s">
        <v>42</v>
      </c>
      <c r="J4182" t="s">
        <v>45</v>
      </c>
      <c r="K4182">
        <v>45.75</v>
      </c>
      <c r="L4182">
        <v>14</v>
      </c>
      <c r="M4182">
        <f t="shared" si="130"/>
        <v>1971.6375</v>
      </c>
      <c r="N4182">
        <f t="shared" si="131"/>
        <v>3.0585365853658537</v>
      </c>
    </row>
    <row r="4183" spans="1:14" x14ac:dyDescent="0.3">
      <c r="A4183" t="s">
        <v>12</v>
      </c>
      <c r="B4183" t="s">
        <v>16</v>
      </c>
      <c r="C4183" t="s">
        <v>19</v>
      </c>
      <c r="D4183" t="s">
        <v>27</v>
      </c>
      <c r="E4183" t="s">
        <v>37</v>
      </c>
      <c r="F4183">
        <v>1999</v>
      </c>
      <c r="G4183">
        <v>5</v>
      </c>
      <c r="H4183">
        <v>308.22000000000003</v>
      </c>
      <c r="I4183" t="s">
        <v>41</v>
      </c>
      <c r="J4183" t="s">
        <v>45</v>
      </c>
      <c r="K4183">
        <v>26.68</v>
      </c>
      <c r="L4183">
        <v>7</v>
      </c>
      <c r="M4183">
        <f t="shared" si="130"/>
        <v>2156.8067999999998</v>
      </c>
      <c r="N4183">
        <f t="shared" si="131"/>
        <v>3.0586080586080584</v>
      </c>
    </row>
    <row r="4184" spans="1:14" x14ac:dyDescent="0.3">
      <c r="A4184" t="s">
        <v>12</v>
      </c>
      <c r="B4184" t="s">
        <v>15</v>
      </c>
      <c r="C4184" t="s">
        <v>19</v>
      </c>
      <c r="D4184" t="s">
        <v>24</v>
      </c>
      <c r="E4184" t="s">
        <v>36</v>
      </c>
      <c r="F4184">
        <v>2012</v>
      </c>
      <c r="G4184">
        <v>4</v>
      </c>
      <c r="H4184">
        <v>77.97</v>
      </c>
      <c r="I4184" t="s">
        <v>41</v>
      </c>
      <c r="J4184" t="s">
        <v>43</v>
      </c>
      <c r="K4184">
        <v>20.64</v>
      </c>
      <c r="L4184">
        <v>6</v>
      </c>
      <c r="M4184">
        <f t="shared" si="130"/>
        <v>467.02639999999997</v>
      </c>
      <c r="N4184">
        <f t="shared" si="131"/>
        <v>3.0562347188264058</v>
      </c>
    </row>
    <row r="4185" spans="1:14" x14ac:dyDescent="0.3">
      <c r="A4185" t="s">
        <v>13</v>
      </c>
      <c r="B4185" t="s">
        <v>15</v>
      </c>
      <c r="C4185" t="s">
        <v>18</v>
      </c>
      <c r="D4185" t="s">
        <v>32</v>
      </c>
      <c r="E4185" t="s">
        <v>37</v>
      </c>
      <c r="F4185">
        <v>2011</v>
      </c>
      <c r="G4185">
        <v>2</v>
      </c>
      <c r="H4185">
        <v>436.91</v>
      </c>
      <c r="I4185" t="s">
        <v>40</v>
      </c>
      <c r="J4185" t="s">
        <v>43</v>
      </c>
      <c r="K4185">
        <v>11.16</v>
      </c>
      <c r="L4185">
        <v>3</v>
      </c>
      <c r="M4185">
        <f t="shared" si="130"/>
        <v>1309.8416</v>
      </c>
      <c r="N4185">
        <f t="shared" si="131"/>
        <v>3.0550795593635249</v>
      </c>
    </row>
    <row r="4186" spans="1:14" x14ac:dyDescent="0.3">
      <c r="A4186" t="s">
        <v>13</v>
      </c>
      <c r="B4186" t="s">
        <v>15</v>
      </c>
      <c r="C4186" t="s">
        <v>19</v>
      </c>
      <c r="D4186" t="s">
        <v>20</v>
      </c>
      <c r="E4186" t="s">
        <v>36</v>
      </c>
      <c r="F4186">
        <v>1993</v>
      </c>
      <c r="G4186">
        <v>4</v>
      </c>
      <c r="H4186">
        <v>94.58</v>
      </c>
      <c r="I4186" t="s">
        <v>41</v>
      </c>
      <c r="J4186" t="s">
        <v>45</v>
      </c>
      <c r="K4186">
        <v>11.56</v>
      </c>
      <c r="L4186">
        <v>13</v>
      </c>
      <c r="M4186">
        <f t="shared" si="130"/>
        <v>1228.6556</v>
      </c>
      <c r="N4186">
        <f t="shared" si="131"/>
        <v>3.0563725490196076</v>
      </c>
    </row>
    <row r="4187" spans="1:14" x14ac:dyDescent="0.3">
      <c r="A4187" t="s">
        <v>13</v>
      </c>
      <c r="B4187" t="s">
        <v>17</v>
      </c>
      <c r="C4187" t="s">
        <v>18</v>
      </c>
      <c r="D4187" t="s">
        <v>33</v>
      </c>
      <c r="E4187" t="s">
        <v>38</v>
      </c>
      <c r="F4187">
        <v>1994</v>
      </c>
      <c r="G4187">
        <v>2</v>
      </c>
      <c r="H4187">
        <v>114.76</v>
      </c>
      <c r="I4187" t="s">
        <v>40</v>
      </c>
      <c r="J4187" t="s">
        <v>46</v>
      </c>
      <c r="K4187">
        <v>20.76</v>
      </c>
      <c r="L4187">
        <v>12</v>
      </c>
      <c r="M4187">
        <f t="shared" si="130"/>
        <v>1376.3276000000001</v>
      </c>
      <c r="N4187">
        <f t="shared" si="131"/>
        <v>3.0552147239263805</v>
      </c>
    </row>
    <row r="4188" spans="1:14" x14ac:dyDescent="0.3">
      <c r="A4188" t="s">
        <v>12</v>
      </c>
      <c r="B4188" t="s">
        <v>15</v>
      </c>
      <c r="C4188" t="s">
        <v>18</v>
      </c>
      <c r="D4188" t="s">
        <v>27</v>
      </c>
      <c r="E4188" t="s">
        <v>38</v>
      </c>
      <c r="F4188">
        <v>2012</v>
      </c>
      <c r="G4188">
        <v>4</v>
      </c>
      <c r="H4188">
        <v>82.56</v>
      </c>
      <c r="I4188" t="s">
        <v>42</v>
      </c>
      <c r="J4188" t="s">
        <v>43</v>
      </c>
      <c r="K4188">
        <v>10.14</v>
      </c>
      <c r="L4188">
        <v>17</v>
      </c>
      <c r="M4188">
        <f t="shared" si="130"/>
        <v>1402.6214</v>
      </c>
      <c r="N4188">
        <f t="shared" si="131"/>
        <v>3.0565110565110567</v>
      </c>
    </row>
    <row r="4189" spans="1:14" x14ac:dyDescent="0.3">
      <c r="A4189" t="s">
        <v>14</v>
      </c>
      <c r="B4189" t="s">
        <v>16</v>
      </c>
      <c r="C4189" t="s">
        <v>18</v>
      </c>
      <c r="D4189" t="s">
        <v>32</v>
      </c>
      <c r="E4189" t="s">
        <v>39</v>
      </c>
      <c r="F4189">
        <v>1989</v>
      </c>
      <c r="G4189">
        <v>3</v>
      </c>
      <c r="H4189">
        <v>476.23</v>
      </c>
      <c r="I4189" t="s">
        <v>42</v>
      </c>
      <c r="J4189" t="s">
        <v>44</v>
      </c>
      <c r="K4189">
        <v>28.36</v>
      </c>
      <c r="L4189">
        <v>2</v>
      </c>
      <c r="M4189">
        <f t="shared" si="130"/>
        <v>951.74360000000001</v>
      </c>
      <c r="N4189">
        <f t="shared" si="131"/>
        <v>3.055350553505535</v>
      </c>
    </row>
    <row r="4190" spans="1:14" x14ac:dyDescent="0.3">
      <c r="A4190" t="s">
        <v>14</v>
      </c>
      <c r="B4190" t="s">
        <v>15</v>
      </c>
      <c r="C4190" t="s">
        <v>18</v>
      </c>
      <c r="D4190" t="s">
        <v>24</v>
      </c>
      <c r="E4190" t="s">
        <v>37</v>
      </c>
      <c r="F4190">
        <v>2009</v>
      </c>
      <c r="G4190">
        <v>5</v>
      </c>
      <c r="H4190">
        <v>150.13</v>
      </c>
      <c r="I4190" t="s">
        <v>40</v>
      </c>
      <c r="J4190" t="s">
        <v>44</v>
      </c>
      <c r="K4190">
        <v>28.58</v>
      </c>
      <c r="L4190">
        <v>7</v>
      </c>
      <c r="M4190">
        <f t="shared" si="130"/>
        <v>1050.1958</v>
      </c>
      <c r="N4190">
        <f t="shared" si="131"/>
        <v>3.0554187192118225</v>
      </c>
    </row>
    <row r="4191" spans="1:14" x14ac:dyDescent="0.3">
      <c r="A4191" t="s">
        <v>14</v>
      </c>
      <c r="B4191" t="s">
        <v>17</v>
      </c>
      <c r="C4191" t="s">
        <v>19</v>
      </c>
      <c r="D4191" t="s">
        <v>28</v>
      </c>
      <c r="E4191" t="s">
        <v>36</v>
      </c>
      <c r="F4191">
        <v>2012</v>
      </c>
      <c r="G4191">
        <v>4</v>
      </c>
      <c r="H4191">
        <v>161.46</v>
      </c>
      <c r="I4191" t="s">
        <v>42</v>
      </c>
      <c r="J4191" t="s">
        <v>47</v>
      </c>
      <c r="K4191">
        <v>3.97</v>
      </c>
      <c r="L4191">
        <v>4</v>
      </c>
      <c r="M4191">
        <f t="shared" si="130"/>
        <v>644.87970000000007</v>
      </c>
      <c r="N4191">
        <f t="shared" si="131"/>
        <v>3.0530209617755859</v>
      </c>
    </row>
    <row r="4192" spans="1:14" x14ac:dyDescent="0.3">
      <c r="A4192" t="s">
        <v>14</v>
      </c>
      <c r="B4192" t="s">
        <v>15</v>
      </c>
      <c r="C4192" t="s">
        <v>18</v>
      </c>
      <c r="D4192" t="s">
        <v>24</v>
      </c>
      <c r="E4192" t="s">
        <v>36</v>
      </c>
      <c r="F4192">
        <v>1986</v>
      </c>
      <c r="G4192">
        <v>4</v>
      </c>
      <c r="H4192">
        <v>50.32</v>
      </c>
      <c r="I4192" t="s">
        <v>42</v>
      </c>
      <c r="J4192" t="s">
        <v>47</v>
      </c>
      <c r="K4192">
        <v>20.22</v>
      </c>
      <c r="L4192">
        <v>5</v>
      </c>
      <c r="M4192">
        <f t="shared" si="130"/>
        <v>250.8022</v>
      </c>
      <c r="N4192">
        <f t="shared" si="131"/>
        <v>3.0518518518518518</v>
      </c>
    </row>
    <row r="4193" spans="1:14" x14ac:dyDescent="0.3">
      <c r="A4193" t="s">
        <v>13</v>
      </c>
      <c r="B4193" t="s">
        <v>16</v>
      </c>
      <c r="C4193" t="s">
        <v>18</v>
      </c>
      <c r="D4193" t="s">
        <v>23</v>
      </c>
      <c r="E4193" t="s">
        <v>36</v>
      </c>
      <c r="F4193">
        <v>2002</v>
      </c>
      <c r="G4193">
        <v>2</v>
      </c>
      <c r="H4193">
        <v>410.37</v>
      </c>
      <c r="I4193" t="s">
        <v>40</v>
      </c>
      <c r="J4193" t="s">
        <v>45</v>
      </c>
      <c r="K4193">
        <v>7.17</v>
      </c>
      <c r="L4193">
        <v>11</v>
      </c>
      <c r="M4193">
        <f t="shared" si="130"/>
        <v>4513.1417000000001</v>
      </c>
      <c r="N4193">
        <f t="shared" si="131"/>
        <v>3.0506798516687268</v>
      </c>
    </row>
    <row r="4194" spans="1:14" x14ac:dyDescent="0.3">
      <c r="A4194" t="s">
        <v>12</v>
      </c>
      <c r="B4194" t="s">
        <v>15</v>
      </c>
      <c r="C4194" t="s">
        <v>18</v>
      </c>
      <c r="D4194" t="s">
        <v>30</v>
      </c>
      <c r="E4194" t="s">
        <v>39</v>
      </c>
      <c r="F4194">
        <v>2018</v>
      </c>
      <c r="G4194">
        <v>2</v>
      </c>
      <c r="H4194">
        <v>13.98</v>
      </c>
      <c r="I4194" t="s">
        <v>40</v>
      </c>
      <c r="J4194" t="s">
        <v>47</v>
      </c>
      <c r="K4194">
        <v>41.06</v>
      </c>
      <c r="L4194">
        <v>17</v>
      </c>
      <c r="M4194">
        <f t="shared" si="130"/>
        <v>237.07059999999998</v>
      </c>
      <c r="N4194">
        <f t="shared" si="131"/>
        <v>3.0519801980198018</v>
      </c>
    </row>
    <row r="4195" spans="1:14" x14ac:dyDescent="0.3">
      <c r="A4195" t="s">
        <v>13</v>
      </c>
      <c r="B4195" t="s">
        <v>15</v>
      </c>
      <c r="C4195" t="s">
        <v>19</v>
      </c>
      <c r="D4195" t="s">
        <v>30</v>
      </c>
      <c r="E4195" t="s">
        <v>36</v>
      </c>
      <c r="F4195">
        <v>2008</v>
      </c>
      <c r="G4195">
        <v>2</v>
      </c>
      <c r="H4195">
        <v>252.29</v>
      </c>
      <c r="I4195" t="s">
        <v>41</v>
      </c>
      <c r="J4195" t="s">
        <v>44</v>
      </c>
      <c r="K4195">
        <v>31.83</v>
      </c>
      <c r="L4195">
        <v>13</v>
      </c>
      <c r="M4195">
        <f t="shared" si="130"/>
        <v>3279.0882999999999</v>
      </c>
      <c r="N4195">
        <f t="shared" si="131"/>
        <v>3.0532837670384141</v>
      </c>
    </row>
    <row r="4196" spans="1:14" x14ac:dyDescent="0.3">
      <c r="A4196" t="s">
        <v>14</v>
      </c>
      <c r="B4196" t="s">
        <v>17</v>
      </c>
      <c r="C4196" t="s">
        <v>18</v>
      </c>
      <c r="D4196" t="s">
        <v>35</v>
      </c>
      <c r="E4196" t="s">
        <v>36</v>
      </c>
      <c r="F4196">
        <v>2004</v>
      </c>
      <c r="G4196">
        <v>5</v>
      </c>
      <c r="H4196">
        <v>79</v>
      </c>
      <c r="I4196" t="s">
        <v>40</v>
      </c>
      <c r="J4196" t="s">
        <v>43</v>
      </c>
      <c r="K4196">
        <v>0.13</v>
      </c>
      <c r="L4196">
        <v>5</v>
      </c>
      <c r="M4196">
        <f t="shared" si="130"/>
        <v>394.00130000000001</v>
      </c>
      <c r="N4196">
        <f t="shared" si="131"/>
        <v>3.0545905707196028</v>
      </c>
    </row>
    <row r="4197" spans="1:14" x14ac:dyDescent="0.3">
      <c r="A4197" t="s">
        <v>13</v>
      </c>
      <c r="B4197" t="s">
        <v>15</v>
      </c>
      <c r="C4197" t="s">
        <v>19</v>
      </c>
      <c r="D4197" t="s">
        <v>21</v>
      </c>
      <c r="E4197" t="s">
        <v>36</v>
      </c>
      <c r="F4197">
        <v>2000</v>
      </c>
      <c r="G4197">
        <v>5</v>
      </c>
      <c r="H4197">
        <v>409.61</v>
      </c>
      <c r="I4197" t="s">
        <v>41</v>
      </c>
      <c r="J4197" t="s">
        <v>46</v>
      </c>
      <c r="K4197">
        <v>10.23</v>
      </c>
      <c r="L4197">
        <v>18</v>
      </c>
      <c r="M4197">
        <f t="shared" si="130"/>
        <v>7372.0823</v>
      </c>
      <c r="N4197">
        <f t="shared" si="131"/>
        <v>3.0521739130434784</v>
      </c>
    </row>
    <row r="4198" spans="1:14" x14ac:dyDescent="0.3">
      <c r="A4198" t="s">
        <v>13</v>
      </c>
      <c r="B4198" t="s">
        <v>17</v>
      </c>
      <c r="C4198" t="s">
        <v>19</v>
      </c>
      <c r="D4198" t="s">
        <v>24</v>
      </c>
      <c r="E4198" t="s">
        <v>37</v>
      </c>
      <c r="F4198">
        <v>2003</v>
      </c>
      <c r="G4198">
        <v>3</v>
      </c>
      <c r="H4198">
        <v>199.48</v>
      </c>
      <c r="I4198" t="s">
        <v>40</v>
      </c>
      <c r="J4198" t="s">
        <v>45</v>
      </c>
      <c r="K4198">
        <v>26.5</v>
      </c>
      <c r="L4198">
        <v>13</v>
      </c>
      <c r="M4198">
        <f t="shared" si="130"/>
        <v>2592.5049999999997</v>
      </c>
      <c r="N4198">
        <f t="shared" si="131"/>
        <v>3.0497512437810945</v>
      </c>
    </row>
    <row r="4199" spans="1:14" x14ac:dyDescent="0.3">
      <c r="A4199" t="s">
        <v>13</v>
      </c>
      <c r="B4199" t="s">
        <v>16</v>
      </c>
      <c r="C4199" t="s">
        <v>18</v>
      </c>
      <c r="D4199" t="s">
        <v>22</v>
      </c>
      <c r="E4199" t="s">
        <v>38</v>
      </c>
      <c r="F4199">
        <v>1985</v>
      </c>
      <c r="G4199">
        <v>3</v>
      </c>
      <c r="H4199">
        <v>48.34</v>
      </c>
      <c r="I4199" t="s">
        <v>42</v>
      </c>
      <c r="J4199" t="s">
        <v>46</v>
      </c>
      <c r="K4199">
        <v>42.55</v>
      </c>
      <c r="L4199">
        <v>4</v>
      </c>
      <c r="M4199">
        <f t="shared" si="130"/>
        <v>192.78550000000001</v>
      </c>
      <c r="N4199">
        <f t="shared" si="131"/>
        <v>3.0498132004981322</v>
      </c>
    </row>
    <row r="4200" spans="1:14" x14ac:dyDescent="0.3">
      <c r="A4200" t="s">
        <v>12</v>
      </c>
      <c r="B4200" t="s">
        <v>15</v>
      </c>
      <c r="C4200" t="s">
        <v>19</v>
      </c>
      <c r="D4200" t="s">
        <v>23</v>
      </c>
      <c r="E4200" t="s">
        <v>38</v>
      </c>
      <c r="F4200">
        <v>2015</v>
      </c>
      <c r="G4200">
        <v>1</v>
      </c>
      <c r="H4200">
        <v>397.33</v>
      </c>
      <c r="I4200" t="s">
        <v>42</v>
      </c>
      <c r="J4200" t="s">
        <v>46</v>
      </c>
      <c r="K4200">
        <v>41.75</v>
      </c>
      <c r="L4200">
        <v>8</v>
      </c>
      <c r="M4200">
        <f t="shared" si="130"/>
        <v>3178.0574999999999</v>
      </c>
      <c r="N4200">
        <f t="shared" si="131"/>
        <v>3.0498753117206983</v>
      </c>
    </row>
    <row r="4201" spans="1:14" x14ac:dyDescent="0.3">
      <c r="A4201" t="s">
        <v>12</v>
      </c>
      <c r="B4201" t="s">
        <v>17</v>
      </c>
      <c r="C4201" t="s">
        <v>18</v>
      </c>
      <c r="D4201" t="s">
        <v>32</v>
      </c>
      <c r="E4201" t="s">
        <v>38</v>
      </c>
      <c r="F4201">
        <v>1991</v>
      </c>
      <c r="G4201">
        <v>2</v>
      </c>
      <c r="H4201">
        <v>414.99</v>
      </c>
      <c r="I4201" t="s">
        <v>42</v>
      </c>
      <c r="J4201" t="s">
        <v>46</v>
      </c>
      <c r="K4201">
        <v>48.37</v>
      </c>
      <c r="L4201">
        <v>5</v>
      </c>
      <c r="M4201">
        <f t="shared" si="130"/>
        <v>2074.4337</v>
      </c>
      <c r="N4201">
        <f t="shared" si="131"/>
        <v>3.0524344569288391</v>
      </c>
    </row>
    <row r="4202" spans="1:14" x14ac:dyDescent="0.3">
      <c r="A4202" t="s">
        <v>14</v>
      </c>
      <c r="B4202" t="s">
        <v>15</v>
      </c>
      <c r="C4202" t="s">
        <v>19</v>
      </c>
      <c r="D4202" t="s">
        <v>34</v>
      </c>
      <c r="E4202" t="s">
        <v>38</v>
      </c>
      <c r="F4202">
        <v>1996</v>
      </c>
      <c r="G4202">
        <v>2</v>
      </c>
      <c r="H4202">
        <v>480.05</v>
      </c>
      <c r="I4202" t="s">
        <v>40</v>
      </c>
      <c r="J4202" t="s">
        <v>44</v>
      </c>
      <c r="K4202">
        <v>14.48</v>
      </c>
      <c r="L4202">
        <v>5</v>
      </c>
      <c r="M4202">
        <f t="shared" si="130"/>
        <v>2399.3948</v>
      </c>
      <c r="N4202">
        <f t="shared" si="131"/>
        <v>3.05375</v>
      </c>
    </row>
    <row r="4203" spans="1:14" x14ac:dyDescent="0.3">
      <c r="A4203" t="s">
        <v>12</v>
      </c>
      <c r="B4203" t="s">
        <v>16</v>
      </c>
      <c r="C4203" t="s">
        <v>19</v>
      </c>
      <c r="D4203" t="s">
        <v>20</v>
      </c>
      <c r="E4203" t="s">
        <v>38</v>
      </c>
      <c r="F4203">
        <v>2008</v>
      </c>
      <c r="G4203">
        <v>4</v>
      </c>
      <c r="H4203">
        <v>163.72999999999999</v>
      </c>
      <c r="I4203" t="s">
        <v>42</v>
      </c>
      <c r="J4203" t="s">
        <v>44</v>
      </c>
      <c r="K4203">
        <v>46.96</v>
      </c>
      <c r="L4203">
        <v>11</v>
      </c>
      <c r="M4203">
        <f t="shared" si="130"/>
        <v>1800.4995999999999</v>
      </c>
      <c r="N4203">
        <f t="shared" si="131"/>
        <v>3.0550688360450562</v>
      </c>
    </row>
    <row r="4204" spans="1:14" x14ac:dyDescent="0.3">
      <c r="A4204" t="s">
        <v>12</v>
      </c>
      <c r="B4204" t="s">
        <v>15</v>
      </c>
      <c r="C4204" t="s">
        <v>19</v>
      </c>
      <c r="D4204" t="s">
        <v>20</v>
      </c>
      <c r="E4204" t="s">
        <v>37</v>
      </c>
      <c r="F4204">
        <v>1998</v>
      </c>
      <c r="G4204">
        <v>1</v>
      </c>
      <c r="H4204">
        <v>185.46</v>
      </c>
      <c r="I4204" t="s">
        <v>40</v>
      </c>
      <c r="J4204" t="s">
        <v>44</v>
      </c>
      <c r="K4204">
        <v>14.21</v>
      </c>
      <c r="L4204">
        <v>5</v>
      </c>
      <c r="M4204">
        <f t="shared" si="130"/>
        <v>926.4421000000001</v>
      </c>
      <c r="N4204">
        <f t="shared" si="131"/>
        <v>3.0538847117794488</v>
      </c>
    </row>
    <row r="4205" spans="1:14" x14ac:dyDescent="0.3">
      <c r="A4205" t="s">
        <v>13</v>
      </c>
      <c r="B4205" t="s">
        <v>16</v>
      </c>
      <c r="C4205" t="s">
        <v>18</v>
      </c>
      <c r="D4205" t="s">
        <v>32</v>
      </c>
      <c r="E4205" t="s">
        <v>38</v>
      </c>
      <c r="F4205">
        <v>2021</v>
      </c>
      <c r="G4205">
        <v>1</v>
      </c>
      <c r="H4205">
        <v>410.28</v>
      </c>
      <c r="I4205" t="s">
        <v>42</v>
      </c>
      <c r="J4205" t="s">
        <v>46</v>
      </c>
      <c r="K4205">
        <v>39.979999999999997</v>
      </c>
      <c r="L4205">
        <v>12</v>
      </c>
      <c r="M4205">
        <f t="shared" si="130"/>
        <v>4922.7597999999998</v>
      </c>
      <c r="N4205">
        <f t="shared" si="131"/>
        <v>3.0564617314930991</v>
      </c>
    </row>
    <row r="4206" spans="1:14" x14ac:dyDescent="0.3">
      <c r="A4206" t="s">
        <v>12</v>
      </c>
      <c r="B4206" t="s">
        <v>16</v>
      </c>
      <c r="C4206" t="s">
        <v>18</v>
      </c>
      <c r="D4206" t="s">
        <v>31</v>
      </c>
      <c r="E4206" t="s">
        <v>38</v>
      </c>
      <c r="F4206">
        <v>1997</v>
      </c>
      <c r="G4206">
        <v>2</v>
      </c>
      <c r="H4206">
        <v>117.95</v>
      </c>
      <c r="I4206" t="s">
        <v>41</v>
      </c>
      <c r="J4206" t="s">
        <v>44</v>
      </c>
      <c r="K4206">
        <v>22.79</v>
      </c>
      <c r="L4206">
        <v>15</v>
      </c>
      <c r="M4206">
        <f t="shared" si="130"/>
        <v>1768.4779000000001</v>
      </c>
      <c r="N4206">
        <f t="shared" si="131"/>
        <v>3.0590452261306531</v>
      </c>
    </row>
    <row r="4207" spans="1:14" x14ac:dyDescent="0.3">
      <c r="A4207" t="s">
        <v>14</v>
      </c>
      <c r="B4207" t="s">
        <v>17</v>
      </c>
      <c r="C4207" t="s">
        <v>18</v>
      </c>
      <c r="D4207" t="s">
        <v>30</v>
      </c>
      <c r="E4207" t="s">
        <v>39</v>
      </c>
      <c r="F4207">
        <v>2001</v>
      </c>
      <c r="G4207">
        <v>2</v>
      </c>
      <c r="H4207">
        <v>66.930000000000007</v>
      </c>
      <c r="I4207" t="s">
        <v>42</v>
      </c>
      <c r="J4207" t="s">
        <v>47</v>
      </c>
      <c r="K4207">
        <v>46.43</v>
      </c>
      <c r="L4207">
        <v>14</v>
      </c>
      <c r="M4207">
        <f t="shared" si="130"/>
        <v>936.48430000000008</v>
      </c>
      <c r="N4207">
        <f t="shared" si="131"/>
        <v>3.060377358490566</v>
      </c>
    </row>
    <row r="4208" spans="1:14" x14ac:dyDescent="0.3">
      <c r="A4208" t="s">
        <v>12</v>
      </c>
      <c r="B4208" t="s">
        <v>15</v>
      </c>
      <c r="C4208" t="s">
        <v>18</v>
      </c>
      <c r="D4208" t="s">
        <v>33</v>
      </c>
      <c r="E4208" t="s">
        <v>39</v>
      </c>
      <c r="F4208">
        <v>1987</v>
      </c>
      <c r="G4208">
        <v>3</v>
      </c>
      <c r="H4208">
        <v>64.59</v>
      </c>
      <c r="I4208" t="s">
        <v>40</v>
      </c>
      <c r="J4208" t="s">
        <v>45</v>
      </c>
      <c r="K4208">
        <v>12.34</v>
      </c>
      <c r="L4208">
        <v>6</v>
      </c>
      <c r="M4208">
        <f t="shared" si="130"/>
        <v>386.66340000000002</v>
      </c>
      <c r="N4208">
        <f t="shared" si="131"/>
        <v>3.0617128463476071</v>
      </c>
    </row>
    <row r="4209" spans="1:14" x14ac:dyDescent="0.3">
      <c r="A4209" t="s">
        <v>14</v>
      </c>
      <c r="B4209" t="s">
        <v>17</v>
      </c>
      <c r="C4209" t="s">
        <v>18</v>
      </c>
      <c r="D4209" t="s">
        <v>31</v>
      </c>
      <c r="E4209" t="s">
        <v>36</v>
      </c>
      <c r="F4209">
        <v>2003</v>
      </c>
      <c r="G4209">
        <v>3</v>
      </c>
      <c r="H4209">
        <v>148.06</v>
      </c>
      <c r="I4209" t="s">
        <v>40</v>
      </c>
      <c r="J4209" t="s">
        <v>44</v>
      </c>
      <c r="K4209">
        <v>23.53</v>
      </c>
      <c r="L4209">
        <v>10</v>
      </c>
      <c r="M4209">
        <f t="shared" si="130"/>
        <v>1479.8353</v>
      </c>
      <c r="N4209">
        <f t="shared" si="131"/>
        <v>3.0617906683480456</v>
      </c>
    </row>
    <row r="4210" spans="1:14" x14ac:dyDescent="0.3">
      <c r="A4210" t="s">
        <v>12</v>
      </c>
      <c r="B4210" t="s">
        <v>17</v>
      </c>
      <c r="C4210" t="s">
        <v>18</v>
      </c>
      <c r="D4210" t="s">
        <v>26</v>
      </c>
      <c r="E4210" t="s">
        <v>37</v>
      </c>
      <c r="F4210">
        <v>1999</v>
      </c>
      <c r="G4210">
        <v>4</v>
      </c>
      <c r="H4210">
        <v>352.6</v>
      </c>
      <c r="I4210" t="s">
        <v>41</v>
      </c>
      <c r="J4210" t="s">
        <v>44</v>
      </c>
      <c r="K4210">
        <v>41.71</v>
      </c>
      <c r="L4210">
        <v>7</v>
      </c>
      <c r="M4210">
        <f t="shared" si="130"/>
        <v>2467.6171000000004</v>
      </c>
      <c r="N4210">
        <f t="shared" si="131"/>
        <v>3.0618686868686869</v>
      </c>
    </row>
    <row r="4211" spans="1:14" x14ac:dyDescent="0.3">
      <c r="A4211" t="s">
        <v>13</v>
      </c>
      <c r="B4211" t="s">
        <v>15</v>
      </c>
      <c r="C4211" t="s">
        <v>19</v>
      </c>
      <c r="D4211" t="s">
        <v>34</v>
      </c>
      <c r="E4211" t="s">
        <v>39</v>
      </c>
      <c r="F4211">
        <v>2020</v>
      </c>
      <c r="G4211">
        <v>1</v>
      </c>
      <c r="H4211">
        <v>40.479999999999997</v>
      </c>
      <c r="I4211" t="s">
        <v>41</v>
      </c>
      <c r="J4211" t="s">
        <v>46</v>
      </c>
      <c r="K4211">
        <v>32.1</v>
      </c>
      <c r="L4211">
        <v>8</v>
      </c>
      <c r="M4211">
        <f t="shared" si="130"/>
        <v>323.161</v>
      </c>
      <c r="N4211">
        <f t="shared" si="131"/>
        <v>3.0606826801517069</v>
      </c>
    </row>
    <row r="4212" spans="1:14" x14ac:dyDescent="0.3">
      <c r="A4212" t="s">
        <v>14</v>
      </c>
      <c r="B4212" t="s">
        <v>16</v>
      </c>
      <c r="C4212" t="s">
        <v>18</v>
      </c>
      <c r="D4212" t="s">
        <v>33</v>
      </c>
      <c r="E4212" t="s">
        <v>37</v>
      </c>
      <c r="F4212">
        <v>1996</v>
      </c>
      <c r="G4212">
        <v>1</v>
      </c>
      <c r="H4212">
        <v>93.01</v>
      </c>
      <c r="I4212" t="s">
        <v>41</v>
      </c>
      <c r="J4212" t="s">
        <v>47</v>
      </c>
      <c r="K4212">
        <v>26.83</v>
      </c>
      <c r="L4212">
        <v>2</v>
      </c>
      <c r="M4212">
        <f t="shared" si="130"/>
        <v>185.28830000000002</v>
      </c>
      <c r="N4212">
        <f t="shared" si="131"/>
        <v>3.0632911392405062</v>
      </c>
    </row>
    <row r="4213" spans="1:14" x14ac:dyDescent="0.3">
      <c r="A4213" t="s">
        <v>13</v>
      </c>
      <c r="B4213" t="s">
        <v>17</v>
      </c>
      <c r="C4213" t="s">
        <v>18</v>
      </c>
      <c r="D4213" t="s">
        <v>25</v>
      </c>
      <c r="E4213" t="s">
        <v>36</v>
      </c>
      <c r="F4213">
        <v>2022</v>
      </c>
      <c r="G4213">
        <v>1</v>
      </c>
      <c r="H4213">
        <v>360.02</v>
      </c>
      <c r="I4213" t="s">
        <v>40</v>
      </c>
      <c r="J4213" t="s">
        <v>44</v>
      </c>
      <c r="K4213">
        <v>13.32</v>
      </c>
      <c r="L4213">
        <v>13</v>
      </c>
      <c r="M4213">
        <f t="shared" si="130"/>
        <v>4679.3932000000004</v>
      </c>
      <c r="N4213">
        <f t="shared" si="131"/>
        <v>3.0659062103929022</v>
      </c>
    </row>
    <row r="4214" spans="1:14" x14ac:dyDescent="0.3">
      <c r="A4214" t="s">
        <v>14</v>
      </c>
      <c r="B4214" t="s">
        <v>15</v>
      </c>
      <c r="C4214" t="s">
        <v>18</v>
      </c>
      <c r="D4214" t="s">
        <v>26</v>
      </c>
      <c r="E4214" t="s">
        <v>37</v>
      </c>
      <c r="F4214">
        <v>2013</v>
      </c>
      <c r="G4214">
        <v>4</v>
      </c>
      <c r="H4214">
        <v>469.7</v>
      </c>
      <c r="I4214" t="s">
        <v>41</v>
      </c>
      <c r="J4214" t="s">
        <v>46</v>
      </c>
      <c r="K4214">
        <v>34.14</v>
      </c>
      <c r="L4214">
        <v>12</v>
      </c>
      <c r="M4214">
        <f t="shared" si="130"/>
        <v>5635.7413999999999</v>
      </c>
      <c r="N4214">
        <f t="shared" si="131"/>
        <v>3.0685279187817258</v>
      </c>
    </row>
    <row r="4215" spans="1:14" x14ac:dyDescent="0.3">
      <c r="A4215" t="s">
        <v>13</v>
      </c>
      <c r="B4215" t="s">
        <v>15</v>
      </c>
      <c r="C4215" t="s">
        <v>18</v>
      </c>
      <c r="D4215" t="s">
        <v>24</v>
      </c>
      <c r="E4215" t="s">
        <v>39</v>
      </c>
      <c r="F4215">
        <v>1987</v>
      </c>
      <c r="G4215">
        <v>4</v>
      </c>
      <c r="H4215">
        <v>217.85</v>
      </c>
      <c r="I4215" t="s">
        <v>41</v>
      </c>
      <c r="J4215" t="s">
        <v>43</v>
      </c>
      <c r="K4215">
        <v>10.87</v>
      </c>
      <c r="L4215">
        <v>18</v>
      </c>
      <c r="M4215">
        <f t="shared" si="130"/>
        <v>3920.4087</v>
      </c>
      <c r="N4215">
        <f t="shared" si="131"/>
        <v>3.0673443456162643</v>
      </c>
    </row>
    <row r="4216" spans="1:14" x14ac:dyDescent="0.3">
      <c r="A4216" t="s">
        <v>13</v>
      </c>
      <c r="B4216" t="s">
        <v>16</v>
      </c>
      <c r="C4216" t="s">
        <v>19</v>
      </c>
      <c r="D4216" t="s">
        <v>24</v>
      </c>
      <c r="E4216" t="s">
        <v>38</v>
      </c>
      <c r="F4216">
        <v>2019</v>
      </c>
      <c r="G4216">
        <v>4</v>
      </c>
      <c r="H4216">
        <v>81.17</v>
      </c>
      <c r="I4216" t="s">
        <v>42</v>
      </c>
      <c r="J4216" t="s">
        <v>43</v>
      </c>
      <c r="K4216">
        <v>21.14</v>
      </c>
      <c r="L4216">
        <v>12</v>
      </c>
      <c r="M4216">
        <f t="shared" si="130"/>
        <v>973.25139999999999</v>
      </c>
      <c r="N4216">
        <f t="shared" si="131"/>
        <v>3.0661577608142494</v>
      </c>
    </row>
    <row r="4217" spans="1:14" x14ac:dyDescent="0.3">
      <c r="A4217" t="s">
        <v>13</v>
      </c>
      <c r="B4217" t="s">
        <v>17</v>
      </c>
      <c r="C4217" t="s">
        <v>19</v>
      </c>
      <c r="D4217" t="s">
        <v>35</v>
      </c>
      <c r="E4217" t="s">
        <v>38</v>
      </c>
      <c r="F4217">
        <v>1986</v>
      </c>
      <c r="G4217">
        <v>1</v>
      </c>
      <c r="H4217">
        <v>27.27</v>
      </c>
      <c r="I4217" t="s">
        <v>41</v>
      </c>
      <c r="J4217" t="s">
        <v>46</v>
      </c>
      <c r="K4217">
        <v>12.59</v>
      </c>
      <c r="L4217">
        <v>8</v>
      </c>
      <c r="M4217">
        <f t="shared" si="130"/>
        <v>217.2859</v>
      </c>
      <c r="N4217">
        <f t="shared" si="131"/>
        <v>3.0649681528662422</v>
      </c>
    </row>
    <row r="4218" spans="1:14" x14ac:dyDescent="0.3">
      <c r="A4218" t="s">
        <v>14</v>
      </c>
      <c r="B4218" t="s">
        <v>15</v>
      </c>
      <c r="C4218" t="s">
        <v>18</v>
      </c>
      <c r="D4218" t="s">
        <v>33</v>
      </c>
      <c r="E4218" t="s">
        <v>38</v>
      </c>
      <c r="F4218">
        <v>2008</v>
      </c>
      <c r="G4218">
        <v>5</v>
      </c>
      <c r="H4218">
        <v>138.16999999999999</v>
      </c>
      <c r="I4218" t="s">
        <v>40</v>
      </c>
      <c r="J4218" t="s">
        <v>46</v>
      </c>
      <c r="K4218">
        <v>33.74</v>
      </c>
      <c r="L4218">
        <v>8</v>
      </c>
      <c r="M4218">
        <f t="shared" si="130"/>
        <v>1104.6973999999998</v>
      </c>
      <c r="N4218">
        <f t="shared" si="131"/>
        <v>3.0676020408163267</v>
      </c>
    </row>
    <row r="4219" spans="1:14" x14ac:dyDescent="0.3">
      <c r="A4219" t="s">
        <v>12</v>
      </c>
      <c r="B4219" t="s">
        <v>17</v>
      </c>
      <c r="C4219" t="s">
        <v>19</v>
      </c>
      <c r="D4219" t="s">
        <v>31</v>
      </c>
      <c r="E4219" t="s">
        <v>39</v>
      </c>
      <c r="F4219">
        <v>2012</v>
      </c>
      <c r="G4219">
        <v>4</v>
      </c>
      <c r="H4219">
        <v>453.67</v>
      </c>
      <c r="I4219" t="s">
        <v>40</v>
      </c>
      <c r="J4219" t="s">
        <v>47</v>
      </c>
      <c r="K4219">
        <v>49.99</v>
      </c>
      <c r="L4219">
        <v>11</v>
      </c>
      <c r="M4219">
        <f t="shared" si="130"/>
        <v>4989.8698999999997</v>
      </c>
      <c r="N4219">
        <f t="shared" si="131"/>
        <v>3.0651340996168583</v>
      </c>
    </row>
    <row r="4220" spans="1:14" x14ac:dyDescent="0.3">
      <c r="A4220" t="s">
        <v>12</v>
      </c>
      <c r="B4220" t="s">
        <v>15</v>
      </c>
      <c r="C4220" t="s">
        <v>18</v>
      </c>
      <c r="D4220" t="s">
        <v>20</v>
      </c>
      <c r="E4220" t="s">
        <v>36</v>
      </c>
      <c r="F4220">
        <v>1991</v>
      </c>
      <c r="G4220">
        <v>4</v>
      </c>
      <c r="H4220">
        <v>411.78</v>
      </c>
      <c r="I4220" t="s">
        <v>41</v>
      </c>
      <c r="J4220" t="s">
        <v>47</v>
      </c>
      <c r="K4220">
        <v>48.51</v>
      </c>
      <c r="L4220">
        <v>4</v>
      </c>
      <c r="M4220">
        <f t="shared" si="130"/>
        <v>1646.6051</v>
      </c>
      <c r="N4220">
        <f t="shared" si="131"/>
        <v>3.0639386189258313</v>
      </c>
    </row>
    <row r="4221" spans="1:14" x14ac:dyDescent="0.3">
      <c r="A4221" t="s">
        <v>14</v>
      </c>
      <c r="B4221" t="s">
        <v>16</v>
      </c>
      <c r="C4221" t="s">
        <v>18</v>
      </c>
      <c r="D4221" t="s">
        <v>31</v>
      </c>
      <c r="E4221" t="s">
        <v>36</v>
      </c>
      <c r="F4221">
        <v>2021</v>
      </c>
      <c r="G4221">
        <v>5</v>
      </c>
      <c r="H4221">
        <v>378.12</v>
      </c>
      <c r="I4221" t="s">
        <v>42</v>
      </c>
      <c r="J4221" t="s">
        <v>43</v>
      </c>
      <c r="K4221">
        <v>20.52</v>
      </c>
      <c r="L4221">
        <v>10</v>
      </c>
      <c r="M4221">
        <f t="shared" si="130"/>
        <v>3780.4051999999997</v>
      </c>
      <c r="N4221">
        <f t="shared" si="131"/>
        <v>3.0627400768245838</v>
      </c>
    </row>
    <row r="4222" spans="1:14" x14ac:dyDescent="0.3">
      <c r="A4222" t="s">
        <v>14</v>
      </c>
      <c r="B4222" t="s">
        <v>15</v>
      </c>
      <c r="C4222" t="s">
        <v>18</v>
      </c>
      <c r="D4222" t="s">
        <v>26</v>
      </c>
      <c r="E4222" t="s">
        <v>36</v>
      </c>
      <c r="F4222">
        <v>1985</v>
      </c>
      <c r="G4222">
        <v>1</v>
      </c>
      <c r="H4222">
        <v>33.39</v>
      </c>
      <c r="I4222" t="s">
        <v>41</v>
      </c>
      <c r="J4222" t="s">
        <v>45</v>
      </c>
      <c r="K4222">
        <v>30.96</v>
      </c>
      <c r="L4222">
        <v>11</v>
      </c>
      <c r="M4222">
        <f t="shared" si="130"/>
        <v>366.59960000000001</v>
      </c>
      <c r="N4222">
        <f t="shared" si="131"/>
        <v>3.06025641025641</v>
      </c>
    </row>
    <row r="4223" spans="1:14" x14ac:dyDescent="0.3">
      <c r="A4223" t="s">
        <v>13</v>
      </c>
      <c r="B4223" t="s">
        <v>17</v>
      </c>
      <c r="C4223" t="s">
        <v>18</v>
      </c>
      <c r="D4223" t="s">
        <v>23</v>
      </c>
      <c r="E4223" t="s">
        <v>36</v>
      </c>
      <c r="F4223">
        <v>1997</v>
      </c>
      <c r="G4223">
        <v>2</v>
      </c>
      <c r="H4223">
        <v>177.88</v>
      </c>
      <c r="I4223" t="s">
        <v>40</v>
      </c>
      <c r="J4223" t="s">
        <v>46</v>
      </c>
      <c r="K4223">
        <v>19.72</v>
      </c>
      <c r="L4223">
        <v>12</v>
      </c>
      <c r="M4223">
        <f t="shared" si="130"/>
        <v>2133.7572</v>
      </c>
      <c r="N4223">
        <f t="shared" si="131"/>
        <v>3.0629011553273426</v>
      </c>
    </row>
    <row r="4224" spans="1:14" x14ac:dyDescent="0.3">
      <c r="A4224" t="s">
        <v>14</v>
      </c>
      <c r="B4224" t="s">
        <v>15</v>
      </c>
      <c r="C4224" t="s">
        <v>19</v>
      </c>
      <c r="D4224" t="s">
        <v>32</v>
      </c>
      <c r="E4224" t="s">
        <v>39</v>
      </c>
      <c r="F4224">
        <v>2022</v>
      </c>
      <c r="G4224">
        <v>3</v>
      </c>
      <c r="H4224">
        <v>42.83</v>
      </c>
      <c r="I4224" t="s">
        <v>41</v>
      </c>
      <c r="J4224" t="s">
        <v>44</v>
      </c>
      <c r="K4224">
        <v>16.04</v>
      </c>
      <c r="L4224">
        <v>8</v>
      </c>
      <c r="M4224">
        <f t="shared" si="130"/>
        <v>341.80039999999997</v>
      </c>
      <c r="N4224">
        <f t="shared" si="131"/>
        <v>3.0642673521850901</v>
      </c>
    </row>
    <row r="4225" spans="1:14" x14ac:dyDescent="0.3">
      <c r="A4225" t="s">
        <v>14</v>
      </c>
      <c r="B4225" t="s">
        <v>17</v>
      </c>
      <c r="C4225" t="s">
        <v>19</v>
      </c>
      <c r="D4225" t="s">
        <v>27</v>
      </c>
      <c r="E4225" t="s">
        <v>38</v>
      </c>
      <c r="F4225">
        <v>1995</v>
      </c>
      <c r="G4225">
        <v>4</v>
      </c>
      <c r="H4225">
        <v>320.62</v>
      </c>
      <c r="I4225" t="s">
        <v>40</v>
      </c>
      <c r="J4225" t="s">
        <v>46</v>
      </c>
      <c r="K4225">
        <v>1.26</v>
      </c>
      <c r="L4225">
        <v>14</v>
      </c>
      <c r="M4225">
        <f t="shared" si="130"/>
        <v>4487.6926000000003</v>
      </c>
      <c r="N4225">
        <f t="shared" si="131"/>
        <v>3.0643500643500645</v>
      </c>
    </row>
    <row r="4226" spans="1:14" x14ac:dyDescent="0.3">
      <c r="A4226" t="s">
        <v>14</v>
      </c>
      <c r="B4226" t="s">
        <v>15</v>
      </c>
      <c r="C4226" t="s">
        <v>18</v>
      </c>
      <c r="D4226" t="s">
        <v>35</v>
      </c>
      <c r="E4226" t="s">
        <v>37</v>
      </c>
      <c r="F4226">
        <v>2016</v>
      </c>
      <c r="G4226">
        <v>5</v>
      </c>
      <c r="H4226">
        <v>255.05</v>
      </c>
      <c r="I4226" t="s">
        <v>40</v>
      </c>
      <c r="J4226" t="s">
        <v>47</v>
      </c>
      <c r="K4226">
        <v>36.799999999999997</v>
      </c>
      <c r="L4226">
        <v>13</v>
      </c>
      <c r="M4226">
        <f t="shared" si="130"/>
        <v>3315.018</v>
      </c>
      <c r="N4226">
        <f t="shared" si="131"/>
        <v>3.0631443298969074</v>
      </c>
    </row>
    <row r="4227" spans="1:14" x14ac:dyDescent="0.3">
      <c r="A4227" t="s">
        <v>14</v>
      </c>
      <c r="B4227" t="s">
        <v>17</v>
      </c>
      <c r="C4227" t="s">
        <v>18</v>
      </c>
      <c r="D4227" t="s">
        <v>29</v>
      </c>
      <c r="E4227" t="s">
        <v>39</v>
      </c>
      <c r="F4227">
        <v>1987</v>
      </c>
      <c r="G4227">
        <v>5</v>
      </c>
      <c r="H4227">
        <v>496.68</v>
      </c>
      <c r="I4227" t="s">
        <v>42</v>
      </c>
      <c r="J4227" t="s">
        <v>46</v>
      </c>
      <c r="K4227">
        <v>44.75</v>
      </c>
      <c r="L4227">
        <v>5</v>
      </c>
      <c r="M4227">
        <f t="shared" ref="M4227:M4290" si="132">(L4227*H4227)-(1-(K4227/100))</f>
        <v>2482.8475000000003</v>
      </c>
      <c r="N4227">
        <f t="shared" ref="N4227:N4290" si="133">AVERAGE(G4227:G9226)</f>
        <v>3.0606451612903225</v>
      </c>
    </row>
    <row r="4228" spans="1:14" x14ac:dyDescent="0.3">
      <c r="A4228" t="s">
        <v>12</v>
      </c>
      <c r="B4228" t="s">
        <v>17</v>
      </c>
      <c r="C4228" t="s">
        <v>18</v>
      </c>
      <c r="D4228" t="s">
        <v>22</v>
      </c>
      <c r="E4228" t="s">
        <v>38</v>
      </c>
      <c r="F4228">
        <v>2006</v>
      </c>
      <c r="G4228">
        <v>4</v>
      </c>
      <c r="H4228">
        <v>427.35</v>
      </c>
      <c r="I4228" t="s">
        <v>40</v>
      </c>
      <c r="J4228" t="s">
        <v>46</v>
      </c>
      <c r="K4228">
        <v>23.24</v>
      </c>
      <c r="L4228">
        <v>17</v>
      </c>
      <c r="M4228">
        <f t="shared" si="132"/>
        <v>7264.1824000000006</v>
      </c>
      <c r="N4228">
        <f t="shared" si="133"/>
        <v>3.058139534883721</v>
      </c>
    </row>
    <row r="4229" spans="1:14" x14ac:dyDescent="0.3">
      <c r="A4229" t="s">
        <v>14</v>
      </c>
      <c r="B4229" t="s">
        <v>17</v>
      </c>
      <c r="C4229" t="s">
        <v>18</v>
      </c>
      <c r="D4229" t="s">
        <v>28</v>
      </c>
      <c r="E4229" t="s">
        <v>38</v>
      </c>
      <c r="F4229">
        <v>2017</v>
      </c>
      <c r="G4229">
        <v>1</v>
      </c>
      <c r="H4229">
        <v>258.11</v>
      </c>
      <c r="I4229" t="s">
        <v>41</v>
      </c>
      <c r="J4229" t="s">
        <v>47</v>
      </c>
      <c r="K4229">
        <v>29.85</v>
      </c>
      <c r="L4229">
        <v>3</v>
      </c>
      <c r="M4229">
        <f t="shared" si="132"/>
        <v>773.62850000000003</v>
      </c>
      <c r="N4229">
        <f t="shared" si="133"/>
        <v>3.0569210866752909</v>
      </c>
    </row>
    <row r="4230" spans="1:14" x14ac:dyDescent="0.3">
      <c r="A4230" t="s">
        <v>13</v>
      </c>
      <c r="B4230" t="s">
        <v>15</v>
      </c>
      <c r="C4230" t="s">
        <v>19</v>
      </c>
      <c r="D4230" t="s">
        <v>33</v>
      </c>
      <c r="E4230" t="s">
        <v>37</v>
      </c>
      <c r="F4230">
        <v>1985</v>
      </c>
      <c r="G4230">
        <v>5</v>
      </c>
      <c r="H4230">
        <v>413.35</v>
      </c>
      <c r="I4230" t="s">
        <v>41</v>
      </c>
      <c r="J4230" t="s">
        <v>43</v>
      </c>
      <c r="K4230">
        <v>42.34</v>
      </c>
      <c r="L4230">
        <v>8</v>
      </c>
      <c r="M4230">
        <f t="shared" si="132"/>
        <v>3306.2234000000003</v>
      </c>
      <c r="N4230">
        <f t="shared" si="133"/>
        <v>3.0595854922279795</v>
      </c>
    </row>
    <row r="4231" spans="1:14" x14ac:dyDescent="0.3">
      <c r="A4231" t="s">
        <v>14</v>
      </c>
      <c r="B4231" t="s">
        <v>16</v>
      </c>
      <c r="C4231" t="s">
        <v>18</v>
      </c>
      <c r="D4231" t="s">
        <v>24</v>
      </c>
      <c r="E4231" t="s">
        <v>36</v>
      </c>
      <c r="F4231">
        <v>2004</v>
      </c>
      <c r="G4231">
        <v>3</v>
      </c>
      <c r="H4231">
        <v>319.22000000000003</v>
      </c>
      <c r="I4231" t="s">
        <v>41</v>
      </c>
      <c r="J4231" t="s">
        <v>45</v>
      </c>
      <c r="K4231">
        <v>39.82</v>
      </c>
      <c r="L4231">
        <v>11</v>
      </c>
      <c r="M4231">
        <f t="shared" si="132"/>
        <v>3510.8182000000002</v>
      </c>
      <c r="N4231">
        <f t="shared" si="133"/>
        <v>3.0570687418936444</v>
      </c>
    </row>
    <row r="4232" spans="1:14" x14ac:dyDescent="0.3">
      <c r="A4232" t="s">
        <v>12</v>
      </c>
      <c r="B4232" t="s">
        <v>16</v>
      </c>
      <c r="C4232" t="s">
        <v>19</v>
      </c>
      <c r="D4232" t="s">
        <v>22</v>
      </c>
      <c r="E4232" t="s">
        <v>38</v>
      </c>
      <c r="F4232">
        <v>1995</v>
      </c>
      <c r="G4232">
        <v>2</v>
      </c>
      <c r="H4232">
        <v>167.59</v>
      </c>
      <c r="I4232" t="s">
        <v>40</v>
      </c>
      <c r="J4232" t="s">
        <v>45</v>
      </c>
      <c r="K4232">
        <v>2.56</v>
      </c>
      <c r="L4232">
        <v>8</v>
      </c>
      <c r="M4232">
        <f t="shared" si="132"/>
        <v>1339.7456</v>
      </c>
      <c r="N4232">
        <f t="shared" si="133"/>
        <v>3.0571428571428569</v>
      </c>
    </row>
    <row r="4233" spans="1:14" x14ac:dyDescent="0.3">
      <c r="A4233" t="s">
        <v>13</v>
      </c>
      <c r="B4233" t="s">
        <v>17</v>
      </c>
      <c r="C4233" t="s">
        <v>19</v>
      </c>
      <c r="D4233" t="s">
        <v>32</v>
      </c>
      <c r="E4233" t="s">
        <v>39</v>
      </c>
      <c r="F4233">
        <v>2006</v>
      </c>
      <c r="G4233">
        <v>1</v>
      </c>
      <c r="H4233">
        <v>488.15</v>
      </c>
      <c r="I4233" t="s">
        <v>42</v>
      </c>
      <c r="J4233" t="s">
        <v>46</v>
      </c>
      <c r="K4233">
        <v>48.1</v>
      </c>
      <c r="L4233">
        <v>11</v>
      </c>
      <c r="M4233">
        <f t="shared" si="132"/>
        <v>5369.1309999999994</v>
      </c>
      <c r="N4233">
        <f t="shared" si="133"/>
        <v>3.05851755526658</v>
      </c>
    </row>
    <row r="4234" spans="1:14" x14ac:dyDescent="0.3">
      <c r="A4234" t="s">
        <v>12</v>
      </c>
      <c r="B4234" t="s">
        <v>15</v>
      </c>
      <c r="C4234" t="s">
        <v>19</v>
      </c>
      <c r="D4234" t="s">
        <v>24</v>
      </c>
      <c r="E4234" t="s">
        <v>38</v>
      </c>
      <c r="F4234">
        <v>2017</v>
      </c>
      <c r="G4234">
        <v>4</v>
      </c>
      <c r="H4234">
        <v>57.82</v>
      </c>
      <c r="I4234" t="s">
        <v>40</v>
      </c>
      <c r="J4234" t="s">
        <v>45</v>
      </c>
      <c r="K4234">
        <v>34.9</v>
      </c>
      <c r="L4234">
        <v>6</v>
      </c>
      <c r="M4234">
        <f t="shared" si="132"/>
        <v>346.26900000000001</v>
      </c>
      <c r="N4234">
        <f t="shared" si="133"/>
        <v>3.0611979166666665</v>
      </c>
    </row>
    <row r="4235" spans="1:14" x14ac:dyDescent="0.3">
      <c r="A4235" t="s">
        <v>12</v>
      </c>
      <c r="B4235" t="s">
        <v>17</v>
      </c>
      <c r="C4235" t="s">
        <v>18</v>
      </c>
      <c r="D4235" t="s">
        <v>30</v>
      </c>
      <c r="E4235" t="s">
        <v>36</v>
      </c>
      <c r="F4235">
        <v>1987</v>
      </c>
      <c r="G4235">
        <v>3</v>
      </c>
      <c r="H4235">
        <v>173.15</v>
      </c>
      <c r="I4235" t="s">
        <v>42</v>
      </c>
      <c r="J4235" t="s">
        <v>44</v>
      </c>
      <c r="K4235">
        <v>29.41</v>
      </c>
      <c r="L4235">
        <v>17</v>
      </c>
      <c r="M4235">
        <f t="shared" si="132"/>
        <v>2942.8441000000003</v>
      </c>
      <c r="N4235">
        <f t="shared" si="133"/>
        <v>3.0599739243807043</v>
      </c>
    </row>
    <row r="4236" spans="1:14" x14ac:dyDescent="0.3">
      <c r="A4236" t="s">
        <v>13</v>
      </c>
      <c r="B4236" t="s">
        <v>15</v>
      </c>
      <c r="C4236" t="s">
        <v>18</v>
      </c>
      <c r="D4236" t="s">
        <v>31</v>
      </c>
      <c r="E4236" t="s">
        <v>37</v>
      </c>
      <c r="F4236">
        <v>2021</v>
      </c>
      <c r="G4236">
        <v>3</v>
      </c>
      <c r="H4236">
        <v>165.12</v>
      </c>
      <c r="I4236" t="s">
        <v>42</v>
      </c>
      <c r="J4236" t="s">
        <v>45</v>
      </c>
      <c r="K4236">
        <v>13.41</v>
      </c>
      <c r="L4236">
        <v>15</v>
      </c>
      <c r="M4236">
        <f t="shared" si="132"/>
        <v>2475.9341000000004</v>
      </c>
      <c r="N4236">
        <f t="shared" si="133"/>
        <v>3.060052219321149</v>
      </c>
    </row>
    <row r="4237" spans="1:14" x14ac:dyDescent="0.3">
      <c r="A4237" t="s">
        <v>12</v>
      </c>
      <c r="B4237" t="s">
        <v>15</v>
      </c>
      <c r="C4237" t="s">
        <v>18</v>
      </c>
      <c r="D4237" t="s">
        <v>25</v>
      </c>
      <c r="E4237" t="s">
        <v>38</v>
      </c>
      <c r="F4237">
        <v>2010</v>
      </c>
      <c r="G4237">
        <v>3</v>
      </c>
      <c r="H4237">
        <v>354.55</v>
      </c>
      <c r="I4237" t="s">
        <v>41</v>
      </c>
      <c r="J4237" t="s">
        <v>46</v>
      </c>
      <c r="K4237">
        <v>5.36</v>
      </c>
      <c r="L4237">
        <v>10</v>
      </c>
      <c r="M4237">
        <f t="shared" si="132"/>
        <v>3544.5536000000002</v>
      </c>
      <c r="N4237">
        <f t="shared" si="133"/>
        <v>3.0601307189542482</v>
      </c>
    </row>
    <row r="4238" spans="1:14" x14ac:dyDescent="0.3">
      <c r="A4238" t="s">
        <v>12</v>
      </c>
      <c r="B4238" t="s">
        <v>15</v>
      </c>
      <c r="C4238" t="s">
        <v>19</v>
      </c>
      <c r="D4238" t="s">
        <v>22</v>
      </c>
      <c r="E4238" t="s">
        <v>39</v>
      </c>
      <c r="F4238">
        <v>2000</v>
      </c>
      <c r="G4238">
        <v>5</v>
      </c>
      <c r="H4238">
        <v>234.17</v>
      </c>
      <c r="I4238" t="s">
        <v>42</v>
      </c>
      <c r="J4238" t="s">
        <v>44</v>
      </c>
      <c r="K4238">
        <v>24.59</v>
      </c>
      <c r="L4238">
        <v>4</v>
      </c>
      <c r="M4238">
        <f t="shared" si="132"/>
        <v>935.92589999999996</v>
      </c>
      <c r="N4238">
        <f t="shared" si="133"/>
        <v>3.0602094240837698</v>
      </c>
    </row>
    <row r="4239" spans="1:14" x14ac:dyDescent="0.3">
      <c r="A4239" t="s">
        <v>13</v>
      </c>
      <c r="B4239" t="s">
        <v>15</v>
      </c>
      <c r="C4239" t="s">
        <v>18</v>
      </c>
      <c r="D4239" t="s">
        <v>34</v>
      </c>
      <c r="E4239" t="s">
        <v>39</v>
      </c>
      <c r="F4239">
        <v>2011</v>
      </c>
      <c r="G4239">
        <v>5</v>
      </c>
      <c r="H4239">
        <v>480.66</v>
      </c>
      <c r="I4239" t="s">
        <v>40</v>
      </c>
      <c r="J4239" t="s">
        <v>43</v>
      </c>
      <c r="K4239">
        <v>34.47</v>
      </c>
      <c r="L4239">
        <v>3</v>
      </c>
      <c r="M4239">
        <f t="shared" si="132"/>
        <v>1441.3247000000001</v>
      </c>
      <c r="N4239">
        <f t="shared" si="133"/>
        <v>3.0576671035386633</v>
      </c>
    </row>
    <row r="4240" spans="1:14" x14ac:dyDescent="0.3">
      <c r="A4240" t="s">
        <v>12</v>
      </c>
      <c r="B4240" t="s">
        <v>15</v>
      </c>
      <c r="C4240" t="s">
        <v>18</v>
      </c>
      <c r="D4240" t="s">
        <v>21</v>
      </c>
      <c r="E4240" t="s">
        <v>38</v>
      </c>
      <c r="F4240">
        <v>1990</v>
      </c>
      <c r="G4240">
        <v>5</v>
      </c>
      <c r="H4240">
        <v>308.77</v>
      </c>
      <c r="I4240" t="s">
        <v>42</v>
      </c>
      <c r="J4240" t="s">
        <v>43</v>
      </c>
      <c r="K4240">
        <v>46.7</v>
      </c>
      <c r="L4240">
        <v>12</v>
      </c>
      <c r="M4240">
        <f t="shared" si="132"/>
        <v>3704.7069999999999</v>
      </c>
      <c r="N4240">
        <f t="shared" si="133"/>
        <v>3.0551181102362204</v>
      </c>
    </row>
    <row r="4241" spans="1:14" x14ac:dyDescent="0.3">
      <c r="A4241" t="s">
        <v>13</v>
      </c>
      <c r="B4241" t="s">
        <v>15</v>
      </c>
      <c r="C4241" t="s">
        <v>18</v>
      </c>
      <c r="D4241" t="s">
        <v>33</v>
      </c>
      <c r="E4241" t="s">
        <v>38</v>
      </c>
      <c r="F4241">
        <v>2006</v>
      </c>
      <c r="G4241">
        <v>5</v>
      </c>
      <c r="H4241">
        <v>16.91</v>
      </c>
      <c r="I4241" t="s">
        <v>42</v>
      </c>
      <c r="J4241" t="s">
        <v>45</v>
      </c>
      <c r="K4241">
        <v>3.77</v>
      </c>
      <c r="L4241">
        <v>17</v>
      </c>
      <c r="M4241">
        <f t="shared" si="132"/>
        <v>286.5077</v>
      </c>
      <c r="N4241">
        <f t="shared" si="133"/>
        <v>3.0525624178712221</v>
      </c>
    </row>
    <row r="4242" spans="1:14" x14ac:dyDescent="0.3">
      <c r="A4242" t="s">
        <v>12</v>
      </c>
      <c r="B4242" t="s">
        <v>17</v>
      </c>
      <c r="C4242" t="s">
        <v>19</v>
      </c>
      <c r="D4242" t="s">
        <v>25</v>
      </c>
      <c r="E4242" t="s">
        <v>38</v>
      </c>
      <c r="F4242">
        <v>2003</v>
      </c>
      <c r="G4242">
        <v>1</v>
      </c>
      <c r="H4242">
        <v>19.309999999999999</v>
      </c>
      <c r="I4242" t="s">
        <v>40</v>
      </c>
      <c r="J4242" t="s">
        <v>44</v>
      </c>
      <c r="K4242">
        <v>1.74</v>
      </c>
      <c r="L4242">
        <v>19</v>
      </c>
      <c r="M4242">
        <f t="shared" si="132"/>
        <v>365.9074</v>
      </c>
      <c r="N4242">
        <f t="shared" si="133"/>
        <v>3.05</v>
      </c>
    </row>
    <row r="4243" spans="1:14" x14ac:dyDescent="0.3">
      <c r="A4243" t="s">
        <v>13</v>
      </c>
      <c r="B4243" t="s">
        <v>17</v>
      </c>
      <c r="C4243" t="s">
        <v>18</v>
      </c>
      <c r="D4243" t="s">
        <v>20</v>
      </c>
      <c r="E4243" t="s">
        <v>39</v>
      </c>
      <c r="F4243">
        <v>1999</v>
      </c>
      <c r="G4243">
        <v>2</v>
      </c>
      <c r="H4243">
        <v>160.22</v>
      </c>
      <c r="I4243" t="s">
        <v>41</v>
      </c>
      <c r="J4243" t="s">
        <v>46</v>
      </c>
      <c r="K4243">
        <v>13.27</v>
      </c>
      <c r="L4243">
        <v>11</v>
      </c>
      <c r="M4243">
        <f t="shared" si="132"/>
        <v>1761.5527000000002</v>
      </c>
      <c r="N4243">
        <f t="shared" si="133"/>
        <v>3.0527009222661396</v>
      </c>
    </row>
    <row r="4244" spans="1:14" x14ac:dyDescent="0.3">
      <c r="A4244" t="s">
        <v>13</v>
      </c>
      <c r="B4244" t="s">
        <v>17</v>
      </c>
      <c r="C4244" t="s">
        <v>18</v>
      </c>
      <c r="D4244" t="s">
        <v>24</v>
      </c>
      <c r="E4244" t="s">
        <v>38</v>
      </c>
      <c r="F4244">
        <v>2014</v>
      </c>
      <c r="G4244">
        <v>5</v>
      </c>
      <c r="H4244">
        <v>407.71</v>
      </c>
      <c r="I4244" t="s">
        <v>41</v>
      </c>
      <c r="J4244" t="s">
        <v>45</v>
      </c>
      <c r="K4244">
        <v>35.700000000000003</v>
      </c>
      <c r="L4244">
        <v>12</v>
      </c>
      <c r="M4244">
        <f t="shared" si="132"/>
        <v>4891.8769999999995</v>
      </c>
      <c r="N4244">
        <f t="shared" si="133"/>
        <v>3.054089709762533</v>
      </c>
    </row>
    <row r="4245" spans="1:14" x14ac:dyDescent="0.3">
      <c r="A4245" t="s">
        <v>14</v>
      </c>
      <c r="B4245" t="s">
        <v>17</v>
      </c>
      <c r="C4245" t="s">
        <v>19</v>
      </c>
      <c r="D4245" t="s">
        <v>34</v>
      </c>
      <c r="E4245" t="s">
        <v>37</v>
      </c>
      <c r="F4245">
        <v>2008</v>
      </c>
      <c r="G4245">
        <v>4</v>
      </c>
      <c r="H4245">
        <v>163.22999999999999</v>
      </c>
      <c r="I4245" t="s">
        <v>41</v>
      </c>
      <c r="J4245" t="s">
        <v>46</v>
      </c>
      <c r="K4245">
        <v>24.37</v>
      </c>
      <c r="L4245">
        <v>15</v>
      </c>
      <c r="M4245">
        <f t="shared" si="132"/>
        <v>2447.6936999999998</v>
      </c>
      <c r="N4245">
        <f t="shared" si="133"/>
        <v>3.0515191545574636</v>
      </c>
    </row>
    <row r="4246" spans="1:14" x14ac:dyDescent="0.3">
      <c r="A4246" t="s">
        <v>12</v>
      </c>
      <c r="B4246" t="s">
        <v>17</v>
      </c>
      <c r="C4246" t="s">
        <v>18</v>
      </c>
      <c r="D4246" t="s">
        <v>31</v>
      </c>
      <c r="E4246" t="s">
        <v>37</v>
      </c>
      <c r="F4246">
        <v>2010</v>
      </c>
      <c r="G4246">
        <v>3</v>
      </c>
      <c r="H4246">
        <v>273.88</v>
      </c>
      <c r="I4246" t="s">
        <v>40</v>
      </c>
      <c r="J4246" t="s">
        <v>44</v>
      </c>
      <c r="K4246">
        <v>41.12</v>
      </c>
      <c r="L4246">
        <v>12</v>
      </c>
      <c r="M4246">
        <f t="shared" si="132"/>
        <v>3285.9712</v>
      </c>
      <c r="N4246">
        <f t="shared" si="133"/>
        <v>3.0502645502645502</v>
      </c>
    </row>
    <row r="4247" spans="1:14" x14ac:dyDescent="0.3">
      <c r="A4247" t="s">
        <v>12</v>
      </c>
      <c r="B4247" t="s">
        <v>15</v>
      </c>
      <c r="C4247" t="s">
        <v>19</v>
      </c>
      <c r="D4247" t="s">
        <v>29</v>
      </c>
      <c r="E4247" t="s">
        <v>36</v>
      </c>
      <c r="F4247">
        <v>1999</v>
      </c>
      <c r="G4247">
        <v>3</v>
      </c>
      <c r="H4247">
        <v>371.36</v>
      </c>
      <c r="I4247" t="s">
        <v>41</v>
      </c>
      <c r="J4247" t="s">
        <v>46</v>
      </c>
      <c r="K4247">
        <v>49.75</v>
      </c>
      <c r="L4247">
        <v>7</v>
      </c>
      <c r="M4247">
        <f t="shared" si="132"/>
        <v>2599.0174999999999</v>
      </c>
      <c r="N4247">
        <f t="shared" si="133"/>
        <v>3.0503311258278147</v>
      </c>
    </row>
    <row r="4248" spans="1:14" x14ac:dyDescent="0.3">
      <c r="A4248" t="s">
        <v>12</v>
      </c>
      <c r="B4248" t="s">
        <v>15</v>
      </c>
      <c r="C4248" t="s">
        <v>18</v>
      </c>
      <c r="D4248" t="s">
        <v>33</v>
      </c>
      <c r="E4248" t="s">
        <v>39</v>
      </c>
      <c r="F4248">
        <v>2002</v>
      </c>
      <c r="G4248">
        <v>5</v>
      </c>
      <c r="H4248">
        <v>165.72</v>
      </c>
      <c r="I4248" t="s">
        <v>40</v>
      </c>
      <c r="J4248" t="s">
        <v>46</v>
      </c>
      <c r="K4248">
        <v>35.21</v>
      </c>
      <c r="L4248">
        <v>10</v>
      </c>
      <c r="M4248">
        <f t="shared" si="132"/>
        <v>1656.5521000000001</v>
      </c>
      <c r="N4248">
        <f t="shared" si="133"/>
        <v>3.0503978779840848</v>
      </c>
    </row>
    <row r="4249" spans="1:14" x14ac:dyDescent="0.3">
      <c r="A4249" t="s">
        <v>12</v>
      </c>
      <c r="B4249" t="s">
        <v>15</v>
      </c>
      <c r="C4249" t="s">
        <v>18</v>
      </c>
      <c r="D4249" t="s">
        <v>31</v>
      </c>
      <c r="E4249" t="s">
        <v>36</v>
      </c>
      <c r="F4249">
        <v>1989</v>
      </c>
      <c r="G4249">
        <v>5</v>
      </c>
      <c r="H4249">
        <v>90.48</v>
      </c>
      <c r="I4249" t="s">
        <v>40</v>
      </c>
      <c r="J4249" t="s">
        <v>43</v>
      </c>
      <c r="K4249">
        <v>33.64</v>
      </c>
      <c r="L4249">
        <v>12</v>
      </c>
      <c r="M4249">
        <f t="shared" si="132"/>
        <v>1085.0963999999999</v>
      </c>
      <c r="N4249">
        <f t="shared" si="133"/>
        <v>3.047808764940239</v>
      </c>
    </row>
    <row r="4250" spans="1:14" x14ac:dyDescent="0.3">
      <c r="A4250" t="s">
        <v>14</v>
      </c>
      <c r="B4250" t="s">
        <v>15</v>
      </c>
      <c r="C4250" t="s">
        <v>19</v>
      </c>
      <c r="D4250" t="s">
        <v>21</v>
      </c>
      <c r="E4250" t="s">
        <v>39</v>
      </c>
      <c r="F4250">
        <v>1988</v>
      </c>
      <c r="G4250">
        <v>2</v>
      </c>
      <c r="H4250">
        <v>355.73</v>
      </c>
      <c r="I4250" t="s">
        <v>42</v>
      </c>
      <c r="J4250" t="s">
        <v>47</v>
      </c>
      <c r="K4250">
        <v>46.54</v>
      </c>
      <c r="L4250">
        <v>14</v>
      </c>
      <c r="M4250">
        <f t="shared" si="132"/>
        <v>4979.6854000000003</v>
      </c>
      <c r="N4250">
        <f t="shared" si="133"/>
        <v>3.0452127659574466</v>
      </c>
    </row>
    <row r="4251" spans="1:14" x14ac:dyDescent="0.3">
      <c r="A4251" t="s">
        <v>12</v>
      </c>
      <c r="B4251" t="s">
        <v>17</v>
      </c>
      <c r="C4251" t="s">
        <v>19</v>
      </c>
      <c r="D4251" t="s">
        <v>25</v>
      </c>
      <c r="E4251" t="s">
        <v>39</v>
      </c>
      <c r="F4251">
        <v>1993</v>
      </c>
      <c r="G4251">
        <v>4</v>
      </c>
      <c r="H4251">
        <v>307.42</v>
      </c>
      <c r="I4251" t="s">
        <v>41</v>
      </c>
      <c r="J4251" t="s">
        <v>45</v>
      </c>
      <c r="K4251">
        <v>44.15</v>
      </c>
      <c r="L4251">
        <v>4</v>
      </c>
      <c r="M4251">
        <f t="shared" si="132"/>
        <v>1229.1215</v>
      </c>
      <c r="N4251">
        <f t="shared" si="133"/>
        <v>3.0466045272969375</v>
      </c>
    </row>
    <row r="4252" spans="1:14" x14ac:dyDescent="0.3">
      <c r="A4252" t="s">
        <v>14</v>
      </c>
      <c r="B4252" t="s">
        <v>15</v>
      </c>
      <c r="C4252" t="s">
        <v>18</v>
      </c>
      <c r="D4252" t="s">
        <v>32</v>
      </c>
      <c r="E4252" t="s">
        <v>39</v>
      </c>
      <c r="F4252">
        <v>2008</v>
      </c>
      <c r="G4252">
        <v>1</v>
      </c>
      <c r="H4252">
        <v>310.06</v>
      </c>
      <c r="I4252" t="s">
        <v>42</v>
      </c>
      <c r="J4252" t="s">
        <v>44</v>
      </c>
      <c r="K4252">
        <v>38.520000000000003</v>
      </c>
      <c r="L4252">
        <v>19</v>
      </c>
      <c r="M4252">
        <f t="shared" si="132"/>
        <v>5890.5252</v>
      </c>
      <c r="N4252">
        <f t="shared" si="133"/>
        <v>3.0453333333333332</v>
      </c>
    </row>
    <row r="4253" spans="1:14" x14ac:dyDescent="0.3">
      <c r="A4253" t="s">
        <v>13</v>
      </c>
      <c r="B4253" t="s">
        <v>17</v>
      </c>
      <c r="C4253" t="s">
        <v>19</v>
      </c>
      <c r="D4253" t="s">
        <v>30</v>
      </c>
      <c r="E4253" t="s">
        <v>36</v>
      </c>
      <c r="F4253">
        <v>1996</v>
      </c>
      <c r="G4253">
        <v>3</v>
      </c>
      <c r="H4253">
        <v>449.37</v>
      </c>
      <c r="I4253" t="s">
        <v>40</v>
      </c>
      <c r="J4253" t="s">
        <v>47</v>
      </c>
      <c r="K4253">
        <v>11.9</v>
      </c>
      <c r="L4253">
        <v>20</v>
      </c>
      <c r="M4253">
        <f t="shared" si="132"/>
        <v>8986.5190000000002</v>
      </c>
      <c r="N4253">
        <f t="shared" si="133"/>
        <v>3.0480640854472631</v>
      </c>
    </row>
    <row r="4254" spans="1:14" x14ac:dyDescent="0.3">
      <c r="A4254" t="s">
        <v>14</v>
      </c>
      <c r="B4254" t="s">
        <v>16</v>
      </c>
      <c r="C4254" t="s">
        <v>18</v>
      </c>
      <c r="D4254" t="s">
        <v>27</v>
      </c>
      <c r="E4254" t="s">
        <v>38</v>
      </c>
      <c r="F4254">
        <v>2001</v>
      </c>
      <c r="G4254">
        <v>1</v>
      </c>
      <c r="H4254">
        <v>186.26</v>
      </c>
      <c r="I4254" t="s">
        <v>42</v>
      </c>
      <c r="J4254" t="s">
        <v>46</v>
      </c>
      <c r="K4254">
        <v>13.74</v>
      </c>
      <c r="L4254">
        <v>4</v>
      </c>
      <c r="M4254">
        <f t="shared" si="132"/>
        <v>744.17739999999992</v>
      </c>
      <c r="N4254">
        <f t="shared" si="133"/>
        <v>3.0481283422459895</v>
      </c>
    </row>
    <row r="4255" spans="1:14" x14ac:dyDescent="0.3">
      <c r="A4255" t="s">
        <v>12</v>
      </c>
      <c r="B4255" t="s">
        <v>17</v>
      </c>
      <c r="C4255" t="s">
        <v>18</v>
      </c>
      <c r="D4255" t="s">
        <v>35</v>
      </c>
      <c r="E4255" t="s">
        <v>38</v>
      </c>
      <c r="F4255">
        <v>1990</v>
      </c>
      <c r="G4255">
        <v>2</v>
      </c>
      <c r="H4255">
        <v>261.44</v>
      </c>
      <c r="I4255" t="s">
        <v>41</v>
      </c>
      <c r="J4255" t="s">
        <v>46</v>
      </c>
      <c r="K4255">
        <v>34.700000000000003</v>
      </c>
      <c r="L4255">
        <v>1</v>
      </c>
      <c r="M4255">
        <f t="shared" si="132"/>
        <v>260.78699999999998</v>
      </c>
      <c r="N4255">
        <f t="shared" si="133"/>
        <v>3.0508701472556896</v>
      </c>
    </row>
    <row r="4256" spans="1:14" x14ac:dyDescent="0.3">
      <c r="A4256" t="s">
        <v>13</v>
      </c>
      <c r="B4256" t="s">
        <v>15</v>
      </c>
      <c r="C4256" t="s">
        <v>19</v>
      </c>
      <c r="D4256" t="s">
        <v>24</v>
      </c>
      <c r="E4256" t="s">
        <v>37</v>
      </c>
      <c r="F4256">
        <v>2009</v>
      </c>
      <c r="G4256">
        <v>1</v>
      </c>
      <c r="H4256">
        <v>81.16</v>
      </c>
      <c r="I4256" t="s">
        <v>40</v>
      </c>
      <c r="J4256" t="s">
        <v>45</v>
      </c>
      <c r="K4256">
        <v>40.590000000000003</v>
      </c>
      <c r="L4256">
        <v>2</v>
      </c>
      <c r="M4256">
        <f t="shared" si="132"/>
        <v>161.7259</v>
      </c>
      <c r="N4256">
        <f t="shared" si="133"/>
        <v>3.052278820375335</v>
      </c>
    </row>
    <row r="4257" spans="1:14" x14ac:dyDescent="0.3">
      <c r="A4257" t="s">
        <v>14</v>
      </c>
      <c r="B4257" t="s">
        <v>16</v>
      </c>
      <c r="C4257" t="s">
        <v>18</v>
      </c>
      <c r="D4257" t="s">
        <v>21</v>
      </c>
      <c r="E4257" t="s">
        <v>37</v>
      </c>
      <c r="F4257">
        <v>2001</v>
      </c>
      <c r="G4257">
        <v>3</v>
      </c>
      <c r="H4257">
        <v>270.58999999999997</v>
      </c>
      <c r="I4257" t="s">
        <v>42</v>
      </c>
      <c r="J4257" t="s">
        <v>45</v>
      </c>
      <c r="K4257">
        <v>8.66</v>
      </c>
      <c r="L4257">
        <v>2</v>
      </c>
      <c r="M4257">
        <f t="shared" si="132"/>
        <v>540.26659999999993</v>
      </c>
      <c r="N4257">
        <f t="shared" si="133"/>
        <v>3.05503355704698</v>
      </c>
    </row>
    <row r="4258" spans="1:14" x14ac:dyDescent="0.3">
      <c r="A4258" t="s">
        <v>12</v>
      </c>
      <c r="B4258" t="s">
        <v>17</v>
      </c>
      <c r="C4258" t="s">
        <v>19</v>
      </c>
      <c r="D4258" t="s">
        <v>33</v>
      </c>
      <c r="E4258" t="s">
        <v>37</v>
      </c>
      <c r="F4258">
        <v>2003</v>
      </c>
      <c r="G4258">
        <v>2</v>
      </c>
      <c r="H4258">
        <v>252.93</v>
      </c>
      <c r="I4258" t="s">
        <v>40</v>
      </c>
      <c r="J4258" t="s">
        <v>44</v>
      </c>
      <c r="K4258">
        <v>23.58</v>
      </c>
      <c r="L4258">
        <v>6</v>
      </c>
      <c r="M4258">
        <f t="shared" si="132"/>
        <v>1516.8157999999999</v>
      </c>
      <c r="N4258">
        <f t="shared" si="133"/>
        <v>3.0551075268817205</v>
      </c>
    </row>
    <row r="4259" spans="1:14" x14ac:dyDescent="0.3">
      <c r="A4259" t="s">
        <v>12</v>
      </c>
      <c r="B4259" t="s">
        <v>15</v>
      </c>
      <c r="C4259" t="s">
        <v>18</v>
      </c>
      <c r="D4259" t="s">
        <v>30</v>
      </c>
      <c r="E4259" t="s">
        <v>37</v>
      </c>
      <c r="F4259">
        <v>2000</v>
      </c>
      <c r="G4259">
        <v>5</v>
      </c>
      <c r="H4259">
        <v>446.77</v>
      </c>
      <c r="I4259" t="s">
        <v>40</v>
      </c>
      <c r="J4259" t="s">
        <v>46</v>
      </c>
      <c r="K4259">
        <v>18.190000000000001</v>
      </c>
      <c r="L4259">
        <v>11</v>
      </c>
      <c r="M4259">
        <f t="shared" si="132"/>
        <v>4913.6518999999989</v>
      </c>
      <c r="N4259">
        <f t="shared" si="133"/>
        <v>3.0565275908479137</v>
      </c>
    </row>
    <row r="4260" spans="1:14" x14ac:dyDescent="0.3">
      <c r="A4260" t="s">
        <v>12</v>
      </c>
      <c r="B4260" t="s">
        <v>17</v>
      </c>
      <c r="C4260" t="s">
        <v>18</v>
      </c>
      <c r="D4260" t="s">
        <v>20</v>
      </c>
      <c r="E4260" t="s">
        <v>38</v>
      </c>
      <c r="F4260">
        <v>2022</v>
      </c>
      <c r="G4260">
        <v>3</v>
      </c>
      <c r="H4260">
        <v>311.79000000000002</v>
      </c>
      <c r="I4260" t="s">
        <v>40</v>
      </c>
      <c r="J4260" t="s">
        <v>44</v>
      </c>
      <c r="K4260">
        <v>34.369999999999997</v>
      </c>
      <c r="L4260">
        <v>8</v>
      </c>
      <c r="M4260">
        <f t="shared" si="132"/>
        <v>2493.6637000000001</v>
      </c>
      <c r="N4260">
        <f t="shared" si="133"/>
        <v>3.0539083557951483</v>
      </c>
    </row>
    <row r="4261" spans="1:14" x14ac:dyDescent="0.3">
      <c r="A4261" t="s">
        <v>13</v>
      </c>
      <c r="B4261" t="s">
        <v>17</v>
      </c>
      <c r="C4261" t="s">
        <v>19</v>
      </c>
      <c r="D4261" t="s">
        <v>27</v>
      </c>
      <c r="E4261" t="s">
        <v>38</v>
      </c>
      <c r="F4261">
        <v>2002</v>
      </c>
      <c r="G4261">
        <v>1</v>
      </c>
      <c r="H4261">
        <v>30.78</v>
      </c>
      <c r="I4261" t="s">
        <v>42</v>
      </c>
      <c r="J4261" t="s">
        <v>46</v>
      </c>
      <c r="K4261">
        <v>16.21</v>
      </c>
      <c r="L4261">
        <v>9</v>
      </c>
      <c r="M4261">
        <f t="shared" si="132"/>
        <v>276.18209999999999</v>
      </c>
      <c r="N4261">
        <f t="shared" si="133"/>
        <v>3.0539811066126856</v>
      </c>
    </row>
    <row r="4262" spans="1:14" x14ac:dyDescent="0.3">
      <c r="A4262" t="s">
        <v>14</v>
      </c>
      <c r="B4262" t="s">
        <v>15</v>
      </c>
      <c r="C4262" t="s">
        <v>18</v>
      </c>
      <c r="D4262" t="s">
        <v>30</v>
      </c>
      <c r="E4262" t="s">
        <v>39</v>
      </c>
      <c r="F4262">
        <v>2000</v>
      </c>
      <c r="G4262">
        <v>3</v>
      </c>
      <c r="H4262">
        <v>93.03</v>
      </c>
      <c r="I4262" t="s">
        <v>41</v>
      </c>
      <c r="J4262" t="s">
        <v>46</v>
      </c>
      <c r="K4262">
        <v>29.44</v>
      </c>
      <c r="L4262">
        <v>14</v>
      </c>
      <c r="M4262">
        <f t="shared" si="132"/>
        <v>1301.7144000000001</v>
      </c>
      <c r="N4262">
        <f t="shared" si="133"/>
        <v>3.0567567567567568</v>
      </c>
    </row>
    <row r="4263" spans="1:14" x14ac:dyDescent="0.3">
      <c r="A4263" t="s">
        <v>13</v>
      </c>
      <c r="B4263" t="s">
        <v>16</v>
      </c>
      <c r="C4263" t="s">
        <v>18</v>
      </c>
      <c r="D4263" t="s">
        <v>26</v>
      </c>
      <c r="E4263" t="s">
        <v>38</v>
      </c>
      <c r="F4263">
        <v>2013</v>
      </c>
      <c r="G4263">
        <v>5</v>
      </c>
      <c r="H4263">
        <v>38.14</v>
      </c>
      <c r="I4263" t="s">
        <v>40</v>
      </c>
      <c r="J4263" t="s">
        <v>45</v>
      </c>
      <c r="K4263">
        <v>49.73</v>
      </c>
      <c r="L4263">
        <v>7</v>
      </c>
      <c r="M4263">
        <f t="shared" si="132"/>
        <v>266.47730000000001</v>
      </c>
      <c r="N4263">
        <f t="shared" si="133"/>
        <v>3.0568335588633286</v>
      </c>
    </row>
    <row r="4264" spans="1:14" x14ac:dyDescent="0.3">
      <c r="A4264" t="s">
        <v>13</v>
      </c>
      <c r="B4264" t="s">
        <v>17</v>
      </c>
      <c r="C4264" t="s">
        <v>19</v>
      </c>
      <c r="D4264" t="s">
        <v>21</v>
      </c>
      <c r="E4264" t="s">
        <v>38</v>
      </c>
      <c r="F4264">
        <v>2012</v>
      </c>
      <c r="G4264">
        <v>5</v>
      </c>
      <c r="H4264">
        <v>265.77</v>
      </c>
      <c r="I4264" t="s">
        <v>42</v>
      </c>
      <c r="J4264" t="s">
        <v>43</v>
      </c>
      <c r="K4264">
        <v>34.47</v>
      </c>
      <c r="L4264">
        <v>14</v>
      </c>
      <c r="M4264">
        <f t="shared" si="132"/>
        <v>3720.1246999999998</v>
      </c>
      <c r="N4264">
        <f t="shared" si="133"/>
        <v>3.0542005420054199</v>
      </c>
    </row>
    <row r="4265" spans="1:14" x14ac:dyDescent="0.3">
      <c r="A4265" t="s">
        <v>14</v>
      </c>
      <c r="B4265" t="s">
        <v>15</v>
      </c>
      <c r="C4265" t="s">
        <v>19</v>
      </c>
      <c r="D4265" t="s">
        <v>21</v>
      </c>
      <c r="E4265" t="s">
        <v>38</v>
      </c>
      <c r="F4265">
        <v>1985</v>
      </c>
      <c r="G4265">
        <v>4</v>
      </c>
      <c r="H4265">
        <v>316.16000000000003</v>
      </c>
      <c r="I4265" t="s">
        <v>40</v>
      </c>
      <c r="J4265" t="s">
        <v>46</v>
      </c>
      <c r="K4265">
        <v>40.64</v>
      </c>
      <c r="L4265">
        <v>18</v>
      </c>
      <c r="M4265">
        <f t="shared" si="132"/>
        <v>5690.2864</v>
      </c>
      <c r="N4265">
        <f t="shared" si="133"/>
        <v>3.0515603799185889</v>
      </c>
    </row>
    <row r="4266" spans="1:14" x14ac:dyDescent="0.3">
      <c r="A4266" t="s">
        <v>14</v>
      </c>
      <c r="B4266" t="s">
        <v>15</v>
      </c>
      <c r="C4266" t="s">
        <v>18</v>
      </c>
      <c r="D4266" t="s">
        <v>25</v>
      </c>
      <c r="E4266" t="s">
        <v>39</v>
      </c>
      <c r="F4266">
        <v>1986</v>
      </c>
      <c r="G4266">
        <v>3</v>
      </c>
      <c r="H4266">
        <v>133.02000000000001</v>
      </c>
      <c r="I4266" t="s">
        <v>40</v>
      </c>
      <c r="J4266" t="s">
        <v>46</v>
      </c>
      <c r="K4266">
        <v>15.02</v>
      </c>
      <c r="L4266">
        <v>9</v>
      </c>
      <c r="M4266">
        <f t="shared" si="132"/>
        <v>1196.3302000000001</v>
      </c>
      <c r="N4266">
        <f t="shared" si="133"/>
        <v>3.0502717391304346</v>
      </c>
    </row>
    <row r="4267" spans="1:14" x14ac:dyDescent="0.3">
      <c r="A4267" t="s">
        <v>14</v>
      </c>
      <c r="B4267" t="s">
        <v>17</v>
      </c>
      <c r="C4267" t="s">
        <v>18</v>
      </c>
      <c r="D4267" t="s">
        <v>24</v>
      </c>
      <c r="E4267" t="s">
        <v>37</v>
      </c>
      <c r="F4267">
        <v>2005</v>
      </c>
      <c r="G4267">
        <v>2</v>
      </c>
      <c r="H4267">
        <v>384.32</v>
      </c>
      <c r="I4267" t="s">
        <v>40</v>
      </c>
      <c r="J4267" t="s">
        <v>46</v>
      </c>
      <c r="K4267">
        <v>45.03</v>
      </c>
      <c r="L4267">
        <v>16</v>
      </c>
      <c r="M4267">
        <f t="shared" si="132"/>
        <v>6148.5703000000003</v>
      </c>
      <c r="N4267">
        <f t="shared" si="133"/>
        <v>3.0503401360544218</v>
      </c>
    </row>
    <row r="4268" spans="1:14" x14ac:dyDescent="0.3">
      <c r="A4268" t="s">
        <v>13</v>
      </c>
      <c r="B4268" t="s">
        <v>17</v>
      </c>
      <c r="C4268" t="s">
        <v>18</v>
      </c>
      <c r="D4268" t="s">
        <v>24</v>
      </c>
      <c r="E4268" t="s">
        <v>39</v>
      </c>
      <c r="F4268">
        <v>2022</v>
      </c>
      <c r="G4268">
        <v>5</v>
      </c>
      <c r="H4268">
        <v>497.4</v>
      </c>
      <c r="I4268" t="s">
        <v>40</v>
      </c>
      <c r="J4268" t="s">
        <v>47</v>
      </c>
      <c r="K4268">
        <v>45.43</v>
      </c>
      <c r="L4268">
        <v>3</v>
      </c>
      <c r="M4268">
        <f t="shared" si="132"/>
        <v>1491.6542999999999</v>
      </c>
      <c r="N4268">
        <f t="shared" si="133"/>
        <v>3.0517711171662127</v>
      </c>
    </row>
    <row r="4269" spans="1:14" x14ac:dyDescent="0.3">
      <c r="A4269" t="s">
        <v>13</v>
      </c>
      <c r="B4269" t="s">
        <v>17</v>
      </c>
      <c r="C4269" t="s">
        <v>19</v>
      </c>
      <c r="D4269" t="s">
        <v>25</v>
      </c>
      <c r="E4269" t="s">
        <v>39</v>
      </c>
      <c r="F4269">
        <v>2000</v>
      </c>
      <c r="G4269">
        <v>3</v>
      </c>
      <c r="H4269">
        <v>85.43</v>
      </c>
      <c r="I4269" t="s">
        <v>42</v>
      </c>
      <c r="J4269" t="s">
        <v>45</v>
      </c>
      <c r="K4269">
        <v>12.53</v>
      </c>
      <c r="L4269">
        <v>12</v>
      </c>
      <c r="M4269">
        <f t="shared" si="132"/>
        <v>1024.2853</v>
      </c>
      <c r="N4269">
        <f t="shared" si="133"/>
        <v>3.0491132332878581</v>
      </c>
    </row>
    <row r="4270" spans="1:14" x14ac:dyDescent="0.3">
      <c r="A4270" t="s">
        <v>14</v>
      </c>
      <c r="B4270" t="s">
        <v>15</v>
      </c>
      <c r="C4270" t="s">
        <v>18</v>
      </c>
      <c r="D4270" t="s">
        <v>32</v>
      </c>
      <c r="E4270" t="s">
        <v>37</v>
      </c>
      <c r="F4270">
        <v>2019</v>
      </c>
      <c r="G4270">
        <v>1</v>
      </c>
      <c r="H4270">
        <v>397.49</v>
      </c>
      <c r="I4270" t="s">
        <v>42</v>
      </c>
      <c r="J4270" t="s">
        <v>44</v>
      </c>
      <c r="K4270">
        <v>45.88</v>
      </c>
      <c r="L4270">
        <v>12</v>
      </c>
      <c r="M4270">
        <f t="shared" si="132"/>
        <v>4769.3388000000004</v>
      </c>
      <c r="N4270">
        <f t="shared" si="133"/>
        <v>3.0491803278688523</v>
      </c>
    </row>
    <row r="4271" spans="1:14" x14ac:dyDescent="0.3">
      <c r="A4271" t="s">
        <v>12</v>
      </c>
      <c r="B4271" t="s">
        <v>15</v>
      </c>
      <c r="C4271" t="s">
        <v>18</v>
      </c>
      <c r="D4271" t="s">
        <v>35</v>
      </c>
      <c r="E4271" t="s">
        <v>37</v>
      </c>
      <c r="F4271">
        <v>1985</v>
      </c>
      <c r="G4271">
        <v>3</v>
      </c>
      <c r="H4271">
        <v>325.42</v>
      </c>
      <c r="I4271" t="s">
        <v>42</v>
      </c>
      <c r="J4271" t="s">
        <v>45</v>
      </c>
      <c r="K4271">
        <v>24.88</v>
      </c>
      <c r="L4271">
        <v>19</v>
      </c>
      <c r="M4271">
        <f t="shared" si="132"/>
        <v>6182.2288000000008</v>
      </c>
      <c r="N4271">
        <f t="shared" si="133"/>
        <v>3.0519835841313268</v>
      </c>
    </row>
    <row r="4272" spans="1:14" x14ac:dyDescent="0.3">
      <c r="A4272" t="s">
        <v>12</v>
      </c>
      <c r="B4272" t="s">
        <v>17</v>
      </c>
      <c r="C4272" t="s">
        <v>18</v>
      </c>
      <c r="D4272" t="s">
        <v>26</v>
      </c>
      <c r="E4272" t="s">
        <v>36</v>
      </c>
      <c r="F4272">
        <v>1997</v>
      </c>
      <c r="G4272">
        <v>1</v>
      </c>
      <c r="H4272">
        <v>273.07</v>
      </c>
      <c r="I4272" t="s">
        <v>42</v>
      </c>
      <c r="J4272" t="s">
        <v>44</v>
      </c>
      <c r="K4272">
        <v>7.99</v>
      </c>
      <c r="L4272">
        <v>19</v>
      </c>
      <c r="M4272">
        <f t="shared" si="132"/>
        <v>5187.4098999999997</v>
      </c>
      <c r="N4272">
        <f t="shared" si="133"/>
        <v>3.0520547945205481</v>
      </c>
    </row>
    <row r="4273" spans="1:14" x14ac:dyDescent="0.3">
      <c r="A4273" t="s">
        <v>12</v>
      </c>
      <c r="B4273" t="s">
        <v>17</v>
      </c>
      <c r="C4273" t="s">
        <v>19</v>
      </c>
      <c r="D4273" t="s">
        <v>23</v>
      </c>
      <c r="E4273" t="s">
        <v>36</v>
      </c>
      <c r="F4273">
        <v>1985</v>
      </c>
      <c r="G4273">
        <v>4</v>
      </c>
      <c r="H4273">
        <v>64.36</v>
      </c>
      <c r="I4273" t="s">
        <v>41</v>
      </c>
      <c r="J4273" t="s">
        <v>44</v>
      </c>
      <c r="K4273">
        <v>18.09</v>
      </c>
      <c r="L4273">
        <v>1</v>
      </c>
      <c r="M4273">
        <f t="shared" si="132"/>
        <v>63.540900000000001</v>
      </c>
      <c r="N4273">
        <f t="shared" si="133"/>
        <v>3.0548696844993142</v>
      </c>
    </row>
    <row r="4274" spans="1:14" x14ac:dyDescent="0.3">
      <c r="A4274" t="s">
        <v>14</v>
      </c>
      <c r="B4274" t="s">
        <v>16</v>
      </c>
      <c r="C4274" t="s">
        <v>18</v>
      </c>
      <c r="D4274" t="s">
        <v>33</v>
      </c>
      <c r="E4274" t="s">
        <v>39</v>
      </c>
      <c r="F4274">
        <v>1990</v>
      </c>
      <c r="G4274">
        <v>2</v>
      </c>
      <c r="H4274">
        <v>83.71</v>
      </c>
      <c r="I4274" t="s">
        <v>42</v>
      </c>
      <c r="J4274" t="s">
        <v>45</v>
      </c>
      <c r="K4274">
        <v>17.55</v>
      </c>
      <c r="L4274">
        <v>20</v>
      </c>
      <c r="M4274">
        <f t="shared" si="132"/>
        <v>1673.3754999999999</v>
      </c>
      <c r="N4274">
        <f t="shared" si="133"/>
        <v>3.0535714285714284</v>
      </c>
    </row>
    <row r="4275" spans="1:14" x14ac:dyDescent="0.3">
      <c r="A4275" t="s">
        <v>14</v>
      </c>
      <c r="B4275" t="s">
        <v>16</v>
      </c>
      <c r="C4275" t="s">
        <v>18</v>
      </c>
      <c r="D4275" t="s">
        <v>35</v>
      </c>
      <c r="E4275" t="s">
        <v>39</v>
      </c>
      <c r="F4275">
        <v>1999</v>
      </c>
      <c r="G4275">
        <v>5</v>
      </c>
      <c r="H4275">
        <v>68.59</v>
      </c>
      <c r="I4275" t="s">
        <v>41</v>
      </c>
      <c r="J4275" t="s">
        <v>44</v>
      </c>
      <c r="K4275">
        <v>18.86</v>
      </c>
      <c r="L4275">
        <v>2</v>
      </c>
      <c r="M4275">
        <f t="shared" si="132"/>
        <v>136.36860000000001</v>
      </c>
      <c r="N4275">
        <f t="shared" si="133"/>
        <v>3.0550206327372766</v>
      </c>
    </row>
    <row r="4276" spans="1:14" x14ac:dyDescent="0.3">
      <c r="A4276" t="s">
        <v>14</v>
      </c>
      <c r="B4276" t="s">
        <v>16</v>
      </c>
      <c r="C4276" t="s">
        <v>18</v>
      </c>
      <c r="D4276" t="s">
        <v>33</v>
      </c>
      <c r="E4276" t="s">
        <v>37</v>
      </c>
      <c r="F4276">
        <v>2009</v>
      </c>
      <c r="G4276">
        <v>1</v>
      </c>
      <c r="H4276">
        <v>316.10000000000002</v>
      </c>
      <c r="I4276" t="s">
        <v>41</v>
      </c>
      <c r="J4276" t="s">
        <v>46</v>
      </c>
      <c r="K4276">
        <v>48.28</v>
      </c>
      <c r="L4276">
        <v>6</v>
      </c>
      <c r="M4276">
        <f t="shared" si="132"/>
        <v>1896.0828000000001</v>
      </c>
      <c r="N4276">
        <f t="shared" si="133"/>
        <v>3.0523415977961434</v>
      </c>
    </row>
    <row r="4277" spans="1:14" x14ac:dyDescent="0.3">
      <c r="A4277" t="s">
        <v>13</v>
      </c>
      <c r="B4277" t="s">
        <v>17</v>
      </c>
      <c r="C4277" t="s">
        <v>18</v>
      </c>
      <c r="D4277" t="s">
        <v>26</v>
      </c>
      <c r="E4277" t="s">
        <v>37</v>
      </c>
      <c r="F4277">
        <v>1988</v>
      </c>
      <c r="G4277">
        <v>2</v>
      </c>
      <c r="H4277">
        <v>203.5</v>
      </c>
      <c r="I4277" t="s">
        <v>41</v>
      </c>
      <c r="J4277" t="s">
        <v>44</v>
      </c>
      <c r="K4277">
        <v>5.91</v>
      </c>
      <c r="L4277">
        <v>16</v>
      </c>
      <c r="M4277">
        <f t="shared" si="132"/>
        <v>3255.0590999999999</v>
      </c>
      <c r="N4277">
        <f t="shared" si="133"/>
        <v>3.0551724137931036</v>
      </c>
    </row>
    <row r="4278" spans="1:14" x14ac:dyDescent="0.3">
      <c r="A4278" t="s">
        <v>13</v>
      </c>
      <c r="B4278" t="s">
        <v>16</v>
      </c>
      <c r="C4278" t="s">
        <v>18</v>
      </c>
      <c r="D4278" t="s">
        <v>20</v>
      </c>
      <c r="E4278" t="s">
        <v>38</v>
      </c>
      <c r="F4278">
        <v>2012</v>
      </c>
      <c r="G4278">
        <v>4</v>
      </c>
      <c r="H4278">
        <v>354.08</v>
      </c>
      <c r="I4278" t="s">
        <v>40</v>
      </c>
      <c r="J4278" t="s">
        <v>44</v>
      </c>
      <c r="K4278">
        <v>40.9</v>
      </c>
      <c r="L4278">
        <v>6</v>
      </c>
      <c r="M4278">
        <f t="shared" si="132"/>
        <v>2123.8890000000001</v>
      </c>
      <c r="N4278">
        <f t="shared" si="133"/>
        <v>3.0566298342541436</v>
      </c>
    </row>
    <row r="4279" spans="1:14" x14ac:dyDescent="0.3">
      <c r="A4279" t="s">
        <v>13</v>
      </c>
      <c r="B4279" t="s">
        <v>16</v>
      </c>
      <c r="C4279" t="s">
        <v>18</v>
      </c>
      <c r="D4279" t="s">
        <v>24</v>
      </c>
      <c r="E4279" t="s">
        <v>36</v>
      </c>
      <c r="F4279">
        <v>1989</v>
      </c>
      <c r="G4279">
        <v>4</v>
      </c>
      <c r="H4279">
        <v>203.64</v>
      </c>
      <c r="I4279" t="s">
        <v>41</v>
      </c>
      <c r="J4279" t="s">
        <v>44</v>
      </c>
      <c r="K4279">
        <v>20.64</v>
      </c>
      <c r="L4279">
        <v>6</v>
      </c>
      <c r="M4279">
        <f t="shared" si="132"/>
        <v>1221.0463999999999</v>
      </c>
      <c r="N4279">
        <f t="shared" si="133"/>
        <v>3.0553250345781464</v>
      </c>
    </row>
    <row r="4280" spans="1:14" x14ac:dyDescent="0.3">
      <c r="A4280" t="s">
        <v>13</v>
      </c>
      <c r="B4280" t="s">
        <v>17</v>
      </c>
      <c r="C4280" t="s">
        <v>18</v>
      </c>
      <c r="D4280" t="s">
        <v>24</v>
      </c>
      <c r="E4280" t="s">
        <v>37</v>
      </c>
      <c r="F4280">
        <v>2004</v>
      </c>
      <c r="G4280">
        <v>2</v>
      </c>
      <c r="H4280">
        <v>227.28</v>
      </c>
      <c r="I4280" t="s">
        <v>42</v>
      </c>
      <c r="J4280" t="s">
        <v>44</v>
      </c>
      <c r="K4280">
        <v>44.4</v>
      </c>
      <c r="L4280">
        <v>19</v>
      </c>
      <c r="M4280">
        <f t="shared" si="132"/>
        <v>4317.7640000000001</v>
      </c>
      <c r="N4280">
        <f t="shared" si="133"/>
        <v>3.054016620498615</v>
      </c>
    </row>
    <row r="4281" spans="1:14" x14ac:dyDescent="0.3">
      <c r="A4281" t="s">
        <v>12</v>
      </c>
      <c r="B4281" t="s">
        <v>15</v>
      </c>
      <c r="C4281" t="s">
        <v>18</v>
      </c>
      <c r="D4281" t="s">
        <v>26</v>
      </c>
      <c r="E4281" t="s">
        <v>37</v>
      </c>
      <c r="F4281">
        <v>2010</v>
      </c>
      <c r="G4281">
        <v>1</v>
      </c>
      <c r="H4281">
        <v>210.56</v>
      </c>
      <c r="I4281" t="s">
        <v>42</v>
      </c>
      <c r="J4281" t="s">
        <v>47</v>
      </c>
      <c r="K4281">
        <v>34.659999999999997</v>
      </c>
      <c r="L4281">
        <v>16</v>
      </c>
      <c r="M4281">
        <f t="shared" si="132"/>
        <v>3368.3065999999999</v>
      </c>
      <c r="N4281">
        <f t="shared" si="133"/>
        <v>3.0554785020804438</v>
      </c>
    </row>
    <row r="4282" spans="1:14" x14ac:dyDescent="0.3">
      <c r="A4282" t="s">
        <v>12</v>
      </c>
      <c r="B4282" t="s">
        <v>16</v>
      </c>
      <c r="C4282" t="s">
        <v>19</v>
      </c>
      <c r="D4282" t="s">
        <v>22</v>
      </c>
      <c r="E4282" t="s">
        <v>39</v>
      </c>
      <c r="F4282">
        <v>2005</v>
      </c>
      <c r="G4282">
        <v>5</v>
      </c>
      <c r="H4282">
        <v>83.26</v>
      </c>
      <c r="I4282" t="s">
        <v>41</v>
      </c>
      <c r="J4282" t="s">
        <v>43</v>
      </c>
      <c r="K4282">
        <v>2</v>
      </c>
      <c r="L4282">
        <v>8</v>
      </c>
      <c r="M4282">
        <f t="shared" si="132"/>
        <v>665.1</v>
      </c>
      <c r="N4282">
        <f t="shared" si="133"/>
        <v>3.0583333333333331</v>
      </c>
    </row>
    <row r="4283" spans="1:14" x14ac:dyDescent="0.3">
      <c r="A4283" t="s">
        <v>12</v>
      </c>
      <c r="B4283" t="s">
        <v>17</v>
      </c>
      <c r="C4283" t="s">
        <v>19</v>
      </c>
      <c r="D4283" t="s">
        <v>30</v>
      </c>
      <c r="E4283" t="s">
        <v>38</v>
      </c>
      <c r="F4283">
        <v>1989</v>
      </c>
      <c r="G4283">
        <v>4</v>
      </c>
      <c r="H4283">
        <v>395.99</v>
      </c>
      <c r="I4283" t="s">
        <v>42</v>
      </c>
      <c r="J4283" t="s">
        <v>44</v>
      </c>
      <c r="K4283">
        <v>34.57</v>
      </c>
      <c r="L4283">
        <v>7</v>
      </c>
      <c r="M4283">
        <f t="shared" si="132"/>
        <v>2771.2757000000001</v>
      </c>
      <c r="N4283">
        <f t="shared" si="133"/>
        <v>3.0556328233657859</v>
      </c>
    </row>
    <row r="4284" spans="1:14" x14ac:dyDescent="0.3">
      <c r="A4284" t="s">
        <v>13</v>
      </c>
      <c r="B4284" t="s">
        <v>16</v>
      </c>
      <c r="C4284" t="s">
        <v>19</v>
      </c>
      <c r="D4284" t="s">
        <v>23</v>
      </c>
      <c r="E4284" t="s">
        <v>39</v>
      </c>
      <c r="F4284">
        <v>2021</v>
      </c>
      <c r="G4284">
        <v>3</v>
      </c>
      <c r="H4284">
        <v>19.28</v>
      </c>
      <c r="I4284" t="s">
        <v>40</v>
      </c>
      <c r="J4284" t="s">
        <v>45</v>
      </c>
      <c r="K4284">
        <v>32.479999999999997</v>
      </c>
      <c r="L4284">
        <v>5</v>
      </c>
      <c r="M4284">
        <f t="shared" si="132"/>
        <v>95.724800000000002</v>
      </c>
      <c r="N4284">
        <f t="shared" si="133"/>
        <v>3.0543175487465182</v>
      </c>
    </row>
    <row r="4285" spans="1:14" x14ac:dyDescent="0.3">
      <c r="A4285" t="s">
        <v>14</v>
      </c>
      <c r="B4285" t="s">
        <v>17</v>
      </c>
      <c r="C4285" t="s">
        <v>19</v>
      </c>
      <c r="D4285" t="s">
        <v>28</v>
      </c>
      <c r="E4285" t="s">
        <v>38</v>
      </c>
      <c r="F4285">
        <v>2017</v>
      </c>
      <c r="G4285">
        <v>3</v>
      </c>
      <c r="H4285">
        <v>83.79</v>
      </c>
      <c r="I4285" t="s">
        <v>42</v>
      </c>
      <c r="J4285" t="s">
        <v>43</v>
      </c>
      <c r="K4285">
        <v>9.3000000000000007</v>
      </c>
      <c r="L4285">
        <v>14</v>
      </c>
      <c r="M4285">
        <f t="shared" si="132"/>
        <v>1172.1530000000002</v>
      </c>
      <c r="N4285">
        <f t="shared" si="133"/>
        <v>3.0543933054393304</v>
      </c>
    </row>
    <row r="4286" spans="1:14" x14ac:dyDescent="0.3">
      <c r="A4286" t="s">
        <v>13</v>
      </c>
      <c r="B4286" t="s">
        <v>15</v>
      </c>
      <c r="C4286" t="s">
        <v>18</v>
      </c>
      <c r="D4286" t="s">
        <v>35</v>
      </c>
      <c r="E4286" t="s">
        <v>36</v>
      </c>
      <c r="F4286">
        <v>1989</v>
      </c>
      <c r="G4286">
        <v>1</v>
      </c>
      <c r="H4286">
        <v>473.01</v>
      </c>
      <c r="I4286" t="s">
        <v>42</v>
      </c>
      <c r="J4286" t="s">
        <v>45</v>
      </c>
      <c r="K4286">
        <v>7.25</v>
      </c>
      <c r="L4286">
        <v>12</v>
      </c>
      <c r="M4286">
        <f t="shared" si="132"/>
        <v>5675.1925000000001</v>
      </c>
      <c r="N4286">
        <f t="shared" si="133"/>
        <v>3.0544692737430168</v>
      </c>
    </row>
    <row r="4287" spans="1:14" x14ac:dyDescent="0.3">
      <c r="A4287" t="s">
        <v>13</v>
      </c>
      <c r="B4287" t="s">
        <v>17</v>
      </c>
      <c r="C4287" t="s">
        <v>19</v>
      </c>
      <c r="D4287" t="s">
        <v>27</v>
      </c>
      <c r="E4287" t="s">
        <v>37</v>
      </c>
      <c r="F4287">
        <v>2004</v>
      </c>
      <c r="G4287">
        <v>4</v>
      </c>
      <c r="H4287">
        <v>76.78</v>
      </c>
      <c r="I4287" t="s">
        <v>41</v>
      </c>
      <c r="J4287" t="s">
        <v>45</v>
      </c>
      <c r="K4287">
        <v>26.7</v>
      </c>
      <c r="L4287">
        <v>11</v>
      </c>
      <c r="M4287">
        <f t="shared" si="132"/>
        <v>843.84700000000009</v>
      </c>
      <c r="N4287">
        <f t="shared" si="133"/>
        <v>3.0573426573426574</v>
      </c>
    </row>
    <row r="4288" spans="1:14" x14ac:dyDescent="0.3">
      <c r="A4288" t="s">
        <v>13</v>
      </c>
      <c r="B4288" t="s">
        <v>16</v>
      </c>
      <c r="C4288" t="s">
        <v>18</v>
      </c>
      <c r="D4288" t="s">
        <v>32</v>
      </c>
      <c r="E4288" t="s">
        <v>36</v>
      </c>
      <c r="F4288">
        <v>2015</v>
      </c>
      <c r="G4288">
        <v>3</v>
      </c>
      <c r="H4288">
        <v>480.38</v>
      </c>
      <c r="I4288" t="s">
        <v>41</v>
      </c>
      <c r="J4288" t="s">
        <v>43</v>
      </c>
      <c r="K4288">
        <v>25.67</v>
      </c>
      <c r="L4288">
        <v>11</v>
      </c>
      <c r="M4288">
        <f t="shared" si="132"/>
        <v>5283.4367000000002</v>
      </c>
      <c r="N4288">
        <f t="shared" si="133"/>
        <v>3.0560224089635852</v>
      </c>
    </row>
    <row r="4289" spans="1:14" x14ac:dyDescent="0.3">
      <c r="A4289" t="s">
        <v>12</v>
      </c>
      <c r="B4289" t="s">
        <v>15</v>
      </c>
      <c r="C4289" t="s">
        <v>18</v>
      </c>
      <c r="D4289" t="s">
        <v>34</v>
      </c>
      <c r="E4289" t="s">
        <v>39</v>
      </c>
      <c r="F4289">
        <v>1992</v>
      </c>
      <c r="G4289">
        <v>1</v>
      </c>
      <c r="H4289">
        <v>159.18</v>
      </c>
      <c r="I4289" t="s">
        <v>41</v>
      </c>
      <c r="J4289" t="s">
        <v>46</v>
      </c>
      <c r="K4289">
        <v>20.14</v>
      </c>
      <c r="L4289">
        <v>12</v>
      </c>
      <c r="M4289">
        <f t="shared" si="132"/>
        <v>1909.3614</v>
      </c>
      <c r="N4289">
        <f t="shared" si="133"/>
        <v>3.0561009817671811</v>
      </c>
    </row>
    <row r="4290" spans="1:14" x14ac:dyDescent="0.3">
      <c r="A4290" t="s">
        <v>14</v>
      </c>
      <c r="B4290" t="s">
        <v>17</v>
      </c>
      <c r="C4290" t="s">
        <v>19</v>
      </c>
      <c r="D4290" t="s">
        <v>35</v>
      </c>
      <c r="E4290" t="s">
        <v>38</v>
      </c>
      <c r="F4290">
        <v>2015</v>
      </c>
      <c r="G4290">
        <v>3</v>
      </c>
      <c r="H4290">
        <v>239.45</v>
      </c>
      <c r="I4290" t="s">
        <v>40</v>
      </c>
      <c r="J4290" t="s">
        <v>46</v>
      </c>
      <c r="K4290">
        <v>4.09</v>
      </c>
      <c r="L4290">
        <v>14</v>
      </c>
      <c r="M4290">
        <f t="shared" si="132"/>
        <v>3351.3408999999997</v>
      </c>
      <c r="N4290">
        <f t="shared" si="133"/>
        <v>3.058988764044944</v>
      </c>
    </row>
    <row r="4291" spans="1:14" x14ac:dyDescent="0.3">
      <c r="A4291" t="s">
        <v>13</v>
      </c>
      <c r="B4291" t="s">
        <v>17</v>
      </c>
      <c r="C4291" t="s">
        <v>18</v>
      </c>
      <c r="D4291" t="s">
        <v>35</v>
      </c>
      <c r="E4291" t="s">
        <v>38</v>
      </c>
      <c r="F4291">
        <v>1992</v>
      </c>
      <c r="G4291">
        <v>5</v>
      </c>
      <c r="H4291">
        <v>242.79</v>
      </c>
      <c r="I4291" t="s">
        <v>42</v>
      </c>
      <c r="J4291" t="s">
        <v>43</v>
      </c>
      <c r="K4291">
        <v>9.56</v>
      </c>
      <c r="L4291">
        <v>12</v>
      </c>
      <c r="M4291">
        <f t="shared" ref="M4291:M4354" si="134">(L4291*H4291)-(1-(K4291/100))</f>
        <v>2912.5756000000001</v>
      </c>
      <c r="N4291">
        <f t="shared" ref="N4291:N4354" si="135">AVERAGE(G4291:G9290)</f>
        <v>3.0590717299578061</v>
      </c>
    </row>
    <row r="4292" spans="1:14" x14ac:dyDescent="0.3">
      <c r="A4292" t="s">
        <v>13</v>
      </c>
      <c r="B4292" t="s">
        <v>16</v>
      </c>
      <c r="C4292" t="s">
        <v>19</v>
      </c>
      <c r="D4292" t="s">
        <v>34</v>
      </c>
      <c r="E4292" t="s">
        <v>36</v>
      </c>
      <c r="F4292">
        <v>1987</v>
      </c>
      <c r="G4292">
        <v>1</v>
      </c>
      <c r="H4292">
        <v>62.1</v>
      </c>
      <c r="I4292" t="s">
        <v>42</v>
      </c>
      <c r="J4292" t="s">
        <v>43</v>
      </c>
      <c r="K4292">
        <v>10.42</v>
      </c>
      <c r="L4292">
        <v>16</v>
      </c>
      <c r="M4292">
        <f t="shared" si="134"/>
        <v>992.70420000000001</v>
      </c>
      <c r="N4292">
        <f t="shared" si="135"/>
        <v>3.056338028169014</v>
      </c>
    </row>
    <row r="4293" spans="1:14" x14ac:dyDescent="0.3">
      <c r="A4293" t="s">
        <v>13</v>
      </c>
      <c r="B4293" t="s">
        <v>16</v>
      </c>
      <c r="C4293" t="s">
        <v>19</v>
      </c>
      <c r="D4293" t="s">
        <v>22</v>
      </c>
      <c r="E4293" t="s">
        <v>36</v>
      </c>
      <c r="F4293">
        <v>2020</v>
      </c>
      <c r="G4293">
        <v>5</v>
      </c>
      <c r="H4293">
        <v>155.93</v>
      </c>
      <c r="I4293" t="s">
        <v>41</v>
      </c>
      <c r="J4293" t="s">
        <v>47</v>
      </c>
      <c r="K4293">
        <v>14.3</v>
      </c>
      <c r="L4293">
        <v>3</v>
      </c>
      <c r="M4293">
        <f t="shared" si="134"/>
        <v>466.93299999999999</v>
      </c>
      <c r="N4293">
        <f t="shared" si="135"/>
        <v>3.0592383638928067</v>
      </c>
    </row>
    <row r="4294" spans="1:14" x14ac:dyDescent="0.3">
      <c r="A4294" t="s">
        <v>14</v>
      </c>
      <c r="B4294" t="s">
        <v>17</v>
      </c>
      <c r="C4294" t="s">
        <v>18</v>
      </c>
      <c r="D4294" t="s">
        <v>26</v>
      </c>
      <c r="E4294" t="s">
        <v>38</v>
      </c>
      <c r="F4294">
        <v>2006</v>
      </c>
      <c r="G4294">
        <v>3</v>
      </c>
      <c r="H4294">
        <v>295.39999999999998</v>
      </c>
      <c r="I4294" t="s">
        <v>41</v>
      </c>
      <c r="J4294" t="s">
        <v>44</v>
      </c>
      <c r="K4294">
        <v>20.350000000000001</v>
      </c>
      <c r="L4294">
        <v>14</v>
      </c>
      <c r="M4294">
        <f t="shared" si="134"/>
        <v>4134.8034999999991</v>
      </c>
      <c r="N4294">
        <f t="shared" si="135"/>
        <v>3.0564971751412431</v>
      </c>
    </row>
    <row r="4295" spans="1:14" x14ac:dyDescent="0.3">
      <c r="A4295" t="s">
        <v>13</v>
      </c>
      <c r="B4295" t="s">
        <v>17</v>
      </c>
      <c r="C4295" t="s">
        <v>19</v>
      </c>
      <c r="D4295" t="s">
        <v>26</v>
      </c>
      <c r="E4295" t="s">
        <v>36</v>
      </c>
      <c r="F4295">
        <v>2017</v>
      </c>
      <c r="G4295">
        <v>2</v>
      </c>
      <c r="H4295">
        <v>406.2</v>
      </c>
      <c r="I4295" t="s">
        <v>40</v>
      </c>
      <c r="J4295" t="s">
        <v>44</v>
      </c>
      <c r="K4295">
        <v>22.54</v>
      </c>
      <c r="L4295">
        <v>20</v>
      </c>
      <c r="M4295">
        <f t="shared" si="134"/>
        <v>8123.2254000000003</v>
      </c>
      <c r="N4295">
        <f t="shared" si="135"/>
        <v>3.0565770862800568</v>
      </c>
    </row>
    <row r="4296" spans="1:14" x14ac:dyDescent="0.3">
      <c r="A4296" t="s">
        <v>12</v>
      </c>
      <c r="B4296" t="s">
        <v>17</v>
      </c>
      <c r="C4296" t="s">
        <v>18</v>
      </c>
      <c r="D4296" t="s">
        <v>21</v>
      </c>
      <c r="E4296" t="s">
        <v>36</v>
      </c>
      <c r="F4296">
        <v>1990</v>
      </c>
      <c r="G4296">
        <v>5</v>
      </c>
      <c r="H4296">
        <v>176.59</v>
      </c>
      <c r="I4296" t="s">
        <v>42</v>
      </c>
      <c r="J4296" t="s">
        <v>47</v>
      </c>
      <c r="K4296">
        <v>17.75</v>
      </c>
      <c r="L4296">
        <v>6</v>
      </c>
      <c r="M4296">
        <f t="shared" si="134"/>
        <v>1058.7175</v>
      </c>
      <c r="N4296">
        <f t="shared" si="135"/>
        <v>3.058073654390935</v>
      </c>
    </row>
    <row r="4297" spans="1:14" x14ac:dyDescent="0.3">
      <c r="A4297" t="s">
        <v>13</v>
      </c>
      <c r="B4297" t="s">
        <v>16</v>
      </c>
      <c r="C4297" t="s">
        <v>18</v>
      </c>
      <c r="D4297" t="s">
        <v>20</v>
      </c>
      <c r="E4297" t="s">
        <v>36</v>
      </c>
      <c r="F4297">
        <v>2022</v>
      </c>
      <c r="G4297">
        <v>5</v>
      </c>
      <c r="H4297">
        <v>17.3</v>
      </c>
      <c r="I4297" t="s">
        <v>41</v>
      </c>
      <c r="J4297" t="s">
        <v>46</v>
      </c>
      <c r="K4297">
        <v>6.35</v>
      </c>
      <c r="L4297">
        <v>2</v>
      </c>
      <c r="M4297">
        <f t="shared" si="134"/>
        <v>33.663499999999999</v>
      </c>
      <c r="N4297">
        <f t="shared" si="135"/>
        <v>3.0553191489361704</v>
      </c>
    </row>
    <row r="4298" spans="1:14" x14ac:dyDescent="0.3">
      <c r="A4298" t="s">
        <v>14</v>
      </c>
      <c r="B4298" t="s">
        <v>16</v>
      </c>
      <c r="C4298" t="s">
        <v>18</v>
      </c>
      <c r="D4298" t="s">
        <v>31</v>
      </c>
      <c r="E4298" t="s">
        <v>37</v>
      </c>
      <c r="F4298">
        <v>1992</v>
      </c>
      <c r="G4298">
        <v>2</v>
      </c>
      <c r="H4298">
        <v>427.63</v>
      </c>
      <c r="I4298" t="s">
        <v>41</v>
      </c>
      <c r="J4298" t="s">
        <v>47</v>
      </c>
      <c r="K4298">
        <v>2.36</v>
      </c>
      <c r="L4298">
        <v>16</v>
      </c>
      <c r="M4298">
        <f t="shared" si="134"/>
        <v>6841.1036000000004</v>
      </c>
      <c r="N4298">
        <f t="shared" si="135"/>
        <v>3.0525568181818183</v>
      </c>
    </row>
    <row r="4299" spans="1:14" x14ac:dyDescent="0.3">
      <c r="A4299" t="s">
        <v>14</v>
      </c>
      <c r="B4299" t="s">
        <v>15</v>
      </c>
      <c r="C4299" t="s">
        <v>18</v>
      </c>
      <c r="D4299" t="s">
        <v>34</v>
      </c>
      <c r="E4299" t="s">
        <v>37</v>
      </c>
      <c r="F4299">
        <v>2007</v>
      </c>
      <c r="G4299">
        <v>5</v>
      </c>
      <c r="H4299">
        <v>303.45</v>
      </c>
      <c r="I4299" t="s">
        <v>41</v>
      </c>
      <c r="J4299" t="s">
        <v>47</v>
      </c>
      <c r="K4299">
        <v>38.11</v>
      </c>
      <c r="L4299">
        <v>3</v>
      </c>
      <c r="M4299">
        <f t="shared" si="134"/>
        <v>909.73109999999986</v>
      </c>
      <c r="N4299">
        <f t="shared" si="135"/>
        <v>3.0540540540540539</v>
      </c>
    </row>
    <row r="4300" spans="1:14" x14ac:dyDescent="0.3">
      <c r="A4300" t="s">
        <v>14</v>
      </c>
      <c r="B4300" t="s">
        <v>16</v>
      </c>
      <c r="C4300" t="s">
        <v>18</v>
      </c>
      <c r="D4300" t="s">
        <v>30</v>
      </c>
      <c r="E4300" t="s">
        <v>39</v>
      </c>
      <c r="F4300">
        <v>1997</v>
      </c>
      <c r="G4300">
        <v>4</v>
      </c>
      <c r="H4300">
        <v>359.36</v>
      </c>
      <c r="I4300" t="s">
        <v>42</v>
      </c>
      <c r="J4300" t="s">
        <v>47</v>
      </c>
      <c r="K4300">
        <v>15.24</v>
      </c>
      <c r="L4300">
        <v>13</v>
      </c>
      <c r="M4300">
        <f t="shared" si="134"/>
        <v>4670.8324000000002</v>
      </c>
      <c r="N4300">
        <f t="shared" si="135"/>
        <v>3.0512820512820511</v>
      </c>
    </row>
    <row r="4301" spans="1:14" x14ac:dyDescent="0.3">
      <c r="A4301" t="s">
        <v>13</v>
      </c>
      <c r="B4301" t="s">
        <v>15</v>
      </c>
      <c r="C4301" t="s">
        <v>19</v>
      </c>
      <c r="D4301" t="s">
        <v>23</v>
      </c>
      <c r="E4301" t="s">
        <v>37</v>
      </c>
      <c r="F4301">
        <v>1986</v>
      </c>
      <c r="G4301">
        <v>2</v>
      </c>
      <c r="H4301">
        <v>146.59</v>
      </c>
      <c r="I4301" t="s">
        <v>42</v>
      </c>
      <c r="J4301" t="s">
        <v>43</v>
      </c>
      <c r="K4301">
        <v>40.43</v>
      </c>
      <c r="L4301">
        <v>14</v>
      </c>
      <c r="M4301">
        <f t="shared" si="134"/>
        <v>2051.6643000000004</v>
      </c>
      <c r="N4301">
        <f t="shared" si="135"/>
        <v>3.0499286733238229</v>
      </c>
    </row>
    <row r="4302" spans="1:14" x14ac:dyDescent="0.3">
      <c r="A4302" t="s">
        <v>13</v>
      </c>
      <c r="B4302" t="s">
        <v>15</v>
      </c>
      <c r="C4302" t="s">
        <v>19</v>
      </c>
      <c r="D4302" t="s">
        <v>33</v>
      </c>
      <c r="E4302" t="s">
        <v>37</v>
      </c>
      <c r="F4302">
        <v>2000</v>
      </c>
      <c r="G4302">
        <v>4</v>
      </c>
      <c r="H4302">
        <v>493.32</v>
      </c>
      <c r="I4302" t="s">
        <v>41</v>
      </c>
      <c r="J4302" t="s">
        <v>43</v>
      </c>
      <c r="K4302">
        <v>29.97</v>
      </c>
      <c r="L4302">
        <v>4</v>
      </c>
      <c r="M4302">
        <f t="shared" si="134"/>
        <v>1972.5797</v>
      </c>
      <c r="N4302">
        <f t="shared" si="135"/>
        <v>3.0514285714285716</v>
      </c>
    </row>
    <row r="4303" spans="1:14" x14ac:dyDescent="0.3">
      <c r="A4303" t="s">
        <v>12</v>
      </c>
      <c r="B4303" t="s">
        <v>15</v>
      </c>
      <c r="C4303" t="s">
        <v>18</v>
      </c>
      <c r="D4303" t="s">
        <v>35</v>
      </c>
      <c r="E4303" t="s">
        <v>36</v>
      </c>
      <c r="F4303">
        <v>2012</v>
      </c>
      <c r="G4303">
        <v>5</v>
      </c>
      <c r="H4303">
        <v>480.35</v>
      </c>
      <c r="I4303" t="s">
        <v>42</v>
      </c>
      <c r="J4303" t="s">
        <v>47</v>
      </c>
      <c r="K4303">
        <v>9.9</v>
      </c>
      <c r="L4303">
        <v>5</v>
      </c>
      <c r="M4303">
        <f t="shared" si="134"/>
        <v>2400.8490000000002</v>
      </c>
      <c r="N4303">
        <f t="shared" si="135"/>
        <v>3.0500715307582262</v>
      </c>
    </row>
    <row r="4304" spans="1:14" x14ac:dyDescent="0.3">
      <c r="A4304" t="s">
        <v>12</v>
      </c>
      <c r="B4304" t="s">
        <v>15</v>
      </c>
      <c r="C4304" t="s">
        <v>18</v>
      </c>
      <c r="D4304" t="s">
        <v>24</v>
      </c>
      <c r="E4304" t="s">
        <v>39</v>
      </c>
      <c r="F4304">
        <v>2000</v>
      </c>
      <c r="G4304">
        <v>4</v>
      </c>
      <c r="H4304">
        <v>79.03</v>
      </c>
      <c r="I4304" t="s">
        <v>40</v>
      </c>
      <c r="J4304" t="s">
        <v>44</v>
      </c>
      <c r="K4304">
        <v>37.770000000000003</v>
      </c>
      <c r="L4304">
        <v>4</v>
      </c>
      <c r="M4304">
        <f t="shared" si="134"/>
        <v>315.49770000000001</v>
      </c>
      <c r="N4304">
        <f t="shared" si="135"/>
        <v>3.0472779369627507</v>
      </c>
    </row>
    <row r="4305" spans="1:14" x14ac:dyDescent="0.3">
      <c r="A4305" t="s">
        <v>12</v>
      </c>
      <c r="B4305" t="s">
        <v>15</v>
      </c>
      <c r="C4305" t="s">
        <v>19</v>
      </c>
      <c r="D4305" t="s">
        <v>22</v>
      </c>
      <c r="E4305" t="s">
        <v>38</v>
      </c>
      <c r="F4305">
        <v>1999</v>
      </c>
      <c r="G4305">
        <v>3</v>
      </c>
      <c r="H4305">
        <v>470.78</v>
      </c>
      <c r="I4305" t="s">
        <v>42</v>
      </c>
      <c r="J4305" t="s">
        <v>47</v>
      </c>
      <c r="K4305">
        <v>36.54</v>
      </c>
      <c r="L4305">
        <v>18</v>
      </c>
      <c r="M4305">
        <f t="shared" si="134"/>
        <v>8473.4053999999996</v>
      </c>
      <c r="N4305">
        <f t="shared" si="135"/>
        <v>3.0459110473457676</v>
      </c>
    </row>
    <row r="4306" spans="1:14" x14ac:dyDescent="0.3">
      <c r="A4306" t="s">
        <v>13</v>
      </c>
      <c r="B4306" t="s">
        <v>16</v>
      </c>
      <c r="C4306" t="s">
        <v>18</v>
      </c>
      <c r="D4306" t="s">
        <v>27</v>
      </c>
      <c r="E4306" t="s">
        <v>39</v>
      </c>
      <c r="F4306">
        <v>1989</v>
      </c>
      <c r="G4306">
        <v>2</v>
      </c>
      <c r="H4306">
        <v>193.42</v>
      </c>
      <c r="I4306" t="s">
        <v>40</v>
      </c>
      <c r="J4306" t="s">
        <v>45</v>
      </c>
      <c r="K4306">
        <v>41.19</v>
      </c>
      <c r="L4306">
        <v>10</v>
      </c>
      <c r="M4306">
        <f t="shared" si="134"/>
        <v>1933.6118999999999</v>
      </c>
      <c r="N4306">
        <f t="shared" si="135"/>
        <v>3.0459770114942528</v>
      </c>
    </row>
    <row r="4307" spans="1:14" x14ac:dyDescent="0.3">
      <c r="A4307" t="s">
        <v>14</v>
      </c>
      <c r="B4307" t="s">
        <v>15</v>
      </c>
      <c r="C4307" t="s">
        <v>19</v>
      </c>
      <c r="D4307" t="s">
        <v>26</v>
      </c>
      <c r="E4307" t="s">
        <v>37</v>
      </c>
      <c r="F4307">
        <v>2002</v>
      </c>
      <c r="G4307">
        <v>3</v>
      </c>
      <c r="H4307">
        <v>108.41</v>
      </c>
      <c r="I4307" t="s">
        <v>40</v>
      </c>
      <c r="J4307" t="s">
        <v>47</v>
      </c>
      <c r="K4307">
        <v>17.77</v>
      </c>
      <c r="L4307">
        <v>16</v>
      </c>
      <c r="M4307">
        <f t="shared" si="134"/>
        <v>1733.7376999999999</v>
      </c>
      <c r="N4307">
        <f t="shared" si="135"/>
        <v>3.0474820143884891</v>
      </c>
    </row>
    <row r="4308" spans="1:14" x14ac:dyDescent="0.3">
      <c r="A4308" t="s">
        <v>12</v>
      </c>
      <c r="B4308" t="s">
        <v>15</v>
      </c>
      <c r="C4308" t="s">
        <v>18</v>
      </c>
      <c r="D4308" t="s">
        <v>23</v>
      </c>
      <c r="E4308" t="s">
        <v>36</v>
      </c>
      <c r="F4308">
        <v>1986</v>
      </c>
      <c r="G4308">
        <v>5</v>
      </c>
      <c r="H4308">
        <v>125.48</v>
      </c>
      <c r="I4308" t="s">
        <v>42</v>
      </c>
      <c r="J4308" t="s">
        <v>45</v>
      </c>
      <c r="K4308">
        <v>21.58</v>
      </c>
      <c r="L4308">
        <v>20</v>
      </c>
      <c r="M4308">
        <f t="shared" si="134"/>
        <v>2508.8157999999999</v>
      </c>
      <c r="N4308">
        <f t="shared" si="135"/>
        <v>3.0475504322766569</v>
      </c>
    </row>
    <row r="4309" spans="1:14" x14ac:dyDescent="0.3">
      <c r="A4309" t="s">
        <v>12</v>
      </c>
      <c r="B4309" t="s">
        <v>16</v>
      </c>
      <c r="C4309" t="s">
        <v>19</v>
      </c>
      <c r="D4309" t="s">
        <v>23</v>
      </c>
      <c r="E4309" t="s">
        <v>36</v>
      </c>
      <c r="F4309">
        <v>1991</v>
      </c>
      <c r="G4309">
        <v>5</v>
      </c>
      <c r="H4309">
        <v>421.66</v>
      </c>
      <c r="I4309" t="s">
        <v>42</v>
      </c>
      <c r="J4309" t="s">
        <v>47</v>
      </c>
      <c r="K4309">
        <v>47.01</v>
      </c>
      <c r="L4309">
        <v>8</v>
      </c>
      <c r="M4309">
        <f t="shared" si="134"/>
        <v>3372.7501000000002</v>
      </c>
      <c r="N4309">
        <f t="shared" si="135"/>
        <v>3.0447330447330447</v>
      </c>
    </row>
    <row r="4310" spans="1:14" x14ac:dyDescent="0.3">
      <c r="A4310" t="s">
        <v>12</v>
      </c>
      <c r="B4310" t="s">
        <v>15</v>
      </c>
      <c r="C4310" t="s">
        <v>19</v>
      </c>
      <c r="D4310" t="s">
        <v>31</v>
      </c>
      <c r="E4310" t="s">
        <v>39</v>
      </c>
      <c r="F4310">
        <v>2009</v>
      </c>
      <c r="G4310">
        <v>3</v>
      </c>
      <c r="H4310">
        <v>250.39</v>
      </c>
      <c r="I4310" t="s">
        <v>40</v>
      </c>
      <c r="J4310" t="s">
        <v>46</v>
      </c>
      <c r="K4310">
        <v>48.31</v>
      </c>
      <c r="L4310">
        <v>20</v>
      </c>
      <c r="M4310">
        <f t="shared" si="134"/>
        <v>5007.2830999999996</v>
      </c>
      <c r="N4310">
        <f t="shared" si="135"/>
        <v>3.0419075144508669</v>
      </c>
    </row>
    <row r="4311" spans="1:14" x14ac:dyDescent="0.3">
      <c r="A4311" t="s">
        <v>13</v>
      </c>
      <c r="B4311" t="s">
        <v>17</v>
      </c>
      <c r="C4311" t="s">
        <v>19</v>
      </c>
      <c r="D4311" t="s">
        <v>32</v>
      </c>
      <c r="E4311" t="s">
        <v>37</v>
      </c>
      <c r="F4311">
        <v>2009</v>
      </c>
      <c r="G4311">
        <v>4</v>
      </c>
      <c r="H4311">
        <v>329.96</v>
      </c>
      <c r="I4311" t="s">
        <v>40</v>
      </c>
      <c r="J4311" t="s">
        <v>47</v>
      </c>
      <c r="K4311">
        <v>43.23</v>
      </c>
      <c r="L4311">
        <v>20</v>
      </c>
      <c r="M4311">
        <f t="shared" si="134"/>
        <v>6598.6323000000002</v>
      </c>
      <c r="N4311">
        <f t="shared" si="135"/>
        <v>3.0419681620839363</v>
      </c>
    </row>
    <row r="4312" spans="1:14" x14ac:dyDescent="0.3">
      <c r="A4312" t="s">
        <v>12</v>
      </c>
      <c r="B4312" t="s">
        <v>15</v>
      </c>
      <c r="C4312" t="s">
        <v>19</v>
      </c>
      <c r="D4312" t="s">
        <v>21</v>
      </c>
      <c r="E4312" t="s">
        <v>39</v>
      </c>
      <c r="F4312">
        <v>2019</v>
      </c>
      <c r="G4312">
        <v>1</v>
      </c>
      <c r="H4312">
        <v>288.02999999999997</v>
      </c>
      <c r="I4312" t="s">
        <v>41</v>
      </c>
      <c r="J4312" t="s">
        <v>45</v>
      </c>
      <c r="K4312">
        <v>10.56</v>
      </c>
      <c r="L4312">
        <v>4</v>
      </c>
      <c r="M4312">
        <f t="shared" si="134"/>
        <v>1151.2256</v>
      </c>
      <c r="N4312">
        <f t="shared" si="135"/>
        <v>3.0405797101449274</v>
      </c>
    </row>
    <row r="4313" spans="1:14" x14ac:dyDescent="0.3">
      <c r="A4313" t="s">
        <v>14</v>
      </c>
      <c r="B4313" t="s">
        <v>17</v>
      </c>
      <c r="C4313" t="s">
        <v>18</v>
      </c>
      <c r="D4313" t="s">
        <v>26</v>
      </c>
      <c r="E4313" t="s">
        <v>39</v>
      </c>
      <c r="F4313">
        <v>1994</v>
      </c>
      <c r="G4313">
        <v>3</v>
      </c>
      <c r="H4313">
        <v>19.88</v>
      </c>
      <c r="I4313" t="s">
        <v>40</v>
      </c>
      <c r="J4313" t="s">
        <v>47</v>
      </c>
      <c r="K4313">
        <v>40.020000000000003</v>
      </c>
      <c r="L4313">
        <v>10</v>
      </c>
      <c r="M4313">
        <f t="shared" si="134"/>
        <v>198.2002</v>
      </c>
      <c r="N4313">
        <f t="shared" si="135"/>
        <v>3.0435413642960811</v>
      </c>
    </row>
    <row r="4314" spans="1:14" x14ac:dyDescent="0.3">
      <c r="A4314" t="s">
        <v>12</v>
      </c>
      <c r="B4314" t="s">
        <v>16</v>
      </c>
      <c r="C4314" t="s">
        <v>18</v>
      </c>
      <c r="D4314" t="s">
        <v>28</v>
      </c>
      <c r="E4314" t="s">
        <v>36</v>
      </c>
      <c r="F4314">
        <v>2016</v>
      </c>
      <c r="G4314">
        <v>1</v>
      </c>
      <c r="H4314">
        <v>477.63</v>
      </c>
      <c r="I4314" t="s">
        <v>41</v>
      </c>
      <c r="J4314" t="s">
        <v>44</v>
      </c>
      <c r="K4314">
        <v>7.22</v>
      </c>
      <c r="L4314">
        <v>19</v>
      </c>
      <c r="M4314">
        <f t="shared" si="134"/>
        <v>9074.0421999999999</v>
      </c>
      <c r="N4314">
        <f t="shared" si="135"/>
        <v>3.0436046511627906</v>
      </c>
    </row>
    <row r="4315" spans="1:14" x14ac:dyDescent="0.3">
      <c r="A4315" t="s">
        <v>12</v>
      </c>
      <c r="B4315" t="s">
        <v>16</v>
      </c>
      <c r="C4315" t="s">
        <v>18</v>
      </c>
      <c r="D4315" t="s">
        <v>24</v>
      </c>
      <c r="E4315" t="s">
        <v>36</v>
      </c>
      <c r="F4315">
        <v>1991</v>
      </c>
      <c r="G4315">
        <v>3</v>
      </c>
      <c r="H4315">
        <v>158.77000000000001</v>
      </c>
      <c r="I4315" t="s">
        <v>42</v>
      </c>
      <c r="J4315" t="s">
        <v>47</v>
      </c>
      <c r="K4315">
        <v>28.02</v>
      </c>
      <c r="L4315">
        <v>5</v>
      </c>
      <c r="M4315">
        <f t="shared" si="134"/>
        <v>793.13020000000006</v>
      </c>
      <c r="N4315">
        <f t="shared" si="135"/>
        <v>3.0465793304221251</v>
      </c>
    </row>
    <row r="4316" spans="1:14" x14ac:dyDescent="0.3">
      <c r="A4316" t="s">
        <v>13</v>
      </c>
      <c r="B4316" t="s">
        <v>16</v>
      </c>
      <c r="C4316" t="s">
        <v>18</v>
      </c>
      <c r="D4316" t="s">
        <v>35</v>
      </c>
      <c r="E4316" t="s">
        <v>39</v>
      </c>
      <c r="F4316">
        <v>2005</v>
      </c>
      <c r="G4316">
        <v>4</v>
      </c>
      <c r="H4316">
        <v>361.32</v>
      </c>
      <c r="I4316" t="s">
        <v>40</v>
      </c>
      <c r="J4316" t="s">
        <v>45</v>
      </c>
      <c r="K4316">
        <v>12.98</v>
      </c>
      <c r="L4316">
        <v>16</v>
      </c>
      <c r="M4316">
        <f t="shared" si="134"/>
        <v>5780.2497999999996</v>
      </c>
      <c r="N4316">
        <f t="shared" si="135"/>
        <v>3.0466472303206995</v>
      </c>
    </row>
    <row r="4317" spans="1:14" x14ac:dyDescent="0.3">
      <c r="A4317" t="s">
        <v>12</v>
      </c>
      <c r="B4317" t="s">
        <v>15</v>
      </c>
      <c r="C4317" t="s">
        <v>18</v>
      </c>
      <c r="D4317" t="s">
        <v>31</v>
      </c>
      <c r="E4317" t="s">
        <v>37</v>
      </c>
      <c r="F4317">
        <v>1990</v>
      </c>
      <c r="G4317">
        <v>3</v>
      </c>
      <c r="H4317">
        <v>454.55</v>
      </c>
      <c r="I4317" t="s">
        <v>40</v>
      </c>
      <c r="J4317" t="s">
        <v>43</v>
      </c>
      <c r="K4317">
        <v>28.64</v>
      </c>
      <c r="L4317">
        <v>15</v>
      </c>
      <c r="M4317">
        <f t="shared" si="134"/>
        <v>6817.5364</v>
      </c>
      <c r="N4317">
        <f t="shared" si="135"/>
        <v>3.0452554744525546</v>
      </c>
    </row>
    <row r="4318" spans="1:14" x14ac:dyDescent="0.3">
      <c r="A4318" t="s">
        <v>12</v>
      </c>
      <c r="B4318" t="s">
        <v>16</v>
      </c>
      <c r="C4318" t="s">
        <v>18</v>
      </c>
      <c r="D4318" t="s">
        <v>26</v>
      </c>
      <c r="E4318" t="s">
        <v>39</v>
      </c>
      <c r="F4318">
        <v>1985</v>
      </c>
      <c r="G4318">
        <v>2</v>
      </c>
      <c r="H4318">
        <v>452.67</v>
      </c>
      <c r="I4318" t="s">
        <v>42</v>
      </c>
      <c r="J4318" t="s">
        <v>46</v>
      </c>
      <c r="K4318">
        <v>19.809999999999999</v>
      </c>
      <c r="L4318">
        <v>4</v>
      </c>
      <c r="M4318">
        <f t="shared" si="134"/>
        <v>1809.8781000000001</v>
      </c>
      <c r="N4318">
        <f t="shared" si="135"/>
        <v>3.0453216374269005</v>
      </c>
    </row>
    <row r="4319" spans="1:14" x14ac:dyDescent="0.3">
      <c r="A4319" t="s">
        <v>14</v>
      </c>
      <c r="B4319" t="s">
        <v>16</v>
      </c>
      <c r="C4319" t="s">
        <v>19</v>
      </c>
      <c r="D4319" t="s">
        <v>22</v>
      </c>
      <c r="E4319" t="s">
        <v>38</v>
      </c>
      <c r="F4319">
        <v>1996</v>
      </c>
      <c r="G4319">
        <v>4</v>
      </c>
      <c r="H4319">
        <v>107.62</v>
      </c>
      <c r="I4319" t="s">
        <v>41</v>
      </c>
      <c r="J4319" t="s">
        <v>45</v>
      </c>
      <c r="K4319">
        <v>9.92</v>
      </c>
      <c r="L4319">
        <v>9</v>
      </c>
      <c r="M4319">
        <f t="shared" si="134"/>
        <v>967.67920000000004</v>
      </c>
      <c r="N4319">
        <f t="shared" si="135"/>
        <v>3.0468521229868228</v>
      </c>
    </row>
    <row r="4320" spans="1:14" x14ac:dyDescent="0.3">
      <c r="A4320" t="s">
        <v>12</v>
      </c>
      <c r="B4320" t="s">
        <v>16</v>
      </c>
      <c r="C4320" t="s">
        <v>19</v>
      </c>
      <c r="D4320" t="s">
        <v>30</v>
      </c>
      <c r="E4320" t="s">
        <v>37</v>
      </c>
      <c r="F4320">
        <v>1994</v>
      </c>
      <c r="G4320">
        <v>5</v>
      </c>
      <c r="H4320">
        <v>195.64</v>
      </c>
      <c r="I4320" t="s">
        <v>40</v>
      </c>
      <c r="J4320" t="s">
        <v>47</v>
      </c>
      <c r="K4320">
        <v>48.04</v>
      </c>
      <c r="L4320">
        <v>15</v>
      </c>
      <c r="M4320">
        <f t="shared" si="134"/>
        <v>2934.0803999999998</v>
      </c>
      <c r="N4320">
        <f t="shared" si="135"/>
        <v>3.0454545454545454</v>
      </c>
    </row>
    <row r="4321" spans="1:14" x14ac:dyDescent="0.3">
      <c r="A4321" t="s">
        <v>13</v>
      </c>
      <c r="B4321" t="s">
        <v>16</v>
      </c>
      <c r="C4321" t="s">
        <v>18</v>
      </c>
      <c r="D4321" t="s">
        <v>20</v>
      </c>
      <c r="E4321" t="s">
        <v>39</v>
      </c>
      <c r="F4321">
        <v>2001</v>
      </c>
      <c r="G4321">
        <v>2</v>
      </c>
      <c r="H4321">
        <v>407.57</v>
      </c>
      <c r="I4321" t="s">
        <v>42</v>
      </c>
      <c r="J4321" t="s">
        <v>45</v>
      </c>
      <c r="K4321">
        <v>45.88</v>
      </c>
      <c r="L4321">
        <v>8</v>
      </c>
      <c r="M4321">
        <f t="shared" si="134"/>
        <v>3260.0187999999998</v>
      </c>
      <c r="N4321">
        <f t="shared" si="135"/>
        <v>3.0425844346549193</v>
      </c>
    </row>
    <row r="4322" spans="1:14" x14ac:dyDescent="0.3">
      <c r="A4322" t="s">
        <v>14</v>
      </c>
      <c r="B4322" t="s">
        <v>15</v>
      </c>
      <c r="C4322" t="s">
        <v>18</v>
      </c>
      <c r="D4322" t="s">
        <v>31</v>
      </c>
      <c r="E4322" t="s">
        <v>39</v>
      </c>
      <c r="F4322">
        <v>2009</v>
      </c>
      <c r="G4322">
        <v>2</v>
      </c>
      <c r="H4322">
        <v>295.8</v>
      </c>
      <c r="I4322" t="s">
        <v>40</v>
      </c>
      <c r="J4322" t="s">
        <v>43</v>
      </c>
      <c r="K4322">
        <v>37.97</v>
      </c>
      <c r="L4322">
        <v>9</v>
      </c>
      <c r="M4322">
        <f t="shared" si="134"/>
        <v>2661.5797000000002</v>
      </c>
      <c r="N4322">
        <f t="shared" si="135"/>
        <v>3.0441176470588234</v>
      </c>
    </row>
    <row r="4323" spans="1:14" x14ac:dyDescent="0.3">
      <c r="A4323" t="s">
        <v>13</v>
      </c>
      <c r="B4323" t="s">
        <v>17</v>
      </c>
      <c r="C4323" t="s">
        <v>18</v>
      </c>
      <c r="D4323" t="s">
        <v>27</v>
      </c>
      <c r="E4323" t="s">
        <v>39</v>
      </c>
      <c r="F4323">
        <v>1990</v>
      </c>
      <c r="G4323">
        <v>5</v>
      </c>
      <c r="H4323">
        <v>49.77</v>
      </c>
      <c r="I4323" t="s">
        <v>41</v>
      </c>
      <c r="J4323" t="s">
        <v>44</v>
      </c>
      <c r="K4323">
        <v>32.71</v>
      </c>
      <c r="L4323">
        <v>15</v>
      </c>
      <c r="M4323">
        <f t="shared" si="134"/>
        <v>745.87710000000004</v>
      </c>
      <c r="N4323">
        <f t="shared" si="135"/>
        <v>3.0456553755522826</v>
      </c>
    </row>
    <row r="4324" spans="1:14" x14ac:dyDescent="0.3">
      <c r="A4324" t="s">
        <v>13</v>
      </c>
      <c r="B4324" t="s">
        <v>17</v>
      </c>
      <c r="C4324" t="s">
        <v>19</v>
      </c>
      <c r="D4324" t="s">
        <v>31</v>
      </c>
      <c r="E4324" t="s">
        <v>38</v>
      </c>
      <c r="F4324">
        <v>1999</v>
      </c>
      <c r="G4324">
        <v>2</v>
      </c>
      <c r="H4324">
        <v>59.62</v>
      </c>
      <c r="I4324" t="s">
        <v>41</v>
      </c>
      <c r="J4324" t="s">
        <v>45</v>
      </c>
      <c r="K4324">
        <v>17.809999999999999</v>
      </c>
      <c r="L4324">
        <v>6</v>
      </c>
      <c r="M4324">
        <f t="shared" si="134"/>
        <v>356.89809999999994</v>
      </c>
      <c r="N4324">
        <f t="shared" si="135"/>
        <v>3.0427728613569323</v>
      </c>
    </row>
    <row r="4325" spans="1:14" x14ac:dyDescent="0.3">
      <c r="A4325" t="s">
        <v>13</v>
      </c>
      <c r="B4325" t="s">
        <v>15</v>
      </c>
      <c r="C4325" t="s">
        <v>18</v>
      </c>
      <c r="D4325" t="s">
        <v>22</v>
      </c>
      <c r="E4325" t="s">
        <v>38</v>
      </c>
      <c r="F4325">
        <v>2012</v>
      </c>
      <c r="G4325">
        <v>3</v>
      </c>
      <c r="H4325">
        <v>75.81</v>
      </c>
      <c r="I4325" t="s">
        <v>40</v>
      </c>
      <c r="J4325" t="s">
        <v>43</v>
      </c>
      <c r="K4325">
        <v>12.37</v>
      </c>
      <c r="L4325">
        <v>7</v>
      </c>
      <c r="M4325">
        <f t="shared" si="134"/>
        <v>529.79370000000006</v>
      </c>
      <c r="N4325">
        <f t="shared" si="135"/>
        <v>3.0443131462333826</v>
      </c>
    </row>
    <row r="4326" spans="1:14" x14ac:dyDescent="0.3">
      <c r="A4326" t="s">
        <v>12</v>
      </c>
      <c r="B4326" t="s">
        <v>15</v>
      </c>
      <c r="C4326" t="s">
        <v>18</v>
      </c>
      <c r="D4326" t="s">
        <v>23</v>
      </c>
      <c r="E4326" t="s">
        <v>39</v>
      </c>
      <c r="F4326">
        <v>2020</v>
      </c>
      <c r="G4326">
        <v>5</v>
      </c>
      <c r="H4326">
        <v>355.91</v>
      </c>
      <c r="I4326" t="s">
        <v>40</v>
      </c>
      <c r="J4326" t="s">
        <v>44</v>
      </c>
      <c r="K4326">
        <v>10.25</v>
      </c>
      <c r="L4326">
        <v>14</v>
      </c>
      <c r="M4326">
        <f t="shared" si="134"/>
        <v>4981.8425000000007</v>
      </c>
      <c r="N4326">
        <f t="shared" si="135"/>
        <v>3.0443786982248522</v>
      </c>
    </row>
    <row r="4327" spans="1:14" x14ac:dyDescent="0.3">
      <c r="A4327" t="s">
        <v>12</v>
      </c>
      <c r="B4327" t="s">
        <v>15</v>
      </c>
      <c r="C4327" t="s">
        <v>19</v>
      </c>
      <c r="D4327" t="s">
        <v>23</v>
      </c>
      <c r="E4327" t="s">
        <v>38</v>
      </c>
      <c r="F4327">
        <v>2009</v>
      </c>
      <c r="G4327">
        <v>1</v>
      </c>
      <c r="H4327">
        <v>333.87</v>
      </c>
      <c r="I4327" t="s">
        <v>41</v>
      </c>
      <c r="J4327" t="s">
        <v>46</v>
      </c>
      <c r="K4327">
        <v>7.62</v>
      </c>
      <c r="L4327">
        <v>2</v>
      </c>
      <c r="M4327">
        <f t="shared" si="134"/>
        <v>666.81619999999998</v>
      </c>
      <c r="N4327">
        <f t="shared" si="135"/>
        <v>3.0414814814814815</v>
      </c>
    </row>
    <row r="4328" spans="1:14" x14ac:dyDescent="0.3">
      <c r="A4328" t="s">
        <v>12</v>
      </c>
      <c r="B4328" t="s">
        <v>16</v>
      </c>
      <c r="C4328" t="s">
        <v>19</v>
      </c>
      <c r="D4328" t="s">
        <v>31</v>
      </c>
      <c r="E4328" t="s">
        <v>38</v>
      </c>
      <c r="F4328">
        <v>2015</v>
      </c>
      <c r="G4328">
        <v>5</v>
      </c>
      <c r="H4328">
        <v>377.18</v>
      </c>
      <c r="I4328" t="s">
        <v>41</v>
      </c>
      <c r="J4328" t="s">
        <v>43</v>
      </c>
      <c r="K4328">
        <v>31.02</v>
      </c>
      <c r="L4328">
        <v>9</v>
      </c>
      <c r="M4328">
        <f t="shared" si="134"/>
        <v>3393.9301999999998</v>
      </c>
      <c r="N4328">
        <f t="shared" si="135"/>
        <v>3.0445103857566767</v>
      </c>
    </row>
    <row r="4329" spans="1:14" x14ac:dyDescent="0.3">
      <c r="A4329" t="s">
        <v>14</v>
      </c>
      <c r="B4329" t="s">
        <v>17</v>
      </c>
      <c r="C4329" t="s">
        <v>18</v>
      </c>
      <c r="D4329" t="s">
        <v>21</v>
      </c>
      <c r="E4329" t="s">
        <v>38</v>
      </c>
      <c r="F4329">
        <v>1996</v>
      </c>
      <c r="G4329">
        <v>4</v>
      </c>
      <c r="H4329">
        <v>56.43</v>
      </c>
      <c r="I4329" t="s">
        <v>41</v>
      </c>
      <c r="J4329" t="s">
        <v>46</v>
      </c>
      <c r="K4329">
        <v>32.78</v>
      </c>
      <c r="L4329">
        <v>20</v>
      </c>
      <c r="M4329">
        <f t="shared" si="134"/>
        <v>1127.9277999999999</v>
      </c>
      <c r="N4329">
        <f t="shared" si="135"/>
        <v>3.0416047548291232</v>
      </c>
    </row>
    <row r="4330" spans="1:14" x14ac:dyDescent="0.3">
      <c r="A4330" t="s">
        <v>13</v>
      </c>
      <c r="B4330" t="s">
        <v>15</v>
      </c>
      <c r="C4330" t="s">
        <v>18</v>
      </c>
      <c r="D4330" t="s">
        <v>32</v>
      </c>
      <c r="E4330" t="s">
        <v>39</v>
      </c>
      <c r="F4330">
        <v>2018</v>
      </c>
      <c r="G4330">
        <v>1</v>
      </c>
      <c r="H4330">
        <v>459.53</v>
      </c>
      <c r="I4330" t="s">
        <v>40</v>
      </c>
      <c r="J4330" t="s">
        <v>45</v>
      </c>
      <c r="K4330">
        <v>45.49</v>
      </c>
      <c r="L4330">
        <v>18</v>
      </c>
      <c r="M4330">
        <f t="shared" si="134"/>
        <v>8270.9948999999997</v>
      </c>
      <c r="N4330">
        <f t="shared" si="135"/>
        <v>3.0401785714285716</v>
      </c>
    </row>
    <row r="4331" spans="1:14" x14ac:dyDescent="0.3">
      <c r="A4331" t="s">
        <v>14</v>
      </c>
      <c r="B4331" t="s">
        <v>15</v>
      </c>
      <c r="C4331" t="s">
        <v>18</v>
      </c>
      <c r="D4331" t="s">
        <v>24</v>
      </c>
      <c r="E4331" t="s">
        <v>36</v>
      </c>
      <c r="F4331">
        <v>2007</v>
      </c>
      <c r="G4331">
        <v>1</v>
      </c>
      <c r="H4331">
        <v>450.59</v>
      </c>
      <c r="I4331" t="s">
        <v>42</v>
      </c>
      <c r="J4331" t="s">
        <v>46</v>
      </c>
      <c r="K4331">
        <v>4.9400000000000004</v>
      </c>
      <c r="L4331">
        <v>18</v>
      </c>
      <c r="M4331">
        <f t="shared" si="134"/>
        <v>8109.6693999999998</v>
      </c>
      <c r="N4331">
        <f t="shared" si="135"/>
        <v>3.0432190760059612</v>
      </c>
    </row>
    <row r="4332" spans="1:14" x14ac:dyDescent="0.3">
      <c r="A4332" t="s">
        <v>14</v>
      </c>
      <c r="B4332" t="s">
        <v>15</v>
      </c>
      <c r="C4332" t="s">
        <v>19</v>
      </c>
      <c r="D4332" t="s">
        <v>28</v>
      </c>
      <c r="E4332" t="s">
        <v>37</v>
      </c>
      <c r="F4332">
        <v>2008</v>
      </c>
      <c r="G4332">
        <v>4</v>
      </c>
      <c r="H4332">
        <v>418.89</v>
      </c>
      <c r="I4332" t="s">
        <v>42</v>
      </c>
      <c r="J4332" t="s">
        <v>43</v>
      </c>
      <c r="K4332">
        <v>45.51</v>
      </c>
      <c r="L4332">
        <v>4</v>
      </c>
      <c r="M4332">
        <f t="shared" si="134"/>
        <v>1675.0150999999998</v>
      </c>
      <c r="N4332">
        <f t="shared" si="135"/>
        <v>3.0462686567164181</v>
      </c>
    </row>
    <row r="4333" spans="1:14" x14ac:dyDescent="0.3">
      <c r="A4333" t="s">
        <v>14</v>
      </c>
      <c r="B4333" t="s">
        <v>17</v>
      </c>
      <c r="C4333" t="s">
        <v>19</v>
      </c>
      <c r="D4333" t="s">
        <v>30</v>
      </c>
      <c r="E4333" t="s">
        <v>37</v>
      </c>
      <c r="F4333">
        <v>2015</v>
      </c>
      <c r="G4333">
        <v>5</v>
      </c>
      <c r="H4333">
        <v>73</v>
      </c>
      <c r="I4333" t="s">
        <v>42</v>
      </c>
      <c r="J4333" t="s">
        <v>47</v>
      </c>
      <c r="K4333">
        <v>24.04</v>
      </c>
      <c r="L4333">
        <v>15</v>
      </c>
      <c r="M4333">
        <f t="shared" si="134"/>
        <v>1094.2403999999999</v>
      </c>
      <c r="N4333">
        <f t="shared" si="135"/>
        <v>3.0448430493273544</v>
      </c>
    </row>
    <row r="4334" spans="1:14" x14ac:dyDescent="0.3">
      <c r="A4334" t="s">
        <v>13</v>
      </c>
      <c r="B4334" t="s">
        <v>15</v>
      </c>
      <c r="C4334" t="s">
        <v>18</v>
      </c>
      <c r="D4334" t="s">
        <v>27</v>
      </c>
      <c r="E4334" t="s">
        <v>39</v>
      </c>
      <c r="F4334">
        <v>2020</v>
      </c>
      <c r="G4334">
        <v>4</v>
      </c>
      <c r="H4334">
        <v>407.72</v>
      </c>
      <c r="I4334" t="s">
        <v>42</v>
      </c>
      <c r="J4334" t="s">
        <v>43</v>
      </c>
      <c r="K4334">
        <v>41.33</v>
      </c>
      <c r="L4334">
        <v>9</v>
      </c>
      <c r="M4334">
        <f t="shared" si="134"/>
        <v>3668.8933000000006</v>
      </c>
      <c r="N4334">
        <f t="shared" si="135"/>
        <v>3.0419161676646707</v>
      </c>
    </row>
    <row r="4335" spans="1:14" x14ac:dyDescent="0.3">
      <c r="A4335" t="s">
        <v>12</v>
      </c>
      <c r="B4335" t="s">
        <v>17</v>
      </c>
      <c r="C4335" t="s">
        <v>19</v>
      </c>
      <c r="D4335" t="s">
        <v>20</v>
      </c>
      <c r="E4335" t="s">
        <v>39</v>
      </c>
      <c r="F4335">
        <v>1990</v>
      </c>
      <c r="G4335">
        <v>5</v>
      </c>
      <c r="H4335">
        <v>80.36</v>
      </c>
      <c r="I4335" t="s">
        <v>42</v>
      </c>
      <c r="J4335" t="s">
        <v>46</v>
      </c>
      <c r="K4335">
        <v>35.97</v>
      </c>
      <c r="L4335">
        <v>10</v>
      </c>
      <c r="M4335">
        <f t="shared" si="134"/>
        <v>802.9597</v>
      </c>
      <c r="N4335">
        <f t="shared" si="135"/>
        <v>3.0404797601199398</v>
      </c>
    </row>
    <row r="4336" spans="1:14" x14ac:dyDescent="0.3">
      <c r="A4336" t="s">
        <v>14</v>
      </c>
      <c r="B4336" t="s">
        <v>15</v>
      </c>
      <c r="C4336" t="s">
        <v>19</v>
      </c>
      <c r="D4336" t="s">
        <v>33</v>
      </c>
      <c r="E4336" t="s">
        <v>38</v>
      </c>
      <c r="F4336">
        <v>2008</v>
      </c>
      <c r="G4336">
        <v>3</v>
      </c>
      <c r="H4336">
        <v>350.16</v>
      </c>
      <c r="I4336" t="s">
        <v>40</v>
      </c>
      <c r="J4336" t="s">
        <v>45</v>
      </c>
      <c r="K4336">
        <v>32.07</v>
      </c>
      <c r="L4336">
        <v>15</v>
      </c>
      <c r="M4336">
        <f t="shared" si="134"/>
        <v>5251.7207000000008</v>
      </c>
      <c r="N4336">
        <f t="shared" si="135"/>
        <v>3.0375375375375375</v>
      </c>
    </row>
    <row r="4337" spans="1:14" x14ac:dyDescent="0.3">
      <c r="A4337" t="s">
        <v>12</v>
      </c>
      <c r="B4337" t="s">
        <v>16</v>
      </c>
      <c r="C4337" t="s">
        <v>18</v>
      </c>
      <c r="D4337" t="s">
        <v>35</v>
      </c>
      <c r="E4337" t="s">
        <v>37</v>
      </c>
      <c r="F4337">
        <v>2016</v>
      </c>
      <c r="G4337">
        <v>2</v>
      </c>
      <c r="H4337">
        <v>111.37</v>
      </c>
      <c r="I4337" t="s">
        <v>40</v>
      </c>
      <c r="J4337" t="s">
        <v>43</v>
      </c>
      <c r="K4337">
        <v>25.74</v>
      </c>
      <c r="L4337">
        <v>4</v>
      </c>
      <c r="M4337">
        <f t="shared" si="134"/>
        <v>444.73740000000004</v>
      </c>
      <c r="N4337">
        <f t="shared" si="135"/>
        <v>3.0375939849624061</v>
      </c>
    </row>
    <row r="4338" spans="1:14" x14ac:dyDescent="0.3">
      <c r="A4338" t="s">
        <v>12</v>
      </c>
      <c r="B4338" t="s">
        <v>15</v>
      </c>
      <c r="C4338" t="s">
        <v>18</v>
      </c>
      <c r="D4338" t="s">
        <v>29</v>
      </c>
      <c r="E4338" t="s">
        <v>38</v>
      </c>
      <c r="F4338">
        <v>2012</v>
      </c>
      <c r="G4338">
        <v>1</v>
      </c>
      <c r="H4338">
        <v>402.51</v>
      </c>
      <c r="I4338" t="s">
        <v>40</v>
      </c>
      <c r="J4338" t="s">
        <v>45</v>
      </c>
      <c r="K4338">
        <v>32.15</v>
      </c>
      <c r="L4338">
        <v>20</v>
      </c>
      <c r="M4338">
        <f t="shared" si="134"/>
        <v>8049.5214999999998</v>
      </c>
      <c r="N4338">
        <f t="shared" si="135"/>
        <v>3.0391566265060241</v>
      </c>
    </row>
    <row r="4339" spans="1:14" x14ac:dyDescent="0.3">
      <c r="A4339" t="s">
        <v>12</v>
      </c>
      <c r="B4339" t="s">
        <v>15</v>
      </c>
      <c r="C4339" t="s">
        <v>19</v>
      </c>
      <c r="D4339" t="s">
        <v>33</v>
      </c>
      <c r="E4339" t="s">
        <v>39</v>
      </c>
      <c r="F4339">
        <v>1997</v>
      </c>
      <c r="G4339">
        <v>1</v>
      </c>
      <c r="H4339">
        <v>286.02999999999997</v>
      </c>
      <c r="I4339" t="s">
        <v>41</v>
      </c>
      <c r="J4339" t="s">
        <v>46</v>
      </c>
      <c r="K4339">
        <v>8.19</v>
      </c>
      <c r="L4339">
        <v>6</v>
      </c>
      <c r="M4339">
        <f t="shared" si="134"/>
        <v>1715.2618999999997</v>
      </c>
      <c r="N4339">
        <f t="shared" si="135"/>
        <v>3.042232277526395</v>
      </c>
    </row>
    <row r="4340" spans="1:14" x14ac:dyDescent="0.3">
      <c r="A4340" t="s">
        <v>13</v>
      </c>
      <c r="B4340" t="s">
        <v>16</v>
      </c>
      <c r="C4340" t="s">
        <v>18</v>
      </c>
      <c r="D4340" t="s">
        <v>23</v>
      </c>
      <c r="E4340" t="s">
        <v>39</v>
      </c>
      <c r="F4340">
        <v>2018</v>
      </c>
      <c r="G4340">
        <v>2</v>
      </c>
      <c r="H4340">
        <v>437.23</v>
      </c>
      <c r="I4340" t="s">
        <v>42</v>
      </c>
      <c r="J4340" t="s">
        <v>47</v>
      </c>
      <c r="K4340">
        <v>11.92</v>
      </c>
      <c r="L4340">
        <v>9</v>
      </c>
      <c r="M4340">
        <f t="shared" si="134"/>
        <v>3934.1892000000003</v>
      </c>
      <c r="N4340">
        <f t="shared" si="135"/>
        <v>3.0453172205438066</v>
      </c>
    </row>
    <row r="4341" spans="1:14" x14ac:dyDescent="0.3">
      <c r="A4341" t="s">
        <v>13</v>
      </c>
      <c r="B4341" t="s">
        <v>16</v>
      </c>
      <c r="C4341" t="s">
        <v>18</v>
      </c>
      <c r="D4341" t="s">
        <v>27</v>
      </c>
      <c r="E4341" t="s">
        <v>37</v>
      </c>
      <c r="F4341">
        <v>2014</v>
      </c>
      <c r="G4341">
        <v>5</v>
      </c>
      <c r="H4341">
        <v>165.11</v>
      </c>
      <c r="I4341" t="s">
        <v>41</v>
      </c>
      <c r="J4341" t="s">
        <v>45</v>
      </c>
      <c r="K4341">
        <v>5.35</v>
      </c>
      <c r="L4341">
        <v>10</v>
      </c>
      <c r="M4341">
        <f t="shared" si="134"/>
        <v>1650.1535000000001</v>
      </c>
      <c r="N4341">
        <f t="shared" si="135"/>
        <v>3.0468986384266263</v>
      </c>
    </row>
    <row r="4342" spans="1:14" x14ac:dyDescent="0.3">
      <c r="A4342" t="s">
        <v>13</v>
      </c>
      <c r="B4342" t="s">
        <v>15</v>
      </c>
      <c r="C4342" t="s">
        <v>18</v>
      </c>
      <c r="D4342" t="s">
        <v>27</v>
      </c>
      <c r="E4342" t="s">
        <v>36</v>
      </c>
      <c r="F4342">
        <v>2000</v>
      </c>
      <c r="G4342">
        <v>5</v>
      </c>
      <c r="H4342">
        <v>400.38</v>
      </c>
      <c r="I4342" t="s">
        <v>40</v>
      </c>
      <c r="J4342" t="s">
        <v>47</v>
      </c>
      <c r="K4342">
        <v>38.479999999999997</v>
      </c>
      <c r="L4342">
        <v>18</v>
      </c>
      <c r="M4342">
        <f t="shared" si="134"/>
        <v>7206.2248</v>
      </c>
      <c r="N4342">
        <f t="shared" si="135"/>
        <v>3.0439393939393939</v>
      </c>
    </row>
    <row r="4343" spans="1:14" x14ac:dyDescent="0.3">
      <c r="A4343" t="s">
        <v>14</v>
      </c>
      <c r="B4343" t="s">
        <v>15</v>
      </c>
      <c r="C4343" t="s">
        <v>18</v>
      </c>
      <c r="D4343" t="s">
        <v>26</v>
      </c>
      <c r="E4343" t="s">
        <v>37</v>
      </c>
      <c r="F4343">
        <v>1990</v>
      </c>
      <c r="G4343">
        <v>5</v>
      </c>
      <c r="H4343">
        <v>149.35</v>
      </c>
      <c r="I4343" t="s">
        <v>42</v>
      </c>
      <c r="J4343" t="s">
        <v>47</v>
      </c>
      <c r="K4343">
        <v>15.44</v>
      </c>
      <c r="L4343">
        <v>11</v>
      </c>
      <c r="M4343">
        <f t="shared" si="134"/>
        <v>1642.0043999999998</v>
      </c>
      <c r="N4343">
        <f t="shared" si="135"/>
        <v>3.040971168437026</v>
      </c>
    </row>
    <row r="4344" spans="1:14" x14ac:dyDescent="0.3">
      <c r="A4344" t="s">
        <v>13</v>
      </c>
      <c r="B4344" t="s">
        <v>15</v>
      </c>
      <c r="C4344" t="s">
        <v>18</v>
      </c>
      <c r="D4344" t="s">
        <v>29</v>
      </c>
      <c r="E4344" t="s">
        <v>37</v>
      </c>
      <c r="F4344">
        <v>2016</v>
      </c>
      <c r="G4344">
        <v>1</v>
      </c>
      <c r="H4344">
        <v>155.32</v>
      </c>
      <c r="I4344" t="s">
        <v>41</v>
      </c>
      <c r="J4344" t="s">
        <v>46</v>
      </c>
      <c r="K4344">
        <v>29.07</v>
      </c>
      <c r="L4344">
        <v>17</v>
      </c>
      <c r="M4344">
        <f t="shared" si="134"/>
        <v>2639.7307000000001</v>
      </c>
      <c r="N4344">
        <f t="shared" si="135"/>
        <v>3.0379939209726445</v>
      </c>
    </row>
    <row r="4345" spans="1:14" x14ac:dyDescent="0.3">
      <c r="A4345" t="s">
        <v>14</v>
      </c>
      <c r="B4345" t="s">
        <v>15</v>
      </c>
      <c r="C4345" t="s">
        <v>18</v>
      </c>
      <c r="D4345" t="s">
        <v>25</v>
      </c>
      <c r="E4345" t="s">
        <v>37</v>
      </c>
      <c r="F4345">
        <v>2000</v>
      </c>
      <c r="G4345">
        <v>4</v>
      </c>
      <c r="H4345">
        <v>438.7</v>
      </c>
      <c r="I4345" t="s">
        <v>41</v>
      </c>
      <c r="J4345" t="s">
        <v>43</v>
      </c>
      <c r="K4345">
        <v>20.03</v>
      </c>
      <c r="L4345">
        <v>3</v>
      </c>
      <c r="M4345">
        <f t="shared" si="134"/>
        <v>1315.3002999999999</v>
      </c>
      <c r="N4345">
        <f t="shared" si="135"/>
        <v>3.0410958904109591</v>
      </c>
    </row>
    <row r="4346" spans="1:14" x14ac:dyDescent="0.3">
      <c r="A4346" t="s">
        <v>12</v>
      </c>
      <c r="B4346" t="s">
        <v>16</v>
      </c>
      <c r="C4346" t="s">
        <v>19</v>
      </c>
      <c r="D4346" t="s">
        <v>31</v>
      </c>
      <c r="E4346" t="s">
        <v>36</v>
      </c>
      <c r="F4346">
        <v>2013</v>
      </c>
      <c r="G4346">
        <v>3</v>
      </c>
      <c r="H4346">
        <v>432.64</v>
      </c>
      <c r="I4346" t="s">
        <v>42</v>
      </c>
      <c r="J4346" t="s">
        <v>47</v>
      </c>
      <c r="K4346">
        <v>6.22</v>
      </c>
      <c r="L4346">
        <v>18</v>
      </c>
      <c r="M4346">
        <f t="shared" si="134"/>
        <v>7786.5821999999998</v>
      </c>
      <c r="N4346">
        <f t="shared" si="135"/>
        <v>3.0396341463414633</v>
      </c>
    </row>
    <row r="4347" spans="1:14" x14ac:dyDescent="0.3">
      <c r="A4347" t="s">
        <v>12</v>
      </c>
      <c r="B4347" t="s">
        <v>15</v>
      </c>
      <c r="C4347" t="s">
        <v>18</v>
      </c>
      <c r="D4347" t="s">
        <v>32</v>
      </c>
      <c r="E4347" t="s">
        <v>39</v>
      </c>
      <c r="F4347">
        <v>2003</v>
      </c>
      <c r="G4347">
        <v>2</v>
      </c>
      <c r="H4347">
        <v>131.79</v>
      </c>
      <c r="I4347" t="s">
        <v>40</v>
      </c>
      <c r="J4347" t="s">
        <v>47</v>
      </c>
      <c r="K4347">
        <v>34.119999999999997</v>
      </c>
      <c r="L4347">
        <v>17</v>
      </c>
      <c r="M4347">
        <f t="shared" si="134"/>
        <v>2239.7711999999997</v>
      </c>
      <c r="N4347">
        <f t="shared" si="135"/>
        <v>3.0396946564885496</v>
      </c>
    </row>
    <row r="4348" spans="1:14" x14ac:dyDescent="0.3">
      <c r="A4348" t="s">
        <v>14</v>
      </c>
      <c r="B4348" t="s">
        <v>15</v>
      </c>
      <c r="C4348" t="s">
        <v>19</v>
      </c>
      <c r="D4348" t="s">
        <v>26</v>
      </c>
      <c r="E4348" t="s">
        <v>39</v>
      </c>
      <c r="F4348">
        <v>1988</v>
      </c>
      <c r="G4348">
        <v>1</v>
      </c>
      <c r="H4348">
        <v>183.78</v>
      </c>
      <c r="I4348" t="s">
        <v>41</v>
      </c>
      <c r="J4348" t="s">
        <v>47</v>
      </c>
      <c r="K4348">
        <v>6.26</v>
      </c>
      <c r="L4348">
        <v>9</v>
      </c>
      <c r="M4348">
        <f t="shared" si="134"/>
        <v>1653.0826</v>
      </c>
      <c r="N4348">
        <f t="shared" si="135"/>
        <v>3.0412844036697249</v>
      </c>
    </row>
    <row r="4349" spans="1:14" x14ac:dyDescent="0.3">
      <c r="A4349" t="s">
        <v>13</v>
      </c>
      <c r="B4349" t="s">
        <v>15</v>
      </c>
      <c r="C4349" t="s">
        <v>18</v>
      </c>
      <c r="D4349" t="s">
        <v>34</v>
      </c>
      <c r="E4349" t="s">
        <v>36</v>
      </c>
      <c r="F4349">
        <v>2009</v>
      </c>
      <c r="G4349">
        <v>2</v>
      </c>
      <c r="H4349">
        <v>138.58000000000001</v>
      </c>
      <c r="I4349" t="s">
        <v>40</v>
      </c>
      <c r="J4349" t="s">
        <v>45</v>
      </c>
      <c r="K4349">
        <v>34.35</v>
      </c>
      <c r="L4349">
        <v>12</v>
      </c>
      <c r="M4349">
        <f t="shared" si="134"/>
        <v>1662.3035</v>
      </c>
      <c r="N4349">
        <f t="shared" si="135"/>
        <v>3.0444104134762635</v>
      </c>
    </row>
    <row r="4350" spans="1:14" x14ac:dyDescent="0.3">
      <c r="A4350" t="s">
        <v>13</v>
      </c>
      <c r="B4350" t="s">
        <v>16</v>
      </c>
      <c r="C4350" t="s">
        <v>18</v>
      </c>
      <c r="D4350" t="s">
        <v>24</v>
      </c>
      <c r="E4350" t="s">
        <v>39</v>
      </c>
      <c r="F4350">
        <v>1994</v>
      </c>
      <c r="G4350">
        <v>2</v>
      </c>
      <c r="H4350">
        <v>107.74</v>
      </c>
      <c r="I4350" t="s">
        <v>40</v>
      </c>
      <c r="J4350" t="s">
        <v>46</v>
      </c>
      <c r="K4350">
        <v>20.79</v>
      </c>
      <c r="L4350">
        <v>10</v>
      </c>
      <c r="M4350">
        <f t="shared" si="134"/>
        <v>1076.6079</v>
      </c>
      <c r="N4350">
        <f t="shared" si="135"/>
        <v>3.0460122699386503</v>
      </c>
    </row>
    <row r="4351" spans="1:14" x14ac:dyDescent="0.3">
      <c r="A4351" t="s">
        <v>12</v>
      </c>
      <c r="B4351" t="s">
        <v>16</v>
      </c>
      <c r="C4351" t="s">
        <v>18</v>
      </c>
      <c r="D4351" t="s">
        <v>30</v>
      </c>
      <c r="E4351" t="s">
        <v>39</v>
      </c>
      <c r="F4351">
        <v>2005</v>
      </c>
      <c r="G4351">
        <v>3</v>
      </c>
      <c r="H4351">
        <v>252.51</v>
      </c>
      <c r="I4351" t="s">
        <v>41</v>
      </c>
      <c r="J4351" t="s">
        <v>46</v>
      </c>
      <c r="K4351">
        <v>48.66</v>
      </c>
      <c r="L4351">
        <v>19</v>
      </c>
      <c r="M4351">
        <f t="shared" si="134"/>
        <v>4797.1765999999998</v>
      </c>
      <c r="N4351">
        <f t="shared" si="135"/>
        <v>3.0476190476190474</v>
      </c>
    </row>
    <row r="4352" spans="1:14" x14ac:dyDescent="0.3">
      <c r="A4352" t="s">
        <v>13</v>
      </c>
      <c r="B4352" t="s">
        <v>17</v>
      </c>
      <c r="C4352" t="s">
        <v>19</v>
      </c>
      <c r="D4352" t="s">
        <v>26</v>
      </c>
      <c r="E4352" t="s">
        <v>37</v>
      </c>
      <c r="F4352">
        <v>2022</v>
      </c>
      <c r="G4352">
        <v>3</v>
      </c>
      <c r="H4352">
        <v>410.96</v>
      </c>
      <c r="I4352" t="s">
        <v>41</v>
      </c>
      <c r="J4352" t="s">
        <v>46</v>
      </c>
      <c r="K4352">
        <v>4.75</v>
      </c>
      <c r="L4352">
        <v>15</v>
      </c>
      <c r="M4352">
        <f t="shared" si="134"/>
        <v>6163.4474999999993</v>
      </c>
      <c r="N4352">
        <f t="shared" si="135"/>
        <v>3.0476923076923077</v>
      </c>
    </row>
    <row r="4353" spans="1:14" x14ac:dyDescent="0.3">
      <c r="A4353" t="s">
        <v>12</v>
      </c>
      <c r="B4353" t="s">
        <v>15</v>
      </c>
      <c r="C4353" t="s">
        <v>19</v>
      </c>
      <c r="D4353" t="s">
        <v>24</v>
      </c>
      <c r="E4353" t="s">
        <v>36</v>
      </c>
      <c r="F4353">
        <v>1991</v>
      </c>
      <c r="G4353">
        <v>5</v>
      </c>
      <c r="H4353">
        <v>406.85</v>
      </c>
      <c r="I4353" t="s">
        <v>42</v>
      </c>
      <c r="J4353" t="s">
        <v>46</v>
      </c>
      <c r="K4353">
        <v>49.63</v>
      </c>
      <c r="L4353">
        <v>3</v>
      </c>
      <c r="M4353">
        <f t="shared" si="134"/>
        <v>1220.0463000000002</v>
      </c>
      <c r="N4353">
        <f t="shared" si="135"/>
        <v>3.0477657935285052</v>
      </c>
    </row>
    <row r="4354" spans="1:14" x14ac:dyDescent="0.3">
      <c r="A4354" t="s">
        <v>13</v>
      </c>
      <c r="B4354" t="s">
        <v>16</v>
      </c>
      <c r="C4354" t="s">
        <v>19</v>
      </c>
      <c r="D4354" t="s">
        <v>29</v>
      </c>
      <c r="E4354" t="s">
        <v>38</v>
      </c>
      <c r="F4354">
        <v>2006</v>
      </c>
      <c r="G4354">
        <v>3</v>
      </c>
      <c r="H4354">
        <v>302.39</v>
      </c>
      <c r="I4354" t="s">
        <v>41</v>
      </c>
      <c r="J4354" t="s">
        <v>44</v>
      </c>
      <c r="K4354">
        <v>24.55</v>
      </c>
      <c r="L4354">
        <v>11</v>
      </c>
      <c r="M4354">
        <f t="shared" si="134"/>
        <v>3325.5355</v>
      </c>
      <c r="N4354">
        <f t="shared" si="135"/>
        <v>3.0447530864197532</v>
      </c>
    </row>
    <row r="4355" spans="1:14" x14ac:dyDescent="0.3">
      <c r="A4355" t="s">
        <v>13</v>
      </c>
      <c r="B4355" t="s">
        <v>17</v>
      </c>
      <c r="C4355" t="s">
        <v>18</v>
      </c>
      <c r="D4355" t="s">
        <v>31</v>
      </c>
      <c r="E4355" t="s">
        <v>36</v>
      </c>
      <c r="F4355">
        <v>2017</v>
      </c>
      <c r="G4355">
        <v>3</v>
      </c>
      <c r="H4355">
        <v>176.33</v>
      </c>
      <c r="I4355" t="s">
        <v>40</v>
      </c>
      <c r="J4355" t="s">
        <v>45</v>
      </c>
      <c r="K4355">
        <v>3.59</v>
      </c>
      <c r="L4355">
        <v>6</v>
      </c>
      <c r="M4355">
        <f t="shared" ref="M4355:M4418" si="136">(L4355*H4355)-(1-(K4355/100))</f>
        <v>1057.0159000000001</v>
      </c>
      <c r="N4355">
        <f t="shared" ref="N4355:N4418" si="137">AVERAGE(G4355:G9354)</f>
        <v>3.044822256568779</v>
      </c>
    </row>
    <row r="4356" spans="1:14" x14ac:dyDescent="0.3">
      <c r="A4356" t="s">
        <v>13</v>
      </c>
      <c r="B4356" t="s">
        <v>15</v>
      </c>
      <c r="C4356" t="s">
        <v>18</v>
      </c>
      <c r="D4356" t="s">
        <v>31</v>
      </c>
      <c r="E4356" t="s">
        <v>39</v>
      </c>
      <c r="F4356">
        <v>1997</v>
      </c>
      <c r="G4356">
        <v>2</v>
      </c>
      <c r="H4356">
        <v>17.27</v>
      </c>
      <c r="I4356" t="s">
        <v>40</v>
      </c>
      <c r="J4356" t="s">
        <v>43</v>
      </c>
      <c r="K4356">
        <v>17.89</v>
      </c>
      <c r="L4356">
        <v>15</v>
      </c>
      <c r="M4356">
        <f t="shared" si="136"/>
        <v>258.22890000000001</v>
      </c>
      <c r="N4356">
        <f t="shared" si="137"/>
        <v>3.0448916408668731</v>
      </c>
    </row>
    <row r="4357" spans="1:14" x14ac:dyDescent="0.3">
      <c r="A4357" t="s">
        <v>13</v>
      </c>
      <c r="B4357" t="s">
        <v>16</v>
      </c>
      <c r="C4357" t="s">
        <v>18</v>
      </c>
      <c r="D4357" t="s">
        <v>22</v>
      </c>
      <c r="E4357" t="s">
        <v>37</v>
      </c>
      <c r="F4357">
        <v>2006</v>
      </c>
      <c r="G4357">
        <v>4</v>
      </c>
      <c r="H4357">
        <v>56.29</v>
      </c>
      <c r="I4357" t="s">
        <v>41</v>
      </c>
      <c r="J4357" t="s">
        <v>44</v>
      </c>
      <c r="K4357">
        <v>6.94</v>
      </c>
      <c r="L4357">
        <v>19</v>
      </c>
      <c r="M4357">
        <f t="shared" si="136"/>
        <v>1068.5794000000001</v>
      </c>
      <c r="N4357">
        <f t="shared" si="137"/>
        <v>3.0465116279069768</v>
      </c>
    </row>
    <row r="4358" spans="1:14" x14ac:dyDescent="0.3">
      <c r="A4358" t="s">
        <v>14</v>
      </c>
      <c r="B4358" t="s">
        <v>15</v>
      </c>
      <c r="C4358" t="s">
        <v>19</v>
      </c>
      <c r="D4358" t="s">
        <v>23</v>
      </c>
      <c r="E4358" t="s">
        <v>38</v>
      </c>
      <c r="F4358">
        <v>2012</v>
      </c>
      <c r="G4358">
        <v>3</v>
      </c>
      <c r="H4358">
        <v>16.78</v>
      </c>
      <c r="I4358" t="s">
        <v>41</v>
      </c>
      <c r="J4358" t="s">
        <v>43</v>
      </c>
      <c r="K4358">
        <v>17.48</v>
      </c>
      <c r="L4358">
        <v>12</v>
      </c>
      <c r="M4358">
        <f t="shared" si="136"/>
        <v>200.53480000000002</v>
      </c>
      <c r="N4358">
        <f t="shared" si="137"/>
        <v>3.0450310559006213</v>
      </c>
    </row>
    <row r="4359" spans="1:14" x14ac:dyDescent="0.3">
      <c r="A4359" t="s">
        <v>14</v>
      </c>
      <c r="B4359" t="s">
        <v>15</v>
      </c>
      <c r="C4359" t="s">
        <v>18</v>
      </c>
      <c r="D4359" t="s">
        <v>29</v>
      </c>
      <c r="E4359" t="s">
        <v>37</v>
      </c>
      <c r="F4359">
        <v>2003</v>
      </c>
      <c r="G4359">
        <v>5</v>
      </c>
      <c r="H4359">
        <v>206.94</v>
      </c>
      <c r="I4359" t="s">
        <v>40</v>
      </c>
      <c r="J4359" t="s">
        <v>45</v>
      </c>
      <c r="K4359">
        <v>42.9</v>
      </c>
      <c r="L4359">
        <v>3</v>
      </c>
      <c r="M4359">
        <f t="shared" si="136"/>
        <v>620.24899999999991</v>
      </c>
      <c r="N4359">
        <f t="shared" si="137"/>
        <v>3.0451010886469674</v>
      </c>
    </row>
    <row r="4360" spans="1:14" x14ac:dyDescent="0.3">
      <c r="A4360" t="s">
        <v>14</v>
      </c>
      <c r="B4360" t="s">
        <v>17</v>
      </c>
      <c r="C4360" t="s">
        <v>18</v>
      </c>
      <c r="D4360" t="s">
        <v>35</v>
      </c>
      <c r="E4360" t="s">
        <v>39</v>
      </c>
      <c r="F4360">
        <v>1989</v>
      </c>
      <c r="G4360">
        <v>4</v>
      </c>
      <c r="H4360">
        <v>20.97</v>
      </c>
      <c r="I4360" t="s">
        <v>40</v>
      </c>
      <c r="J4360" t="s">
        <v>46</v>
      </c>
      <c r="K4360">
        <v>15.62</v>
      </c>
      <c r="L4360">
        <v>1</v>
      </c>
      <c r="M4360">
        <f t="shared" si="136"/>
        <v>20.126199999999997</v>
      </c>
      <c r="N4360">
        <f t="shared" si="137"/>
        <v>3.042056074766355</v>
      </c>
    </row>
    <row r="4361" spans="1:14" x14ac:dyDescent="0.3">
      <c r="A4361" t="s">
        <v>14</v>
      </c>
      <c r="B4361" t="s">
        <v>17</v>
      </c>
      <c r="C4361" t="s">
        <v>19</v>
      </c>
      <c r="D4361" t="s">
        <v>25</v>
      </c>
      <c r="E4361" t="s">
        <v>39</v>
      </c>
      <c r="F4361">
        <v>1992</v>
      </c>
      <c r="G4361">
        <v>4</v>
      </c>
      <c r="H4361">
        <v>172.11</v>
      </c>
      <c r="I4361" t="s">
        <v>41</v>
      </c>
      <c r="J4361" t="s">
        <v>47</v>
      </c>
      <c r="K4361">
        <v>36.380000000000003</v>
      </c>
      <c r="L4361">
        <v>3</v>
      </c>
      <c r="M4361">
        <f t="shared" si="136"/>
        <v>515.69380000000001</v>
      </c>
      <c r="N4361">
        <f t="shared" si="137"/>
        <v>3.0405616224648986</v>
      </c>
    </row>
    <row r="4362" spans="1:14" x14ac:dyDescent="0.3">
      <c r="A4362" t="s">
        <v>13</v>
      </c>
      <c r="B4362" t="s">
        <v>16</v>
      </c>
      <c r="C4362" t="s">
        <v>19</v>
      </c>
      <c r="D4362" t="s">
        <v>35</v>
      </c>
      <c r="E4362" t="s">
        <v>39</v>
      </c>
      <c r="F4362">
        <v>2018</v>
      </c>
      <c r="G4362">
        <v>4</v>
      </c>
      <c r="H4362">
        <v>383.43</v>
      </c>
      <c r="I4362" t="s">
        <v>41</v>
      </c>
      <c r="J4362" t="s">
        <v>44</v>
      </c>
      <c r="K4362">
        <v>20.69</v>
      </c>
      <c r="L4362">
        <v>1</v>
      </c>
      <c r="M4362">
        <f t="shared" si="136"/>
        <v>382.63690000000003</v>
      </c>
      <c r="N4362">
        <f t="shared" si="137"/>
        <v>3.0390625</v>
      </c>
    </row>
    <row r="4363" spans="1:14" x14ac:dyDescent="0.3">
      <c r="A4363" t="s">
        <v>14</v>
      </c>
      <c r="B4363" t="s">
        <v>16</v>
      </c>
      <c r="C4363" t="s">
        <v>19</v>
      </c>
      <c r="D4363" t="s">
        <v>32</v>
      </c>
      <c r="E4363" t="s">
        <v>39</v>
      </c>
      <c r="F4363">
        <v>1996</v>
      </c>
      <c r="G4363">
        <v>3</v>
      </c>
      <c r="H4363">
        <v>220.61</v>
      </c>
      <c r="I4363" t="s">
        <v>41</v>
      </c>
      <c r="J4363" t="s">
        <v>46</v>
      </c>
      <c r="K4363">
        <v>9.14</v>
      </c>
      <c r="L4363">
        <v>17</v>
      </c>
      <c r="M4363">
        <f t="shared" si="136"/>
        <v>3749.4614000000001</v>
      </c>
      <c r="N4363">
        <f t="shared" si="137"/>
        <v>3.0375586854460095</v>
      </c>
    </row>
    <row r="4364" spans="1:14" x14ac:dyDescent="0.3">
      <c r="A4364" t="s">
        <v>13</v>
      </c>
      <c r="B4364" t="s">
        <v>17</v>
      </c>
      <c r="C4364" t="s">
        <v>19</v>
      </c>
      <c r="D4364" t="s">
        <v>24</v>
      </c>
      <c r="E4364" t="s">
        <v>36</v>
      </c>
      <c r="F4364">
        <v>2012</v>
      </c>
      <c r="G4364">
        <v>1</v>
      </c>
      <c r="H4364">
        <v>29.07</v>
      </c>
      <c r="I4364" t="s">
        <v>42</v>
      </c>
      <c r="J4364" t="s">
        <v>44</v>
      </c>
      <c r="K4364">
        <v>35.64</v>
      </c>
      <c r="L4364">
        <v>7</v>
      </c>
      <c r="M4364">
        <f t="shared" si="136"/>
        <v>202.84640000000002</v>
      </c>
      <c r="N4364">
        <f t="shared" si="137"/>
        <v>3.0376175548589344</v>
      </c>
    </row>
    <row r="4365" spans="1:14" x14ac:dyDescent="0.3">
      <c r="A4365" t="s">
        <v>13</v>
      </c>
      <c r="B4365" t="s">
        <v>16</v>
      </c>
      <c r="C4365" t="s">
        <v>19</v>
      </c>
      <c r="D4365" t="s">
        <v>34</v>
      </c>
      <c r="E4365" t="s">
        <v>38</v>
      </c>
      <c r="F4365">
        <v>1992</v>
      </c>
      <c r="G4365">
        <v>1</v>
      </c>
      <c r="H4365">
        <v>132.75</v>
      </c>
      <c r="I4365" t="s">
        <v>40</v>
      </c>
      <c r="J4365" t="s">
        <v>45</v>
      </c>
      <c r="K4365">
        <v>49.34</v>
      </c>
      <c r="L4365">
        <v>16</v>
      </c>
      <c r="M4365">
        <f t="shared" si="136"/>
        <v>2123.4933999999998</v>
      </c>
      <c r="N4365">
        <f t="shared" si="137"/>
        <v>3.0408163265306123</v>
      </c>
    </row>
    <row r="4366" spans="1:14" x14ac:dyDescent="0.3">
      <c r="A4366" t="s">
        <v>12</v>
      </c>
      <c r="B4366" t="s">
        <v>15</v>
      </c>
      <c r="C4366" t="s">
        <v>19</v>
      </c>
      <c r="D4366" t="s">
        <v>23</v>
      </c>
      <c r="E4366" t="s">
        <v>39</v>
      </c>
      <c r="F4366">
        <v>2003</v>
      </c>
      <c r="G4366">
        <v>4</v>
      </c>
      <c r="H4366">
        <v>27.83</v>
      </c>
      <c r="I4366" t="s">
        <v>42</v>
      </c>
      <c r="J4366" t="s">
        <v>44</v>
      </c>
      <c r="K4366">
        <v>18.48</v>
      </c>
      <c r="L4366">
        <v>10</v>
      </c>
      <c r="M4366">
        <f t="shared" si="136"/>
        <v>277.48479999999995</v>
      </c>
      <c r="N4366">
        <f t="shared" si="137"/>
        <v>3.0440251572327046</v>
      </c>
    </row>
    <row r="4367" spans="1:14" x14ac:dyDescent="0.3">
      <c r="A4367" t="s">
        <v>12</v>
      </c>
      <c r="B4367" t="s">
        <v>16</v>
      </c>
      <c r="C4367" t="s">
        <v>19</v>
      </c>
      <c r="D4367" t="s">
        <v>32</v>
      </c>
      <c r="E4367" t="s">
        <v>37</v>
      </c>
      <c r="F4367">
        <v>1997</v>
      </c>
      <c r="G4367">
        <v>1</v>
      </c>
      <c r="H4367">
        <v>453.53</v>
      </c>
      <c r="I4367" t="s">
        <v>41</v>
      </c>
      <c r="J4367" t="s">
        <v>45</v>
      </c>
      <c r="K4367">
        <v>42.62</v>
      </c>
      <c r="L4367">
        <v>3</v>
      </c>
      <c r="M4367">
        <f t="shared" si="136"/>
        <v>1360.0162</v>
      </c>
      <c r="N4367">
        <f t="shared" si="137"/>
        <v>3.0425196850393701</v>
      </c>
    </row>
    <row r="4368" spans="1:14" x14ac:dyDescent="0.3">
      <c r="A4368" t="s">
        <v>14</v>
      </c>
      <c r="B4368" t="s">
        <v>17</v>
      </c>
      <c r="C4368" t="s">
        <v>19</v>
      </c>
      <c r="D4368" t="s">
        <v>23</v>
      </c>
      <c r="E4368" t="s">
        <v>36</v>
      </c>
      <c r="F4368">
        <v>2018</v>
      </c>
      <c r="G4368">
        <v>3</v>
      </c>
      <c r="H4368">
        <v>26.87</v>
      </c>
      <c r="I4368" t="s">
        <v>42</v>
      </c>
      <c r="J4368" t="s">
        <v>43</v>
      </c>
      <c r="K4368">
        <v>42.77</v>
      </c>
      <c r="L4368">
        <v>4</v>
      </c>
      <c r="M4368">
        <f t="shared" si="136"/>
        <v>106.90770000000001</v>
      </c>
      <c r="N4368">
        <f t="shared" si="137"/>
        <v>3.0457413249211358</v>
      </c>
    </row>
    <row r="4369" spans="1:14" x14ac:dyDescent="0.3">
      <c r="A4369" t="s">
        <v>12</v>
      </c>
      <c r="B4369" t="s">
        <v>17</v>
      </c>
      <c r="C4369" t="s">
        <v>18</v>
      </c>
      <c r="D4369" t="s">
        <v>20</v>
      </c>
      <c r="E4369" t="s">
        <v>36</v>
      </c>
      <c r="F4369">
        <v>1985</v>
      </c>
      <c r="G4369">
        <v>1</v>
      </c>
      <c r="H4369">
        <v>347.05</v>
      </c>
      <c r="I4369" t="s">
        <v>42</v>
      </c>
      <c r="J4369" t="s">
        <v>43</v>
      </c>
      <c r="K4369">
        <v>24.79</v>
      </c>
      <c r="L4369">
        <v>3</v>
      </c>
      <c r="M4369">
        <f t="shared" si="136"/>
        <v>1040.3979000000002</v>
      </c>
      <c r="N4369">
        <f t="shared" si="137"/>
        <v>3.0458135860979465</v>
      </c>
    </row>
    <row r="4370" spans="1:14" x14ac:dyDescent="0.3">
      <c r="A4370" t="s">
        <v>12</v>
      </c>
      <c r="B4370" t="s">
        <v>17</v>
      </c>
      <c r="C4370" t="s">
        <v>18</v>
      </c>
      <c r="D4370" t="s">
        <v>30</v>
      </c>
      <c r="E4370" t="s">
        <v>36</v>
      </c>
      <c r="F4370">
        <v>2003</v>
      </c>
      <c r="G4370">
        <v>3</v>
      </c>
      <c r="H4370">
        <v>26.39</v>
      </c>
      <c r="I4370" t="s">
        <v>42</v>
      </c>
      <c r="J4370" t="s">
        <v>45</v>
      </c>
      <c r="K4370">
        <v>44.74</v>
      </c>
      <c r="L4370">
        <v>5</v>
      </c>
      <c r="M4370">
        <f t="shared" si="136"/>
        <v>131.39739999999998</v>
      </c>
      <c r="N4370">
        <f t="shared" si="137"/>
        <v>3.0490506329113924</v>
      </c>
    </row>
    <row r="4371" spans="1:14" x14ac:dyDescent="0.3">
      <c r="A4371" t="s">
        <v>12</v>
      </c>
      <c r="B4371" t="s">
        <v>17</v>
      </c>
      <c r="C4371" t="s">
        <v>18</v>
      </c>
      <c r="D4371" t="s">
        <v>31</v>
      </c>
      <c r="E4371" t="s">
        <v>38</v>
      </c>
      <c r="F4371">
        <v>2004</v>
      </c>
      <c r="G4371">
        <v>5</v>
      </c>
      <c r="H4371">
        <v>325.22000000000003</v>
      </c>
      <c r="I4371" t="s">
        <v>41</v>
      </c>
      <c r="J4371" t="s">
        <v>44</v>
      </c>
      <c r="K4371">
        <v>39.71</v>
      </c>
      <c r="L4371">
        <v>14</v>
      </c>
      <c r="M4371">
        <f t="shared" si="136"/>
        <v>4552.4771000000001</v>
      </c>
      <c r="N4371">
        <f t="shared" si="137"/>
        <v>3.0491283676703644</v>
      </c>
    </row>
    <row r="4372" spans="1:14" x14ac:dyDescent="0.3">
      <c r="A4372" t="s">
        <v>14</v>
      </c>
      <c r="B4372" t="s">
        <v>16</v>
      </c>
      <c r="C4372" t="s">
        <v>19</v>
      </c>
      <c r="D4372" t="s">
        <v>23</v>
      </c>
      <c r="E4372" t="s">
        <v>37</v>
      </c>
      <c r="F4372">
        <v>2015</v>
      </c>
      <c r="G4372">
        <v>1</v>
      </c>
      <c r="H4372">
        <v>98.12</v>
      </c>
      <c r="I4372" t="s">
        <v>40</v>
      </c>
      <c r="J4372" t="s">
        <v>46</v>
      </c>
      <c r="K4372">
        <v>9.14</v>
      </c>
      <c r="L4372">
        <v>5</v>
      </c>
      <c r="M4372">
        <f t="shared" si="136"/>
        <v>489.69140000000004</v>
      </c>
      <c r="N4372">
        <f t="shared" si="137"/>
        <v>3.0460317460317459</v>
      </c>
    </row>
    <row r="4373" spans="1:14" x14ac:dyDescent="0.3">
      <c r="A4373" t="s">
        <v>14</v>
      </c>
      <c r="B4373" t="s">
        <v>15</v>
      </c>
      <c r="C4373" t="s">
        <v>18</v>
      </c>
      <c r="D4373" t="s">
        <v>28</v>
      </c>
      <c r="E4373" t="s">
        <v>39</v>
      </c>
      <c r="F4373">
        <v>1987</v>
      </c>
      <c r="G4373">
        <v>5</v>
      </c>
      <c r="H4373">
        <v>497.44</v>
      </c>
      <c r="I4373" t="s">
        <v>42</v>
      </c>
      <c r="J4373" t="s">
        <v>43</v>
      </c>
      <c r="K4373">
        <v>2.98</v>
      </c>
      <c r="L4373">
        <v>4</v>
      </c>
      <c r="M4373">
        <f t="shared" si="136"/>
        <v>1988.7898</v>
      </c>
      <c r="N4373">
        <f t="shared" si="137"/>
        <v>3.0492845786963434</v>
      </c>
    </row>
    <row r="4374" spans="1:14" x14ac:dyDescent="0.3">
      <c r="A4374" t="s">
        <v>14</v>
      </c>
      <c r="B4374" t="s">
        <v>15</v>
      </c>
      <c r="C4374" t="s">
        <v>19</v>
      </c>
      <c r="D4374" t="s">
        <v>27</v>
      </c>
      <c r="E4374" t="s">
        <v>36</v>
      </c>
      <c r="F4374">
        <v>1995</v>
      </c>
      <c r="G4374">
        <v>1</v>
      </c>
      <c r="H4374">
        <v>24.21</v>
      </c>
      <c r="I4374" t="s">
        <v>40</v>
      </c>
      <c r="J4374" t="s">
        <v>47</v>
      </c>
      <c r="K4374">
        <v>0.24</v>
      </c>
      <c r="L4374">
        <v>10</v>
      </c>
      <c r="M4374">
        <f t="shared" si="136"/>
        <v>241.10240000000002</v>
      </c>
      <c r="N4374">
        <f t="shared" si="137"/>
        <v>3.0461783439490446</v>
      </c>
    </row>
    <row r="4375" spans="1:14" x14ac:dyDescent="0.3">
      <c r="A4375" t="s">
        <v>12</v>
      </c>
      <c r="B4375" t="s">
        <v>17</v>
      </c>
      <c r="C4375" t="s">
        <v>19</v>
      </c>
      <c r="D4375" t="s">
        <v>31</v>
      </c>
      <c r="E4375" t="s">
        <v>36</v>
      </c>
      <c r="F4375">
        <v>1985</v>
      </c>
      <c r="G4375">
        <v>4</v>
      </c>
      <c r="H4375">
        <v>17.489999999999998</v>
      </c>
      <c r="I4375" t="s">
        <v>40</v>
      </c>
      <c r="J4375" t="s">
        <v>47</v>
      </c>
      <c r="K4375">
        <v>30.78</v>
      </c>
      <c r="L4375">
        <v>8</v>
      </c>
      <c r="M4375">
        <f t="shared" si="136"/>
        <v>139.22779999999997</v>
      </c>
      <c r="N4375">
        <f t="shared" si="137"/>
        <v>3.0494417862838916</v>
      </c>
    </row>
    <row r="4376" spans="1:14" x14ac:dyDescent="0.3">
      <c r="A4376" t="s">
        <v>14</v>
      </c>
      <c r="B4376" t="s">
        <v>17</v>
      </c>
      <c r="C4376" t="s">
        <v>18</v>
      </c>
      <c r="D4376" t="s">
        <v>21</v>
      </c>
      <c r="E4376" t="s">
        <v>38</v>
      </c>
      <c r="F4376">
        <v>1987</v>
      </c>
      <c r="G4376">
        <v>2</v>
      </c>
      <c r="H4376">
        <v>159.71</v>
      </c>
      <c r="I4376" t="s">
        <v>40</v>
      </c>
      <c r="J4376" t="s">
        <v>47</v>
      </c>
      <c r="K4376">
        <v>38.200000000000003</v>
      </c>
      <c r="L4376">
        <v>13</v>
      </c>
      <c r="M4376">
        <f t="shared" si="136"/>
        <v>2075.6120000000001</v>
      </c>
      <c r="N4376">
        <f t="shared" si="137"/>
        <v>3.0479233226837059</v>
      </c>
    </row>
    <row r="4377" spans="1:14" x14ac:dyDescent="0.3">
      <c r="A4377" t="s">
        <v>14</v>
      </c>
      <c r="B4377" t="s">
        <v>17</v>
      </c>
      <c r="C4377" t="s">
        <v>18</v>
      </c>
      <c r="D4377" t="s">
        <v>25</v>
      </c>
      <c r="E4377" t="s">
        <v>36</v>
      </c>
      <c r="F4377">
        <v>2005</v>
      </c>
      <c r="G4377">
        <v>4</v>
      </c>
      <c r="H4377">
        <v>307.2</v>
      </c>
      <c r="I4377" t="s">
        <v>42</v>
      </c>
      <c r="J4377" t="s">
        <v>43</v>
      </c>
      <c r="K4377">
        <v>33.840000000000003</v>
      </c>
      <c r="L4377">
        <v>9</v>
      </c>
      <c r="M4377">
        <f t="shared" si="136"/>
        <v>2764.1383999999998</v>
      </c>
      <c r="N4377">
        <f t="shared" si="137"/>
        <v>3.0495999999999999</v>
      </c>
    </row>
    <row r="4378" spans="1:14" x14ac:dyDescent="0.3">
      <c r="A4378" t="s">
        <v>13</v>
      </c>
      <c r="B4378" t="s">
        <v>15</v>
      </c>
      <c r="C4378" t="s">
        <v>18</v>
      </c>
      <c r="D4378" t="s">
        <v>31</v>
      </c>
      <c r="E4378" t="s">
        <v>36</v>
      </c>
      <c r="F4378">
        <v>2000</v>
      </c>
      <c r="G4378">
        <v>5</v>
      </c>
      <c r="H4378">
        <v>89.69</v>
      </c>
      <c r="I4378" t="s">
        <v>42</v>
      </c>
      <c r="J4378" t="s">
        <v>47</v>
      </c>
      <c r="K4378">
        <v>16.34</v>
      </c>
      <c r="L4378">
        <v>9</v>
      </c>
      <c r="M4378">
        <f t="shared" si="136"/>
        <v>806.37340000000006</v>
      </c>
      <c r="N4378">
        <f t="shared" si="137"/>
        <v>3.0480769230769229</v>
      </c>
    </row>
    <row r="4379" spans="1:14" x14ac:dyDescent="0.3">
      <c r="A4379" t="s">
        <v>14</v>
      </c>
      <c r="B4379" t="s">
        <v>17</v>
      </c>
      <c r="C4379" t="s">
        <v>19</v>
      </c>
      <c r="D4379" t="s">
        <v>23</v>
      </c>
      <c r="E4379" t="s">
        <v>37</v>
      </c>
      <c r="F4379">
        <v>2011</v>
      </c>
      <c r="G4379">
        <v>2</v>
      </c>
      <c r="H4379">
        <v>465.28</v>
      </c>
      <c r="I4379" t="s">
        <v>40</v>
      </c>
      <c r="J4379" t="s">
        <v>43</v>
      </c>
      <c r="K4379">
        <v>39.31</v>
      </c>
      <c r="L4379">
        <v>18</v>
      </c>
      <c r="M4379">
        <f t="shared" si="136"/>
        <v>8374.4330999999984</v>
      </c>
      <c r="N4379">
        <f t="shared" si="137"/>
        <v>3.0449438202247192</v>
      </c>
    </row>
    <row r="4380" spans="1:14" x14ac:dyDescent="0.3">
      <c r="A4380" t="s">
        <v>12</v>
      </c>
      <c r="B4380" t="s">
        <v>16</v>
      </c>
      <c r="C4380" t="s">
        <v>18</v>
      </c>
      <c r="D4380" t="s">
        <v>28</v>
      </c>
      <c r="E4380" t="s">
        <v>37</v>
      </c>
      <c r="F4380">
        <v>2009</v>
      </c>
      <c r="G4380">
        <v>5</v>
      </c>
      <c r="H4380">
        <v>103.17</v>
      </c>
      <c r="I4380" t="s">
        <v>40</v>
      </c>
      <c r="J4380" t="s">
        <v>47</v>
      </c>
      <c r="K4380">
        <v>24.04</v>
      </c>
      <c r="L4380">
        <v>17</v>
      </c>
      <c r="M4380">
        <f t="shared" si="136"/>
        <v>1753.1304</v>
      </c>
      <c r="N4380">
        <f t="shared" si="137"/>
        <v>3.0466237942122185</v>
      </c>
    </row>
    <row r="4381" spans="1:14" x14ac:dyDescent="0.3">
      <c r="A4381" t="s">
        <v>12</v>
      </c>
      <c r="B4381" t="s">
        <v>16</v>
      </c>
      <c r="C4381" t="s">
        <v>18</v>
      </c>
      <c r="D4381" t="s">
        <v>35</v>
      </c>
      <c r="E4381" t="s">
        <v>39</v>
      </c>
      <c r="F4381">
        <v>2016</v>
      </c>
      <c r="G4381">
        <v>1</v>
      </c>
      <c r="H4381">
        <v>328.55</v>
      </c>
      <c r="I4381" t="s">
        <v>41</v>
      </c>
      <c r="J4381" t="s">
        <v>47</v>
      </c>
      <c r="K4381">
        <v>16.32</v>
      </c>
      <c r="L4381">
        <v>8</v>
      </c>
      <c r="M4381">
        <f t="shared" si="136"/>
        <v>2627.5632000000001</v>
      </c>
      <c r="N4381">
        <f t="shared" si="137"/>
        <v>3.0434782608695654</v>
      </c>
    </row>
    <row r="4382" spans="1:14" x14ac:dyDescent="0.3">
      <c r="A4382" t="s">
        <v>12</v>
      </c>
      <c r="B4382" t="s">
        <v>16</v>
      </c>
      <c r="C4382" t="s">
        <v>19</v>
      </c>
      <c r="D4382" t="s">
        <v>21</v>
      </c>
      <c r="E4382" t="s">
        <v>39</v>
      </c>
      <c r="F4382">
        <v>1988</v>
      </c>
      <c r="G4382">
        <v>2</v>
      </c>
      <c r="H4382">
        <v>134.02000000000001</v>
      </c>
      <c r="I4382" t="s">
        <v>40</v>
      </c>
      <c r="J4382" t="s">
        <v>44</v>
      </c>
      <c r="K4382">
        <v>30.15</v>
      </c>
      <c r="L4382">
        <v>4</v>
      </c>
      <c r="M4382">
        <f t="shared" si="136"/>
        <v>535.38150000000007</v>
      </c>
      <c r="N4382">
        <f t="shared" si="137"/>
        <v>3.0467741935483872</v>
      </c>
    </row>
    <row r="4383" spans="1:14" x14ac:dyDescent="0.3">
      <c r="A4383" t="s">
        <v>14</v>
      </c>
      <c r="B4383" t="s">
        <v>15</v>
      </c>
      <c r="C4383" t="s">
        <v>18</v>
      </c>
      <c r="D4383" t="s">
        <v>31</v>
      </c>
      <c r="E4383" t="s">
        <v>39</v>
      </c>
      <c r="F4383">
        <v>1996</v>
      </c>
      <c r="G4383">
        <v>2</v>
      </c>
      <c r="H4383">
        <v>441.35</v>
      </c>
      <c r="I4383" t="s">
        <v>42</v>
      </c>
      <c r="J4383" t="s">
        <v>47</v>
      </c>
      <c r="K4383">
        <v>47.69</v>
      </c>
      <c r="L4383">
        <v>2</v>
      </c>
      <c r="M4383">
        <f t="shared" si="136"/>
        <v>882.17690000000005</v>
      </c>
      <c r="N4383">
        <f t="shared" si="137"/>
        <v>3.0484652665589662</v>
      </c>
    </row>
    <row r="4384" spans="1:14" x14ac:dyDescent="0.3">
      <c r="A4384" t="s">
        <v>13</v>
      </c>
      <c r="B4384" t="s">
        <v>15</v>
      </c>
      <c r="C4384" t="s">
        <v>18</v>
      </c>
      <c r="D4384" t="s">
        <v>33</v>
      </c>
      <c r="E4384" t="s">
        <v>39</v>
      </c>
      <c r="F4384">
        <v>2009</v>
      </c>
      <c r="G4384">
        <v>2</v>
      </c>
      <c r="H4384">
        <v>478.13</v>
      </c>
      <c r="I4384" t="s">
        <v>42</v>
      </c>
      <c r="J4384" t="s">
        <v>43</v>
      </c>
      <c r="K4384">
        <v>0.15</v>
      </c>
      <c r="L4384">
        <v>4</v>
      </c>
      <c r="M4384">
        <f t="shared" si="136"/>
        <v>1911.5215000000001</v>
      </c>
      <c r="N4384">
        <f t="shared" si="137"/>
        <v>3.0501618122977345</v>
      </c>
    </row>
    <row r="4385" spans="1:14" x14ac:dyDescent="0.3">
      <c r="A4385" t="s">
        <v>14</v>
      </c>
      <c r="B4385" t="s">
        <v>16</v>
      </c>
      <c r="C4385" t="s">
        <v>18</v>
      </c>
      <c r="D4385" t="s">
        <v>22</v>
      </c>
      <c r="E4385" t="s">
        <v>38</v>
      </c>
      <c r="F4385">
        <v>1989</v>
      </c>
      <c r="G4385">
        <v>4</v>
      </c>
      <c r="H4385">
        <v>393.48</v>
      </c>
      <c r="I4385" t="s">
        <v>41</v>
      </c>
      <c r="J4385" t="s">
        <v>43</v>
      </c>
      <c r="K4385">
        <v>15.85</v>
      </c>
      <c r="L4385">
        <v>7</v>
      </c>
      <c r="M4385">
        <f t="shared" si="136"/>
        <v>2753.5185000000001</v>
      </c>
      <c r="N4385">
        <f t="shared" si="137"/>
        <v>3.0518638573743924</v>
      </c>
    </row>
    <row r="4386" spans="1:14" x14ac:dyDescent="0.3">
      <c r="A4386" t="s">
        <v>13</v>
      </c>
      <c r="B4386" t="s">
        <v>17</v>
      </c>
      <c r="C4386" t="s">
        <v>18</v>
      </c>
      <c r="D4386" t="s">
        <v>22</v>
      </c>
      <c r="E4386" t="s">
        <v>36</v>
      </c>
      <c r="F4386">
        <v>2016</v>
      </c>
      <c r="G4386">
        <v>5</v>
      </c>
      <c r="H4386">
        <v>445.3</v>
      </c>
      <c r="I4386" t="s">
        <v>42</v>
      </c>
      <c r="J4386" t="s">
        <v>43</v>
      </c>
      <c r="K4386">
        <v>18.809999999999999</v>
      </c>
      <c r="L4386">
        <v>4</v>
      </c>
      <c r="M4386">
        <f t="shared" si="136"/>
        <v>1780.3881000000001</v>
      </c>
      <c r="N4386">
        <f t="shared" si="137"/>
        <v>3.0503246753246751</v>
      </c>
    </row>
    <row r="4387" spans="1:14" x14ac:dyDescent="0.3">
      <c r="A4387" t="s">
        <v>12</v>
      </c>
      <c r="B4387" t="s">
        <v>16</v>
      </c>
      <c r="C4387" t="s">
        <v>18</v>
      </c>
      <c r="D4387" t="s">
        <v>20</v>
      </c>
      <c r="E4387" t="s">
        <v>36</v>
      </c>
      <c r="F4387">
        <v>2002</v>
      </c>
      <c r="G4387">
        <v>3</v>
      </c>
      <c r="H4387">
        <v>262.01</v>
      </c>
      <c r="I4387" t="s">
        <v>41</v>
      </c>
      <c r="J4387" t="s">
        <v>45</v>
      </c>
      <c r="K4387">
        <v>46</v>
      </c>
      <c r="L4387">
        <v>11</v>
      </c>
      <c r="M4387">
        <f t="shared" si="136"/>
        <v>2881.5699999999997</v>
      </c>
      <c r="N4387">
        <f t="shared" si="137"/>
        <v>3.0471544715447156</v>
      </c>
    </row>
    <row r="4388" spans="1:14" x14ac:dyDescent="0.3">
      <c r="A4388" t="s">
        <v>12</v>
      </c>
      <c r="B4388" t="s">
        <v>16</v>
      </c>
      <c r="C4388" t="s">
        <v>19</v>
      </c>
      <c r="D4388" t="s">
        <v>23</v>
      </c>
      <c r="E4388" t="s">
        <v>38</v>
      </c>
      <c r="F4388">
        <v>2016</v>
      </c>
      <c r="G4388">
        <v>5</v>
      </c>
      <c r="H4388">
        <v>426.41</v>
      </c>
      <c r="I4388" t="s">
        <v>42</v>
      </c>
      <c r="J4388" t="s">
        <v>45</v>
      </c>
      <c r="K4388">
        <v>37.409999999999997</v>
      </c>
      <c r="L4388">
        <v>1</v>
      </c>
      <c r="M4388">
        <f t="shared" si="136"/>
        <v>425.78410000000002</v>
      </c>
      <c r="N4388">
        <f t="shared" si="137"/>
        <v>3.047231270358306</v>
      </c>
    </row>
    <row r="4389" spans="1:14" x14ac:dyDescent="0.3">
      <c r="A4389" t="s">
        <v>13</v>
      </c>
      <c r="B4389" t="s">
        <v>15</v>
      </c>
      <c r="C4389" t="s">
        <v>19</v>
      </c>
      <c r="D4389" t="s">
        <v>23</v>
      </c>
      <c r="E4389" t="s">
        <v>37</v>
      </c>
      <c r="F4389">
        <v>2002</v>
      </c>
      <c r="G4389">
        <v>1</v>
      </c>
      <c r="H4389">
        <v>462.84</v>
      </c>
      <c r="I4389" t="s">
        <v>40</v>
      </c>
      <c r="J4389" t="s">
        <v>44</v>
      </c>
      <c r="K4389">
        <v>43.77</v>
      </c>
      <c r="L4389">
        <v>5</v>
      </c>
      <c r="M4389">
        <f t="shared" si="136"/>
        <v>2313.6376999999998</v>
      </c>
      <c r="N4389">
        <f t="shared" si="137"/>
        <v>3.0440456769983686</v>
      </c>
    </row>
    <row r="4390" spans="1:14" x14ac:dyDescent="0.3">
      <c r="A4390" t="s">
        <v>12</v>
      </c>
      <c r="B4390" t="s">
        <v>15</v>
      </c>
      <c r="C4390" t="s">
        <v>18</v>
      </c>
      <c r="D4390" t="s">
        <v>22</v>
      </c>
      <c r="E4390" t="s">
        <v>38</v>
      </c>
      <c r="F4390">
        <v>2007</v>
      </c>
      <c r="G4390">
        <v>5</v>
      </c>
      <c r="H4390">
        <v>121.2</v>
      </c>
      <c r="I4390" t="s">
        <v>40</v>
      </c>
      <c r="J4390" t="s">
        <v>45</v>
      </c>
      <c r="K4390">
        <v>15.96</v>
      </c>
      <c r="L4390">
        <v>6</v>
      </c>
      <c r="M4390">
        <f t="shared" si="136"/>
        <v>726.3596</v>
      </c>
      <c r="N4390">
        <f t="shared" si="137"/>
        <v>3.0473856209150325</v>
      </c>
    </row>
    <row r="4391" spans="1:14" x14ac:dyDescent="0.3">
      <c r="A4391" t="s">
        <v>14</v>
      </c>
      <c r="B4391" t="s">
        <v>16</v>
      </c>
      <c r="C4391" t="s">
        <v>19</v>
      </c>
      <c r="D4391" t="s">
        <v>26</v>
      </c>
      <c r="E4391" t="s">
        <v>38</v>
      </c>
      <c r="F4391">
        <v>2018</v>
      </c>
      <c r="G4391">
        <v>3</v>
      </c>
      <c r="H4391">
        <v>140.63</v>
      </c>
      <c r="I4391" t="s">
        <v>41</v>
      </c>
      <c r="J4391" t="s">
        <v>43</v>
      </c>
      <c r="K4391">
        <v>33.880000000000003</v>
      </c>
      <c r="L4391">
        <v>7</v>
      </c>
      <c r="M4391">
        <f t="shared" si="136"/>
        <v>983.74879999999996</v>
      </c>
      <c r="N4391">
        <f t="shared" si="137"/>
        <v>3.0441898527004909</v>
      </c>
    </row>
    <row r="4392" spans="1:14" x14ac:dyDescent="0.3">
      <c r="A4392" t="s">
        <v>13</v>
      </c>
      <c r="B4392" t="s">
        <v>15</v>
      </c>
      <c r="C4392" t="s">
        <v>18</v>
      </c>
      <c r="D4392" t="s">
        <v>21</v>
      </c>
      <c r="E4392" t="s">
        <v>39</v>
      </c>
      <c r="F4392">
        <v>1985</v>
      </c>
      <c r="G4392">
        <v>4</v>
      </c>
      <c r="H4392">
        <v>444.07</v>
      </c>
      <c r="I4392" t="s">
        <v>40</v>
      </c>
      <c r="J4392" t="s">
        <v>47</v>
      </c>
      <c r="K4392">
        <v>32.24</v>
      </c>
      <c r="L4392">
        <v>19</v>
      </c>
      <c r="M4392">
        <f t="shared" si="136"/>
        <v>8436.652399999999</v>
      </c>
      <c r="N4392">
        <f t="shared" si="137"/>
        <v>3.0442622950819671</v>
      </c>
    </row>
    <row r="4393" spans="1:14" x14ac:dyDescent="0.3">
      <c r="A4393" t="s">
        <v>14</v>
      </c>
      <c r="B4393" t="s">
        <v>17</v>
      </c>
      <c r="C4393" t="s">
        <v>19</v>
      </c>
      <c r="D4393" t="s">
        <v>26</v>
      </c>
      <c r="E4393" t="s">
        <v>38</v>
      </c>
      <c r="F4393">
        <v>1985</v>
      </c>
      <c r="G4393">
        <v>5</v>
      </c>
      <c r="H4393">
        <v>147.22999999999999</v>
      </c>
      <c r="I4393" t="s">
        <v>41</v>
      </c>
      <c r="J4393" t="s">
        <v>46</v>
      </c>
      <c r="K4393">
        <v>30.99</v>
      </c>
      <c r="L4393">
        <v>15</v>
      </c>
      <c r="M4393">
        <f t="shared" si="136"/>
        <v>2207.7599</v>
      </c>
      <c r="N4393">
        <f t="shared" si="137"/>
        <v>3.0426929392446636</v>
      </c>
    </row>
    <row r="4394" spans="1:14" x14ac:dyDescent="0.3">
      <c r="A4394" t="s">
        <v>13</v>
      </c>
      <c r="B4394" t="s">
        <v>17</v>
      </c>
      <c r="C4394" t="s">
        <v>18</v>
      </c>
      <c r="D4394" t="s">
        <v>28</v>
      </c>
      <c r="E4394" t="s">
        <v>38</v>
      </c>
      <c r="F4394">
        <v>1991</v>
      </c>
      <c r="G4394">
        <v>1</v>
      </c>
      <c r="H4394">
        <v>238.7</v>
      </c>
      <c r="I4394" t="s">
        <v>41</v>
      </c>
      <c r="J4394" t="s">
        <v>47</v>
      </c>
      <c r="K4394">
        <v>20.93</v>
      </c>
      <c r="L4394">
        <v>8</v>
      </c>
      <c r="M4394">
        <f t="shared" si="136"/>
        <v>1908.8092999999999</v>
      </c>
      <c r="N4394">
        <f t="shared" si="137"/>
        <v>3.0394736842105261</v>
      </c>
    </row>
    <row r="4395" spans="1:14" x14ac:dyDescent="0.3">
      <c r="A4395" t="s">
        <v>12</v>
      </c>
      <c r="B4395" t="s">
        <v>17</v>
      </c>
      <c r="C4395" t="s">
        <v>18</v>
      </c>
      <c r="D4395" t="s">
        <v>21</v>
      </c>
      <c r="E4395" t="s">
        <v>38</v>
      </c>
      <c r="F4395">
        <v>2015</v>
      </c>
      <c r="G4395">
        <v>1</v>
      </c>
      <c r="H4395">
        <v>222.48</v>
      </c>
      <c r="I4395" t="s">
        <v>42</v>
      </c>
      <c r="J4395" t="s">
        <v>44</v>
      </c>
      <c r="K4395">
        <v>46.8</v>
      </c>
      <c r="L4395">
        <v>2</v>
      </c>
      <c r="M4395">
        <f t="shared" si="136"/>
        <v>444.428</v>
      </c>
      <c r="N4395">
        <f t="shared" si="137"/>
        <v>3.0428336079077432</v>
      </c>
    </row>
    <row r="4396" spans="1:14" x14ac:dyDescent="0.3">
      <c r="A4396" t="s">
        <v>14</v>
      </c>
      <c r="B4396" t="s">
        <v>16</v>
      </c>
      <c r="C4396" t="s">
        <v>19</v>
      </c>
      <c r="D4396" t="s">
        <v>23</v>
      </c>
      <c r="E4396" t="s">
        <v>39</v>
      </c>
      <c r="F4396">
        <v>2021</v>
      </c>
      <c r="G4396">
        <v>5</v>
      </c>
      <c r="H4396">
        <v>254.64</v>
      </c>
      <c r="I4396" t="s">
        <v>40</v>
      </c>
      <c r="J4396" t="s">
        <v>43</v>
      </c>
      <c r="K4396">
        <v>40.47</v>
      </c>
      <c r="L4396">
        <v>11</v>
      </c>
      <c r="M4396">
        <f t="shared" si="136"/>
        <v>2800.4447</v>
      </c>
      <c r="N4396">
        <f t="shared" si="137"/>
        <v>3.0462046204620461</v>
      </c>
    </row>
    <row r="4397" spans="1:14" x14ac:dyDescent="0.3">
      <c r="A4397" t="s">
        <v>13</v>
      </c>
      <c r="B4397" t="s">
        <v>16</v>
      </c>
      <c r="C4397" t="s">
        <v>19</v>
      </c>
      <c r="D4397" t="s">
        <v>21</v>
      </c>
      <c r="E4397" t="s">
        <v>39</v>
      </c>
      <c r="F4397">
        <v>1987</v>
      </c>
      <c r="G4397">
        <v>5</v>
      </c>
      <c r="H4397">
        <v>359.3</v>
      </c>
      <c r="I4397" t="s">
        <v>42</v>
      </c>
      <c r="J4397" t="s">
        <v>44</v>
      </c>
      <c r="K4397">
        <v>40.630000000000003</v>
      </c>
      <c r="L4397">
        <v>19</v>
      </c>
      <c r="M4397">
        <f t="shared" si="136"/>
        <v>6826.1062999999995</v>
      </c>
      <c r="N4397">
        <f t="shared" si="137"/>
        <v>3.0429752066115703</v>
      </c>
    </row>
    <row r="4398" spans="1:14" x14ac:dyDescent="0.3">
      <c r="A4398" t="s">
        <v>14</v>
      </c>
      <c r="B4398" t="s">
        <v>17</v>
      </c>
      <c r="C4398" t="s">
        <v>18</v>
      </c>
      <c r="D4398" t="s">
        <v>26</v>
      </c>
      <c r="E4398" t="s">
        <v>38</v>
      </c>
      <c r="F4398">
        <v>1999</v>
      </c>
      <c r="G4398">
        <v>1</v>
      </c>
      <c r="H4398">
        <v>365.24</v>
      </c>
      <c r="I4398" t="s">
        <v>40</v>
      </c>
      <c r="J4398" t="s">
        <v>46</v>
      </c>
      <c r="K4398">
        <v>11.45</v>
      </c>
      <c r="L4398">
        <v>9</v>
      </c>
      <c r="M4398">
        <f t="shared" si="136"/>
        <v>3286.2745</v>
      </c>
      <c r="N4398">
        <f t="shared" si="137"/>
        <v>3.0397350993377485</v>
      </c>
    </row>
    <row r="4399" spans="1:14" x14ac:dyDescent="0.3">
      <c r="A4399" t="s">
        <v>13</v>
      </c>
      <c r="B4399" t="s">
        <v>17</v>
      </c>
      <c r="C4399" t="s">
        <v>19</v>
      </c>
      <c r="D4399" t="s">
        <v>28</v>
      </c>
      <c r="E4399" t="s">
        <v>37</v>
      </c>
      <c r="F4399">
        <v>2001</v>
      </c>
      <c r="G4399">
        <v>4</v>
      </c>
      <c r="H4399">
        <v>440.32</v>
      </c>
      <c r="I4399" t="s">
        <v>42</v>
      </c>
      <c r="J4399" t="s">
        <v>44</v>
      </c>
      <c r="K4399">
        <v>19.21</v>
      </c>
      <c r="L4399">
        <v>1</v>
      </c>
      <c r="M4399">
        <f t="shared" si="136"/>
        <v>439.51209999999998</v>
      </c>
      <c r="N4399">
        <f t="shared" si="137"/>
        <v>3.0431177446102819</v>
      </c>
    </row>
    <row r="4400" spans="1:14" x14ac:dyDescent="0.3">
      <c r="A4400" t="s">
        <v>13</v>
      </c>
      <c r="B4400" t="s">
        <v>16</v>
      </c>
      <c r="C4400" t="s">
        <v>18</v>
      </c>
      <c r="D4400" t="s">
        <v>32</v>
      </c>
      <c r="E4400" t="s">
        <v>37</v>
      </c>
      <c r="F4400">
        <v>2017</v>
      </c>
      <c r="G4400">
        <v>1</v>
      </c>
      <c r="H4400">
        <v>361.88</v>
      </c>
      <c r="I4400" t="s">
        <v>40</v>
      </c>
      <c r="J4400" t="s">
        <v>46</v>
      </c>
      <c r="K4400">
        <v>39.39</v>
      </c>
      <c r="L4400">
        <v>7</v>
      </c>
      <c r="M4400">
        <f t="shared" si="136"/>
        <v>2532.5538999999999</v>
      </c>
      <c r="N4400">
        <f t="shared" si="137"/>
        <v>3.0415282392026577</v>
      </c>
    </row>
    <row r="4401" spans="1:14" x14ac:dyDescent="0.3">
      <c r="A4401" t="s">
        <v>14</v>
      </c>
      <c r="B4401" t="s">
        <v>17</v>
      </c>
      <c r="C4401" t="s">
        <v>19</v>
      </c>
      <c r="D4401" t="s">
        <v>26</v>
      </c>
      <c r="E4401" t="s">
        <v>38</v>
      </c>
      <c r="F4401">
        <v>1991</v>
      </c>
      <c r="G4401">
        <v>5</v>
      </c>
      <c r="H4401">
        <v>165.19</v>
      </c>
      <c r="I4401" t="s">
        <v>40</v>
      </c>
      <c r="J4401" t="s">
        <v>44</v>
      </c>
      <c r="K4401">
        <v>44.34</v>
      </c>
      <c r="L4401">
        <v>20</v>
      </c>
      <c r="M4401">
        <f t="shared" si="136"/>
        <v>3303.2434000000003</v>
      </c>
      <c r="N4401">
        <f t="shared" si="137"/>
        <v>3.0449251247920133</v>
      </c>
    </row>
    <row r="4402" spans="1:14" x14ac:dyDescent="0.3">
      <c r="A4402" t="s">
        <v>12</v>
      </c>
      <c r="B4402" t="s">
        <v>17</v>
      </c>
      <c r="C4402" t="s">
        <v>18</v>
      </c>
      <c r="D4402" t="s">
        <v>23</v>
      </c>
      <c r="E4402" t="s">
        <v>36</v>
      </c>
      <c r="F4402">
        <v>1997</v>
      </c>
      <c r="G4402">
        <v>4</v>
      </c>
      <c r="H4402">
        <v>301.13</v>
      </c>
      <c r="I4402" t="s">
        <v>41</v>
      </c>
      <c r="J4402" t="s">
        <v>46</v>
      </c>
      <c r="K4402">
        <v>40.299999999999997</v>
      </c>
      <c r="L4402">
        <v>18</v>
      </c>
      <c r="M4402">
        <f t="shared" si="136"/>
        <v>5419.7430000000004</v>
      </c>
      <c r="N4402">
        <f t="shared" si="137"/>
        <v>3.0416666666666665</v>
      </c>
    </row>
    <row r="4403" spans="1:14" x14ac:dyDescent="0.3">
      <c r="A4403" t="s">
        <v>13</v>
      </c>
      <c r="B4403" t="s">
        <v>17</v>
      </c>
      <c r="C4403" t="s">
        <v>18</v>
      </c>
      <c r="D4403" t="s">
        <v>20</v>
      </c>
      <c r="E4403" t="s">
        <v>38</v>
      </c>
      <c r="F4403">
        <v>2000</v>
      </c>
      <c r="G4403">
        <v>2</v>
      </c>
      <c r="H4403">
        <v>201.91</v>
      </c>
      <c r="I4403" t="s">
        <v>40</v>
      </c>
      <c r="J4403" t="s">
        <v>47</v>
      </c>
      <c r="K4403">
        <v>38.4</v>
      </c>
      <c r="L4403">
        <v>6</v>
      </c>
      <c r="M4403">
        <f t="shared" si="136"/>
        <v>1210.8440000000001</v>
      </c>
      <c r="N4403">
        <f t="shared" si="137"/>
        <v>3.040066777963272</v>
      </c>
    </row>
    <row r="4404" spans="1:14" x14ac:dyDescent="0.3">
      <c r="A4404" t="s">
        <v>14</v>
      </c>
      <c r="B4404" t="s">
        <v>16</v>
      </c>
      <c r="C4404" t="s">
        <v>18</v>
      </c>
      <c r="D4404" t="s">
        <v>26</v>
      </c>
      <c r="E4404" t="s">
        <v>38</v>
      </c>
      <c r="F4404">
        <v>2015</v>
      </c>
      <c r="G4404">
        <v>1</v>
      </c>
      <c r="H4404">
        <v>422.92</v>
      </c>
      <c r="I4404" t="s">
        <v>41</v>
      </c>
      <c r="J4404" t="s">
        <v>43</v>
      </c>
      <c r="K4404">
        <v>34.81</v>
      </c>
      <c r="L4404">
        <v>19</v>
      </c>
      <c r="M4404">
        <f t="shared" si="136"/>
        <v>8034.8281000000006</v>
      </c>
      <c r="N4404">
        <f t="shared" si="137"/>
        <v>3.0418060200668897</v>
      </c>
    </row>
    <row r="4405" spans="1:14" x14ac:dyDescent="0.3">
      <c r="A4405" t="s">
        <v>12</v>
      </c>
      <c r="B4405" t="s">
        <v>15</v>
      </c>
      <c r="C4405" t="s">
        <v>19</v>
      </c>
      <c r="D4405" t="s">
        <v>31</v>
      </c>
      <c r="E4405" t="s">
        <v>36</v>
      </c>
      <c r="F4405">
        <v>2015</v>
      </c>
      <c r="G4405">
        <v>4</v>
      </c>
      <c r="H4405">
        <v>232.95</v>
      </c>
      <c r="I4405" t="s">
        <v>40</v>
      </c>
      <c r="J4405" t="s">
        <v>43</v>
      </c>
      <c r="K4405">
        <v>12.79</v>
      </c>
      <c r="L4405">
        <v>17</v>
      </c>
      <c r="M4405">
        <f t="shared" si="136"/>
        <v>3959.2778999999996</v>
      </c>
      <c r="N4405">
        <f t="shared" si="137"/>
        <v>3.0452261306532664</v>
      </c>
    </row>
    <row r="4406" spans="1:14" x14ac:dyDescent="0.3">
      <c r="A4406" t="s">
        <v>13</v>
      </c>
      <c r="B4406" t="s">
        <v>15</v>
      </c>
      <c r="C4406" t="s">
        <v>19</v>
      </c>
      <c r="D4406" t="s">
        <v>21</v>
      </c>
      <c r="E4406" t="s">
        <v>36</v>
      </c>
      <c r="F4406">
        <v>1996</v>
      </c>
      <c r="G4406">
        <v>1</v>
      </c>
      <c r="H4406">
        <v>415.96</v>
      </c>
      <c r="I4406" t="s">
        <v>40</v>
      </c>
      <c r="J4406" t="s">
        <v>46</v>
      </c>
      <c r="K4406">
        <v>41.57</v>
      </c>
      <c r="L4406">
        <v>20</v>
      </c>
      <c r="M4406">
        <f t="shared" si="136"/>
        <v>8318.6156999999985</v>
      </c>
      <c r="N4406">
        <f t="shared" si="137"/>
        <v>3.0436241610738257</v>
      </c>
    </row>
    <row r="4407" spans="1:14" x14ac:dyDescent="0.3">
      <c r="A4407" t="s">
        <v>13</v>
      </c>
      <c r="B4407" t="s">
        <v>17</v>
      </c>
      <c r="C4407" t="s">
        <v>19</v>
      </c>
      <c r="D4407" t="s">
        <v>22</v>
      </c>
      <c r="E4407" t="s">
        <v>37</v>
      </c>
      <c r="F4407">
        <v>2001</v>
      </c>
      <c r="G4407">
        <v>5</v>
      </c>
      <c r="H4407">
        <v>438.23</v>
      </c>
      <c r="I4407" t="s">
        <v>41</v>
      </c>
      <c r="J4407" t="s">
        <v>46</v>
      </c>
      <c r="K4407">
        <v>5.97</v>
      </c>
      <c r="L4407">
        <v>5</v>
      </c>
      <c r="M4407">
        <f t="shared" si="136"/>
        <v>2190.2096999999999</v>
      </c>
      <c r="N4407">
        <f t="shared" si="137"/>
        <v>3.0470588235294116</v>
      </c>
    </row>
    <row r="4408" spans="1:14" x14ac:dyDescent="0.3">
      <c r="A4408" t="s">
        <v>14</v>
      </c>
      <c r="B4408" t="s">
        <v>15</v>
      </c>
      <c r="C4408" t="s">
        <v>18</v>
      </c>
      <c r="D4408" t="s">
        <v>22</v>
      </c>
      <c r="E4408" t="s">
        <v>38</v>
      </c>
      <c r="F4408">
        <v>2018</v>
      </c>
      <c r="G4408">
        <v>3</v>
      </c>
      <c r="H4408">
        <v>412.11</v>
      </c>
      <c r="I4408" t="s">
        <v>41</v>
      </c>
      <c r="J4408" t="s">
        <v>44</v>
      </c>
      <c r="K4408">
        <v>10.73</v>
      </c>
      <c r="L4408">
        <v>14</v>
      </c>
      <c r="M4408">
        <f t="shared" si="136"/>
        <v>5768.6472999999996</v>
      </c>
      <c r="N4408">
        <f t="shared" si="137"/>
        <v>3.0437710437710437</v>
      </c>
    </row>
    <row r="4409" spans="1:14" x14ac:dyDescent="0.3">
      <c r="A4409" t="s">
        <v>13</v>
      </c>
      <c r="B4409" t="s">
        <v>17</v>
      </c>
      <c r="C4409" t="s">
        <v>19</v>
      </c>
      <c r="D4409" t="s">
        <v>21</v>
      </c>
      <c r="E4409" t="s">
        <v>38</v>
      </c>
      <c r="F4409">
        <v>2000</v>
      </c>
      <c r="G4409">
        <v>5</v>
      </c>
      <c r="H4409">
        <v>212.74</v>
      </c>
      <c r="I4409" t="s">
        <v>40</v>
      </c>
      <c r="J4409" t="s">
        <v>45</v>
      </c>
      <c r="K4409">
        <v>32.1</v>
      </c>
      <c r="L4409">
        <v>3</v>
      </c>
      <c r="M4409">
        <f t="shared" si="136"/>
        <v>637.54100000000005</v>
      </c>
      <c r="N4409">
        <f t="shared" si="137"/>
        <v>3.0438448566610457</v>
      </c>
    </row>
    <row r="4410" spans="1:14" x14ac:dyDescent="0.3">
      <c r="A4410" t="s">
        <v>12</v>
      </c>
      <c r="B4410" t="s">
        <v>16</v>
      </c>
      <c r="C4410" t="s">
        <v>18</v>
      </c>
      <c r="D4410" t="s">
        <v>34</v>
      </c>
      <c r="E4410" t="s">
        <v>38</v>
      </c>
      <c r="F4410">
        <v>1998</v>
      </c>
      <c r="G4410">
        <v>4</v>
      </c>
      <c r="H4410">
        <v>125.24</v>
      </c>
      <c r="I4410" t="s">
        <v>42</v>
      </c>
      <c r="J4410" t="s">
        <v>46</v>
      </c>
      <c r="K4410">
        <v>1.84</v>
      </c>
      <c r="L4410">
        <v>15</v>
      </c>
      <c r="M4410">
        <f t="shared" si="136"/>
        <v>1877.6183999999998</v>
      </c>
      <c r="N4410">
        <f t="shared" si="137"/>
        <v>3.0405405405405403</v>
      </c>
    </row>
    <row r="4411" spans="1:14" x14ac:dyDescent="0.3">
      <c r="A4411" t="s">
        <v>13</v>
      </c>
      <c r="B4411" t="s">
        <v>15</v>
      </c>
      <c r="C4411" t="s">
        <v>18</v>
      </c>
      <c r="D4411" t="s">
        <v>23</v>
      </c>
      <c r="E4411" t="s">
        <v>39</v>
      </c>
      <c r="F4411">
        <v>2019</v>
      </c>
      <c r="G4411">
        <v>5</v>
      </c>
      <c r="H4411">
        <v>304.94</v>
      </c>
      <c r="I4411" t="s">
        <v>40</v>
      </c>
      <c r="J4411" t="s">
        <v>44</v>
      </c>
      <c r="K4411">
        <v>4.29</v>
      </c>
      <c r="L4411">
        <v>19</v>
      </c>
      <c r="M4411">
        <f t="shared" si="136"/>
        <v>5792.9029</v>
      </c>
      <c r="N4411">
        <f t="shared" si="137"/>
        <v>3.0389170896785109</v>
      </c>
    </row>
    <row r="4412" spans="1:14" x14ac:dyDescent="0.3">
      <c r="A4412" t="s">
        <v>14</v>
      </c>
      <c r="B4412" t="s">
        <v>17</v>
      </c>
      <c r="C4412" t="s">
        <v>18</v>
      </c>
      <c r="D4412" t="s">
        <v>23</v>
      </c>
      <c r="E4412" t="s">
        <v>36</v>
      </c>
      <c r="F4412">
        <v>1985</v>
      </c>
      <c r="G4412">
        <v>5</v>
      </c>
      <c r="H4412">
        <v>258.81</v>
      </c>
      <c r="I4412" t="s">
        <v>40</v>
      </c>
      <c r="J4412" t="s">
        <v>45</v>
      </c>
      <c r="K4412">
        <v>14.33</v>
      </c>
      <c r="L4412">
        <v>5</v>
      </c>
      <c r="M4412">
        <f t="shared" si="136"/>
        <v>1293.1932999999999</v>
      </c>
      <c r="N4412">
        <f t="shared" si="137"/>
        <v>3.035593220338983</v>
      </c>
    </row>
    <row r="4413" spans="1:14" x14ac:dyDescent="0.3">
      <c r="A4413" t="s">
        <v>14</v>
      </c>
      <c r="B4413" t="s">
        <v>16</v>
      </c>
      <c r="C4413" t="s">
        <v>18</v>
      </c>
      <c r="D4413" t="s">
        <v>27</v>
      </c>
      <c r="E4413" t="s">
        <v>36</v>
      </c>
      <c r="F4413">
        <v>1992</v>
      </c>
      <c r="G4413">
        <v>5</v>
      </c>
      <c r="H4413">
        <v>442.82</v>
      </c>
      <c r="I4413" t="s">
        <v>40</v>
      </c>
      <c r="J4413" t="s">
        <v>45</v>
      </c>
      <c r="K4413">
        <v>25.16</v>
      </c>
      <c r="L4413">
        <v>1</v>
      </c>
      <c r="M4413">
        <f t="shared" si="136"/>
        <v>442.07159999999999</v>
      </c>
      <c r="N4413">
        <f t="shared" si="137"/>
        <v>3.032258064516129</v>
      </c>
    </row>
    <row r="4414" spans="1:14" x14ac:dyDescent="0.3">
      <c r="A4414" t="s">
        <v>12</v>
      </c>
      <c r="B4414" t="s">
        <v>17</v>
      </c>
      <c r="C4414" t="s">
        <v>19</v>
      </c>
      <c r="D4414" t="s">
        <v>20</v>
      </c>
      <c r="E4414" t="s">
        <v>38</v>
      </c>
      <c r="F4414">
        <v>1992</v>
      </c>
      <c r="G4414">
        <v>5</v>
      </c>
      <c r="H4414">
        <v>273.35000000000002</v>
      </c>
      <c r="I4414" t="s">
        <v>42</v>
      </c>
      <c r="J4414" t="s">
        <v>45</v>
      </c>
      <c r="K4414">
        <v>2.79</v>
      </c>
      <c r="L4414">
        <v>18</v>
      </c>
      <c r="M4414">
        <f t="shared" si="136"/>
        <v>4919.3279000000002</v>
      </c>
      <c r="N4414">
        <f t="shared" si="137"/>
        <v>3.0289115646258504</v>
      </c>
    </row>
    <row r="4415" spans="1:14" x14ac:dyDescent="0.3">
      <c r="A4415" t="s">
        <v>14</v>
      </c>
      <c r="B4415" t="s">
        <v>15</v>
      </c>
      <c r="C4415" t="s">
        <v>18</v>
      </c>
      <c r="D4415" t="s">
        <v>20</v>
      </c>
      <c r="E4415" t="s">
        <v>36</v>
      </c>
      <c r="F4415">
        <v>1991</v>
      </c>
      <c r="G4415">
        <v>2</v>
      </c>
      <c r="H4415">
        <v>453.59</v>
      </c>
      <c r="I4415" t="s">
        <v>41</v>
      </c>
      <c r="J4415" t="s">
        <v>44</v>
      </c>
      <c r="K4415">
        <v>45.42</v>
      </c>
      <c r="L4415">
        <v>17</v>
      </c>
      <c r="M4415">
        <f t="shared" si="136"/>
        <v>7710.4841999999999</v>
      </c>
      <c r="N4415">
        <f t="shared" si="137"/>
        <v>3.0255536626916526</v>
      </c>
    </row>
    <row r="4416" spans="1:14" x14ac:dyDescent="0.3">
      <c r="A4416" t="s">
        <v>13</v>
      </c>
      <c r="B4416" t="s">
        <v>15</v>
      </c>
      <c r="C4416" t="s">
        <v>18</v>
      </c>
      <c r="D4416" t="s">
        <v>35</v>
      </c>
      <c r="E4416" t="s">
        <v>37</v>
      </c>
      <c r="F4416">
        <v>1988</v>
      </c>
      <c r="G4416">
        <v>5</v>
      </c>
      <c r="H4416">
        <v>404.27</v>
      </c>
      <c r="I4416" t="s">
        <v>42</v>
      </c>
      <c r="J4416" t="s">
        <v>47</v>
      </c>
      <c r="K4416">
        <v>48.85</v>
      </c>
      <c r="L4416">
        <v>6</v>
      </c>
      <c r="M4416">
        <f t="shared" si="136"/>
        <v>2425.1084999999998</v>
      </c>
      <c r="N4416">
        <f t="shared" si="137"/>
        <v>3.0273037542662116</v>
      </c>
    </row>
    <row r="4417" spans="1:14" x14ac:dyDescent="0.3">
      <c r="A4417" t="s">
        <v>14</v>
      </c>
      <c r="B4417" t="s">
        <v>17</v>
      </c>
      <c r="C4417" t="s">
        <v>18</v>
      </c>
      <c r="D4417" t="s">
        <v>30</v>
      </c>
      <c r="E4417" t="s">
        <v>38</v>
      </c>
      <c r="F4417">
        <v>2005</v>
      </c>
      <c r="G4417">
        <v>3</v>
      </c>
      <c r="H4417">
        <v>81.44</v>
      </c>
      <c r="I4417" t="s">
        <v>41</v>
      </c>
      <c r="J4417" t="s">
        <v>47</v>
      </c>
      <c r="K4417">
        <v>38.42</v>
      </c>
      <c r="L4417">
        <v>1</v>
      </c>
      <c r="M4417">
        <f t="shared" si="136"/>
        <v>80.824200000000005</v>
      </c>
      <c r="N4417">
        <f t="shared" si="137"/>
        <v>3.0239316239316238</v>
      </c>
    </row>
    <row r="4418" spans="1:14" x14ac:dyDescent="0.3">
      <c r="A4418" t="s">
        <v>13</v>
      </c>
      <c r="B4418" t="s">
        <v>17</v>
      </c>
      <c r="C4418" t="s">
        <v>19</v>
      </c>
      <c r="D4418" t="s">
        <v>28</v>
      </c>
      <c r="E4418" t="s">
        <v>36</v>
      </c>
      <c r="F4418">
        <v>2019</v>
      </c>
      <c r="G4418">
        <v>1</v>
      </c>
      <c r="H4418">
        <v>276.29000000000002</v>
      </c>
      <c r="I4418" t="s">
        <v>41</v>
      </c>
      <c r="J4418" t="s">
        <v>43</v>
      </c>
      <c r="K4418">
        <v>0.73</v>
      </c>
      <c r="L4418">
        <v>3</v>
      </c>
      <c r="M4418">
        <f t="shared" si="136"/>
        <v>827.8773000000001</v>
      </c>
      <c r="N4418">
        <f t="shared" si="137"/>
        <v>3.0239726027397262</v>
      </c>
    </row>
    <row r="4419" spans="1:14" x14ac:dyDescent="0.3">
      <c r="A4419" t="s">
        <v>14</v>
      </c>
      <c r="B4419" t="s">
        <v>16</v>
      </c>
      <c r="C4419" t="s">
        <v>18</v>
      </c>
      <c r="D4419" t="s">
        <v>33</v>
      </c>
      <c r="E4419" t="s">
        <v>36</v>
      </c>
      <c r="F4419">
        <v>2010</v>
      </c>
      <c r="G4419">
        <v>2</v>
      </c>
      <c r="H4419">
        <v>78.459999999999994</v>
      </c>
      <c r="I4419" t="s">
        <v>40</v>
      </c>
      <c r="J4419" t="s">
        <v>47</v>
      </c>
      <c r="K4419">
        <v>24.96</v>
      </c>
      <c r="L4419">
        <v>13</v>
      </c>
      <c r="M4419">
        <f t="shared" ref="M4419:M4482" si="138">(L4419*H4419)-(1-(K4419/100))</f>
        <v>1019.2295999999999</v>
      </c>
      <c r="N4419">
        <f t="shared" ref="N4419:N4482" si="139">AVERAGE(G4419:G9418)</f>
        <v>3.0274442538593482</v>
      </c>
    </row>
    <row r="4420" spans="1:14" x14ac:dyDescent="0.3">
      <c r="A4420" t="s">
        <v>14</v>
      </c>
      <c r="B4420" t="s">
        <v>16</v>
      </c>
      <c r="C4420" t="s">
        <v>18</v>
      </c>
      <c r="D4420" t="s">
        <v>22</v>
      </c>
      <c r="E4420" t="s">
        <v>37</v>
      </c>
      <c r="F4420">
        <v>2020</v>
      </c>
      <c r="G4420">
        <v>4</v>
      </c>
      <c r="H4420">
        <v>466.59</v>
      </c>
      <c r="I4420" t="s">
        <v>40</v>
      </c>
      <c r="J4420" t="s">
        <v>43</v>
      </c>
      <c r="K4420">
        <v>18.66</v>
      </c>
      <c r="L4420">
        <v>2</v>
      </c>
      <c r="M4420">
        <f t="shared" si="138"/>
        <v>932.36659999999995</v>
      </c>
      <c r="N4420">
        <f t="shared" si="139"/>
        <v>3.029209621993127</v>
      </c>
    </row>
    <row r="4421" spans="1:14" x14ac:dyDescent="0.3">
      <c r="A4421" t="s">
        <v>14</v>
      </c>
      <c r="B4421" t="s">
        <v>17</v>
      </c>
      <c r="C4421" t="s">
        <v>18</v>
      </c>
      <c r="D4421" t="s">
        <v>23</v>
      </c>
      <c r="E4421" t="s">
        <v>36</v>
      </c>
      <c r="F4421">
        <v>2015</v>
      </c>
      <c r="G4421">
        <v>4</v>
      </c>
      <c r="H4421">
        <v>106.25</v>
      </c>
      <c r="I4421" t="s">
        <v>40</v>
      </c>
      <c r="J4421" t="s">
        <v>47</v>
      </c>
      <c r="K4421">
        <v>2.25</v>
      </c>
      <c r="L4421">
        <v>18</v>
      </c>
      <c r="M4421">
        <f t="shared" si="138"/>
        <v>1911.5225</v>
      </c>
      <c r="N4421">
        <f t="shared" si="139"/>
        <v>3.0275387263339071</v>
      </c>
    </row>
    <row r="4422" spans="1:14" x14ac:dyDescent="0.3">
      <c r="A4422" t="s">
        <v>12</v>
      </c>
      <c r="B4422" t="s">
        <v>17</v>
      </c>
      <c r="C4422" t="s">
        <v>18</v>
      </c>
      <c r="D4422" t="s">
        <v>21</v>
      </c>
      <c r="E4422" t="s">
        <v>39</v>
      </c>
      <c r="F4422">
        <v>1997</v>
      </c>
      <c r="G4422">
        <v>1</v>
      </c>
      <c r="H4422">
        <v>289.72000000000003</v>
      </c>
      <c r="I4422" t="s">
        <v>40</v>
      </c>
      <c r="J4422" t="s">
        <v>44</v>
      </c>
      <c r="K4422">
        <v>13.12</v>
      </c>
      <c r="L4422">
        <v>16</v>
      </c>
      <c r="M4422">
        <f t="shared" si="138"/>
        <v>4634.6512000000002</v>
      </c>
      <c r="N4422">
        <f t="shared" si="139"/>
        <v>3.0258620689655173</v>
      </c>
    </row>
    <row r="4423" spans="1:14" x14ac:dyDescent="0.3">
      <c r="A4423" t="s">
        <v>12</v>
      </c>
      <c r="B4423" t="s">
        <v>15</v>
      </c>
      <c r="C4423" t="s">
        <v>19</v>
      </c>
      <c r="D4423" t="s">
        <v>20</v>
      </c>
      <c r="E4423" t="s">
        <v>39</v>
      </c>
      <c r="F4423">
        <v>2001</v>
      </c>
      <c r="G4423">
        <v>1</v>
      </c>
      <c r="H4423">
        <v>243.03</v>
      </c>
      <c r="I4423" t="s">
        <v>40</v>
      </c>
      <c r="J4423" t="s">
        <v>46</v>
      </c>
      <c r="K4423">
        <v>27.34</v>
      </c>
      <c r="L4423">
        <v>3</v>
      </c>
      <c r="M4423">
        <f t="shared" si="138"/>
        <v>728.36340000000007</v>
      </c>
      <c r="N4423">
        <f t="shared" si="139"/>
        <v>3.0293609671848012</v>
      </c>
    </row>
    <row r="4424" spans="1:14" x14ac:dyDescent="0.3">
      <c r="A4424" t="s">
        <v>14</v>
      </c>
      <c r="B4424" t="s">
        <v>16</v>
      </c>
      <c r="C4424" t="s">
        <v>18</v>
      </c>
      <c r="D4424" t="s">
        <v>32</v>
      </c>
      <c r="E4424" t="s">
        <v>36</v>
      </c>
      <c r="F4424">
        <v>1989</v>
      </c>
      <c r="G4424">
        <v>2</v>
      </c>
      <c r="H4424">
        <v>72.8</v>
      </c>
      <c r="I4424" t="s">
        <v>41</v>
      </c>
      <c r="J4424" t="s">
        <v>45</v>
      </c>
      <c r="K4424">
        <v>22.22</v>
      </c>
      <c r="L4424">
        <v>17</v>
      </c>
      <c r="M4424">
        <f t="shared" si="138"/>
        <v>1236.8221999999998</v>
      </c>
      <c r="N4424">
        <f t="shared" si="139"/>
        <v>3.0328719723183393</v>
      </c>
    </row>
    <row r="4425" spans="1:14" x14ac:dyDescent="0.3">
      <c r="A4425" t="s">
        <v>13</v>
      </c>
      <c r="B4425" t="s">
        <v>16</v>
      </c>
      <c r="C4425" t="s">
        <v>19</v>
      </c>
      <c r="D4425" t="s">
        <v>28</v>
      </c>
      <c r="E4425" t="s">
        <v>36</v>
      </c>
      <c r="F4425">
        <v>2002</v>
      </c>
      <c r="G4425">
        <v>2</v>
      </c>
      <c r="H4425">
        <v>44.96</v>
      </c>
      <c r="I4425" t="s">
        <v>42</v>
      </c>
      <c r="J4425" t="s">
        <v>43</v>
      </c>
      <c r="K4425">
        <v>39.880000000000003</v>
      </c>
      <c r="L4425">
        <v>4</v>
      </c>
      <c r="M4425">
        <f t="shared" si="138"/>
        <v>179.2388</v>
      </c>
      <c r="N4425">
        <f t="shared" si="139"/>
        <v>3.0346620450606587</v>
      </c>
    </row>
    <row r="4426" spans="1:14" x14ac:dyDescent="0.3">
      <c r="A4426" t="s">
        <v>14</v>
      </c>
      <c r="B4426" t="s">
        <v>17</v>
      </c>
      <c r="C4426" t="s">
        <v>19</v>
      </c>
      <c r="D4426" t="s">
        <v>25</v>
      </c>
      <c r="E4426" t="s">
        <v>38</v>
      </c>
      <c r="F4426">
        <v>2010</v>
      </c>
      <c r="G4426">
        <v>2</v>
      </c>
      <c r="H4426">
        <v>298.95</v>
      </c>
      <c r="I4426" t="s">
        <v>42</v>
      </c>
      <c r="J4426" t="s">
        <v>46</v>
      </c>
      <c r="K4426">
        <v>49.85</v>
      </c>
      <c r="L4426">
        <v>12</v>
      </c>
      <c r="M4426">
        <f t="shared" si="138"/>
        <v>3586.8984999999998</v>
      </c>
      <c r="N4426">
        <f t="shared" si="139"/>
        <v>3.0364583333333335</v>
      </c>
    </row>
    <row r="4427" spans="1:14" x14ac:dyDescent="0.3">
      <c r="A4427" t="s">
        <v>14</v>
      </c>
      <c r="B4427" t="s">
        <v>15</v>
      </c>
      <c r="C4427" t="s">
        <v>18</v>
      </c>
      <c r="D4427" t="s">
        <v>26</v>
      </c>
      <c r="E4427" t="s">
        <v>38</v>
      </c>
      <c r="F4427">
        <v>2010</v>
      </c>
      <c r="G4427">
        <v>3</v>
      </c>
      <c r="H4427">
        <v>240.06</v>
      </c>
      <c r="I4427" t="s">
        <v>40</v>
      </c>
      <c r="J4427" t="s">
        <v>44</v>
      </c>
      <c r="K4427">
        <v>37.25</v>
      </c>
      <c r="L4427">
        <v>16</v>
      </c>
      <c r="M4427">
        <f t="shared" si="138"/>
        <v>3840.3325</v>
      </c>
      <c r="N4427">
        <f t="shared" si="139"/>
        <v>3.0382608695652173</v>
      </c>
    </row>
    <row r="4428" spans="1:14" x14ac:dyDescent="0.3">
      <c r="A4428" t="s">
        <v>12</v>
      </c>
      <c r="B4428" t="s">
        <v>16</v>
      </c>
      <c r="C4428" t="s">
        <v>19</v>
      </c>
      <c r="D4428" t="s">
        <v>26</v>
      </c>
      <c r="E4428" t="s">
        <v>36</v>
      </c>
      <c r="F4428">
        <v>2005</v>
      </c>
      <c r="G4428">
        <v>2</v>
      </c>
      <c r="H4428">
        <v>441.12</v>
      </c>
      <c r="I4428" t="s">
        <v>40</v>
      </c>
      <c r="J4428" t="s">
        <v>46</v>
      </c>
      <c r="K4428">
        <v>17.62</v>
      </c>
      <c r="L4428">
        <v>7</v>
      </c>
      <c r="M4428">
        <f t="shared" si="138"/>
        <v>3087.0162</v>
      </c>
      <c r="N4428">
        <f t="shared" si="139"/>
        <v>3.0383275261324041</v>
      </c>
    </row>
    <row r="4429" spans="1:14" x14ac:dyDescent="0.3">
      <c r="A4429" t="s">
        <v>14</v>
      </c>
      <c r="B4429" t="s">
        <v>15</v>
      </c>
      <c r="C4429" t="s">
        <v>19</v>
      </c>
      <c r="D4429" t="s">
        <v>25</v>
      </c>
      <c r="E4429" t="s">
        <v>37</v>
      </c>
      <c r="F4429">
        <v>2013</v>
      </c>
      <c r="G4429">
        <v>2</v>
      </c>
      <c r="H4429">
        <v>110.7</v>
      </c>
      <c r="I4429" t="s">
        <v>40</v>
      </c>
      <c r="J4429" t="s">
        <v>45</v>
      </c>
      <c r="K4429">
        <v>3.55</v>
      </c>
      <c r="L4429">
        <v>3</v>
      </c>
      <c r="M4429">
        <f t="shared" si="138"/>
        <v>331.13550000000004</v>
      </c>
      <c r="N4429">
        <f t="shared" si="139"/>
        <v>3.0401396160558463</v>
      </c>
    </row>
    <row r="4430" spans="1:14" x14ac:dyDescent="0.3">
      <c r="A4430" t="s">
        <v>14</v>
      </c>
      <c r="B4430" t="s">
        <v>15</v>
      </c>
      <c r="C4430" t="s">
        <v>18</v>
      </c>
      <c r="D4430" t="s">
        <v>33</v>
      </c>
      <c r="E4430" t="s">
        <v>39</v>
      </c>
      <c r="F4430">
        <v>2022</v>
      </c>
      <c r="G4430">
        <v>5</v>
      </c>
      <c r="H4430">
        <v>340.6</v>
      </c>
      <c r="I4430" t="s">
        <v>42</v>
      </c>
      <c r="J4430" t="s">
        <v>45</v>
      </c>
      <c r="K4430">
        <v>21.25</v>
      </c>
      <c r="L4430">
        <v>17</v>
      </c>
      <c r="M4430">
        <f t="shared" si="138"/>
        <v>5789.4125000000004</v>
      </c>
      <c r="N4430">
        <f t="shared" si="139"/>
        <v>3.0419580419580421</v>
      </c>
    </row>
    <row r="4431" spans="1:14" x14ac:dyDescent="0.3">
      <c r="A4431" t="s">
        <v>14</v>
      </c>
      <c r="B4431" t="s">
        <v>15</v>
      </c>
      <c r="C4431" t="s">
        <v>19</v>
      </c>
      <c r="D4431" t="s">
        <v>27</v>
      </c>
      <c r="E4431" t="s">
        <v>37</v>
      </c>
      <c r="F4431">
        <v>1987</v>
      </c>
      <c r="G4431">
        <v>3</v>
      </c>
      <c r="H4431">
        <v>443.21</v>
      </c>
      <c r="I4431" t="s">
        <v>42</v>
      </c>
      <c r="J4431" t="s">
        <v>45</v>
      </c>
      <c r="K4431">
        <v>40.6</v>
      </c>
      <c r="L4431">
        <v>6</v>
      </c>
      <c r="M4431">
        <f t="shared" si="138"/>
        <v>2658.6659999999997</v>
      </c>
      <c r="N4431">
        <f t="shared" si="139"/>
        <v>3.0385288966725046</v>
      </c>
    </row>
    <row r="4432" spans="1:14" x14ac:dyDescent="0.3">
      <c r="A4432" t="s">
        <v>14</v>
      </c>
      <c r="B4432" t="s">
        <v>16</v>
      </c>
      <c r="C4432" t="s">
        <v>18</v>
      </c>
      <c r="D4432" t="s">
        <v>22</v>
      </c>
      <c r="E4432" t="s">
        <v>39</v>
      </c>
      <c r="F4432">
        <v>2000</v>
      </c>
      <c r="G4432">
        <v>4</v>
      </c>
      <c r="H4432">
        <v>475.38</v>
      </c>
      <c r="I4432" t="s">
        <v>41</v>
      </c>
      <c r="J4432" t="s">
        <v>43</v>
      </c>
      <c r="K4432">
        <v>9.81</v>
      </c>
      <c r="L4432">
        <v>12</v>
      </c>
      <c r="M4432">
        <f t="shared" si="138"/>
        <v>5703.6580999999996</v>
      </c>
      <c r="N4432">
        <f t="shared" si="139"/>
        <v>3.0385964912280703</v>
      </c>
    </row>
    <row r="4433" spans="1:14" x14ac:dyDescent="0.3">
      <c r="A4433" t="s">
        <v>13</v>
      </c>
      <c r="B4433" t="s">
        <v>16</v>
      </c>
      <c r="C4433" t="s">
        <v>18</v>
      </c>
      <c r="D4433" t="s">
        <v>22</v>
      </c>
      <c r="E4433" t="s">
        <v>38</v>
      </c>
      <c r="F4433">
        <v>2004</v>
      </c>
      <c r="G4433">
        <v>1</v>
      </c>
      <c r="H4433">
        <v>46.61</v>
      </c>
      <c r="I4433" t="s">
        <v>41</v>
      </c>
      <c r="J4433" t="s">
        <v>44</v>
      </c>
      <c r="K4433">
        <v>2.11</v>
      </c>
      <c r="L4433">
        <v>8</v>
      </c>
      <c r="M4433">
        <f t="shared" si="138"/>
        <v>371.90109999999999</v>
      </c>
      <c r="N4433">
        <f t="shared" si="139"/>
        <v>3.0369068541300526</v>
      </c>
    </row>
    <row r="4434" spans="1:14" x14ac:dyDescent="0.3">
      <c r="A4434" t="s">
        <v>13</v>
      </c>
      <c r="B4434" t="s">
        <v>16</v>
      </c>
      <c r="C4434" t="s">
        <v>19</v>
      </c>
      <c r="D4434" t="s">
        <v>25</v>
      </c>
      <c r="E4434" t="s">
        <v>38</v>
      </c>
      <c r="F4434">
        <v>2017</v>
      </c>
      <c r="G4434">
        <v>1</v>
      </c>
      <c r="H4434">
        <v>477.7</v>
      </c>
      <c r="I4434" t="s">
        <v>41</v>
      </c>
      <c r="J4434" t="s">
        <v>44</v>
      </c>
      <c r="K4434">
        <v>18.97</v>
      </c>
      <c r="L4434">
        <v>13</v>
      </c>
      <c r="M4434">
        <f t="shared" si="138"/>
        <v>6209.2896999999994</v>
      </c>
      <c r="N4434">
        <f t="shared" si="139"/>
        <v>3.040492957746479</v>
      </c>
    </row>
    <row r="4435" spans="1:14" x14ac:dyDescent="0.3">
      <c r="A4435" t="s">
        <v>12</v>
      </c>
      <c r="B4435" t="s">
        <v>17</v>
      </c>
      <c r="C4435" t="s">
        <v>18</v>
      </c>
      <c r="D4435" t="s">
        <v>34</v>
      </c>
      <c r="E4435" t="s">
        <v>39</v>
      </c>
      <c r="F4435">
        <v>2022</v>
      </c>
      <c r="G4435">
        <v>2</v>
      </c>
      <c r="H4435">
        <v>387.47</v>
      </c>
      <c r="I4435" t="s">
        <v>41</v>
      </c>
      <c r="J4435" t="s">
        <v>46</v>
      </c>
      <c r="K4435">
        <v>20.88</v>
      </c>
      <c r="L4435">
        <v>5</v>
      </c>
      <c r="M4435">
        <f t="shared" si="138"/>
        <v>1936.5588000000002</v>
      </c>
      <c r="N4435">
        <f t="shared" si="139"/>
        <v>3.0440917107583774</v>
      </c>
    </row>
    <row r="4436" spans="1:14" x14ac:dyDescent="0.3">
      <c r="A4436" t="s">
        <v>12</v>
      </c>
      <c r="B4436" t="s">
        <v>16</v>
      </c>
      <c r="C4436" t="s">
        <v>18</v>
      </c>
      <c r="D4436" t="s">
        <v>34</v>
      </c>
      <c r="E4436" t="s">
        <v>38</v>
      </c>
      <c r="F4436">
        <v>2018</v>
      </c>
      <c r="G4436">
        <v>1</v>
      </c>
      <c r="H4436">
        <v>295.60000000000002</v>
      </c>
      <c r="I4436" t="s">
        <v>40</v>
      </c>
      <c r="J4436" t="s">
        <v>43</v>
      </c>
      <c r="K4436">
        <v>28.27</v>
      </c>
      <c r="L4436">
        <v>10</v>
      </c>
      <c r="M4436">
        <f t="shared" si="138"/>
        <v>2955.2827000000002</v>
      </c>
      <c r="N4436">
        <f t="shared" si="139"/>
        <v>3.0459363957597172</v>
      </c>
    </row>
    <row r="4437" spans="1:14" x14ac:dyDescent="0.3">
      <c r="A4437" t="s">
        <v>12</v>
      </c>
      <c r="B4437" t="s">
        <v>15</v>
      </c>
      <c r="C4437" t="s">
        <v>18</v>
      </c>
      <c r="D4437" t="s">
        <v>25</v>
      </c>
      <c r="E4437" t="s">
        <v>36</v>
      </c>
      <c r="F4437">
        <v>2017</v>
      </c>
      <c r="G4437">
        <v>1</v>
      </c>
      <c r="H4437">
        <v>292.86</v>
      </c>
      <c r="I4437" t="s">
        <v>42</v>
      </c>
      <c r="J4437" t="s">
        <v>46</v>
      </c>
      <c r="K4437">
        <v>6.45</v>
      </c>
      <c r="L4437">
        <v>13</v>
      </c>
      <c r="M4437">
        <f t="shared" si="138"/>
        <v>3806.2445000000002</v>
      </c>
      <c r="N4437">
        <f t="shared" si="139"/>
        <v>3.049557522123894</v>
      </c>
    </row>
    <row r="4438" spans="1:14" x14ac:dyDescent="0.3">
      <c r="A4438" t="s">
        <v>14</v>
      </c>
      <c r="B4438" t="s">
        <v>16</v>
      </c>
      <c r="C4438" t="s">
        <v>18</v>
      </c>
      <c r="D4438" t="s">
        <v>26</v>
      </c>
      <c r="E4438" t="s">
        <v>37</v>
      </c>
      <c r="F4438">
        <v>2019</v>
      </c>
      <c r="G4438">
        <v>4</v>
      </c>
      <c r="H4438">
        <v>413.4</v>
      </c>
      <c r="I4438" t="s">
        <v>42</v>
      </c>
      <c r="J4438" t="s">
        <v>45</v>
      </c>
      <c r="K4438">
        <v>49.22</v>
      </c>
      <c r="L4438">
        <v>14</v>
      </c>
      <c r="M4438">
        <f t="shared" si="138"/>
        <v>5787.0921999999991</v>
      </c>
      <c r="N4438">
        <f t="shared" si="139"/>
        <v>3.0531914893617023</v>
      </c>
    </row>
    <row r="4439" spans="1:14" x14ac:dyDescent="0.3">
      <c r="A4439" t="s">
        <v>14</v>
      </c>
      <c r="B4439" t="s">
        <v>17</v>
      </c>
      <c r="C4439" t="s">
        <v>18</v>
      </c>
      <c r="D4439" t="s">
        <v>26</v>
      </c>
      <c r="E4439" t="s">
        <v>38</v>
      </c>
      <c r="F4439">
        <v>2016</v>
      </c>
      <c r="G4439">
        <v>4</v>
      </c>
      <c r="H4439">
        <v>19.559999999999999</v>
      </c>
      <c r="I4439" t="s">
        <v>40</v>
      </c>
      <c r="J4439" t="s">
        <v>45</v>
      </c>
      <c r="K4439">
        <v>13.64</v>
      </c>
      <c r="L4439">
        <v>15</v>
      </c>
      <c r="M4439">
        <f t="shared" si="138"/>
        <v>292.53639999999996</v>
      </c>
      <c r="N4439">
        <f t="shared" si="139"/>
        <v>3.0515097690941384</v>
      </c>
    </row>
    <row r="4440" spans="1:14" x14ac:dyDescent="0.3">
      <c r="A4440" t="s">
        <v>13</v>
      </c>
      <c r="B4440" t="s">
        <v>15</v>
      </c>
      <c r="C4440" t="s">
        <v>18</v>
      </c>
      <c r="D4440" t="s">
        <v>27</v>
      </c>
      <c r="E4440" t="s">
        <v>38</v>
      </c>
      <c r="F4440">
        <v>2000</v>
      </c>
      <c r="G4440">
        <v>2</v>
      </c>
      <c r="H4440">
        <v>312.99</v>
      </c>
      <c r="I4440" t="s">
        <v>40</v>
      </c>
      <c r="J4440" t="s">
        <v>44</v>
      </c>
      <c r="K4440">
        <v>15.56</v>
      </c>
      <c r="L4440">
        <v>7</v>
      </c>
      <c r="M4440">
        <f t="shared" si="138"/>
        <v>2190.0856000000003</v>
      </c>
      <c r="N4440">
        <f t="shared" si="139"/>
        <v>3.0498220640569396</v>
      </c>
    </row>
    <row r="4441" spans="1:14" x14ac:dyDescent="0.3">
      <c r="A4441" t="s">
        <v>14</v>
      </c>
      <c r="B4441" t="s">
        <v>17</v>
      </c>
      <c r="C4441" t="s">
        <v>18</v>
      </c>
      <c r="D4441" t="s">
        <v>21</v>
      </c>
      <c r="E4441" t="s">
        <v>36</v>
      </c>
      <c r="F4441">
        <v>2001</v>
      </c>
      <c r="G4441">
        <v>3</v>
      </c>
      <c r="H4441">
        <v>402.71</v>
      </c>
      <c r="I4441" t="s">
        <v>42</v>
      </c>
      <c r="J4441" t="s">
        <v>47</v>
      </c>
      <c r="K4441">
        <v>49.3</v>
      </c>
      <c r="L4441">
        <v>2</v>
      </c>
      <c r="M4441">
        <f t="shared" si="138"/>
        <v>804.91300000000001</v>
      </c>
      <c r="N4441">
        <f t="shared" si="139"/>
        <v>3.0516934046345812</v>
      </c>
    </row>
    <row r="4442" spans="1:14" x14ac:dyDescent="0.3">
      <c r="A4442" t="s">
        <v>12</v>
      </c>
      <c r="B4442" t="s">
        <v>16</v>
      </c>
      <c r="C4442" t="s">
        <v>18</v>
      </c>
      <c r="D4442" t="s">
        <v>25</v>
      </c>
      <c r="E4442" t="s">
        <v>39</v>
      </c>
      <c r="F4442">
        <v>1997</v>
      </c>
      <c r="G4442">
        <v>1</v>
      </c>
      <c r="H4442">
        <v>118.75</v>
      </c>
      <c r="I4442" t="s">
        <v>41</v>
      </c>
      <c r="J4442" t="s">
        <v>47</v>
      </c>
      <c r="K4442">
        <v>38.72</v>
      </c>
      <c r="L4442">
        <v>19</v>
      </c>
      <c r="M4442">
        <f t="shared" si="138"/>
        <v>2255.6372000000001</v>
      </c>
      <c r="N4442">
        <f t="shared" si="139"/>
        <v>3.0517857142857143</v>
      </c>
    </row>
    <row r="4443" spans="1:14" x14ac:dyDescent="0.3">
      <c r="A4443" t="s">
        <v>14</v>
      </c>
      <c r="B4443" t="s">
        <v>15</v>
      </c>
      <c r="C4443" t="s">
        <v>18</v>
      </c>
      <c r="D4443" t="s">
        <v>23</v>
      </c>
      <c r="E4443" t="s">
        <v>36</v>
      </c>
      <c r="F4443">
        <v>1997</v>
      </c>
      <c r="G4443">
        <v>4</v>
      </c>
      <c r="H4443">
        <v>318.91000000000003</v>
      </c>
      <c r="I4443" t="s">
        <v>41</v>
      </c>
      <c r="J4443" t="s">
        <v>44</v>
      </c>
      <c r="K4443">
        <v>25.71</v>
      </c>
      <c r="L4443">
        <v>18</v>
      </c>
      <c r="M4443">
        <f t="shared" si="138"/>
        <v>5739.6370999999999</v>
      </c>
      <c r="N4443">
        <f t="shared" si="139"/>
        <v>3.0554561717352415</v>
      </c>
    </row>
    <row r="4444" spans="1:14" x14ac:dyDescent="0.3">
      <c r="A4444" t="s">
        <v>12</v>
      </c>
      <c r="B4444" t="s">
        <v>17</v>
      </c>
      <c r="C4444" t="s">
        <v>18</v>
      </c>
      <c r="D4444" t="s">
        <v>25</v>
      </c>
      <c r="E4444" t="s">
        <v>36</v>
      </c>
      <c r="F4444">
        <v>1991</v>
      </c>
      <c r="G4444">
        <v>2</v>
      </c>
      <c r="H4444">
        <v>372.09</v>
      </c>
      <c r="I4444" t="s">
        <v>40</v>
      </c>
      <c r="J4444" t="s">
        <v>46</v>
      </c>
      <c r="K4444">
        <v>29.79</v>
      </c>
      <c r="L4444">
        <v>12</v>
      </c>
      <c r="M4444">
        <f t="shared" si="138"/>
        <v>4464.3778999999995</v>
      </c>
      <c r="N4444">
        <f t="shared" si="139"/>
        <v>3.053763440860215</v>
      </c>
    </row>
    <row r="4445" spans="1:14" x14ac:dyDescent="0.3">
      <c r="A4445" t="s">
        <v>12</v>
      </c>
      <c r="B4445" t="s">
        <v>16</v>
      </c>
      <c r="C4445" t="s">
        <v>19</v>
      </c>
      <c r="D4445" t="s">
        <v>29</v>
      </c>
      <c r="E4445" t="s">
        <v>36</v>
      </c>
      <c r="F4445">
        <v>2010</v>
      </c>
      <c r="G4445">
        <v>3</v>
      </c>
      <c r="H4445">
        <v>102.22</v>
      </c>
      <c r="I4445" t="s">
        <v>42</v>
      </c>
      <c r="J4445" t="s">
        <v>46</v>
      </c>
      <c r="K4445">
        <v>38.090000000000003</v>
      </c>
      <c r="L4445">
        <v>10</v>
      </c>
      <c r="M4445">
        <f t="shared" si="138"/>
        <v>1021.5809</v>
      </c>
      <c r="N4445">
        <f t="shared" si="139"/>
        <v>3.0556552962298027</v>
      </c>
    </row>
    <row r="4446" spans="1:14" x14ac:dyDescent="0.3">
      <c r="A4446" t="s">
        <v>14</v>
      </c>
      <c r="B4446" t="s">
        <v>15</v>
      </c>
      <c r="C4446" t="s">
        <v>18</v>
      </c>
      <c r="D4446" t="s">
        <v>26</v>
      </c>
      <c r="E4446" t="s">
        <v>39</v>
      </c>
      <c r="F4446">
        <v>2007</v>
      </c>
      <c r="G4446">
        <v>3</v>
      </c>
      <c r="H4446">
        <v>406.31</v>
      </c>
      <c r="I4446" t="s">
        <v>40</v>
      </c>
      <c r="J4446" t="s">
        <v>45</v>
      </c>
      <c r="K4446">
        <v>17.02</v>
      </c>
      <c r="L4446">
        <v>8</v>
      </c>
      <c r="M4446">
        <f t="shared" si="138"/>
        <v>3249.6502</v>
      </c>
      <c r="N4446">
        <f t="shared" si="139"/>
        <v>3.0557553956834531</v>
      </c>
    </row>
    <row r="4447" spans="1:14" x14ac:dyDescent="0.3">
      <c r="A4447" t="s">
        <v>13</v>
      </c>
      <c r="B4447" t="s">
        <v>16</v>
      </c>
      <c r="C4447" t="s">
        <v>18</v>
      </c>
      <c r="D4447" t="s">
        <v>27</v>
      </c>
      <c r="E4447" t="s">
        <v>39</v>
      </c>
      <c r="F4447">
        <v>2006</v>
      </c>
      <c r="G4447">
        <v>1</v>
      </c>
      <c r="H4447">
        <v>435.16</v>
      </c>
      <c r="I4447" t="s">
        <v>41</v>
      </c>
      <c r="J4447" t="s">
        <v>45</v>
      </c>
      <c r="K4447">
        <v>31.03</v>
      </c>
      <c r="L4447">
        <v>13</v>
      </c>
      <c r="M4447">
        <f t="shared" si="138"/>
        <v>5656.3903</v>
      </c>
      <c r="N4447">
        <f t="shared" si="139"/>
        <v>3.0558558558558557</v>
      </c>
    </row>
    <row r="4448" spans="1:14" x14ac:dyDescent="0.3">
      <c r="A4448" t="s">
        <v>12</v>
      </c>
      <c r="B4448" t="s">
        <v>15</v>
      </c>
      <c r="C4448" t="s">
        <v>18</v>
      </c>
      <c r="D4448" t="s">
        <v>22</v>
      </c>
      <c r="E4448" t="s">
        <v>36</v>
      </c>
      <c r="F4448">
        <v>2011</v>
      </c>
      <c r="G4448">
        <v>1</v>
      </c>
      <c r="H4448">
        <v>78.930000000000007</v>
      </c>
      <c r="I4448" t="s">
        <v>42</v>
      </c>
      <c r="J4448" t="s">
        <v>46</v>
      </c>
      <c r="K4448">
        <v>35.76</v>
      </c>
      <c r="L4448">
        <v>5</v>
      </c>
      <c r="M4448">
        <f t="shared" si="138"/>
        <v>394.00760000000002</v>
      </c>
      <c r="N4448">
        <f t="shared" si="139"/>
        <v>3.0595667870036101</v>
      </c>
    </row>
    <row r="4449" spans="1:14" x14ac:dyDescent="0.3">
      <c r="A4449" t="s">
        <v>13</v>
      </c>
      <c r="B4449" t="s">
        <v>16</v>
      </c>
      <c r="C4449" t="s">
        <v>19</v>
      </c>
      <c r="D4449" t="s">
        <v>35</v>
      </c>
      <c r="E4449" t="s">
        <v>39</v>
      </c>
      <c r="F4449">
        <v>2012</v>
      </c>
      <c r="G4449">
        <v>3</v>
      </c>
      <c r="H4449">
        <v>40.9</v>
      </c>
      <c r="I4449" t="s">
        <v>40</v>
      </c>
      <c r="J4449" t="s">
        <v>44</v>
      </c>
      <c r="K4449">
        <v>13.56</v>
      </c>
      <c r="L4449">
        <v>1</v>
      </c>
      <c r="M4449">
        <f t="shared" si="138"/>
        <v>40.035599999999995</v>
      </c>
      <c r="N4449">
        <f t="shared" si="139"/>
        <v>3.0632911392405062</v>
      </c>
    </row>
    <row r="4450" spans="1:14" x14ac:dyDescent="0.3">
      <c r="A4450" t="s">
        <v>12</v>
      </c>
      <c r="B4450" t="s">
        <v>15</v>
      </c>
      <c r="C4450" t="s">
        <v>18</v>
      </c>
      <c r="D4450" t="s">
        <v>25</v>
      </c>
      <c r="E4450" t="s">
        <v>37</v>
      </c>
      <c r="F4450">
        <v>1994</v>
      </c>
      <c r="G4450">
        <v>1</v>
      </c>
      <c r="H4450">
        <v>38.07</v>
      </c>
      <c r="I4450" t="s">
        <v>41</v>
      </c>
      <c r="J4450" t="s">
        <v>46</v>
      </c>
      <c r="K4450">
        <v>21.59</v>
      </c>
      <c r="L4450">
        <v>3</v>
      </c>
      <c r="M4450">
        <f t="shared" si="138"/>
        <v>113.42590000000001</v>
      </c>
      <c r="N4450">
        <f t="shared" si="139"/>
        <v>3.0634057971014492</v>
      </c>
    </row>
    <row r="4451" spans="1:14" x14ac:dyDescent="0.3">
      <c r="A4451" t="s">
        <v>12</v>
      </c>
      <c r="B4451" t="s">
        <v>16</v>
      </c>
      <c r="C4451" t="s">
        <v>18</v>
      </c>
      <c r="D4451" t="s">
        <v>21</v>
      </c>
      <c r="E4451" t="s">
        <v>39</v>
      </c>
      <c r="F4451">
        <v>2019</v>
      </c>
      <c r="G4451">
        <v>3</v>
      </c>
      <c r="H4451">
        <v>23.93</v>
      </c>
      <c r="I4451" t="s">
        <v>41</v>
      </c>
      <c r="J4451" t="s">
        <v>43</v>
      </c>
      <c r="K4451">
        <v>38.479999999999997</v>
      </c>
      <c r="L4451">
        <v>11</v>
      </c>
      <c r="M4451">
        <f t="shared" si="138"/>
        <v>262.6148</v>
      </c>
      <c r="N4451">
        <f t="shared" si="139"/>
        <v>3.0671506352087112</v>
      </c>
    </row>
    <row r="4452" spans="1:14" x14ac:dyDescent="0.3">
      <c r="A4452" t="s">
        <v>12</v>
      </c>
      <c r="B4452" t="s">
        <v>15</v>
      </c>
      <c r="C4452" t="s">
        <v>19</v>
      </c>
      <c r="D4452" t="s">
        <v>32</v>
      </c>
      <c r="E4452" t="s">
        <v>37</v>
      </c>
      <c r="F4452">
        <v>2017</v>
      </c>
      <c r="G4452">
        <v>1</v>
      </c>
      <c r="H4452">
        <v>333.73</v>
      </c>
      <c r="I4452" t="s">
        <v>40</v>
      </c>
      <c r="J4452" t="s">
        <v>46</v>
      </c>
      <c r="K4452">
        <v>33.299999999999997</v>
      </c>
      <c r="L4452">
        <v>3</v>
      </c>
      <c r="M4452">
        <f t="shared" si="138"/>
        <v>1000.523</v>
      </c>
      <c r="N4452">
        <f t="shared" si="139"/>
        <v>3.0672727272727274</v>
      </c>
    </row>
    <row r="4453" spans="1:14" x14ac:dyDescent="0.3">
      <c r="A4453" t="s">
        <v>13</v>
      </c>
      <c r="B4453" t="s">
        <v>17</v>
      </c>
      <c r="C4453" t="s">
        <v>19</v>
      </c>
      <c r="D4453" t="s">
        <v>22</v>
      </c>
      <c r="E4453" t="s">
        <v>36</v>
      </c>
      <c r="F4453">
        <v>1996</v>
      </c>
      <c r="G4453">
        <v>1</v>
      </c>
      <c r="H4453">
        <v>21.1</v>
      </c>
      <c r="I4453" t="s">
        <v>41</v>
      </c>
      <c r="J4453" t="s">
        <v>47</v>
      </c>
      <c r="K4453">
        <v>14.84</v>
      </c>
      <c r="L4453">
        <v>13</v>
      </c>
      <c r="M4453">
        <f t="shared" si="138"/>
        <v>273.44839999999999</v>
      </c>
      <c r="N4453">
        <f t="shared" si="139"/>
        <v>3.0710382513661201</v>
      </c>
    </row>
    <row r="4454" spans="1:14" x14ac:dyDescent="0.3">
      <c r="A4454" t="s">
        <v>12</v>
      </c>
      <c r="B4454" t="s">
        <v>17</v>
      </c>
      <c r="C4454" t="s">
        <v>18</v>
      </c>
      <c r="D4454" t="s">
        <v>20</v>
      </c>
      <c r="E4454" t="s">
        <v>38</v>
      </c>
      <c r="F4454">
        <v>1995</v>
      </c>
      <c r="G4454">
        <v>1</v>
      </c>
      <c r="H4454">
        <v>349.82</v>
      </c>
      <c r="I4454" t="s">
        <v>40</v>
      </c>
      <c r="J4454" t="s">
        <v>43</v>
      </c>
      <c r="K4454">
        <v>14.06</v>
      </c>
      <c r="L4454">
        <v>18</v>
      </c>
      <c r="M4454">
        <f t="shared" si="138"/>
        <v>6295.9005999999999</v>
      </c>
      <c r="N4454">
        <f t="shared" si="139"/>
        <v>3.0748175182481754</v>
      </c>
    </row>
    <row r="4455" spans="1:14" x14ac:dyDescent="0.3">
      <c r="A4455" t="s">
        <v>12</v>
      </c>
      <c r="B4455" t="s">
        <v>15</v>
      </c>
      <c r="C4455" t="s">
        <v>18</v>
      </c>
      <c r="D4455" t="s">
        <v>34</v>
      </c>
      <c r="E4455" t="s">
        <v>36</v>
      </c>
      <c r="F4455">
        <v>1988</v>
      </c>
      <c r="G4455">
        <v>1</v>
      </c>
      <c r="H4455">
        <v>56.99</v>
      </c>
      <c r="I4455" t="s">
        <v>41</v>
      </c>
      <c r="J4455" t="s">
        <v>46</v>
      </c>
      <c r="K4455">
        <v>23.07</v>
      </c>
      <c r="L4455">
        <v>14</v>
      </c>
      <c r="M4455">
        <f t="shared" si="138"/>
        <v>797.09069999999997</v>
      </c>
      <c r="N4455">
        <f t="shared" si="139"/>
        <v>3.0786106032906764</v>
      </c>
    </row>
    <row r="4456" spans="1:14" x14ac:dyDescent="0.3">
      <c r="A4456" t="s">
        <v>14</v>
      </c>
      <c r="B4456" t="s">
        <v>15</v>
      </c>
      <c r="C4456" t="s">
        <v>19</v>
      </c>
      <c r="D4456" t="s">
        <v>32</v>
      </c>
      <c r="E4456" t="s">
        <v>36</v>
      </c>
      <c r="F4456">
        <v>2019</v>
      </c>
      <c r="G4456">
        <v>3</v>
      </c>
      <c r="H4456">
        <v>27.87</v>
      </c>
      <c r="I4456" t="s">
        <v>41</v>
      </c>
      <c r="J4456" t="s">
        <v>45</v>
      </c>
      <c r="K4456">
        <v>43.05</v>
      </c>
      <c r="L4456">
        <v>20</v>
      </c>
      <c r="M4456">
        <f t="shared" si="138"/>
        <v>556.83050000000003</v>
      </c>
      <c r="N4456">
        <f t="shared" si="139"/>
        <v>3.0824175824175826</v>
      </c>
    </row>
    <row r="4457" spans="1:14" x14ac:dyDescent="0.3">
      <c r="A4457" t="s">
        <v>13</v>
      </c>
      <c r="B4457" t="s">
        <v>15</v>
      </c>
      <c r="C4457" t="s">
        <v>18</v>
      </c>
      <c r="D4457" t="s">
        <v>23</v>
      </c>
      <c r="E4457" t="s">
        <v>38</v>
      </c>
      <c r="F4457">
        <v>2009</v>
      </c>
      <c r="G4457">
        <v>2</v>
      </c>
      <c r="H4457">
        <v>396.35</v>
      </c>
      <c r="I4457" t="s">
        <v>41</v>
      </c>
      <c r="J4457" t="s">
        <v>46</v>
      </c>
      <c r="K4457">
        <v>48.94</v>
      </c>
      <c r="L4457">
        <v>11</v>
      </c>
      <c r="M4457">
        <f t="shared" si="138"/>
        <v>4359.3394000000008</v>
      </c>
      <c r="N4457">
        <f t="shared" si="139"/>
        <v>3.0825688073394497</v>
      </c>
    </row>
    <row r="4458" spans="1:14" x14ac:dyDescent="0.3">
      <c r="A4458" t="s">
        <v>13</v>
      </c>
      <c r="B4458" t="s">
        <v>16</v>
      </c>
      <c r="C4458" t="s">
        <v>19</v>
      </c>
      <c r="D4458" t="s">
        <v>26</v>
      </c>
      <c r="E4458" t="s">
        <v>37</v>
      </c>
      <c r="F4458">
        <v>2006</v>
      </c>
      <c r="G4458">
        <v>1</v>
      </c>
      <c r="H4458">
        <v>361.98</v>
      </c>
      <c r="I4458" t="s">
        <v>42</v>
      </c>
      <c r="J4458" t="s">
        <v>47</v>
      </c>
      <c r="K4458">
        <v>39.96</v>
      </c>
      <c r="L4458">
        <v>19</v>
      </c>
      <c r="M4458">
        <f t="shared" si="138"/>
        <v>6877.0196000000005</v>
      </c>
      <c r="N4458">
        <f t="shared" si="139"/>
        <v>3.0845588235294117</v>
      </c>
    </row>
    <row r="4459" spans="1:14" x14ac:dyDescent="0.3">
      <c r="A4459" t="s">
        <v>14</v>
      </c>
      <c r="B4459" t="s">
        <v>17</v>
      </c>
      <c r="C4459" t="s">
        <v>18</v>
      </c>
      <c r="D4459" t="s">
        <v>22</v>
      </c>
      <c r="E4459" t="s">
        <v>36</v>
      </c>
      <c r="F4459">
        <v>2012</v>
      </c>
      <c r="G4459">
        <v>2</v>
      </c>
      <c r="H4459">
        <v>39.29</v>
      </c>
      <c r="I4459" t="s">
        <v>42</v>
      </c>
      <c r="J4459" t="s">
        <v>44</v>
      </c>
      <c r="K4459">
        <v>37.81</v>
      </c>
      <c r="L4459">
        <v>8</v>
      </c>
      <c r="M4459">
        <f t="shared" si="138"/>
        <v>313.69810000000001</v>
      </c>
      <c r="N4459">
        <f t="shared" si="139"/>
        <v>3.0883977900552488</v>
      </c>
    </row>
    <row r="4460" spans="1:14" x14ac:dyDescent="0.3">
      <c r="A4460" t="s">
        <v>14</v>
      </c>
      <c r="B4460" t="s">
        <v>17</v>
      </c>
      <c r="C4460" t="s">
        <v>18</v>
      </c>
      <c r="D4460" t="s">
        <v>25</v>
      </c>
      <c r="E4460" t="s">
        <v>36</v>
      </c>
      <c r="F4460">
        <v>2009</v>
      </c>
      <c r="G4460">
        <v>5</v>
      </c>
      <c r="H4460">
        <v>169.78</v>
      </c>
      <c r="I4460" t="s">
        <v>41</v>
      </c>
      <c r="J4460" t="s">
        <v>47</v>
      </c>
      <c r="K4460">
        <v>25.21</v>
      </c>
      <c r="L4460">
        <v>9</v>
      </c>
      <c r="M4460">
        <f t="shared" si="138"/>
        <v>1527.2720999999999</v>
      </c>
      <c r="N4460">
        <f t="shared" si="139"/>
        <v>3.0904059040590406</v>
      </c>
    </row>
    <row r="4461" spans="1:14" x14ac:dyDescent="0.3">
      <c r="A4461" t="s">
        <v>14</v>
      </c>
      <c r="B4461" t="s">
        <v>16</v>
      </c>
      <c r="C4461" t="s">
        <v>18</v>
      </c>
      <c r="D4461" t="s">
        <v>21</v>
      </c>
      <c r="E4461" t="s">
        <v>38</v>
      </c>
      <c r="F4461">
        <v>2018</v>
      </c>
      <c r="G4461">
        <v>5</v>
      </c>
      <c r="H4461">
        <v>142.41</v>
      </c>
      <c r="I4461" t="s">
        <v>40</v>
      </c>
      <c r="J4461" t="s">
        <v>43</v>
      </c>
      <c r="K4461">
        <v>25.67</v>
      </c>
      <c r="L4461">
        <v>7</v>
      </c>
      <c r="M4461">
        <f t="shared" si="138"/>
        <v>996.12670000000003</v>
      </c>
      <c r="N4461">
        <f t="shared" si="139"/>
        <v>3.0868761552680222</v>
      </c>
    </row>
    <row r="4462" spans="1:14" x14ac:dyDescent="0.3">
      <c r="A4462" t="s">
        <v>13</v>
      </c>
      <c r="B4462" t="s">
        <v>17</v>
      </c>
      <c r="C4462" t="s">
        <v>19</v>
      </c>
      <c r="D4462" t="s">
        <v>26</v>
      </c>
      <c r="E4462" t="s">
        <v>36</v>
      </c>
      <c r="F4462">
        <v>1989</v>
      </c>
      <c r="G4462">
        <v>1</v>
      </c>
      <c r="H4462">
        <v>455.94</v>
      </c>
      <c r="I4462" t="s">
        <v>40</v>
      </c>
      <c r="J4462" t="s">
        <v>44</v>
      </c>
      <c r="K4462">
        <v>34.89</v>
      </c>
      <c r="L4462">
        <v>15</v>
      </c>
      <c r="M4462">
        <f t="shared" si="138"/>
        <v>6838.4489000000003</v>
      </c>
      <c r="N4462">
        <f t="shared" si="139"/>
        <v>3.0833333333333335</v>
      </c>
    </row>
    <row r="4463" spans="1:14" x14ac:dyDescent="0.3">
      <c r="A4463" t="s">
        <v>13</v>
      </c>
      <c r="B4463" t="s">
        <v>15</v>
      </c>
      <c r="C4463" t="s">
        <v>19</v>
      </c>
      <c r="D4463" t="s">
        <v>27</v>
      </c>
      <c r="E4463" t="s">
        <v>38</v>
      </c>
      <c r="F4463">
        <v>1998</v>
      </c>
      <c r="G4463">
        <v>3</v>
      </c>
      <c r="H4463">
        <v>330.7</v>
      </c>
      <c r="I4463" t="s">
        <v>41</v>
      </c>
      <c r="J4463" t="s">
        <v>44</v>
      </c>
      <c r="K4463">
        <v>2.77</v>
      </c>
      <c r="L4463">
        <v>10</v>
      </c>
      <c r="M4463">
        <f t="shared" si="138"/>
        <v>3306.0277000000001</v>
      </c>
      <c r="N4463">
        <f t="shared" si="139"/>
        <v>3.0871985157699444</v>
      </c>
    </row>
    <row r="4464" spans="1:14" x14ac:dyDescent="0.3">
      <c r="A4464" t="s">
        <v>14</v>
      </c>
      <c r="B4464" t="s">
        <v>15</v>
      </c>
      <c r="C4464" t="s">
        <v>18</v>
      </c>
      <c r="D4464" t="s">
        <v>31</v>
      </c>
      <c r="E4464" t="s">
        <v>36</v>
      </c>
      <c r="F4464">
        <v>2005</v>
      </c>
      <c r="G4464">
        <v>4</v>
      </c>
      <c r="H4464">
        <v>191.54</v>
      </c>
      <c r="I4464" t="s">
        <v>41</v>
      </c>
      <c r="J4464" t="s">
        <v>44</v>
      </c>
      <c r="K4464">
        <v>19.510000000000002</v>
      </c>
      <c r="L4464">
        <v>13</v>
      </c>
      <c r="M4464">
        <f t="shared" si="138"/>
        <v>2489.2150999999999</v>
      </c>
      <c r="N4464">
        <f t="shared" si="139"/>
        <v>3.0873605947955389</v>
      </c>
    </row>
    <row r="4465" spans="1:14" x14ac:dyDescent="0.3">
      <c r="A4465" t="s">
        <v>14</v>
      </c>
      <c r="B4465" t="s">
        <v>17</v>
      </c>
      <c r="C4465" t="s">
        <v>18</v>
      </c>
      <c r="D4465" t="s">
        <v>31</v>
      </c>
      <c r="E4465" t="s">
        <v>37</v>
      </c>
      <c r="F4465">
        <v>2007</v>
      </c>
      <c r="G4465">
        <v>4</v>
      </c>
      <c r="H4465">
        <v>87.9</v>
      </c>
      <c r="I4465" t="s">
        <v>41</v>
      </c>
      <c r="J4465" t="s">
        <v>46</v>
      </c>
      <c r="K4465">
        <v>48.59</v>
      </c>
      <c r="L4465">
        <v>7</v>
      </c>
      <c r="M4465">
        <f t="shared" si="138"/>
        <v>614.78590000000008</v>
      </c>
      <c r="N4465">
        <f t="shared" si="139"/>
        <v>3.0856610800744879</v>
      </c>
    </row>
    <row r="4466" spans="1:14" x14ac:dyDescent="0.3">
      <c r="A4466" t="s">
        <v>14</v>
      </c>
      <c r="B4466" t="s">
        <v>16</v>
      </c>
      <c r="C4466" t="s">
        <v>19</v>
      </c>
      <c r="D4466" t="s">
        <v>22</v>
      </c>
      <c r="E4466" t="s">
        <v>39</v>
      </c>
      <c r="F4466">
        <v>2022</v>
      </c>
      <c r="G4466">
        <v>2</v>
      </c>
      <c r="H4466">
        <v>205.15</v>
      </c>
      <c r="I4466" t="s">
        <v>41</v>
      </c>
      <c r="J4466" t="s">
        <v>45</v>
      </c>
      <c r="K4466">
        <v>33.92</v>
      </c>
      <c r="L4466">
        <v>9</v>
      </c>
      <c r="M4466">
        <f t="shared" si="138"/>
        <v>1845.6892</v>
      </c>
      <c r="N4466">
        <f t="shared" si="139"/>
        <v>3.0839552238805972</v>
      </c>
    </row>
    <row r="4467" spans="1:14" x14ac:dyDescent="0.3">
      <c r="A4467" t="s">
        <v>12</v>
      </c>
      <c r="B4467" t="s">
        <v>17</v>
      </c>
      <c r="C4467" t="s">
        <v>19</v>
      </c>
      <c r="D4467" t="s">
        <v>20</v>
      </c>
      <c r="E4467" t="s">
        <v>39</v>
      </c>
      <c r="F4467">
        <v>2021</v>
      </c>
      <c r="G4467">
        <v>5</v>
      </c>
      <c r="H4467">
        <v>259.43</v>
      </c>
      <c r="I4467" t="s">
        <v>42</v>
      </c>
      <c r="J4467" t="s">
        <v>47</v>
      </c>
      <c r="K4467">
        <v>30.46</v>
      </c>
      <c r="L4467">
        <v>3</v>
      </c>
      <c r="M4467">
        <f t="shared" si="138"/>
        <v>777.59460000000001</v>
      </c>
      <c r="N4467">
        <f t="shared" si="139"/>
        <v>3.0859813084112151</v>
      </c>
    </row>
    <row r="4468" spans="1:14" x14ac:dyDescent="0.3">
      <c r="A4468" t="s">
        <v>13</v>
      </c>
      <c r="B4468" t="s">
        <v>17</v>
      </c>
      <c r="C4468" t="s">
        <v>19</v>
      </c>
      <c r="D4468" t="s">
        <v>21</v>
      </c>
      <c r="E4468" t="s">
        <v>37</v>
      </c>
      <c r="F4468">
        <v>1994</v>
      </c>
      <c r="G4468">
        <v>1</v>
      </c>
      <c r="H4468">
        <v>427.4</v>
      </c>
      <c r="I4468" t="s">
        <v>40</v>
      </c>
      <c r="J4468" t="s">
        <v>47</v>
      </c>
      <c r="K4468">
        <v>46.77</v>
      </c>
      <c r="L4468">
        <v>16</v>
      </c>
      <c r="M4468">
        <f t="shared" si="138"/>
        <v>6837.8676999999998</v>
      </c>
      <c r="N4468">
        <f t="shared" si="139"/>
        <v>3.0823970037453186</v>
      </c>
    </row>
    <row r="4469" spans="1:14" x14ac:dyDescent="0.3">
      <c r="A4469" t="s">
        <v>13</v>
      </c>
      <c r="B4469" t="s">
        <v>15</v>
      </c>
      <c r="C4469" t="s">
        <v>19</v>
      </c>
      <c r="D4469" t="s">
        <v>25</v>
      </c>
      <c r="E4469" t="s">
        <v>39</v>
      </c>
      <c r="F4469">
        <v>2003</v>
      </c>
      <c r="G4469">
        <v>5</v>
      </c>
      <c r="H4469">
        <v>169.87</v>
      </c>
      <c r="I4469" t="s">
        <v>41</v>
      </c>
      <c r="J4469" t="s">
        <v>47</v>
      </c>
      <c r="K4469">
        <v>12.54</v>
      </c>
      <c r="L4469">
        <v>18</v>
      </c>
      <c r="M4469">
        <f t="shared" si="138"/>
        <v>3056.7853999999998</v>
      </c>
      <c r="N4469">
        <f t="shared" si="139"/>
        <v>3.0863039399624768</v>
      </c>
    </row>
    <row r="4470" spans="1:14" x14ac:dyDescent="0.3">
      <c r="A4470" t="s">
        <v>14</v>
      </c>
      <c r="B4470" t="s">
        <v>17</v>
      </c>
      <c r="C4470" t="s">
        <v>19</v>
      </c>
      <c r="D4470" t="s">
        <v>25</v>
      </c>
      <c r="E4470" t="s">
        <v>38</v>
      </c>
      <c r="F4470">
        <v>1997</v>
      </c>
      <c r="G4470">
        <v>1</v>
      </c>
      <c r="H4470">
        <v>204.85</v>
      </c>
      <c r="I4470" t="s">
        <v>42</v>
      </c>
      <c r="J4470" t="s">
        <v>43</v>
      </c>
      <c r="K4470">
        <v>44.43</v>
      </c>
      <c r="L4470">
        <v>8</v>
      </c>
      <c r="M4470">
        <f t="shared" si="138"/>
        <v>1638.2443000000001</v>
      </c>
      <c r="N4470">
        <f t="shared" si="139"/>
        <v>3.0827067669172932</v>
      </c>
    </row>
    <row r="4471" spans="1:14" x14ac:dyDescent="0.3">
      <c r="A4471" t="s">
        <v>13</v>
      </c>
      <c r="B4471" t="s">
        <v>16</v>
      </c>
      <c r="C4471" t="s">
        <v>19</v>
      </c>
      <c r="D4471" t="s">
        <v>23</v>
      </c>
      <c r="E4471" t="s">
        <v>38</v>
      </c>
      <c r="F4471">
        <v>2004</v>
      </c>
      <c r="G4471">
        <v>5</v>
      </c>
      <c r="H4471">
        <v>360.23</v>
      </c>
      <c r="I4471" t="s">
        <v>41</v>
      </c>
      <c r="J4471" t="s">
        <v>46</v>
      </c>
      <c r="K4471">
        <v>20.59</v>
      </c>
      <c r="L4471">
        <v>8</v>
      </c>
      <c r="M4471">
        <f t="shared" si="138"/>
        <v>2881.0459000000001</v>
      </c>
      <c r="N4471">
        <f t="shared" si="139"/>
        <v>3.0866290018832392</v>
      </c>
    </row>
    <row r="4472" spans="1:14" x14ac:dyDescent="0.3">
      <c r="A4472" t="s">
        <v>14</v>
      </c>
      <c r="B4472" t="s">
        <v>16</v>
      </c>
      <c r="C4472" t="s">
        <v>18</v>
      </c>
      <c r="D4472" t="s">
        <v>24</v>
      </c>
      <c r="E4472" t="s">
        <v>36</v>
      </c>
      <c r="F4472">
        <v>1985</v>
      </c>
      <c r="G4472">
        <v>2</v>
      </c>
      <c r="H4472">
        <v>190.68</v>
      </c>
      <c r="I4472" t="s">
        <v>42</v>
      </c>
      <c r="J4472" t="s">
        <v>43</v>
      </c>
      <c r="K4472">
        <v>9.61</v>
      </c>
      <c r="L4472">
        <v>16</v>
      </c>
      <c r="M4472">
        <f t="shared" si="138"/>
        <v>3049.9761000000003</v>
      </c>
      <c r="N4472">
        <f t="shared" si="139"/>
        <v>3.0830188679245283</v>
      </c>
    </row>
    <row r="4473" spans="1:14" x14ac:dyDescent="0.3">
      <c r="A4473" t="s">
        <v>13</v>
      </c>
      <c r="B4473" t="s">
        <v>17</v>
      </c>
      <c r="C4473" t="s">
        <v>19</v>
      </c>
      <c r="D4473" t="s">
        <v>25</v>
      </c>
      <c r="E4473" t="s">
        <v>39</v>
      </c>
      <c r="F4473">
        <v>2021</v>
      </c>
      <c r="G4473">
        <v>3</v>
      </c>
      <c r="H4473">
        <v>416.4</v>
      </c>
      <c r="I4473" t="s">
        <v>40</v>
      </c>
      <c r="J4473" t="s">
        <v>47</v>
      </c>
      <c r="K4473">
        <v>9.33</v>
      </c>
      <c r="L4473">
        <v>20</v>
      </c>
      <c r="M4473">
        <f t="shared" si="138"/>
        <v>8327.0933000000005</v>
      </c>
      <c r="N4473">
        <f t="shared" si="139"/>
        <v>3.0850661625708886</v>
      </c>
    </row>
    <row r="4474" spans="1:14" x14ac:dyDescent="0.3">
      <c r="A4474" t="s">
        <v>14</v>
      </c>
      <c r="B4474" t="s">
        <v>15</v>
      </c>
      <c r="C4474" t="s">
        <v>19</v>
      </c>
      <c r="D4474" t="s">
        <v>27</v>
      </c>
      <c r="E4474" t="s">
        <v>37</v>
      </c>
      <c r="F4474">
        <v>2006</v>
      </c>
      <c r="G4474">
        <v>5</v>
      </c>
      <c r="H4474">
        <v>133.97</v>
      </c>
      <c r="I4474" t="s">
        <v>40</v>
      </c>
      <c r="J4474" t="s">
        <v>44</v>
      </c>
      <c r="K4474">
        <v>18.61</v>
      </c>
      <c r="L4474">
        <v>2</v>
      </c>
      <c r="M4474">
        <f t="shared" si="138"/>
        <v>267.12610000000001</v>
      </c>
      <c r="N4474">
        <f t="shared" si="139"/>
        <v>3.0852272727272729</v>
      </c>
    </row>
    <row r="4475" spans="1:14" x14ac:dyDescent="0.3">
      <c r="A4475" t="s">
        <v>13</v>
      </c>
      <c r="B4475" t="s">
        <v>15</v>
      </c>
      <c r="C4475" t="s">
        <v>18</v>
      </c>
      <c r="D4475" t="s">
        <v>26</v>
      </c>
      <c r="E4475" t="s">
        <v>39</v>
      </c>
      <c r="F4475">
        <v>2000</v>
      </c>
      <c r="G4475">
        <v>2</v>
      </c>
      <c r="H4475">
        <v>112.95</v>
      </c>
      <c r="I4475" t="s">
        <v>40</v>
      </c>
      <c r="J4475" t="s">
        <v>43</v>
      </c>
      <c r="K4475">
        <v>12.25</v>
      </c>
      <c r="L4475">
        <v>17</v>
      </c>
      <c r="M4475">
        <f t="shared" si="138"/>
        <v>1919.2725</v>
      </c>
      <c r="N4475">
        <f t="shared" si="139"/>
        <v>3.0815939278937381</v>
      </c>
    </row>
    <row r="4476" spans="1:14" x14ac:dyDescent="0.3">
      <c r="A4476" t="s">
        <v>12</v>
      </c>
      <c r="B4476" t="s">
        <v>16</v>
      </c>
      <c r="C4476" t="s">
        <v>18</v>
      </c>
      <c r="D4476" t="s">
        <v>20</v>
      </c>
      <c r="E4476" t="s">
        <v>36</v>
      </c>
      <c r="F4476">
        <v>2005</v>
      </c>
      <c r="G4476">
        <v>4</v>
      </c>
      <c r="H4476">
        <v>482.5</v>
      </c>
      <c r="I4476" t="s">
        <v>42</v>
      </c>
      <c r="J4476" t="s">
        <v>43</v>
      </c>
      <c r="K4476">
        <v>9.7100000000000009</v>
      </c>
      <c r="L4476">
        <v>16</v>
      </c>
      <c r="M4476">
        <f t="shared" si="138"/>
        <v>7719.0971</v>
      </c>
      <c r="N4476">
        <f t="shared" si="139"/>
        <v>3.0836501901140685</v>
      </c>
    </row>
    <row r="4477" spans="1:14" x14ac:dyDescent="0.3">
      <c r="A4477" t="s">
        <v>13</v>
      </c>
      <c r="B4477" t="s">
        <v>15</v>
      </c>
      <c r="C4477" t="s">
        <v>18</v>
      </c>
      <c r="D4477" t="s">
        <v>35</v>
      </c>
      <c r="E4477" t="s">
        <v>36</v>
      </c>
      <c r="F4477">
        <v>2020</v>
      </c>
      <c r="G4477">
        <v>3</v>
      </c>
      <c r="H4477">
        <v>185.28</v>
      </c>
      <c r="I4477" t="s">
        <v>41</v>
      </c>
      <c r="J4477" t="s">
        <v>43</v>
      </c>
      <c r="K4477">
        <v>25.34</v>
      </c>
      <c r="L4477">
        <v>17</v>
      </c>
      <c r="M4477">
        <f t="shared" si="138"/>
        <v>3149.0134000000003</v>
      </c>
      <c r="N4477">
        <f t="shared" si="139"/>
        <v>3.0819047619047617</v>
      </c>
    </row>
    <row r="4478" spans="1:14" x14ac:dyDescent="0.3">
      <c r="A4478" t="s">
        <v>12</v>
      </c>
      <c r="B4478" t="s">
        <v>16</v>
      </c>
      <c r="C4478" t="s">
        <v>18</v>
      </c>
      <c r="D4478" t="s">
        <v>27</v>
      </c>
      <c r="E4478" t="s">
        <v>37</v>
      </c>
      <c r="F4478">
        <v>1995</v>
      </c>
      <c r="G4478">
        <v>5</v>
      </c>
      <c r="H4478">
        <v>499.68</v>
      </c>
      <c r="I4478" t="s">
        <v>42</v>
      </c>
      <c r="J4478" t="s">
        <v>44</v>
      </c>
      <c r="K4478">
        <v>39.58</v>
      </c>
      <c r="L4478">
        <v>10</v>
      </c>
      <c r="M4478">
        <f t="shared" si="138"/>
        <v>4996.1958000000004</v>
      </c>
      <c r="N4478">
        <f t="shared" si="139"/>
        <v>3.08206106870229</v>
      </c>
    </row>
    <row r="4479" spans="1:14" x14ac:dyDescent="0.3">
      <c r="A4479" t="s">
        <v>12</v>
      </c>
      <c r="B4479" t="s">
        <v>15</v>
      </c>
      <c r="C4479" t="s">
        <v>18</v>
      </c>
      <c r="D4479" t="s">
        <v>30</v>
      </c>
      <c r="E4479" t="s">
        <v>37</v>
      </c>
      <c r="F4479">
        <v>2001</v>
      </c>
      <c r="G4479">
        <v>4</v>
      </c>
      <c r="H4479">
        <v>273.39999999999998</v>
      </c>
      <c r="I4479" t="s">
        <v>42</v>
      </c>
      <c r="J4479" t="s">
        <v>44</v>
      </c>
      <c r="K4479">
        <v>3.58</v>
      </c>
      <c r="L4479">
        <v>8</v>
      </c>
      <c r="M4479">
        <f t="shared" si="138"/>
        <v>2186.2357999999999</v>
      </c>
      <c r="N4479">
        <f t="shared" si="139"/>
        <v>3.0783938814531551</v>
      </c>
    </row>
    <row r="4480" spans="1:14" x14ac:dyDescent="0.3">
      <c r="A4480" t="s">
        <v>13</v>
      </c>
      <c r="B4480" t="s">
        <v>16</v>
      </c>
      <c r="C4480" t="s">
        <v>18</v>
      </c>
      <c r="D4480" t="s">
        <v>28</v>
      </c>
      <c r="E4480" t="s">
        <v>39</v>
      </c>
      <c r="F4480">
        <v>2015</v>
      </c>
      <c r="G4480">
        <v>5</v>
      </c>
      <c r="H4480">
        <v>102.25</v>
      </c>
      <c r="I4480" t="s">
        <v>40</v>
      </c>
      <c r="J4480" t="s">
        <v>45</v>
      </c>
      <c r="K4480">
        <v>13.93</v>
      </c>
      <c r="L4480">
        <v>7</v>
      </c>
      <c r="M4480">
        <f t="shared" si="138"/>
        <v>714.88930000000005</v>
      </c>
      <c r="N4480">
        <f t="shared" si="139"/>
        <v>3.0766283524904217</v>
      </c>
    </row>
    <row r="4481" spans="1:14" x14ac:dyDescent="0.3">
      <c r="A4481" t="s">
        <v>13</v>
      </c>
      <c r="B4481" t="s">
        <v>16</v>
      </c>
      <c r="C4481" t="s">
        <v>19</v>
      </c>
      <c r="D4481" t="s">
        <v>34</v>
      </c>
      <c r="E4481" t="s">
        <v>37</v>
      </c>
      <c r="F4481">
        <v>1995</v>
      </c>
      <c r="G4481">
        <v>2</v>
      </c>
      <c r="H4481">
        <v>357.59</v>
      </c>
      <c r="I4481" t="s">
        <v>42</v>
      </c>
      <c r="J4481" t="s">
        <v>47</v>
      </c>
      <c r="K4481">
        <v>16.690000000000001</v>
      </c>
      <c r="L4481">
        <v>16</v>
      </c>
      <c r="M4481">
        <f t="shared" si="138"/>
        <v>5720.6068999999998</v>
      </c>
      <c r="N4481">
        <f t="shared" si="139"/>
        <v>3.0729366602687138</v>
      </c>
    </row>
    <row r="4482" spans="1:14" x14ac:dyDescent="0.3">
      <c r="A4482" t="s">
        <v>12</v>
      </c>
      <c r="B4482" t="s">
        <v>16</v>
      </c>
      <c r="C4482" t="s">
        <v>18</v>
      </c>
      <c r="D4482" t="s">
        <v>31</v>
      </c>
      <c r="E4482" t="s">
        <v>37</v>
      </c>
      <c r="F4482">
        <v>2013</v>
      </c>
      <c r="G4482">
        <v>3</v>
      </c>
      <c r="H4482">
        <v>28.72</v>
      </c>
      <c r="I4482" t="s">
        <v>40</v>
      </c>
      <c r="J4482" t="s">
        <v>46</v>
      </c>
      <c r="K4482">
        <v>42.72</v>
      </c>
      <c r="L4482">
        <v>15</v>
      </c>
      <c r="M4482">
        <f t="shared" si="138"/>
        <v>430.22719999999998</v>
      </c>
      <c r="N4482">
        <f t="shared" si="139"/>
        <v>3.0750000000000002</v>
      </c>
    </row>
    <row r="4483" spans="1:14" x14ac:dyDescent="0.3">
      <c r="A4483" t="s">
        <v>13</v>
      </c>
      <c r="B4483" t="s">
        <v>17</v>
      </c>
      <c r="C4483" t="s">
        <v>19</v>
      </c>
      <c r="D4483" t="s">
        <v>26</v>
      </c>
      <c r="E4483" t="s">
        <v>39</v>
      </c>
      <c r="F4483">
        <v>1997</v>
      </c>
      <c r="G4483">
        <v>2</v>
      </c>
      <c r="H4483">
        <v>45.62</v>
      </c>
      <c r="I4483" t="s">
        <v>41</v>
      </c>
      <c r="J4483" t="s">
        <v>46</v>
      </c>
      <c r="K4483">
        <v>36.96</v>
      </c>
      <c r="L4483">
        <v>15</v>
      </c>
      <c r="M4483">
        <f t="shared" ref="M4483:M4546" si="140">(L4483*H4483)-(1-(K4483/100))</f>
        <v>683.66959999999995</v>
      </c>
      <c r="N4483">
        <f t="shared" ref="N4483:N4546" si="141">AVERAGE(G4483:G9482)</f>
        <v>3.0751445086705202</v>
      </c>
    </row>
    <row r="4484" spans="1:14" x14ac:dyDescent="0.3">
      <c r="A4484" t="s">
        <v>13</v>
      </c>
      <c r="B4484" t="s">
        <v>16</v>
      </c>
      <c r="C4484" t="s">
        <v>19</v>
      </c>
      <c r="D4484" t="s">
        <v>33</v>
      </c>
      <c r="E4484" t="s">
        <v>37</v>
      </c>
      <c r="F4484">
        <v>1994</v>
      </c>
      <c r="G4484">
        <v>5</v>
      </c>
      <c r="H4484">
        <v>300.29000000000002</v>
      </c>
      <c r="I4484" t="s">
        <v>42</v>
      </c>
      <c r="J4484" t="s">
        <v>46</v>
      </c>
      <c r="K4484">
        <v>45.61</v>
      </c>
      <c r="L4484">
        <v>4</v>
      </c>
      <c r="M4484">
        <f t="shared" si="140"/>
        <v>1200.6161000000002</v>
      </c>
      <c r="N4484">
        <f t="shared" si="141"/>
        <v>3.0772200772200771</v>
      </c>
    </row>
    <row r="4485" spans="1:14" x14ac:dyDescent="0.3">
      <c r="A4485" t="s">
        <v>12</v>
      </c>
      <c r="B4485" t="s">
        <v>16</v>
      </c>
      <c r="C4485" t="s">
        <v>19</v>
      </c>
      <c r="D4485" t="s">
        <v>31</v>
      </c>
      <c r="E4485" t="s">
        <v>37</v>
      </c>
      <c r="F4485">
        <v>2016</v>
      </c>
      <c r="G4485">
        <v>1</v>
      </c>
      <c r="H4485">
        <v>43.96</v>
      </c>
      <c r="I4485" t="s">
        <v>41</v>
      </c>
      <c r="J4485" t="s">
        <v>46</v>
      </c>
      <c r="K4485">
        <v>12.65</v>
      </c>
      <c r="L4485">
        <v>2</v>
      </c>
      <c r="M4485">
        <f t="shared" si="140"/>
        <v>87.046500000000009</v>
      </c>
      <c r="N4485">
        <f t="shared" si="141"/>
        <v>3.0735009671179885</v>
      </c>
    </row>
    <row r="4486" spans="1:14" x14ac:dyDescent="0.3">
      <c r="A4486" t="s">
        <v>14</v>
      </c>
      <c r="B4486" t="s">
        <v>17</v>
      </c>
      <c r="C4486" t="s">
        <v>19</v>
      </c>
      <c r="D4486" t="s">
        <v>25</v>
      </c>
      <c r="E4486" t="s">
        <v>36</v>
      </c>
      <c r="F4486">
        <v>2011</v>
      </c>
      <c r="G4486">
        <v>4</v>
      </c>
      <c r="H4486">
        <v>34.1</v>
      </c>
      <c r="I4486" t="s">
        <v>42</v>
      </c>
      <c r="J4486" t="s">
        <v>46</v>
      </c>
      <c r="K4486">
        <v>41.31</v>
      </c>
      <c r="L4486">
        <v>17</v>
      </c>
      <c r="M4486">
        <f t="shared" si="140"/>
        <v>579.11310000000003</v>
      </c>
      <c r="N4486">
        <f t="shared" si="141"/>
        <v>3.0775193798449614</v>
      </c>
    </row>
    <row r="4487" spans="1:14" x14ac:dyDescent="0.3">
      <c r="A4487" t="s">
        <v>12</v>
      </c>
      <c r="B4487" t="s">
        <v>15</v>
      </c>
      <c r="C4487" t="s">
        <v>18</v>
      </c>
      <c r="D4487" t="s">
        <v>23</v>
      </c>
      <c r="E4487" t="s">
        <v>36</v>
      </c>
      <c r="F4487">
        <v>2004</v>
      </c>
      <c r="G4487">
        <v>2</v>
      </c>
      <c r="H4487">
        <v>16.71</v>
      </c>
      <c r="I4487" t="s">
        <v>41</v>
      </c>
      <c r="J4487" t="s">
        <v>45</v>
      </c>
      <c r="K4487">
        <v>19.13</v>
      </c>
      <c r="L4487">
        <v>3</v>
      </c>
      <c r="M4487">
        <f t="shared" si="140"/>
        <v>49.321300000000001</v>
      </c>
      <c r="N4487">
        <f t="shared" si="141"/>
        <v>3.0757281553398057</v>
      </c>
    </row>
    <row r="4488" spans="1:14" x14ac:dyDescent="0.3">
      <c r="A4488" t="s">
        <v>13</v>
      </c>
      <c r="B4488" t="s">
        <v>15</v>
      </c>
      <c r="C4488" t="s">
        <v>19</v>
      </c>
      <c r="D4488" t="s">
        <v>34</v>
      </c>
      <c r="E4488" t="s">
        <v>39</v>
      </c>
      <c r="F4488">
        <v>2001</v>
      </c>
      <c r="G4488">
        <v>1</v>
      </c>
      <c r="H4488">
        <v>122.17</v>
      </c>
      <c r="I4488" t="s">
        <v>41</v>
      </c>
      <c r="J4488" t="s">
        <v>45</v>
      </c>
      <c r="K4488">
        <v>33.78</v>
      </c>
      <c r="L4488">
        <v>18</v>
      </c>
      <c r="M4488">
        <f t="shared" si="140"/>
        <v>2198.3977999999997</v>
      </c>
      <c r="N4488">
        <f t="shared" si="141"/>
        <v>3.0778210116731519</v>
      </c>
    </row>
    <row r="4489" spans="1:14" x14ac:dyDescent="0.3">
      <c r="A4489" t="s">
        <v>14</v>
      </c>
      <c r="B4489" t="s">
        <v>16</v>
      </c>
      <c r="C4489" t="s">
        <v>18</v>
      </c>
      <c r="D4489" t="s">
        <v>27</v>
      </c>
      <c r="E4489" t="s">
        <v>38</v>
      </c>
      <c r="F4489">
        <v>1997</v>
      </c>
      <c r="G4489">
        <v>4</v>
      </c>
      <c r="H4489">
        <v>120.46</v>
      </c>
      <c r="I4489" t="s">
        <v>41</v>
      </c>
      <c r="J4489" t="s">
        <v>43</v>
      </c>
      <c r="K4489">
        <v>4.26</v>
      </c>
      <c r="L4489">
        <v>4</v>
      </c>
      <c r="M4489">
        <f t="shared" si="140"/>
        <v>480.88259999999997</v>
      </c>
      <c r="N4489">
        <f t="shared" si="141"/>
        <v>3.0818713450292399</v>
      </c>
    </row>
    <row r="4490" spans="1:14" x14ac:dyDescent="0.3">
      <c r="A4490" t="s">
        <v>12</v>
      </c>
      <c r="B4490" t="s">
        <v>15</v>
      </c>
      <c r="C4490" t="s">
        <v>18</v>
      </c>
      <c r="D4490" t="s">
        <v>31</v>
      </c>
      <c r="E4490" t="s">
        <v>38</v>
      </c>
      <c r="F4490">
        <v>2004</v>
      </c>
      <c r="G4490">
        <v>4</v>
      </c>
      <c r="H4490">
        <v>224.57</v>
      </c>
      <c r="I4490" t="s">
        <v>42</v>
      </c>
      <c r="J4490" t="s">
        <v>46</v>
      </c>
      <c r="K4490">
        <v>24.34</v>
      </c>
      <c r="L4490">
        <v>7</v>
      </c>
      <c r="M4490">
        <f t="shared" si="140"/>
        <v>1571.2334000000001</v>
      </c>
      <c r="N4490">
        <f t="shared" si="141"/>
        <v>3.080078125</v>
      </c>
    </row>
    <row r="4491" spans="1:14" x14ac:dyDescent="0.3">
      <c r="A4491" t="s">
        <v>13</v>
      </c>
      <c r="B4491" t="s">
        <v>17</v>
      </c>
      <c r="C4491" t="s">
        <v>19</v>
      </c>
      <c r="D4491" t="s">
        <v>32</v>
      </c>
      <c r="E4491" t="s">
        <v>36</v>
      </c>
      <c r="F4491">
        <v>1992</v>
      </c>
      <c r="G4491">
        <v>1</v>
      </c>
      <c r="H4491">
        <v>321.41000000000003</v>
      </c>
      <c r="I4491" t="s">
        <v>41</v>
      </c>
      <c r="J4491" t="s">
        <v>47</v>
      </c>
      <c r="K4491">
        <v>36.03</v>
      </c>
      <c r="L4491">
        <v>20</v>
      </c>
      <c r="M4491">
        <f t="shared" si="140"/>
        <v>6427.560300000001</v>
      </c>
      <c r="N4491">
        <f t="shared" si="141"/>
        <v>3.0782778864970646</v>
      </c>
    </row>
    <row r="4492" spans="1:14" x14ac:dyDescent="0.3">
      <c r="A4492" t="s">
        <v>12</v>
      </c>
      <c r="B4492" t="s">
        <v>17</v>
      </c>
      <c r="C4492" t="s">
        <v>19</v>
      </c>
      <c r="D4492" t="s">
        <v>31</v>
      </c>
      <c r="E4492" t="s">
        <v>39</v>
      </c>
      <c r="F4492">
        <v>2004</v>
      </c>
      <c r="G4492">
        <v>5</v>
      </c>
      <c r="H4492">
        <v>345.78</v>
      </c>
      <c r="I4492" t="s">
        <v>42</v>
      </c>
      <c r="J4492" t="s">
        <v>45</v>
      </c>
      <c r="K4492">
        <v>34.979999999999997</v>
      </c>
      <c r="L4492">
        <v>7</v>
      </c>
      <c r="M4492">
        <f t="shared" si="140"/>
        <v>2419.8098</v>
      </c>
      <c r="N4492">
        <f t="shared" si="141"/>
        <v>3.0823529411764707</v>
      </c>
    </row>
    <row r="4493" spans="1:14" x14ac:dyDescent="0.3">
      <c r="A4493" t="s">
        <v>13</v>
      </c>
      <c r="B4493" t="s">
        <v>17</v>
      </c>
      <c r="C4493" t="s">
        <v>18</v>
      </c>
      <c r="D4493" t="s">
        <v>32</v>
      </c>
      <c r="E4493" t="s">
        <v>39</v>
      </c>
      <c r="F4493">
        <v>1992</v>
      </c>
      <c r="G4493">
        <v>1</v>
      </c>
      <c r="H4493">
        <v>248.97</v>
      </c>
      <c r="I4493" t="s">
        <v>41</v>
      </c>
      <c r="J4493" t="s">
        <v>47</v>
      </c>
      <c r="K4493">
        <v>15.18</v>
      </c>
      <c r="L4493">
        <v>13</v>
      </c>
      <c r="M4493">
        <f t="shared" si="140"/>
        <v>3235.7618000000002</v>
      </c>
      <c r="N4493">
        <f t="shared" si="141"/>
        <v>3.0785854616895874</v>
      </c>
    </row>
    <row r="4494" spans="1:14" x14ac:dyDescent="0.3">
      <c r="A4494" t="s">
        <v>14</v>
      </c>
      <c r="B4494" t="s">
        <v>15</v>
      </c>
      <c r="C4494" t="s">
        <v>19</v>
      </c>
      <c r="D4494" t="s">
        <v>25</v>
      </c>
      <c r="E4494" t="s">
        <v>38</v>
      </c>
      <c r="F4494">
        <v>1997</v>
      </c>
      <c r="G4494">
        <v>2</v>
      </c>
      <c r="H4494">
        <v>308.64999999999998</v>
      </c>
      <c r="I4494" t="s">
        <v>40</v>
      </c>
      <c r="J4494" t="s">
        <v>45</v>
      </c>
      <c r="K4494">
        <v>23.39</v>
      </c>
      <c r="L4494">
        <v>8</v>
      </c>
      <c r="M4494">
        <f t="shared" si="140"/>
        <v>2468.4339</v>
      </c>
      <c r="N4494">
        <f t="shared" si="141"/>
        <v>3.0826771653543306</v>
      </c>
    </row>
    <row r="4495" spans="1:14" x14ac:dyDescent="0.3">
      <c r="A4495" t="s">
        <v>13</v>
      </c>
      <c r="B4495" t="s">
        <v>17</v>
      </c>
      <c r="C4495" t="s">
        <v>18</v>
      </c>
      <c r="D4495" t="s">
        <v>20</v>
      </c>
      <c r="E4495" t="s">
        <v>36</v>
      </c>
      <c r="F4495">
        <v>2021</v>
      </c>
      <c r="G4495">
        <v>2</v>
      </c>
      <c r="H4495">
        <v>307.11</v>
      </c>
      <c r="I4495" t="s">
        <v>41</v>
      </c>
      <c r="J4495" t="s">
        <v>43</v>
      </c>
      <c r="K4495">
        <v>8.15</v>
      </c>
      <c r="L4495">
        <v>5</v>
      </c>
      <c r="M4495">
        <f t="shared" si="140"/>
        <v>1534.6315000000002</v>
      </c>
      <c r="N4495">
        <f t="shared" si="141"/>
        <v>3.0848126232741619</v>
      </c>
    </row>
    <row r="4496" spans="1:14" x14ac:dyDescent="0.3">
      <c r="A4496" t="s">
        <v>12</v>
      </c>
      <c r="B4496" t="s">
        <v>17</v>
      </c>
      <c r="C4496" t="s">
        <v>19</v>
      </c>
      <c r="D4496" t="s">
        <v>32</v>
      </c>
      <c r="E4496" t="s">
        <v>37</v>
      </c>
      <c r="F4496">
        <v>2015</v>
      </c>
      <c r="G4496">
        <v>3</v>
      </c>
      <c r="H4496">
        <v>301.64</v>
      </c>
      <c r="I4496" t="s">
        <v>41</v>
      </c>
      <c r="J4496" t="s">
        <v>45</v>
      </c>
      <c r="K4496">
        <v>7.89</v>
      </c>
      <c r="L4496">
        <v>19</v>
      </c>
      <c r="M4496">
        <f t="shared" si="140"/>
        <v>5730.2389000000003</v>
      </c>
      <c r="N4496">
        <f t="shared" si="141"/>
        <v>3.0869565217391304</v>
      </c>
    </row>
    <row r="4497" spans="1:14" x14ac:dyDescent="0.3">
      <c r="A4497" t="s">
        <v>14</v>
      </c>
      <c r="B4497" t="s">
        <v>16</v>
      </c>
      <c r="C4497" t="s">
        <v>19</v>
      </c>
      <c r="D4497" t="s">
        <v>24</v>
      </c>
      <c r="E4497" t="s">
        <v>38</v>
      </c>
      <c r="F4497">
        <v>2000</v>
      </c>
      <c r="G4497">
        <v>3</v>
      </c>
      <c r="H4497">
        <v>244.83</v>
      </c>
      <c r="I4497" t="s">
        <v>41</v>
      </c>
      <c r="J4497" t="s">
        <v>46</v>
      </c>
      <c r="K4497">
        <v>17.87</v>
      </c>
      <c r="L4497">
        <v>5</v>
      </c>
      <c r="M4497">
        <f t="shared" si="140"/>
        <v>1223.3287</v>
      </c>
      <c r="N4497">
        <f t="shared" si="141"/>
        <v>3.0871287128712872</v>
      </c>
    </row>
    <row r="4498" spans="1:14" x14ac:dyDescent="0.3">
      <c r="A4498" t="s">
        <v>12</v>
      </c>
      <c r="B4498" t="s">
        <v>15</v>
      </c>
      <c r="C4498" t="s">
        <v>18</v>
      </c>
      <c r="D4498" t="s">
        <v>20</v>
      </c>
      <c r="E4498" t="s">
        <v>39</v>
      </c>
      <c r="F4498">
        <v>2022</v>
      </c>
      <c r="G4498">
        <v>2</v>
      </c>
      <c r="H4498">
        <v>106.76</v>
      </c>
      <c r="I4498" t="s">
        <v>42</v>
      </c>
      <c r="J4498" t="s">
        <v>46</v>
      </c>
      <c r="K4498">
        <v>33.18</v>
      </c>
      <c r="L4498">
        <v>1</v>
      </c>
      <c r="M4498">
        <f t="shared" si="140"/>
        <v>106.09180000000001</v>
      </c>
      <c r="N4498">
        <f t="shared" si="141"/>
        <v>3.0873015873015874</v>
      </c>
    </row>
    <row r="4499" spans="1:14" x14ac:dyDescent="0.3">
      <c r="A4499" t="s">
        <v>12</v>
      </c>
      <c r="B4499" t="s">
        <v>17</v>
      </c>
      <c r="C4499" t="s">
        <v>19</v>
      </c>
      <c r="D4499" t="s">
        <v>30</v>
      </c>
      <c r="E4499" t="s">
        <v>39</v>
      </c>
      <c r="F4499">
        <v>2012</v>
      </c>
      <c r="G4499">
        <v>3</v>
      </c>
      <c r="H4499">
        <v>185.63</v>
      </c>
      <c r="I4499" t="s">
        <v>41</v>
      </c>
      <c r="J4499" t="s">
        <v>46</v>
      </c>
      <c r="K4499">
        <v>12.06</v>
      </c>
      <c r="L4499">
        <v>18</v>
      </c>
      <c r="M4499">
        <f t="shared" si="140"/>
        <v>3340.4606000000003</v>
      </c>
      <c r="N4499">
        <f t="shared" si="141"/>
        <v>3.0894632206759445</v>
      </c>
    </row>
    <row r="4500" spans="1:14" x14ac:dyDescent="0.3">
      <c r="A4500" t="s">
        <v>12</v>
      </c>
      <c r="B4500" t="s">
        <v>17</v>
      </c>
      <c r="C4500" t="s">
        <v>19</v>
      </c>
      <c r="D4500" t="s">
        <v>31</v>
      </c>
      <c r="E4500" t="s">
        <v>37</v>
      </c>
      <c r="F4500">
        <v>1985</v>
      </c>
      <c r="G4500">
        <v>2</v>
      </c>
      <c r="H4500">
        <v>161.41999999999999</v>
      </c>
      <c r="I4500" t="s">
        <v>42</v>
      </c>
      <c r="J4500" t="s">
        <v>43</v>
      </c>
      <c r="K4500">
        <v>26.74</v>
      </c>
      <c r="L4500">
        <v>5</v>
      </c>
      <c r="M4500">
        <f t="shared" si="140"/>
        <v>806.36739999999986</v>
      </c>
      <c r="N4500">
        <f t="shared" si="141"/>
        <v>3.0896414342629481</v>
      </c>
    </row>
    <row r="4501" spans="1:14" x14ac:dyDescent="0.3">
      <c r="A4501" t="s">
        <v>12</v>
      </c>
      <c r="B4501" t="s">
        <v>16</v>
      </c>
      <c r="C4501" t="s">
        <v>19</v>
      </c>
      <c r="D4501" t="s">
        <v>28</v>
      </c>
      <c r="E4501" t="s">
        <v>36</v>
      </c>
      <c r="F4501">
        <v>2014</v>
      </c>
      <c r="G4501">
        <v>4</v>
      </c>
      <c r="H4501">
        <v>419.98</v>
      </c>
      <c r="I4501" t="s">
        <v>40</v>
      </c>
      <c r="J4501" t="s">
        <v>46</v>
      </c>
      <c r="K4501">
        <v>24.74</v>
      </c>
      <c r="L4501">
        <v>9</v>
      </c>
      <c r="M4501">
        <f t="shared" si="140"/>
        <v>3779.0674000000004</v>
      </c>
      <c r="N4501">
        <f t="shared" si="141"/>
        <v>3.0918163672654693</v>
      </c>
    </row>
    <row r="4502" spans="1:14" x14ac:dyDescent="0.3">
      <c r="A4502" t="s">
        <v>12</v>
      </c>
      <c r="B4502" t="s">
        <v>16</v>
      </c>
      <c r="C4502" t="s">
        <v>18</v>
      </c>
      <c r="D4502" t="s">
        <v>33</v>
      </c>
      <c r="E4502" t="s">
        <v>38</v>
      </c>
      <c r="F4502">
        <v>2010</v>
      </c>
      <c r="G4502">
        <v>2</v>
      </c>
      <c r="H4502">
        <v>208.05</v>
      </c>
      <c r="I4502" t="s">
        <v>41</v>
      </c>
      <c r="J4502" t="s">
        <v>43</v>
      </c>
      <c r="K4502">
        <v>24.69</v>
      </c>
      <c r="L4502">
        <v>3</v>
      </c>
      <c r="M4502">
        <f t="shared" si="140"/>
        <v>623.39690000000007</v>
      </c>
      <c r="N4502">
        <f t="shared" si="141"/>
        <v>3.09</v>
      </c>
    </row>
    <row r="4503" spans="1:14" x14ac:dyDescent="0.3">
      <c r="A4503" t="s">
        <v>12</v>
      </c>
      <c r="B4503" t="s">
        <v>16</v>
      </c>
      <c r="C4503" t="s">
        <v>18</v>
      </c>
      <c r="D4503" t="s">
        <v>34</v>
      </c>
      <c r="E4503" t="s">
        <v>39</v>
      </c>
      <c r="F4503">
        <v>2008</v>
      </c>
      <c r="G4503">
        <v>1</v>
      </c>
      <c r="H4503">
        <v>411.48</v>
      </c>
      <c r="I4503" t="s">
        <v>40</v>
      </c>
      <c r="J4503" t="s">
        <v>47</v>
      </c>
      <c r="K4503">
        <v>36.33</v>
      </c>
      <c r="L4503">
        <v>11</v>
      </c>
      <c r="M4503">
        <f t="shared" si="140"/>
        <v>4525.6433000000006</v>
      </c>
      <c r="N4503">
        <f t="shared" si="141"/>
        <v>3.0921843687374748</v>
      </c>
    </row>
    <row r="4504" spans="1:14" x14ac:dyDescent="0.3">
      <c r="A4504" t="s">
        <v>13</v>
      </c>
      <c r="B4504" t="s">
        <v>16</v>
      </c>
      <c r="C4504" t="s">
        <v>19</v>
      </c>
      <c r="D4504" t="s">
        <v>32</v>
      </c>
      <c r="E4504" t="s">
        <v>36</v>
      </c>
      <c r="F4504">
        <v>2005</v>
      </c>
      <c r="G4504">
        <v>2</v>
      </c>
      <c r="H4504">
        <v>360.66</v>
      </c>
      <c r="I4504" t="s">
        <v>41</v>
      </c>
      <c r="J4504" t="s">
        <v>45</v>
      </c>
      <c r="K4504">
        <v>23.51</v>
      </c>
      <c r="L4504">
        <v>5</v>
      </c>
      <c r="M4504">
        <f t="shared" si="140"/>
        <v>1802.5351000000003</v>
      </c>
      <c r="N4504">
        <f t="shared" si="141"/>
        <v>3.0963855421686746</v>
      </c>
    </row>
    <row r="4505" spans="1:14" x14ac:dyDescent="0.3">
      <c r="A4505" t="s">
        <v>12</v>
      </c>
      <c r="B4505" t="s">
        <v>17</v>
      </c>
      <c r="C4505" t="s">
        <v>19</v>
      </c>
      <c r="D4505" t="s">
        <v>23</v>
      </c>
      <c r="E4505" t="s">
        <v>39</v>
      </c>
      <c r="F4505">
        <v>2011</v>
      </c>
      <c r="G4505">
        <v>3</v>
      </c>
      <c r="H4505">
        <v>22.36</v>
      </c>
      <c r="I4505" t="s">
        <v>41</v>
      </c>
      <c r="J4505" t="s">
        <v>44</v>
      </c>
      <c r="K4505">
        <v>32.64</v>
      </c>
      <c r="L4505">
        <v>10</v>
      </c>
      <c r="M4505">
        <f t="shared" si="140"/>
        <v>222.9264</v>
      </c>
      <c r="N4505">
        <f t="shared" si="141"/>
        <v>3.0985915492957745</v>
      </c>
    </row>
    <row r="4506" spans="1:14" x14ac:dyDescent="0.3">
      <c r="A4506" t="s">
        <v>14</v>
      </c>
      <c r="B4506" t="s">
        <v>16</v>
      </c>
      <c r="C4506" t="s">
        <v>18</v>
      </c>
      <c r="D4506" t="s">
        <v>34</v>
      </c>
      <c r="E4506" t="s">
        <v>38</v>
      </c>
      <c r="F4506">
        <v>2004</v>
      </c>
      <c r="G4506">
        <v>4</v>
      </c>
      <c r="H4506">
        <v>236.01</v>
      </c>
      <c r="I4506" t="s">
        <v>40</v>
      </c>
      <c r="J4506" t="s">
        <v>46</v>
      </c>
      <c r="K4506">
        <v>44.88</v>
      </c>
      <c r="L4506">
        <v>15</v>
      </c>
      <c r="M4506">
        <f t="shared" si="140"/>
        <v>3539.5987999999998</v>
      </c>
      <c r="N4506">
        <f t="shared" si="141"/>
        <v>3.098790322580645</v>
      </c>
    </row>
    <row r="4507" spans="1:14" x14ac:dyDescent="0.3">
      <c r="A4507" t="s">
        <v>13</v>
      </c>
      <c r="B4507" t="s">
        <v>16</v>
      </c>
      <c r="C4507" t="s">
        <v>19</v>
      </c>
      <c r="D4507" t="s">
        <v>24</v>
      </c>
      <c r="E4507" t="s">
        <v>37</v>
      </c>
      <c r="F4507">
        <v>1994</v>
      </c>
      <c r="G4507">
        <v>2</v>
      </c>
      <c r="H4507">
        <v>203.07</v>
      </c>
      <c r="I4507" t="s">
        <v>42</v>
      </c>
      <c r="J4507" t="s">
        <v>46</v>
      </c>
      <c r="K4507">
        <v>36.26</v>
      </c>
      <c r="L4507">
        <v>3</v>
      </c>
      <c r="M4507">
        <f t="shared" si="140"/>
        <v>608.57260000000008</v>
      </c>
      <c r="N4507">
        <f t="shared" si="141"/>
        <v>3.0969696969696972</v>
      </c>
    </row>
    <row r="4508" spans="1:14" x14ac:dyDescent="0.3">
      <c r="A4508" t="s">
        <v>12</v>
      </c>
      <c r="B4508" t="s">
        <v>17</v>
      </c>
      <c r="C4508" t="s">
        <v>18</v>
      </c>
      <c r="D4508" t="s">
        <v>26</v>
      </c>
      <c r="E4508" t="s">
        <v>36</v>
      </c>
      <c r="F4508">
        <v>2017</v>
      </c>
      <c r="G4508">
        <v>3</v>
      </c>
      <c r="H4508">
        <v>184.8</v>
      </c>
      <c r="I4508" t="s">
        <v>41</v>
      </c>
      <c r="J4508" t="s">
        <v>44</v>
      </c>
      <c r="K4508">
        <v>38.869999999999997</v>
      </c>
      <c r="L4508">
        <v>14</v>
      </c>
      <c r="M4508">
        <f t="shared" si="140"/>
        <v>2586.5887000000002</v>
      </c>
      <c r="N4508">
        <f t="shared" si="141"/>
        <v>3.0991902834008096</v>
      </c>
    </row>
    <row r="4509" spans="1:14" x14ac:dyDescent="0.3">
      <c r="A4509" t="s">
        <v>12</v>
      </c>
      <c r="B4509" t="s">
        <v>16</v>
      </c>
      <c r="C4509" t="s">
        <v>18</v>
      </c>
      <c r="D4509" t="s">
        <v>33</v>
      </c>
      <c r="E4509" t="s">
        <v>36</v>
      </c>
      <c r="F4509">
        <v>1985</v>
      </c>
      <c r="G4509">
        <v>1</v>
      </c>
      <c r="H4509">
        <v>350.25</v>
      </c>
      <c r="I4509" t="s">
        <v>42</v>
      </c>
      <c r="J4509" t="s">
        <v>47</v>
      </c>
      <c r="K4509">
        <v>49.7</v>
      </c>
      <c r="L4509">
        <v>2</v>
      </c>
      <c r="M4509">
        <f t="shared" si="140"/>
        <v>699.99699999999996</v>
      </c>
      <c r="N4509">
        <f t="shared" si="141"/>
        <v>3.099391480730223</v>
      </c>
    </row>
    <row r="4510" spans="1:14" x14ac:dyDescent="0.3">
      <c r="A4510" t="s">
        <v>12</v>
      </c>
      <c r="B4510" t="s">
        <v>16</v>
      </c>
      <c r="C4510" t="s">
        <v>19</v>
      </c>
      <c r="D4510" t="s">
        <v>30</v>
      </c>
      <c r="E4510" t="s">
        <v>38</v>
      </c>
      <c r="F4510">
        <v>1987</v>
      </c>
      <c r="G4510">
        <v>4</v>
      </c>
      <c r="H4510">
        <v>393.8</v>
      </c>
      <c r="I4510" t="s">
        <v>40</v>
      </c>
      <c r="J4510" t="s">
        <v>46</v>
      </c>
      <c r="K4510">
        <v>37.5</v>
      </c>
      <c r="L4510">
        <v>13</v>
      </c>
      <c r="M4510">
        <f t="shared" si="140"/>
        <v>5118.7750000000005</v>
      </c>
      <c r="N4510">
        <f t="shared" si="141"/>
        <v>3.1036585365853657</v>
      </c>
    </row>
    <row r="4511" spans="1:14" x14ac:dyDescent="0.3">
      <c r="A4511" t="s">
        <v>14</v>
      </c>
      <c r="B4511" t="s">
        <v>15</v>
      </c>
      <c r="C4511" t="s">
        <v>19</v>
      </c>
      <c r="D4511" t="s">
        <v>25</v>
      </c>
      <c r="E4511" t="s">
        <v>39</v>
      </c>
      <c r="F4511">
        <v>1998</v>
      </c>
      <c r="G4511">
        <v>2</v>
      </c>
      <c r="H4511">
        <v>285.22000000000003</v>
      </c>
      <c r="I4511" t="s">
        <v>40</v>
      </c>
      <c r="J4511" t="s">
        <v>44</v>
      </c>
      <c r="K4511">
        <v>14.96</v>
      </c>
      <c r="L4511">
        <v>10</v>
      </c>
      <c r="M4511">
        <f t="shared" si="140"/>
        <v>2851.3496000000005</v>
      </c>
      <c r="N4511">
        <f t="shared" si="141"/>
        <v>3.1018329938900204</v>
      </c>
    </row>
    <row r="4512" spans="1:14" x14ac:dyDescent="0.3">
      <c r="A4512" t="s">
        <v>13</v>
      </c>
      <c r="B4512" t="s">
        <v>17</v>
      </c>
      <c r="C4512" t="s">
        <v>18</v>
      </c>
      <c r="D4512" t="s">
        <v>29</v>
      </c>
      <c r="E4512" t="s">
        <v>36</v>
      </c>
      <c r="F4512">
        <v>1986</v>
      </c>
      <c r="G4512">
        <v>1</v>
      </c>
      <c r="H4512">
        <v>161.54</v>
      </c>
      <c r="I4512" t="s">
        <v>40</v>
      </c>
      <c r="J4512" t="s">
        <v>44</v>
      </c>
      <c r="K4512">
        <v>39.119999999999997</v>
      </c>
      <c r="L4512">
        <v>16</v>
      </c>
      <c r="M4512">
        <f t="shared" si="140"/>
        <v>2584.0311999999999</v>
      </c>
      <c r="N4512">
        <f t="shared" si="141"/>
        <v>3.1040816326530614</v>
      </c>
    </row>
    <row r="4513" spans="1:14" x14ac:dyDescent="0.3">
      <c r="A4513" t="s">
        <v>12</v>
      </c>
      <c r="B4513" t="s">
        <v>15</v>
      </c>
      <c r="C4513" t="s">
        <v>18</v>
      </c>
      <c r="D4513" t="s">
        <v>20</v>
      </c>
      <c r="E4513" t="s">
        <v>36</v>
      </c>
      <c r="F4513">
        <v>2022</v>
      </c>
      <c r="G4513">
        <v>3</v>
      </c>
      <c r="H4513">
        <v>245.48</v>
      </c>
      <c r="I4513" t="s">
        <v>40</v>
      </c>
      <c r="J4513" t="s">
        <v>47</v>
      </c>
      <c r="K4513">
        <v>32</v>
      </c>
      <c r="L4513">
        <v>1</v>
      </c>
      <c r="M4513">
        <f t="shared" si="140"/>
        <v>244.79999999999998</v>
      </c>
      <c r="N4513">
        <f t="shared" si="141"/>
        <v>3.1083844580777096</v>
      </c>
    </row>
    <row r="4514" spans="1:14" x14ac:dyDescent="0.3">
      <c r="A4514" t="s">
        <v>12</v>
      </c>
      <c r="B4514" t="s">
        <v>15</v>
      </c>
      <c r="C4514" t="s">
        <v>18</v>
      </c>
      <c r="D4514" t="s">
        <v>33</v>
      </c>
      <c r="E4514" t="s">
        <v>37</v>
      </c>
      <c r="F4514">
        <v>2008</v>
      </c>
      <c r="G4514">
        <v>3</v>
      </c>
      <c r="H4514">
        <v>215.81</v>
      </c>
      <c r="I4514" t="s">
        <v>42</v>
      </c>
      <c r="J4514" t="s">
        <v>46</v>
      </c>
      <c r="K4514">
        <v>3.19</v>
      </c>
      <c r="L4514">
        <v>11</v>
      </c>
      <c r="M4514">
        <f t="shared" si="140"/>
        <v>2372.9418999999998</v>
      </c>
      <c r="N4514">
        <f t="shared" si="141"/>
        <v>3.1086065573770494</v>
      </c>
    </row>
    <row r="4515" spans="1:14" x14ac:dyDescent="0.3">
      <c r="A4515" t="s">
        <v>14</v>
      </c>
      <c r="B4515" t="s">
        <v>15</v>
      </c>
      <c r="C4515" t="s">
        <v>19</v>
      </c>
      <c r="D4515" t="s">
        <v>30</v>
      </c>
      <c r="E4515" t="s">
        <v>39</v>
      </c>
      <c r="F4515">
        <v>2012</v>
      </c>
      <c r="G4515">
        <v>2</v>
      </c>
      <c r="H4515">
        <v>71.069999999999993</v>
      </c>
      <c r="I4515" t="s">
        <v>42</v>
      </c>
      <c r="J4515" t="s">
        <v>44</v>
      </c>
      <c r="K4515">
        <v>34.049999999999997</v>
      </c>
      <c r="L4515">
        <v>4</v>
      </c>
      <c r="M4515">
        <f t="shared" si="140"/>
        <v>283.62049999999999</v>
      </c>
      <c r="N4515">
        <f t="shared" si="141"/>
        <v>3.1088295687885008</v>
      </c>
    </row>
    <row r="4516" spans="1:14" x14ac:dyDescent="0.3">
      <c r="A4516" t="s">
        <v>12</v>
      </c>
      <c r="B4516" t="s">
        <v>17</v>
      </c>
      <c r="C4516" t="s">
        <v>19</v>
      </c>
      <c r="D4516" t="s">
        <v>33</v>
      </c>
      <c r="E4516" t="s">
        <v>36</v>
      </c>
      <c r="F4516">
        <v>1998</v>
      </c>
      <c r="G4516">
        <v>2</v>
      </c>
      <c r="H4516">
        <v>384.86</v>
      </c>
      <c r="I4516" t="s">
        <v>40</v>
      </c>
      <c r="J4516" t="s">
        <v>44</v>
      </c>
      <c r="K4516">
        <v>6.67</v>
      </c>
      <c r="L4516">
        <v>4</v>
      </c>
      <c r="M4516">
        <f t="shared" si="140"/>
        <v>1538.5067000000001</v>
      </c>
      <c r="N4516">
        <f t="shared" si="141"/>
        <v>3.1111111111111112</v>
      </c>
    </row>
    <row r="4517" spans="1:14" x14ac:dyDescent="0.3">
      <c r="A4517" t="s">
        <v>12</v>
      </c>
      <c r="B4517" t="s">
        <v>16</v>
      </c>
      <c r="C4517" t="s">
        <v>19</v>
      </c>
      <c r="D4517" t="s">
        <v>31</v>
      </c>
      <c r="E4517" t="s">
        <v>36</v>
      </c>
      <c r="F4517">
        <v>2021</v>
      </c>
      <c r="G4517">
        <v>1</v>
      </c>
      <c r="H4517">
        <v>439.08</v>
      </c>
      <c r="I4517" t="s">
        <v>41</v>
      </c>
      <c r="J4517" t="s">
        <v>47</v>
      </c>
      <c r="K4517">
        <v>29.53</v>
      </c>
      <c r="L4517">
        <v>16</v>
      </c>
      <c r="M4517">
        <f t="shared" si="140"/>
        <v>7024.5752999999995</v>
      </c>
      <c r="N4517">
        <f t="shared" si="141"/>
        <v>3.1134020618556701</v>
      </c>
    </row>
    <row r="4518" spans="1:14" x14ac:dyDescent="0.3">
      <c r="A4518" t="s">
        <v>13</v>
      </c>
      <c r="B4518" t="s">
        <v>15</v>
      </c>
      <c r="C4518" t="s">
        <v>18</v>
      </c>
      <c r="D4518" t="s">
        <v>26</v>
      </c>
      <c r="E4518" t="s">
        <v>39</v>
      </c>
      <c r="F4518">
        <v>2016</v>
      </c>
      <c r="G4518">
        <v>5</v>
      </c>
      <c r="H4518">
        <v>484.96</v>
      </c>
      <c r="I4518" t="s">
        <v>40</v>
      </c>
      <c r="J4518" t="s">
        <v>43</v>
      </c>
      <c r="K4518">
        <v>4.8499999999999996</v>
      </c>
      <c r="L4518">
        <v>13</v>
      </c>
      <c r="M4518">
        <f t="shared" si="140"/>
        <v>6303.5284999999994</v>
      </c>
      <c r="N4518">
        <f t="shared" si="141"/>
        <v>3.1177685950413223</v>
      </c>
    </row>
    <row r="4519" spans="1:14" x14ac:dyDescent="0.3">
      <c r="A4519" t="s">
        <v>14</v>
      </c>
      <c r="B4519" t="s">
        <v>17</v>
      </c>
      <c r="C4519" t="s">
        <v>19</v>
      </c>
      <c r="D4519" t="s">
        <v>25</v>
      </c>
      <c r="E4519" t="s">
        <v>37</v>
      </c>
      <c r="F4519">
        <v>2014</v>
      </c>
      <c r="G4519">
        <v>4</v>
      </c>
      <c r="H4519">
        <v>80.400000000000006</v>
      </c>
      <c r="I4519" t="s">
        <v>40</v>
      </c>
      <c r="J4519" t="s">
        <v>44</v>
      </c>
      <c r="K4519">
        <v>26.33</v>
      </c>
      <c r="L4519">
        <v>9</v>
      </c>
      <c r="M4519">
        <f t="shared" si="140"/>
        <v>722.86329999999998</v>
      </c>
      <c r="N4519">
        <f t="shared" si="141"/>
        <v>3.1138716356107659</v>
      </c>
    </row>
    <row r="4520" spans="1:14" x14ac:dyDescent="0.3">
      <c r="A4520" t="s">
        <v>12</v>
      </c>
      <c r="B4520" t="s">
        <v>17</v>
      </c>
      <c r="C4520" t="s">
        <v>18</v>
      </c>
      <c r="D4520" t="s">
        <v>23</v>
      </c>
      <c r="E4520" t="s">
        <v>36</v>
      </c>
      <c r="F4520">
        <v>2020</v>
      </c>
      <c r="G4520">
        <v>4</v>
      </c>
      <c r="H4520">
        <v>81.569999999999993</v>
      </c>
      <c r="I4520" t="s">
        <v>42</v>
      </c>
      <c r="J4520" t="s">
        <v>46</v>
      </c>
      <c r="K4520">
        <v>10.11</v>
      </c>
      <c r="L4520">
        <v>17</v>
      </c>
      <c r="M4520">
        <f t="shared" si="140"/>
        <v>1385.7910999999999</v>
      </c>
      <c r="N4520">
        <f t="shared" si="141"/>
        <v>3.1120331950207469</v>
      </c>
    </row>
    <row r="4521" spans="1:14" x14ac:dyDescent="0.3">
      <c r="A4521" t="s">
        <v>14</v>
      </c>
      <c r="B4521" t="s">
        <v>16</v>
      </c>
      <c r="C4521" t="s">
        <v>18</v>
      </c>
      <c r="D4521" t="s">
        <v>20</v>
      </c>
      <c r="E4521" t="s">
        <v>38</v>
      </c>
      <c r="F4521">
        <v>2014</v>
      </c>
      <c r="G4521">
        <v>1</v>
      </c>
      <c r="H4521">
        <v>493.72</v>
      </c>
      <c r="I4521" t="s">
        <v>40</v>
      </c>
      <c r="J4521" t="s">
        <v>44</v>
      </c>
      <c r="K4521">
        <v>35.049999999999997</v>
      </c>
      <c r="L4521">
        <v>5</v>
      </c>
      <c r="M4521">
        <f t="shared" si="140"/>
        <v>2467.9505000000004</v>
      </c>
      <c r="N4521">
        <f t="shared" si="141"/>
        <v>3.1101871101871104</v>
      </c>
    </row>
    <row r="4522" spans="1:14" x14ac:dyDescent="0.3">
      <c r="A4522" t="s">
        <v>12</v>
      </c>
      <c r="B4522" t="s">
        <v>16</v>
      </c>
      <c r="C4522" t="s">
        <v>19</v>
      </c>
      <c r="D4522" t="s">
        <v>25</v>
      </c>
      <c r="E4522" t="s">
        <v>38</v>
      </c>
      <c r="F4522">
        <v>1992</v>
      </c>
      <c r="G4522">
        <v>1</v>
      </c>
      <c r="H4522">
        <v>386.94</v>
      </c>
      <c r="I4522" t="s">
        <v>40</v>
      </c>
      <c r="J4522" t="s">
        <v>43</v>
      </c>
      <c r="K4522">
        <v>18.95</v>
      </c>
      <c r="L4522">
        <v>9</v>
      </c>
      <c r="M4522">
        <f t="shared" si="140"/>
        <v>3481.6495</v>
      </c>
      <c r="N4522">
        <f t="shared" si="141"/>
        <v>3.1145833333333335</v>
      </c>
    </row>
    <row r="4523" spans="1:14" x14ac:dyDescent="0.3">
      <c r="A4523" t="s">
        <v>13</v>
      </c>
      <c r="B4523" t="s">
        <v>17</v>
      </c>
      <c r="C4523" t="s">
        <v>18</v>
      </c>
      <c r="D4523" t="s">
        <v>23</v>
      </c>
      <c r="E4523" t="s">
        <v>36</v>
      </c>
      <c r="F4523">
        <v>1988</v>
      </c>
      <c r="G4523">
        <v>4</v>
      </c>
      <c r="H4523">
        <v>490.67</v>
      </c>
      <c r="I4523" t="s">
        <v>42</v>
      </c>
      <c r="J4523" t="s">
        <v>45</v>
      </c>
      <c r="K4523">
        <v>41.75</v>
      </c>
      <c r="L4523">
        <v>16</v>
      </c>
      <c r="M4523">
        <f t="shared" si="140"/>
        <v>7850.1374999999998</v>
      </c>
      <c r="N4523">
        <f t="shared" si="141"/>
        <v>3.1189979123173277</v>
      </c>
    </row>
    <row r="4524" spans="1:14" x14ac:dyDescent="0.3">
      <c r="A4524" t="s">
        <v>13</v>
      </c>
      <c r="B4524" t="s">
        <v>15</v>
      </c>
      <c r="C4524" t="s">
        <v>19</v>
      </c>
      <c r="D4524" t="s">
        <v>28</v>
      </c>
      <c r="E4524" t="s">
        <v>38</v>
      </c>
      <c r="F4524">
        <v>2020</v>
      </c>
      <c r="G4524">
        <v>4</v>
      </c>
      <c r="H4524">
        <v>298.38</v>
      </c>
      <c r="I4524" t="s">
        <v>41</v>
      </c>
      <c r="J4524" t="s">
        <v>47</v>
      </c>
      <c r="K4524">
        <v>4.87</v>
      </c>
      <c r="L4524">
        <v>3</v>
      </c>
      <c r="M4524">
        <f t="shared" si="140"/>
        <v>894.18870000000004</v>
      </c>
      <c r="N4524">
        <f t="shared" si="141"/>
        <v>3.1171548117154813</v>
      </c>
    </row>
    <row r="4525" spans="1:14" x14ac:dyDescent="0.3">
      <c r="A4525" t="s">
        <v>14</v>
      </c>
      <c r="B4525" t="s">
        <v>16</v>
      </c>
      <c r="C4525" t="s">
        <v>19</v>
      </c>
      <c r="D4525" t="s">
        <v>23</v>
      </c>
      <c r="E4525" t="s">
        <v>36</v>
      </c>
      <c r="F4525">
        <v>1989</v>
      </c>
      <c r="G4525">
        <v>2</v>
      </c>
      <c r="H4525">
        <v>105.22</v>
      </c>
      <c r="I4525" t="s">
        <v>42</v>
      </c>
      <c r="J4525" t="s">
        <v>47</v>
      </c>
      <c r="K4525">
        <v>17.21</v>
      </c>
      <c r="L4525">
        <v>16</v>
      </c>
      <c r="M4525">
        <f t="shared" si="140"/>
        <v>1682.6921</v>
      </c>
      <c r="N4525">
        <f t="shared" si="141"/>
        <v>3.1153039832285114</v>
      </c>
    </row>
    <row r="4526" spans="1:14" x14ac:dyDescent="0.3">
      <c r="A4526" t="s">
        <v>13</v>
      </c>
      <c r="B4526" t="s">
        <v>15</v>
      </c>
      <c r="C4526" t="s">
        <v>19</v>
      </c>
      <c r="D4526" t="s">
        <v>20</v>
      </c>
      <c r="E4526" t="s">
        <v>37</v>
      </c>
      <c r="F4526">
        <v>2015</v>
      </c>
      <c r="G4526">
        <v>4</v>
      </c>
      <c r="H4526">
        <v>483.96</v>
      </c>
      <c r="I4526" t="s">
        <v>41</v>
      </c>
      <c r="J4526" t="s">
        <v>47</v>
      </c>
      <c r="K4526">
        <v>11.83</v>
      </c>
      <c r="L4526">
        <v>11</v>
      </c>
      <c r="M4526">
        <f t="shared" si="140"/>
        <v>5322.6782999999996</v>
      </c>
      <c r="N4526">
        <f t="shared" si="141"/>
        <v>3.1176470588235294</v>
      </c>
    </row>
    <row r="4527" spans="1:14" x14ac:dyDescent="0.3">
      <c r="A4527" t="s">
        <v>12</v>
      </c>
      <c r="B4527" t="s">
        <v>17</v>
      </c>
      <c r="C4527" t="s">
        <v>18</v>
      </c>
      <c r="D4527" t="s">
        <v>30</v>
      </c>
      <c r="E4527" t="s">
        <v>38</v>
      </c>
      <c r="F4527">
        <v>2016</v>
      </c>
      <c r="G4527">
        <v>4</v>
      </c>
      <c r="H4527">
        <v>19.649999999999999</v>
      </c>
      <c r="I4527" t="s">
        <v>42</v>
      </c>
      <c r="J4527" t="s">
        <v>45</v>
      </c>
      <c r="K4527">
        <v>42.6</v>
      </c>
      <c r="L4527">
        <v>12</v>
      </c>
      <c r="M4527">
        <f t="shared" si="140"/>
        <v>235.22599999999997</v>
      </c>
      <c r="N4527">
        <f t="shared" si="141"/>
        <v>3.1157894736842104</v>
      </c>
    </row>
    <row r="4528" spans="1:14" x14ac:dyDescent="0.3">
      <c r="A4528" t="s">
        <v>14</v>
      </c>
      <c r="B4528" t="s">
        <v>17</v>
      </c>
      <c r="C4528" t="s">
        <v>19</v>
      </c>
      <c r="D4528" t="s">
        <v>29</v>
      </c>
      <c r="E4528" t="s">
        <v>39</v>
      </c>
      <c r="F4528">
        <v>2003</v>
      </c>
      <c r="G4528">
        <v>4</v>
      </c>
      <c r="H4528">
        <v>159.86000000000001</v>
      </c>
      <c r="I4528" t="s">
        <v>42</v>
      </c>
      <c r="J4528" t="s">
        <v>46</v>
      </c>
      <c r="K4528">
        <v>32.24</v>
      </c>
      <c r="L4528">
        <v>15</v>
      </c>
      <c r="M4528">
        <f t="shared" si="140"/>
        <v>2397.2224000000001</v>
      </c>
      <c r="N4528">
        <f t="shared" si="141"/>
        <v>3.1139240506329116</v>
      </c>
    </row>
    <row r="4529" spans="1:14" x14ac:dyDescent="0.3">
      <c r="A4529" t="s">
        <v>12</v>
      </c>
      <c r="B4529" t="s">
        <v>17</v>
      </c>
      <c r="C4529" t="s">
        <v>19</v>
      </c>
      <c r="D4529" t="s">
        <v>24</v>
      </c>
      <c r="E4529" t="s">
        <v>38</v>
      </c>
      <c r="F4529">
        <v>2020</v>
      </c>
      <c r="G4529">
        <v>3</v>
      </c>
      <c r="H4529">
        <v>170.89</v>
      </c>
      <c r="I4529" t="s">
        <v>40</v>
      </c>
      <c r="J4529" t="s">
        <v>44</v>
      </c>
      <c r="K4529">
        <v>22.96</v>
      </c>
      <c r="L4529">
        <v>19</v>
      </c>
      <c r="M4529">
        <f t="shared" si="140"/>
        <v>3246.1396</v>
      </c>
      <c r="N4529">
        <f t="shared" si="141"/>
        <v>3.1120507399577169</v>
      </c>
    </row>
    <row r="4530" spans="1:14" x14ac:dyDescent="0.3">
      <c r="A4530" t="s">
        <v>13</v>
      </c>
      <c r="B4530" t="s">
        <v>17</v>
      </c>
      <c r="C4530" t="s">
        <v>19</v>
      </c>
      <c r="D4530" t="s">
        <v>24</v>
      </c>
      <c r="E4530" t="s">
        <v>37</v>
      </c>
      <c r="F4530">
        <v>1985</v>
      </c>
      <c r="G4530">
        <v>3</v>
      </c>
      <c r="H4530">
        <v>237.87</v>
      </c>
      <c r="I4530" t="s">
        <v>40</v>
      </c>
      <c r="J4530" t="s">
        <v>45</v>
      </c>
      <c r="K4530">
        <v>49.37</v>
      </c>
      <c r="L4530">
        <v>6</v>
      </c>
      <c r="M4530">
        <f t="shared" si="140"/>
        <v>1426.7137</v>
      </c>
      <c r="N4530">
        <f t="shared" si="141"/>
        <v>3.1122881355932202</v>
      </c>
    </row>
    <row r="4531" spans="1:14" x14ac:dyDescent="0.3">
      <c r="A4531" t="s">
        <v>14</v>
      </c>
      <c r="B4531" t="s">
        <v>15</v>
      </c>
      <c r="C4531" t="s">
        <v>19</v>
      </c>
      <c r="D4531" t="s">
        <v>21</v>
      </c>
      <c r="E4531" t="s">
        <v>38</v>
      </c>
      <c r="F4531">
        <v>2008</v>
      </c>
      <c r="G4531">
        <v>5</v>
      </c>
      <c r="H4531">
        <v>19.920000000000002</v>
      </c>
      <c r="I4531" t="s">
        <v>40</v>
      </c>
      <c r="J4531" t="s">
        <v>44</v>
      </c>
      <c r="K4531">
        <v>10.54</v>
      </c>
      <c r="L4531">
        <v>12</v>
      </c>
      <c r="M4531">
        <f t="shared" si="140"/>
        <v>238.14540000000002</v>
      </c>
      <c r="N4531">
        <f t="shared" si="141"/>
        <v>3.1125265392781318</v>
      </c>
    </row>
    <row r="4532" spans="1:14" x14ac:dyDescent="0.3">
      <c r="A4532" t="s">
        <v>14</v>
      </c>
      <c r="B4532" t="s">
        <v>16</v>
      </c>
      <c r="C4532" t="s">
        <v>19</v>
      </c>
      <c r="D4532" t="s">
        <v>35</v>
      </c>
      <c r="E4532" t="s">
        <v>39</v>
      </c>
      <c r="F4532">
        <v>1998</v>
      </c>
      <c r="G4532">
        <v>2</v>
      </c>
      <c r="H4532">
        <v>365.24</v>
      </c>
      <c r="I4532" t="s">
        <v>40</v>
      </c>
      <c r="J4532" t="s">
        <v>47</v>
      </c>
      <c r="K4532">
        <v>41.86</v>
      </c>
      <c r="L4532">
        <v>14</v>
      </c>
      <c r="M4532">
        <f t="shared" si="140"/>
        <v>5112.7786000000006</v>
      </c>
      <c r="N4532">
        <f t="shared" si="141"/>
        <v>3.1085106382978722</v>
      </c>
    </row>
    <row r="4533" spans="1:14" x14ac:dyDescent="0.3">
      <c r="A4533" t="s">
        <v>14</v>
      </c>
      <c r="B4533" t="s">
        <v>15</v>
      </c>
      <c r="C4533" t="s">
        <v>19</v>
      </c>
      <c r="D4533" t="s">
        <v>34</v>
      </c>
      <c r="E4533" t="s">
        <v>36</v>
      </c>
      <c r="F4533">
        <v>2014</v>
      </c>
      <c r="G4533">
        <v>5</v>
      </c>
      <c r="H4533">
        <v>316.3</v>
      </c>
      <c r="I4533" t="s">
        <v>41</v>
      </c>
      <c r="J4533" t="s">
        <v>47</v>
      </c>
      <c r="K4533">
        <v>4.1500000000000004</v>
      </c>
      <c r="L4533">
        <v>20</v>
      </c>
      <c r="M4533">
        <f t="shared" si="140"/>
        <v>6325.0415000000003</v>
      </c>
      <c r="N4533">
        <f t="shared" si="141"/>
        <v>3.1108742004264394</v>
      </c>
    </row>
    <row r="4534" spans="1:14" x14ac:dyDescent="0.3">
      <c r="A4534" t="s">
        <v>12</v>
      </c>
      <c r="B4534" t="s">
        <v>15</v>
      </c>
      <c r="C4534" t="s">
        <v>19</v>
      </c>
      <c r="D4534" t="s">
        <v>34</v>
      </c>
      <c r="E4534" t="s">
        <v>37</v>
      </c>
      <c r="F4534">
        <v>2005</v>
      </c>
      <c r="G4534">
        <v>5</v>
      </c>
      <c r="H4534">
        <v>327.63</v>
      </c>
      <c r="I4534" t="s">
        <v>40</v>
      </c>
      <c r="J4534" t="s">
        <v>47</v>
      </c>
      <c r="K4534">
        <v>31.8</v>
      </c>
      <c r="L4534">
        <v>10</v>
      </c>
      <c r="M4534">
        <f t="shared" si="140"/>
        <v>3275.6180000000004</v>
      </c>
      <c r="N4534">
        <f t="shared" si="141"/>
        <v>3.1068376068376069</v>
      </c>
    </row>
    <row r="4535" spans="1:14" x14ac:dyDescent="0.3">
      <c r="A4535" t="s">
        <v>13</v>
      </c>
      <c r="B4535" t="s">
        <v>16</v>
      </c>
      <c r="C4535" t="s">
        <v>19</v>
      </c>
      <c r="D4535" t="s">
        <v>29</v>
      </c>
      <c r="E4535" t="s">
        <v>36</v>
      </c>
      <c r="F4535">
        <v>2018</v>
      </c>
      <c r="G4535">
        <v>2</v>
      </c>
      <c r="H4535">
        <v>196.73</v>
      </c>
      <c r="I4535" t="s">
        <v>40</v>
      </c>
      <c r="J4535" t="s">
        <v>43</v>
      </c>
      <c r="K4535">
        <v>12.83</v>
      </c>
      <c r="L4535">
        <v>16</v>
      </c>
      <c r="M4535">
        <f t="shared" si="140"/>
        <v>3146.8082999999997</v>
      </c>
      <c r="N4535">
        <f t="shared" si="141"/>
        <v>3.1027837259100641</v>
      </c>
    </row>
    <row r="4536" spans="1:14" x14ac:dyDescent="0.3">
      <c r="A4536" t="s">
        <v>13</v>
      </c>
      <c r="B4536" t="s">
        <v>17</v>
      </c>
      <c r="C4536" t="s">
        <v>18</v>
      </c>
      <c r="D4536" t="s">
        <v>27</v>
      </c>
      <c r="E4536" t="s">
        <v>39</v>
      </c>
      <c r="F4536">
        <v>1993</v>
      </c>
      <c r="G4536">
        <v>5</v>
      </c>
      <c r="H4536">
        <v>340.74</v>
      </c>
      <c r="I4536" t="s">
        <v>41</v>
      </c>
      <c r="J4536" t="s">
        <v>45</v>
      </c>
      <c r="K4536">
        <v>37.57</v>
      </c>
      <c r="L4536">
        <v>17</v>
      </c>
      <c r="M4536">
        <f t="shared" si="140"/>
        <v>5791.9556999999995</v>
      </c>
      <c r="N4536">
        <f t="shared" si="141"/>
        <v>3.1051502145922747</v>
      </c>
    </row>
    <row r="4537" spans="1:14" x14ac:dyDescent="0.3">
      <c r="A4537" t="s">
        <v>14</v>
      </c>
      <c r="B4537" t="s">
        <v>15</v>
      </c>
      <c r="C4537" t="s">
        <v>19</v>
      </c>
      <c r="D4537" t="s">
        <v>33</v>
      </c>
      <c r="E4537" t="s">
        <v>37</v>
      </c>
      <c r="F4537">
        <v>2013</v>
      </c>
      <c r="G4537">
        <v>2</v>
      </c>
      <c r="H4537">
        <v>288.82</v>
      </c>
      <c r="I4537" t="s">
        <v>40</v>
      </c>
      <c r="J4537" t="s">
        <v>44</v>
      </c>
      <c r="K4537">
        <v>0.73</v>
      </c>
      <c r="L4537">
        <v>12</v>
      </c>
      <c r="M4537">
        <f t="shared" si="140"/>
        <v>3464.8473000000004</v>
      </c>
      <c r="N4537">
        <f t="shared" si="141"/>
        <v>3.1010752688172043</v>
      </c>
    </row>
    <row r="4538" spans="1:14" x14ac:dyDescent="0.3">
      <c r="A4538" t="s">
        <v>14</v>
      </c>
      <c r="B4538" t="s">
        <v>17</v>
      </c>
      <c r="C4538" t="s">
        <v>19</v>
      </c>
      <c r="D4538" t="s">
        <v>21</v>
      </c>
      <c r="E4538" t="s">
        <v>38</v>
      </c>
      <c r="F4538">
        <v>1988</v>
      </c>
      <c r="G4538">
        <v>2</v>
      </c>
      <c r="H4538">
        <v>170.89</v>
      </c>
      <c r="I4538" t="s">
        <v>41</v>
      </c>
      <c r="J4538" t="s">
        <v>47</v>
      </c>
      <c r="K4538">
        <v>4.17</v>
      </c>
      <c r="L4538">
        <v>20</v>
      </c>
      <c r="M4538">
        <f t="shared" si="140"/>
        <v>3416.8416999999999</v>
      </c>
      <c r="N4538">
        <f t="shared" si="141"/>
        <v>3.103448275862069</v>
      </c>
    </row>
    <row r="4539" spans="1:14" x14ac:dyDescent="0.3">
      <c r="A4539" t="s">
        <v>12</v>
      </c>
      <c r="B4539" t="s">
        <v>16</v>
      </c>
      <c r="C4539" t="s">
        <v>19</v>
      </c>
      <c r="D4539" t="s">
        <v>28</v>
      </c>
      <c r="E4539" t="s">
        <v>37</v>
      </c>
      <c r="F4539">
        <v>2001</v>
      </c>
      <c r="G4539">
        <v>3</v>
      </c>
      <c r="H4539">
        <v>297.60000000000002</v>
      </c>
      <c r="I4539" t="s">
        <v>40</v>
      </c>
      <c r="J4539" t="s">
        <v>45</v>
      </c>
      <c r="K4539">
        <v>42.35</v>
      </c>
      <c r="L4539">
        <v>9</v>
      </c>
      <c r="M4539">
        <f t="shared" si="140"/>
        <v>2677.8235</v>
      </c>
      <c r="N4539">
        <f t="shared" si="141"/>
        <v>3.1058315334773217</v>
      </c>
    </row>
    <row r="4540" spans="1:14" x14ac:dyDescent="0.3">
      <c r="A4540" t="s">
        <v>13</v>
      </c>
      <c r="B4540" t="s">
        <v>16</v>
      </c>
      <c r="C4540" t="s">
        <v>18</v>
      </c>
      <c r="D4540" t="s">
        <v>34</v>
      </c>
      <c r="E4540" t="s">
        <v>36</v>
      </c>
      <c r="F4540">
        <v>2001</v>
      </c>
      <c r="G4540">
        <v>4</v>
      </c>
      <c r="H4540">
        <v>318.69</v>
      </c>
      <c r="I4540" t="s">
        <v>42</v>
      </c>
      <c r="J4540" t="s">
        <v>46</v>
      </c>
      <c r="K4540">
        <v>30.77</v>
      </c>
      <c r="L4540">
        <v>14</v>
      </c>
      <c r="M4540">
        <f t="shared" si="140"/>
        <v>4460.9677000000001</v>
      </c>
      <c r="N4540">
        <f t="shared" si="141"/>
        <v>3.106060606060606</v>
      </c>
    </row>
    <row r="4541" spans="1:14" x14ac:dyDescent="0.3">
      <c r="A4541" t="s">
        <v>13</v>
      </c>
      <c r="B4541" t="s">
        <v>15</v>
      </c>
      <c r="C4541" t="s">
        <v>18</v>
      </c>
      <c r="D4541" t="s">
        <v>30</v>
      </c>
      <c r="E4541" t="s">
        <v>37</v>
      </c>
      <c r="F4541">
        <v>2010</v>
      </c>
      <c r="G4541">
        <v>5</v>
      </c>
      <c r="H4541">
        <v>243.86</v>
      </c>
      <c r="I4541" t="s">
        <v>41</v>
      </c>
      <c r="J4541" t="s">
        <v>47</v>
      </c>
      <c r="K4541">
        <v>23.4</v>
      </c>
      <c r="L4541">
        <v>8</v>
      </c>
      <c r="M4541">
        <f t="shared" si="140"/>
        <v>1950.114</v>
      </c>
      <c r="N4541">
        <f t="shared" si="141"/>
        <v>3.1041214750542299</v>
      </c>
    </row>
    <row r="4542" spans="1:14" x14ac:dyDescent="0.3">
      <c r="A4542" t="s">
        <v>12</v>
      </c>
      <c r="B4542" t="s">
        <v>17</v>
      </c>
      <c r="C4542" t="s">
        <v>19</v>
      </c>
      <c r="D4542" t="s">
        <v>28</v>
      </c>
      <c r="E4542" t="s">
        <v>38</v>
      </c>
      <c r="F4542">
        <v>2016</v>
      </c>
      <c r="G4542">
        <v>4</v>
      </c>
      <c r="H4542">
        <v>145.80000000000001</v>
      </c>
      <c r="I4542" t="s">
        <v>40</v>
      </c>
      <c r="J4542" t="s">
        <v>44</v>
      </c>
      <c r="K4542">
        <v>6.12</v>
      </c>
      <c r="L4542">
        <v>18</v>
      </c>
      <c r="M4542">
        <f t="shared" si="140"/>
        <v>2623.4612000000002</v>
      </c>
      <c r="N4542">
        <f t="shared" si="141"/>
        <v>3.1</v>
      </c>
    </row>
    <row r="4543" spans="1:14" x14ac:dyDescent="0.3">
      <c r="A4543" t="s">
        <v>12</v>
      </c>
      <c r="B4543" t="s">
        <v>16</v>
      </c>
      <c r="C4543" t="s">
        <v>18</v>
      </c>
      <c r="D4543" t="s">
        <v>23</v>
      </c>
      <c r="E4543" t="s">
        <v>37</v>
      </c>
      <c r="F4543">
        <v>2022</v>
      </c>
      <c r="G4543">
        <v>1</v>
      </c>
      <c r="H4543">
        <v>278.85000000000002</v>
      </c>
      <c r="I4543" t="s">
        <v>40</v>
      </c>
      <c r="J4543" t="s">
        <v>43</v>
      </c>
      <c r="K4543">
        <v>39.14</v>
      </c>
      <c r="L4543">
        <v>1</v>
      </c>
      <c r="M4543">
        <f t="shared" si="140"/>
        <v>278.2414</v>
      </c>
      <c r="N4543">
        <f t="shared" si="141"/>
        <v>3.0980392156862746</v>
      </c>
    </row>
    <row r="4544" spans="1:14" x14ac:dyDescent="0.3">
      <c r="A4544" t="s">
        <v>14</v>
      </c>
      <c r="B4544" t="s">
        <v>17</v>
      </c>
      <c r="C4544" t="s">
        <v>19</v>
      </c>
      <c r="D4544" t="s">
        <v>30</v>
      </c>
      <c r="E4544" t="s">
        <v>36</v>
      </c>
      <c r="F4544">
        <v>2012</v>
      </c>
      <c r="G4544">
        <v>3</v>
      </c>
      <c r="H4544">
        <v>372.72</v>
      </c>
      <c r="I4544" t="s">
        <v>42</v>
      </c>
      <c r="J4544" t="s">
        <v>45</v>
      </c>
      <c r="K4544">
        <v>22.79</v>
      </c>
      <c r="L4544">
        <v>5</v>
      </c>
      <c r="M4544">
        <f t="shared" si="140"/>
        <v>1862.8279000000002</v>
      </c>
      <c r="N4544">
        <f t="shared" si="141"/>
        <v>3.1026200873362444</v>
      </c>
    </row>
    <row r="4545" spans="1:14" x14ac:dyDescent="0.3">
      <c r="A4545" t="s">
        <v>12</v>
      </c>
      <c r="B4545" t="s">
        <v>17</v>
      </c>
      <c r="C4545" t="s">
        <v>18</v>
      </c>
      <c r="D4545" t="s">
        <v>33</v>
      </c>
      <c r="E4545" t="s">
        <v>37</v>
      </c>
      <c r="F4545">
        <v>1990</v>
      </c>
      <c r="G4545">
        <v>5</v>
      </c>
      <c r="H4545">
        <v>154.63</v>
      </c>
      <c r="I4545" t="s">
        <v>42</v>
      </c>
      <c r="J4545" t="s">
        <v>44</v>
      </c>
      <c r="K4545">
        <v>31.9</v>
      </c>
      <c r="L4545">
        <v>6</v>
      </c>
      <c r="M4545">
        <f t="shared" si="140"/>
        <v>927.09899999999993</v>
      </c>
      <c r="N4545">
        <f t="shared" si="141"/>
        <v>3.1028446389496716</v>
      </c>
    </row>
    <row r="4546" spans="1:14" x14ac:dyDescent="0.3">
      <c r="A4546" t="s">
        <v>13</v>
      </c>
      <c r="B4546" t="s">
        <v>15</v>
      </c>
      <c r="C4546" t="s">
        <v>18</v>
      </c>
      <c r="D4546" t="s">
        <v>35</v>
      </c>
      <c r="E4546" t="s">
        <v>39</v>
      </c>
      <c r="F4546">
        <v>2018</v>
      </c>
      <c r="G4546">
        <v>1</v>
      </c>
      <c r="H4546">
        <v>109.96</v>
      </c>
      <c r="I4546" t="s">
        <v>40</v>
      </c>
      <c r="J4546" t="s">
        <v>44</v>
      </c>
      <c r="K4546">
        <v>33.6</v>
      </c>
      <c r="L4546">
        <v>6</v>
      </c>
      <c r="M4546">
        <f t="shared" si="140"/>
        <v>659.096</v>
      </c>
      <c r="N4546">
        <f t="shared" si="141"/>
        <v>3.0986842105263159</v>
      </c>
    </row>
    <row r="4547" spans="1:14" x14ac:dyDescent="0.3">
      <c r="A4547" t="s">
        <v>13</v>
      </c>
      <c r="B4547" t="s">
        <v>15</v>
      </c>
      <c r="C4547" t="s">
        <v>19</v>
      </c>
      <c r="D4547" t="s">
        <v>28</v>
      </c>
      <c r="E4547" t="s">
        <v>37</v>
      </c>
      <c r="F4547">
        <v>2012</v>
      </c>
      <c r="G4547">
        <v>3</v>
      </c>
      <c r="H4547">
        <v>283.11</v>
      </c>
      <c r="I4547" t="s">
        <v>41</v>
      </c>
      <c r="J4547" t="s">
        <v>45</v>
      </c>
      <c r="K4547">
        <v>48.96</v>
      </c>
      <c r="L4547">
        <v>10</v>
      </c>
      <c r="M4547">
        <f t="shared" ref="M4547:M4610" si="142">(L4547*H4547)-(1-(K4547/100))</f>
        <v>2830.5896000000002</v>
      </c>
      <c r="N4547">
        <f t="shared" ref="N4547:N4610" si="143">AVERAGE(G4547:G9546)</f>
        <v>3.1032967032967034</v>
      </c>
    </row>
    <row r="4548" spans="1:14" x14ac:dyDescent="0.3">
      <c r="A4548" t="s">
        <v>12</v>
      </c>
      <c r="B4548" t="s">
        <v>15</v>
      </c>
      <c r="C4548" t="s">
        <v>18</v>
      </c>
      <c r="D4548" t="s">
        <v>28</v>
      </c>
      <c r="E4548" t="s">
        <v>39</v>
      </c>
      <c r="F4548">
        <v>2013</v>
      </c>
      <c r="G4548">
        <v>3</v>
      </c>
      <c r="H4548">
        <v>72.67</v>
      </c>
      <c r="I4548" t="s">
        <v>40</v>
      </c>
      <c r="J4548" t="s">
        <v>43</v>
      </c>
      <c r="K4548">
        <v>11.1</v>
      </c>
      <c r="L4548">
        <v>17</v>
      </c>
      <c r="M4548">
        <f t="shared" si="142"/>
        <v>1234.5010000000002</v>
      </c>
      <c r="N4548">
        <f t="shared" si="143"/>
        <v>3.1035242290748899</v>
      </c>
    </row>
    <row r="4549" spans="1:14" x14ac:dyDescent="0.3">
      <c r="A4549" t="s">
        <v>12</v>
      </c>
      <c r="B4549" t="s">
        <v>15</v>
      </c>
      <c r="C4549" t="s">
        <v>19</v>
      </c>
      <c r="D4549" t="s">
        <v>30</v>
      </c>
      <c r="E4549" t="s">
        <v>38</v>
      </c>
      <c r="F4549">
        <v>2013</v>
      </c>
      <c r="G4549">
        <v>5</v>
      </c>
      <c r="H4549">
        <v>449.55</v>
      </c>
      <c r="I4549" t="s">
        <v>42</v>
      </c>
      <c r="J4549" t="s">
        <v>43</v>
      </c>
      <c r="K4549">
        <v>46.58</v>
      </c>
      <c r="L4549">
        <v>12</v>
      </c>
      <c r="M4549">
        <f t="shared" si="142"/>
        <v>5394.0658000000003</v>
      </c>
      <c r="N4549">
        <f t="shared" si="143"/>
        <v>3.1037527593818983</v>
      </c>
    </row>
    <row r="4550" spans="1:14" x14ac:dyDescent="0.3">
      <c r="A4550" t="s">
        <v>14</v>
      </c>
      <c r="B4550" t="s">
        <v>15</v>
      </c>
      <c r="C4550" t="s">
        <v>19</v>
      </c>
      <c r="D4550" t="s">
        <v>28</v>
      </c>
      <c r="E4550" t="s">
        <v>39</v>
      </c>
      <c r="F4550">
        <v>2001</v>
      </c>
      <c r="G4550">
        <v>2</v>
      </c>
      <c r="H4550">
        <v>404.18</v>
      </c>
      <c r="I4550" t="s">
        <v>42</v>
      </c>
      <c r="J4550" t="s">
        <v>47</v>
      </c>
      <c r="K4550">
        <v>7.73</v>
      </c>
      <c r="L4550">
        <v>2</v>
      </c>
      <c r="M4550">
        <f t="shared" si="142"/>
        <v>807.43730000000005</v>
      </c>
      <c r="N4550">
        <f t="shared" si="143"/>
        <v>3.0995575221238938</v>
      </c>
    </row>
    <row r="4551" spans="1:14" x14ac:dyDescent="0.3">
      <c r="A4551" t="s">
        <v>14</v>
      </c>
      <c r="B4551" t="s">
        <v>15</v>
      </c>
      <c r="C4551" t="s">
        <v>19</v>
      </c>
      <c r="D4551" t="s">
        <v>31</v>
      </c>
      <c r="E4551" t="s">
        <v>38</v>
      </c>
      <c r="F4551">
        <v>2018</v>
      </c>
      <c r="G4551">
        <v>5</v>
      </c>
      <c r="H4551">
        <v>424.85</v>
      </c>
      <c r="I4551" t="s">
        <v>42</v>
      </c>
      <c r="J4551" t="s">
        <v>43</v>
      </c>
      <c r="K4551">
        <v>10.88</v>
      </c>
      <c r="L4551">
        <v>17</v>
      </c>
      <c r="M4551">
        <f t="shared" si="142"/>
        <v>7221.5588000000007</v>
      </c>
      <c r="N4551">
        <f t="shared" si="143"/>
        <v>3.1019955654101996</v>
      </c>
    </row>
    <row r="4552" spans="1:14" x14ac:dyDescent="0.3">
      <c r="A4552" t="s">
        <v>12</v>
      </c>
      <c r="B4552" t="s">
        <v>15</v>
      </c>
      <c r="C4552" t="s">
        <v>18</v>
      </c>
      <c r="D4552" t="s">
        <v>24</v>
      </c>
      <c r="E4552" t="s">
        <v>36</v>
      </c>
      <c r="F4552">
        <v>2014</v>
      </c>
      <c r="G4552">
        <v>4</v>
      </c>
      <c r="H4552">
        <v>201.9</v>
      </c>
      <c r="I4552" t="s">
        <v>42</v>
      </c>
      <c r="J4552" t="s">
        <v>46</v>
      </c>
      <c r="K4552">
        <v>49.9</v>
      </c>
      <c r="L4552">
        <v>11</v>
      </c>
      <c r="M4552">
        <f t="shared" si="142"/>
        <v>2220.3989999999999</v>
      </c>
      <c r="N4552">
        <f t="shared" si="143"/>
        <v>3.097777777777778</v>
      </c>
    </row>
    <row r="4553" spans="1:14" x14ac:dyDescent="0.3">
      <c r="A4553" t="s">
        <v>14</v>
      </c>
      <c r="B4553" t="s">
        <v>16</v>
      </c>
      <c r="C4553" t="s">
        <v>18</v>
      </c>
      <c r="D4553" t="s">
        <v>30</v>
      </c>
      <c r="E4553" t="s">
        <v>36</v>
      </c>
      <c r="F4553">
        <v>1989</v>
      </c>
      <c r="G4553">
        <v>3</v>
      </c>
      <c r="H4553">
        <v>176.99</v>
      </c>
      <c r="I4553" t="s">
        <v>41</v>
      </c>
      <c r="J4553" t="s">
        <v>44</v>
      </c>
      <c r="K4553">
        <v>32.24</v>
      </c>
      <c r="L4553">
        <v>15</v>
      </c>
      <c r="M4553">
        <f t="shared" si="142"/>
        <v>2654.1724000000004</v>
      </c>
      <c r="N4553">
        <f t="shared" si="143"/>
        <v>3.0957683741648108</v>
      </c>
    </row>
    <row r="4554" spans="1:14" x14ac:dyDescent="0.3">
      <c r="A4554" t="s">
        <v>14</v>
      </c>
      <c r="B4554" t="s">
        <v>15</v>
      </c>
      <c r="C4554" t="s">
        <v>18</v>
      </c>
      <c r="D4554" t="s">
        <v>29</v>
      </c>
      <c r="E4554" t="s">
        <v>39</v>
      </c>
      <c r="F4554">
        <v>2000</v>
      </c>
      <c r="G4554">
        <v>1</v>
      </c>
      <c r="H4554">
        <v>441.31</v>
      </c>
      <c r="I4554" t="s">
        <v>41</v>
      </c>
      <c r="J4554" t="s">
        <v>47</v>
      </c>
      <c r="K4554">
        <v>23.48</v>
      </c>
      <c r="L4554">
        <v>13</v>
      </c>
      <c r="M4554">
        <f t="shared" si="142"/>
        <v>5736.2647999999999</v>
      </c>
      <c r="N4554">
        <f t="shared" si="143"/>
        <v>3.0959821428571428</v>
      </c>
    </row>
    <row r="4555" spans="1:14" x14ac:dyDescent="0.3">
      <c r="A4555" t="s">
        <v>12</v>
      </c>
      <c r="B4555" t="s">
        <v>17</v>
      </c>
      <c r="C4555" t="s">
        <v>18</v>
      </c>
      <c r="D4555" t="s">
        <v>24</v>
      </c>
      <c r="E4555" t="s">
        <v>38</v>
      </c>
      <c r="F4555">
        <v>2020</v>
      </c>
      <c r="G4555">
        <v>3</v>
      </c>
      <c r="H4555">
        <v>425.44</v>
      </c>
      <c r="I4555" t="s">
        <v>41</v>
      </c>
      <c r="J4555" t="s">
        <v>44</v>
      </c>
      <c r="K4555">
        <v>48.99</v>
      </c>
      <c r="L4555">
        <v>13</v>
      </c>
      <c r="M4555">
        <f t="shared" si="142"/>
        <v>5530.2098999999998</v>
      </c>
      <c r="N4555">
        <f t="shared" si="143"/>
        <v>3.1006711409395975</v>
      </c>
    </row>
    <row r="4556" spans="1:14" x14ac:dyDescent="0.3">
      <c r="A4556" t="s">
        <v>12</v>
      </c>
      <c r="B4556" t="s">
        <v>16</v>
      </c>
      <c r="C4556" t="s">
        <v>19</v>
      </c>
      <c r="D4556" t="s">
        <v>27</v>
      </c>
      <c r="E4556" t="s">
        <v>36</v>
      </c>
      <c r="F4556">
        <v>1998</v>
      </c>
      <c r="G4556">
        <v>5</v>
      </c>
      <c r="H4556">
        <v>20.67</v>
      </c>
      <c r="I4556" t="s">
        <v>42</v>
      </c>
      <c r="J4556" t="s">
        <v>47</v>
      </c>
      <c r="K4556">
        <v>33.270000000000003</v>
      </c>
      <c r="L4556">
        <v>7</v>
      </c>
      <c r="M4556">
        <f t="shared" si="142"/>
        <v>144.02269999999999</v>
      </c>
      <c r="N4556">
        <f t="shared" si="143"/>
        <v>3.100896860986547</v>
      </c>
    </row>
    <row r="4557" spans="1:14" x14ac:dyDescent="0.3">
      <c r="A4557" t="s">
        <v>13</v>
      </c>
      <c r="B4557" t="s">
        <v>16</v>
      </c>
      <c r="C4557" t="s">
        <v>19</v>
      </c>
      <c r="D4557" t="s">
        <v>23</v>
      </c>
      <c r="E4557" t="s">
        <v>37</v>
      </c>
      <c r="F4557">
        <v>2016</v>
      </c>
      <c r="G4557">
        <v>5</v>
      </c>
      <c r="H4557">
        <v>35.42</v>
      </c>
      <c r="I4557" t="s">
        <v>41</v>
      </c>
      <c r="J4557" t="s">
        <v>44</v>
      </c>
      <c r="K4557">
        <v>21.21</v>
      </c>
      <c r="L4557">
        <v>4</v>
      </c>
      <c r="M4557">
        <f t="shared" si="142"/>
        <v>140.8921</v>
      </c>
      <c r="N4557">
        <f t="shared" si="143"/>
        <v>3.0966292134831459</v>
      </c>
    </row>
    <row r="4558" spans="1:14" x14ac:dyDescent="0.3">
      <c r="A4558" t="s">
        <v>14</v>
      </c>
      <c r="B4558" t="s">
        <v>15</v>
      </c>
      <c r="C4558" t="s">
        <v>18</v>
      </c>
      <c r="D4558" t="s">
        <v>34</v>
      </c>
      <c r="E4558" t="s">
        <v>37</v>
      </c>
      <c r="F4558">
        <v>2003</v>
      </c>
      <c r="G4558">
        <v>1</v>
      </c>
      <c r="H4558">
        <v>416.64</v>
      </c>
      <c r="I4558" t="s">
        <v>40</v>
      </c>
      <c r="J4558" t="s">
        <v>44</v>
      </c>
      <c r="K4558">
        <v>45.14</v>
      </c>
      <c r="L4558">
        <v>3</v>
      </c>
      <c r="M4558">
        <f t="shared" si="142"/>
        <v>1249.3714</v>
      </c>
      <c r="N4558">
        <f t="shared" si="143"/>
        <v>3.0923423423423424</v>
      </c>
    </row>
    <row r="4559" spans="1:14" x14ac:dyDescent="0.3">
      <c r="A4559" t="s">
        <v>12</v>
      </c>
      <c r="B4559" t="s">
        <v>15</v>
      </c>
      <c r="C4559" t="s">
        <v>18</v>
      </c>
      <c r="D4559" t="s">
        <v>24</v>
      </c>
      <c r="E4559" t="s">
        <v>37</v>
      </c>
      <c r="F4559">
        <v>1989</v>
      </c>
      <c r="G4559">
        <v>3</v>
      </c>
      <c r="H4559">
        <v>197.85</v>
      </c>
      <c r="I4559" t="s">
        <v>41</v>
      </c>
      <c r="J4559" t="s">
        <v>47</v>
      </c>
      <c r="K4559">
        <v>29.31</v>
      </c>
      <c r="L4559">
        <v>10</v>
      </c>
      <c r="M4559">
        <f t="shared" si="142"/>
        <v>1977.7931000000001</v>
      </c>
      <c r="N4559">
        <f t="shared" si="143"/>
        <v>3.0970654627539504</v>
      </c>
    </row>
    <row r="4560" spans="1:14" x14ac:dyDescent="0.3">
      <c r="A4560" t="s">
        <v>12</v>
      </c>
      <c r="B4560" t="s">
        <v>17</v>
      </c>
      <c r="C4560" t="s">
        <v>19</v>
      </c>
      <c r="D4560" t="s">
        <v>30</v>
      </c>
      <c r="E4560" t="s">
        <v>36</v>
      </c>
      <c r="F4560">
        <v>2003</v>
      </c>
      <c r="G4560">
        <v>4</v>
      </c>
      <c r="H4560">
        <v>224.33</v>
      </c>
      <c r="I4560" t="s">
        <v>41</v>
      </c>
      <c r="J4560" t="s">
        <v>47</v>
      </c>
      <c r="K4560">
        <v>39.57</v>
      </c>
      <c r="L4560">
        <v>3</v>
      </c>
      <c r="M4560">
        <f t="shared" si="142"/>
        <v>672.38570000000004</v>
      </c>
      <c r="N4560">
        <f t="shared" si="143"/>
        <v>3.0972850678733033</v>
      </c>
    </row>
    <row r="4561" spans="1:14" x14ac:dyDescent="0.3">
      <c r="A4561" t="s">
        <v>12</v>
      </c>
      <c r="B4561" t="s">
        <v>15</v>
      </c>
      <c r="C4561" t="s">
        <v>18</v>
      </c>
      <c r="D4561" t="s">
        <v>31</v>
      </c>
      <c r="E4561" t="s">
        <v>37</v>
      </c>
      <c r="F4561">
        <v>2003</v>
      </c>
      <c r="G4561">
        <v>2</v>
      </c>
      <c r="H4561">
        <v>452.5</v>
      </c>
      <c r="I4561" t="s">
        <v>41</v>
      </c>
      <c r="J4561" t="s">
        <v>46</v>
      </c>
      <c r="K4561">
        <v>33.630000000000003</v>
      </c>
      <c r="L4561">
        <v>13</v>
      </c>
      <c r="M4561">
        <f t="shared" si="142"/>
        <v>5881.8362999999999</v>
      </c>
      <c r="N4561">
        <f t="shared" si="143"/>
        <v>3.0952380952380953</v>
      </c>
    </row>
    <row r="4562" spans="1:14" x14ac:dyDescent="0.3">
      <c r="A4562" t="s">
        <v>13</v>
      </c>
      <c r="B4562" t="s">
        <v>15</v>
      </c>
      <c r="C4562" t="s">
        <v>18</v>
      </c>
      <c r="D4562" t="s">
        <v>24</v>
      </c>
      <c r="E4562" t="s">
        <v>39</v>
      </c>
      <c r="F4562">
        <v>2004</v>
      </c>
      <c r="G4562">
        <v>1</v>
      </c>
      <c r="H4562">
        <v>63.93</v>
      </c>
      <c r="I4562" t="s">
        <v>42</v>
      </c>
      <c r="J4562" t="s">
        <v>47</v>
      </c>
      <c r="K4562">
        <v>42.98</v>
      </c>
      <c r="L4562">
        <v>15</v>
      </c>
      <c r="M4562">
        <f t="shared" si="142"/>
        <v>958.37980000000005</v>
      </c>
      <c r="N4562">
        <f t="shared" si="143"/>
        <v>3.0977272727272727</v>
      </c>
    </row>
    <row r="4563" spans="1:14" x14ac:dyDescent="0.3">
      <c r="A4563" t="s">
        <v>13</v>
      </c>
      <c r="B4563" t="s">
        <v>16</v>
      </c>
      <c r="C4563" t="s">
        <v>18</v>
      </c>
      <c r="D4563" t="s">
        <v>20</v>
      </c>
      <c r="E4563" t="s">
        <v>37</v>
      </c>
      <c r="F4563">
        <v>1998</v>
      </c>
      <c r="G4563">
        <v>3</v>
      </c>
      <c r="H4563">
        <v>402.08</v>
      </c>
      <c r="I4563" t="s">
        <v>41</v>
      </c>
      <c r="J4563" t="s">
        <v>47</v>
      </c>
      <c r="K4563">
        <v>39.799999999999997</v>
      </c>
      <c r="L4563">
        <v>2</v>
      </c>
      <c r="M4563">
        <f t="shared" si="142"/>
        <v>803.55799999999999</v>
      </c>
      <c r="N4563">
        <f t="shared" si="143"/>
        <v>3.1025056947608198</v>
      </c>
    </row>
    <row r="4564" spans="1:14" x14ac:dyDescent="0.3">
      <c r="A4564" t="s">
        <v>12</v>
      </c>
      <c r="B4564" t="s">
        <v>15</v>
      </c>
      <c r="C4564" t="s">
        <v>18</v>
      </c>
      <c r="D4564" t="s">
        <v>24</v>
      </c>
      <c r="E4564" t="s">
        <v>39</v>
      </c>
      <c r="F4564">
        <v>1995</v>
      </c>
      <c r="G4564">
        <v>4</v>
      </c>
      <c r="H4564">
        <v>148.54</v>
      </c>
      <c r="I4564" t="s">
        <v>41</v>
      </c>
      <c r="J4564" t="s">
        <v>45</v>
      </c>
      <c r="K4564">
        <v>38.39</v>
      </c>
      <c r="L4564">
        <v>6</v>
      </c>
      <c r="M4564">
        <f t="shared" si="142"/>
        <v>890.62390000000005</v>
      </c>
      <c r="N4564">
        <f t="shared" si="143"/>
        <v>3.1027397260273974</v>
      </c>
    </row>
    <row r="4565" spans="1:14" x14ac:dyDescent="0.3">
      <c r="A4565" t="s">
        <v>12</v>
      </c>
      <c r="B4565" t="s">
        <v>16</v>
      </c>
      <c r="C4565" t="s">
        <v>18</v>
      </c>
      <c r="D4565" t="s">
        <v>23</v>
      </c>
      <c r="E4565" t="s">
        <v>36</v>
      </c>
      <c r="F4565">
        <v>2013</v>
      </c>
      <c r="G4565">
        <v>4</v>
      </c>
      <c r="H4565">
        <v>88.3</v>
      </c>
      <c r="I4565" t="s">
        <v>42</v>
      </c>
      <c r="J4565" t="s">
        <v>45</v>
      </c>
      <c r="K4565">
        <v>45.9</v>
      </c>
      <c r="L4565">
        <v>10</v>
      </c>
      <c r="M4565">
        <f t="shared" si="142"/>
        <v>882.45899999999995</v>
      </c>
      <c r="N4565">
        <f t="shared" si="143"/>
        <v>3.1006864988558354</v>
      </c>
    </row>
    <row r="4566" spans="1:14" x14ac:dyDescent="0.3">
      <c r="A4566" t="s">
        <v>13</v>
      </c>
      <c r="B4566" t="s">
        <v>17</v>
      </c>
      <c r="C4566" t="s">
        <v>18</v>
      </c>
      <c r="D4566" t="s">
        <v>33</v>
      </c>
      <c r="E4566" t="s">
        <v>39</v>
      </c>
      <c r="F4566">
        <v>1994</v>
      </c>
      <c r="G4566">
        <v>1</v>
      </c>
      <c r="H4566">
        <v>166.97</v>
      </c>
      <c r="I4566" t="s">
        <v>41</v>
      </c>
      <c r="J4566" t="s">
        <v>46</v>
      </c>
      <c r="K4566">
        <v>4.1500000000000004</v>
      </c>
      <c r="L4566">
        <v>12</v>
      </c>
      <c r="M4566">
        <f t="shared" si="142"/>
        <v>2002.6814999999999</v>
      </c>
      <c r="N4566">
        <f t="shared" si="143"/>
        <v>3.0986238532110093</v>
      </c>
    </row>
    <row r="4567" spans="1:14" x14ac:dyDescent="0.3">
      <c r="A4567" t="s">
        <v>12</v>
      </c>
      <c r="B4567" t="s">
        <v>16</v>
      </c>
      <c r="C4567" t="s">
        <v>19</v>
      </c>
      <c r="D4567" t="s">
        <v>29</v>
      </c>
      <c r="E4567" t="s">
        <v>36</v>
      </c>
      <c r="F4567">
        <v>2014</v>
      </c>
      <c r="G4567">
        <v>5</v>
      </c>
      <c r="H4567">
        <v>238.08</v>
      </c>
      <c r="I4567" t="s">
        <v>41</v>
      </c>
      <c r="J4567" t="s">
        <v>46</v>
      </c>
      <c r="K4567">
        <v>47.28</v>
      </c>
      <c r="L4567">
        <v>16</v>
      </c>
      <c r="M4567">
        <f t="shared" si="142"/>
        <v>3808.7528000000002</v>
      </c>
      <c r="N4567">
        <f t="shared" si="143"/>
        <v>3.103448275862069</v>
      </c>
    </row>
    <row r="4568" spans="1:14" x14ac:dyDescent="0.3">
      <c r="A4568" t="s">
        <v>13</v>
      </c>
      <c r="B4568" t="s">
        <v>15</v>
      </c>
      <c r="C4568" t="s">
        <v>18</v>
      </c>
      <c r="D4568" t="s">
        <v>24</v>
      </c>
      <c r="E4568" t="s">
        <v>38</v>
      </c>
      <c r="F4568">
        <v>2011</v>
      </c>
      <c r="G4568">
        <v>3</v>
      </c>
      <c r="H4568">
        <v>345.91</v>
      </c>
      <c r="I4568" t="s">
        <v>42</v>
      </c>
      <c r="J4568" t="s">
        <v>43</v>
      </c>
      <c r="K4568">
        <v>8.5</v>
      </c>
      <c r="L4568">
        <v>18</v>
      </c>
      <c r="M4568">
        <f t="shared" si="142"/>
        <v>6225.4650000000001</v>
      </c>
      <c r="N4568">
        <f t="shared" si="143"/>
        <v>3.0990783410138247</v>
      </c>
    </row>
    <row r="4569" spans="1:14" x14ac:dyDescent="0.3">
      <c r="A4569" t="s">
        <v>14</v>
      </c>
      <c r="B4569" t="s">
        <v>16</v>
      </c>
      <c r="C4569" t="s">
        <v>18</v>
      </c>
      <c r="D4569" t="s">
        <v>24</v>
      </c>
      <c r="E4569" t="s">
        <v>38</v>
      </c>
      <c r="F4569">
        <v>2011</v>
      </c>
      <c r="G4569">
        <v>4</v>
      </c>
      <c r="H4569">
        <v>415.67</v>
      </c>
      <c r="I4569" t="s">
        <v>41</v>
      </c>
      <c r="J4569" t="s">
        <v>43</v>
      </c>
      <c r="K4569">
        <v>38.28</v>
      </c>
      <c r="L4569">
        <v>5</v>
      </c>
      <c r="M4569">
        <f t="shared" si="142"/>
        <v>2077.7327999999998</v>
      </c>
      <c r="N4569">
        <f t="shared" si="143"/>
        <v>3.0993071593533488</v>
      </c>
    </row>
    <row r="4570" spans="1:14" x14ac:dyDescent="0.3">
      <c r="A4570" t="s">
        <v>13</v>
      </c>
      <c r="B4570" t="s">
        <v>16</v>
      </c>
      <c r="C4570" t="s">
        <v>18</v>
      </c>
      <c r="D4570" t="s">
        <v>27</v>
      </c>
      <c r="E4570" t="s">
        <v>36</v>
      </c>
      <c r="F4570">
        <v>2019</v>
      </c>
      <c r="G4570">
        <v>3</v>
      </c>
      <c r="H4570">
        <v>145.55000000000001</v>
      </c>
      <c r="I4570" t="s">
        <v>42</v>
      </c>
      <c r="J4570" t="s">
        <v>43</v>
      </c>
      <c r="K4570">
        <v>23.15</v>
      </c>
      <c r="L4570">
        <v>2</v>
      </c>
      <c r="M4570">
        <f t="shared" si="142"/>
        <v>290.33150000000001</v>
      </c>
      <c r="N4570">
        <f t="shared" si="143"/>
        <v>3.0972222222222223</v>
      </c>
    </row>
    <row r="4571" spans="1:14" x14ac:dyDescent="0.3">
      <c r="A4571" t="s">
        <v>13</v>
      </c>
      <c r="B4571" t="s">
        <v>15</v>
      </c>
      <c r="C4571" t="s">
        <v>19</v>
      </c>
      <c r="D4571" t="s">
        <v>25</v>
      </c>
      <c r="E4571" t="s">
        <v>36</v>
      </c>
      <c r="F4571">
        <v>1988</v>
      </c>
      <c r="G4571">
        <v>1</v>
      </c>
      <c r="H4571">
        <v>385.85</v>
      </c>
      <c r="I4571" t="s">
        <v>40</v>
      </c>
      <c r="J4571" t="s">
        <v>47</v>
      </c>
      <c r="K4571">
        <v>40.369999999999997</v>
      </c>
      <c r="L4571">
        <v>12</v>
      </c>
      <c r="M4571">
        <f t="shared" si="142"/>
        <v>4629.6037000000006</v>
      </c>
      <c r="N4571">
        <f t="shared" si="143"/>
        <v>3.0974477958236659</v>
      </c>
    </row>
    <row r="4572" spans="1:14" x14ac:dyDescent="0.3">
      <c r="A4572" t="s">
        <v>12</v>
      </c>
      <c r="B4572" t="s">
        <v>16</v>
      </c>
      <c r="C4572" t="s">
        <v>19</v>
      </c>
      <c r="D4572" t="s">
        <v>30</v>
      </c>
      <c r="E4572" t="s">
        <v>39</v>
      </c>
      <c r="F4572">
        <v>2013</v>
      </c>
      <c r="G4572">
        <v>1</v>
      </c>
      <c r="H4572">
        <v>449.82</v>
      </c>
      <c r="I4572" t="s">
        <v>40</v>
      </c>
      <c r="J4572" t="s">
        <v>43</v>
      </c>
      <c r="K4572">
        <v>31.07</v>
      </c>
      <c r="L4572">
        <v>9</v>
      </c>
      <c r="M4572">
        <f t="shared" si="142"/>
        <v>4047.6907000000001</v>
      </c>
      <c r="N4572">
        <f t="shared" si="143"/>
        <v>3.1023255813953488</v>
      </c>
    </row>
    <row r="4573" spans="1:14" x14ac:dyDescent="0.3">
      <c r="A4573" t="s">
        <v>12</v>
      </c>
      <c r="B4573" t="s">
        <v>17</v>
      </c>
      <c r="C4573" t="s">
        <v>19</v>
      </c>
      <c r="D4573" t="s">
        <v>27</v>
      </c>
      <c r="E4573" t="s">
        <v>39</v>
      </c>
      <c r="F4573">
        <v>2013</v>
      </c>
      <c r="G4573">
        <v>4</v>
      </c>
      <c r="H4573">
        <v>346.81</v>
      </c>
      <c r="I4573" t="s">
        <v>42</v>
      </c>
      <c r="J4573" t="s">
        <v>46</v>
      </c>
      <c r="K4573">
        <v>21.82</v>
      </c>
      <c r="L4573">
        <v>16</v>
      </c>
      <c r="M4573">
        <f t="shared" si="142"/>
        <v>5548.1782000000003</v>
      </c>
      <c r="N4573">
        <f t="shared" si="143"/>
        <v>3.1072261072261074</v>
      </c>
    </row>
    <row r="4574" spans="1:14" x14ac:dyDescent="0.3">
      <c r="A4574" t="s">
        <v>12</v>
      </c>
      <c r="B4574" t="s">
        <v>16</v>
      </c>
      <c r="C4574" t="s">
        <v>19</v>
      </c>
      <c r="D4574" t="s">
        <v>30</v>
      </c>
      <c r="E4574" t="s">
        <v>37</v>
      </c>
      <c r="F4574">
        <v>2011</v>
      </c>
      <c r="G4574">
        <v>1</v>
      </c>
      <c r="H4574">
        <v>31.97</v>
      </c>
      <c r="I4574" t="s">
        <v>40</v>
      </c>
      <c r="J4574" t="s">
        <v>46</v>
      </c>
      <c r="K4574">
        <v>20.02</v>
      </c>
      <c r="L4574">
        <v>11</v>
      </c>
      <c r="M4574">
        <f t="shared" si="142"/>
        <v>350.87019999999995</v>
      </c>
      <c r="N4574">
        <f t="shared" si="143"/>
        <v>3.1051401869158877</v>
      </c>
    </row>
    <row r="4575" spans="1:14" x14ac:dyDescent="0.3">
      <c r="A4575" t="s">
        <v>14</v>
      </c>
      <c r="B4575" t="s">
        <v>16</v>
      </c>
      <c r="C4575" t="s">
        <v>19</v>
      </c>
      <c r="D4575" t="s">
        <v>32</v>
      </c>
      <c r="E4575" t="s">
        <v>37</v>
      </c>
      <c r="F4575">
        <v>1988</v>
      </c>
      <c r="G4575">
        <v>4</v>
      </c>
      <c r="H4575">
        <v>251.57</v>
      </c>
      <c r="I4575" t="s">
        <v>40</v>
      </c>
      <c r="J4575" t="s">
        <v>47</v>
      </c>
      <c r="K4575">
        <v>38.200000000000003</v>
      </c>
      <c r="L4575">
        <v>19</v>
      </c>
      <c r="M4575">
        <f t="shared" si="142"/>
        <v>4779.2119999999995</v>
      </c>
      <c r="N4575">
        <f t="shared" si="143"/>
        <v>3.1100702576112411</v>
      </c>
    </row>
    <row r="4576" spans="1:14" x14ac:dyDescent="0.3">
      <c r="A4576" t="s">
        <v>13</v>
      </c>
      <c r="B4576" t="s">
        <v>16</v>
      </c>
      <c r="C4576" t="s">
        <v>19</v>
      </c>
      <c r="D4576" t="s">
        <v>33</v>
      </c>
      <c r="E4576" t="s">
        <v>36</v>
      </c>
      <c r="F4576">
        <v>2012</v>
      </c>
      <c r="G4576">
        <v>1</v>
      </c>
      <c r="H4576">
        <v>311.01</v>
      </c>
      <c r="I4576" t="s">
        <v>40</v>
      </c>
      <c r="J4576" t="s">
        <v>47</v>
      </c>
      <c r="K4576">
        <v>7.57</v>
      </c>
      <c r="L4576">
        <v>8</v>
      </c>
      <c r="M4576">
        <f t="shared" si="142"/>
        <v>2487.1556999999998</v>
      </c>
      <c r="N4576">
        <f t="shared" si="143"/>
        <v>3.107981220657277</v>
      </c>
    </row>
    <row r="4577" spans="1:14" x14ac:dyDescent="0.3">
      <c r="A4577" t="s">
        <v>12</v>
      </c>
      <c r="B4577" t="s">
        <v>17</v>
      </c>
      <c r="C4577" t="s">
        <v>18</v>
      </c>
      <c r="D4577" t="s">
        <v>20</v>
      </c>
      <c r="E4577" t="s">
        <v>38</v>
      </c>
      <c r="F4577">
        <v>2012</v>
      </c>
      <c r="G4577">
        <v>4</v>
      </c>
      <c r="H4577">
        <v>482.37</v>
      </c>
      <c r="I4577" t="s">
        <v>42</v>
      </c>
      <c r="J4577" t="s">
        <v>44</v>
      </c>
      <c r="K4577">
        <v>26.64</v>
      </c>
      <c r="L4577">
        <v>3</v>
      </c>
      <c r="M4577">
        <f t="shared" si="142"/>
        <v>1446.3764000000001</v>
      </c>
      <c r="N4577">
        <f t="shared" si="143"/>
        <v>3.1129411764705881</v>
      </c>
    </row>
    <row r="4578" spans="1:14" x14ac:dyDescent="0.3">
      <c r="A4578" t="s">
        <v>13</v>
      </c>
      <c r="B4578" t="s">
        <v>15</v>
      </c>
      <c r="C4578" t="s">
        <v>19</v>
      </c>
      <c r="D4578" t="s">
        <v>28</v>
      </c>
      <c r="E4578" t="s">
        <v>37</v>
      </c>
      <c r="F4578">
        <v>1993</v>
      </c>
      <c r="G4578">
        <v>2</v>
      </c>
      <c r="H4578">
        <v>431.2</v>
      </c>
      <c r="I4578" t="s">
        <v>41</v>
      </c>
      <c r="J4578" t="s">
        <v>44</v>
      </c>
      <c r="K4578">
        <v>47.46</v>
      </c>
      <c r="L4578">
        <v>3</v>
      </c>
      <c r="M4578">
        <f t="shared" si="142"/>
        <v>1293.0745999999999</v>
      </c>
      <c r="N4578">
        <f t="shared" si="143"/>
        <v>3.1108490566037736</v>
      </c>
    </row>
    <row r="4579" spans="1:14" x14ac:dyDescent="0.3">
      <c r="A4579" t="s">
        <v>12</v>
      </c>
      <c r="B4579" t="s">
        <v>15</v>
      </c>
      <c r="C4579" t="s">
        <v>19</v>
      </c>
      <c r="D4579" t="s">
        <v>21</v>
      </c>
      <c r="E4579" t="s">
        <v>38</v>
      </c>
      <c r="F4579">
        <v>1985</v>
      </c>
      <c r="G4579">
        <v>2</v>
      </c>
      <c r="H4579">
        <v>30.72</v>
      </c>
      <c r="I4579" t="s">
        <v>42</v>
      </c>
      <c r="J4579" t="s">
        <v>43</v>
      </c>
      <c r="K4579">
        <v>25.52</v>
      </c>
      <c r="L4579">
        <v>4</v>
      </c>
      <c r="M4579">
        <f t="shared" si="142"/>
        <v>122.1352</v>
      </c>
      <c r="N4579">
        <f t="shared" si="143"/>
        <v>3.1134751773049647</v>
      </c>
    </row>
    <row r="4580" spans="1:14" x14ac:dyDescent="0.3">
      <c r="A4580" t="s">
        <v>14</v>
      </c>
      <c r="B4580" t="s">
        <v>16</v>
      </c>
      <c r="C4580" t="s">
        <v>18</v>
      </c>
      <c r="D4580" t="s">
        <v>21</v>
      </c>
      <c r="E4580" t="s">
        <v>39</v>
      </c>
      <c r="F4580">
        <v>2006</v>
      </c>
      <c r="G4580">
        <v>5</v>
      </c>
      <c r="H4580">
        <v>393.73</v>
      </c>
      <c r="I4580" t="s">
        <v>40</v>
      </c>
      <c r="J4580" t="s">
        <v>43</v>
      </c>
      <c r="K4580">
        <v>17.03</v>
      </c>
      <c r="L4580">
        <v>9</v>
      </c>
      <c r="M4580">
        <f t="shared" si="142"/>
        <v>3542.7403000000004</v>
      </c>
      <c r="N4580">
        <f t="shared" si="143"/>
        <v>3.1161137440758293</v>
      </c>
    </row>
    <row r="4581" spans="1:14" x14ac:dyDescent="0.3">
      <c r="A4581" t="s">
        <v>13</v>
      </c>
      <c r="B4581" t="s">
        <v>17</v>
      </c>
      <c r="C4581" t="s">
        <v>18</v>
      </c>
      <c r="D4581" t="s">
        <v>20</v>
      </c>
      <c r="E4581" t="s">
        <v>36</v>
      </c>
      <c r="F4581">
        <v>1988</v>
      </c>
      <c r="G4581">
        <v>1</v>
      </c>
      <c r="H4581">
        <v>51.68</v>
      </c>
      <c r="I4581" t="s">
        <v>40</v>
      </c>
      <c r="J4581" t="s">
        <v>44</v>
      </c>
      <c r="K4581">
        <v>22.75</v>
      </c>
      <c r="L4581">
        <v>16</v>
      </c>
      <c r="M4581">
        <f t="shared" si="142"/>
        <v>826.10749999999996</v>
      </c>
      <c r="N4581">
        <f t="shared" si="143"/>
        <v>3.1116389548693588</v>
      </c>
    </row>
    <row r="4582" spans="1:14" x14ac:dyDescent="0.3">
      <c r="A4582" t="s">
        <v>14</v>
      </c>
      <c r="B4582" t="s">
        <v>16</v>
      </c>
      <c r="C4582" t="s">
        <v>19</v>
      </c>
      <c r="D4582" t="s">
        <v>24</v>
      </c>
      <c r="E4582" t="s">
        <v>38</v>
      </c>
      <c r="F4582">
        <v>1991</v>
      </c>
      <c r="G4582">
        <v>3</v>
      </c>
      <c r="H4582">
        <v>120.28</v>
      </c>
      <c r="I4582" t="s">
        <v>40</v>
      </c>
      <c r="J4582" t="s">
        <v>45</v>
      </c>
      <c r="K4582">
        <v>38.75</v>
      </c>
      <c r="L4582">
        <v>12</v>
      </c>
      <c r="M4582">
        <f t="shared" si="142"/>
        <v>1442.7475000000002</v>
      </c>
      <c r="N4582">
        <f t="shared" si="143"/>
        <v>3.1166666666666667</v>
      </c>
    </row>
    <row r="4583" spans="1:14" x14ac:dyDescent="0.3">
      <c r="A4583" t="s">
        <v>12</v>
      </c>
      <c r="B4583" t="s">
        <v>17</v>
      </c>
      <c r="C4583" t="s">
        <v>18</v>
      </c>
      <c r="D4583" t="s">
        <v>33</v>
      </c>
      <c r="E4583" t="s">
        <v>38</v>
      </c>
      <c r="F4583">
        <v>1986</v>
      </c>
      <c r="G4583">
        <v>3</v>
      </c>
      <c r="H4583">
        <v>89.8</v>
      </c>
      <c r="I4583" t="s">
        <v>41</v>
      </c>
      <c r="J4583" t="s">
        <v>43</v>
      </c>
      <c r="K4583">
        <v>47.87</v>
      </c>
      <c r="L4583">
        <v>6</v>
      </c>
      <c r="M4583">
        <f t="shared" si="142"/>
        <v>538.27869999999996</v>
      </c>
      <c r="N4583">
        <f t="shared" si="143"/>
        <v>3.1169451073985681</v>
      </c>
    </row>
    <row r="4584" spans="1:14" x14ac:dyDescent="0.3">
      <c r="A4584" t="s">
        <v>13</v>
      </c>
      <c r="B4584" t="s">
        <v>16</v>
      </c>
      <c r="C4584" t="s">
        <v>19</v>
      </c>
      <c r="D4584" t="s">
        <v>34</v>
      </c>
      <c r="E4584" t="s">
        <v>36</v>
      </c>
      <c r="F4584">
        <v>2009</v>
      </c>
      <c r="G4584">
        <v>4</v>
      </c>
      <c r="H4584">
        <v>388.45</v>
      </c>
      <c r="I4584" t="s">
        <v>41</v>
      </c>
      <c r="J4584" t="s">
        <v>45</v>
      </c>
      <c r="K4584">
        <v>19.53</v>
      </c>
      <c r="L4584">
        <v>17</v>
      </c>
      <c r="M4584">
        <f t="shared" si="142"/>
        <v>6602.8453</v>
      </c>
      <c r="N4584">
        <f t="shared" si="143"/>
        <v>3.1172248803827749</v>
      </c>
    </row>
    <row r="4585" spans="1:14" x14ac:dyDescent="0.3">
      <c r="A4585" t="s">
        <v>14</v>
      </c>
      <c r="B4585" t="s">
        <v>16</v>
      </c>
      <c r="C4585" t="s">
        <v>19</v>
      </c>
      <c r="D4585" t="s">
        <v>30</v>
      </c>
      <c r="E4585" t="s">
        <v>38</v>
      </c>
      <c r="F4585">
        <v>2017</v>
      </c>
      <c r="G4585">
        <v>5</v>
      </c>
      <c r="H4585">
        <v>117.6</v>
      </c>
      <c r="I4585" t="s">
        <v>41</v>
      </c>
      <c r="J4585" t="s">
        <v>46</v>
      </c>
      <c r="K4585">
        <v>17.52</v>
      </c>
      <c r="L4585">
        <v>17</v>
      </c>
      <c r="M4585">
        <f t="shared" si="142"/>
        <v>1998.3751999999997</v>
      </c>
      <c r="N4585">
        <f t="shared" si="143"/>
        <v>3.1151079136690649</v>
      </c>
    </row>
    <row r="4586" spans="1:14" x14ac:dyDescent="0.3">
      <c r="A4586" t="s">
        <v>13</v>
      </c>
      <c r="B4586" t="s">
        <v>17</v>
      </c>
      <c r="C4586" t="s">
        <v>18</v>
      </c>
      <c r="D4586" t="s">
        <v>35</v>
      </c>
      <c r="E4586" t="s">
        <v>37</v>
      </c>
      <c r="F4586">
        <v>2019</v>
      </c>
      <c r="G4586">
        <v>3</v>
      </c>
      <c r="H4586">
        <v>147.82</v>
      </c>
      <c r="I4586" t="s">
        <v>42</v>
      </c>
      <c r="J4586" t="s">
        <v>45</v>
      </c>
      <c r="K4586">
        <v>33.99</v>
      </c>
      <c r="L4586">
        <v>15</v>
      </c>
      <c r="M4586">
        <f t="shared" si="142"/>
        <v>2216.6398999999997</v>
      </c>
      <c r="N4586">
        <f t="shared" si="143"/>
        <v>3.1105769230769229</v>
      </c>
    </row>
    <row r="4587" spans="1:14" x14ac:dyDescent="0.3">
      <c r="A4587" t="s">
        <v>13</v>
      </c>
      <c r="B4587" t="s">
        <v>16</v>
      </c>
      <c r="C4587" t="s">
        <v>19</v>
      </c>
      <c r="D4587" t="s">
        <v>27</v>
      </c>
      <c r="E4587" t="s">
        <v>39</v>
      </c>
      <c r="F4587">
        <v>1987</v>
      </c>
      <c r="G4587">
        <v>1</v>
      </c>
      <c r="H4587">
        <v>207.08</v>
      </c>
      <c r="I4587" t="s">
        <v>40</v>
      </c>
      <c r="J4587" t="s">
        <v>47</v>
      </c>
      <c r="K4587">
        <v>33.4</v>
      </c>
      <c r="L4587">
        <v>3</v>
      </c>
      <c r="M4587">
        <f t="shared" si="142"/>
        <v>620.57399999999996</v>
      </c>
      <c r="N4587">
        <f t="shared" si="143"/>
        <v>3.1108433734939758</v>
      </c>
    </row>
    <row r="4588" spans="1:14" x14ac:dyDescent="0.3">
      <c r="A4588" t="s">
        <v>13</v>
      </c>
      <c r="B4588" t="s">
        <v>17</v>
      </c>
      <c r="C4588" t="s">
        <v>18</v>
      </c>
      <c r="D4588" t="s">
        <v>26</v>
      </c>
      <c r="E4588" t="s">
        <v>38</v>
      </c>
      <c r="F4588">
        <v>2019</v>
      </c>
      <c r="G4588">
        <v>5</v>
      </c>
      <c r="H4588">
        <v>66.39</v>
      </c>
      <c r="I4588" t="s">
        <v>41</v>
      </c>
      <c r="J4588" t="s">
        <v>46</v>
      </c>
      <c r="K4588">
        <v>32.21</v>
      </c>
      <c r="L4588">
        <v>11</v>
      </c>
      <c r="M4588">
        <f t="shared" si="142"/>
        <v>729.61209999999994</v>
      </c>
      <c r="N4588">
        <f t="shared" si="143"/>
        <v>3.1159420289855073</v>
      </c>
    </row>
    <row r="4589" spans="1:14" x14ac:dyDescent="0.3">
      <c r="A4589" t="s">
        <v>13</v>
      </c>
      <c r="B4589" t="s">
        <v>15</v>
      </c>
      <c r="C4589" t="s">
        <v>19</v>
      </c>
      <c r="D4589" t="s">
        <v>31</v>
      </c>
      <c r="E4589" t="s">
        <v>38</v>
      </c>
      <c r="F4589">
        <v>1987</v>
      </c>
      <c r="G4589">
        <v>4</v>
      </c>
      <c r="H4589">
        <v>432.18</v>
      </c>
      <c r="I4589" t="s">
        <v>41</v>
      </c>
      <c r="J4589" t="s">
        <v>43</v>
      </c>
      <c r="K4589">
        <v>29.38</v>
      </c>
      <c r="L4589">
        <v>16</v>
      </c>
      <c r="M4589">
        <f t="shared" si="142"/>
        <v>6914.1738000000005</v>
      </c>
      <c r="N4589">
        <f t="shared" si="143"/>
        <v>3.1113801452784502</v>
      </c>
    </row>
    <row r="4590" spans="1:14" x14ac:dyDescent="0.3">
      <c r="A4590" t="s">
        <v>14</v>
      </c>
      <c r="B4590" t="s">
        <v>15</v>
      </c>
      <c r="C4590" t="s">
        <v>19</v>
      </c>
      <c r="D4590" t="s">
        <v>21</v>
      </c>
      <c r="E4590" t="s">
        <v>36</v>
      </c>
      <c r="F4590">
        <v>2022</v>
      </c>
      <c r="G4590">
        <v>1</v>
      </c>
      <c r="H4590">
        <v>467.93</v>
      </c>
      <c r="I4590" t="s">
        <v>40</v>
      </c>
      <c r="J4590" t="s">
        <v>47</v>
      </c>
      <c r="K4590">
        <v>45.29</v>
      </c>
      <c r="L4590">
        <v>2</v>
      </c>
      <c r="M4590">
        <f t="shared" si="142"/>
        <v>935.31290000000001</v>
      </c>
      <c r="N4590">
        <f t="shared" si="143"/>
        <v>3.1092233009708736</v>
      </c>
    </row>
    <row r="4591" spans="1:14" x14ac:dyDescent="0.3">
      <c r="A4591" t="s">
        <v>12</v>
      </c>
      <c r="B4591" t="s">
        <v>15</v>
      </c>
      <c r="C4591" t="s">
        <v>18</v>
      </c>
      <c r="D4591" t="s">
        <v>32</v>
      </c>
      <c r="E4591" t="s">
        <v>37</v>
      </c>
      <c r="F4591">
        <v>2008</v>
      </c>
      <c r="G4591">
        <v>3</v>
      </c>
      <c r="H4591">
        <v>496.37</v>
      </c>
      <c r="I4591" t="s">
        <v>40</v>
      </c>
      <c r="J4591" t="s">
        <v>47</v>
      </c>
      <c r="K4591">
        <v>5.65</v>
      </c>
      <c r="L4591">
        <v>11</v>
      </c>
      <c r="M4591">
        <f t="shared" si="142"/>
        <v>5459.1264999999994</v>
      </c>
      <c r="N4591">
        <f t="shared" si="143"/>
        <v>3.1143552311435525</v>
      </c>
    </row>
    <row r="4592" spans="1:14" x14ac:dyDescent="0.3">
      <c r="A4592" t="s">
        <v>13</v>
      </c>
      <c r="B4592" t="s">
        <v>15</v>
      </c>
      <c r="C4592" t="s">
        <v>19</v>
      </c>
      <c r="D4592" t="s">
        <v>29</v>
      </c>
      <c r="E4592" t="s">
        <v>38</v>
      </c>
      <c r="F4592">
        <v>2013</v>
      </c>
      <c r="G4592">
        <v>1</v>
      </c>
      <c r="H4592">
        <v>93.64</v>
      </c>
      <c r="I4592" t="s">
        <v>40</v>
      </c>
      <c r="J4592" t="s">
        <v>47</v>
      </c>
      <c r="K4592">
        <v>48.55</v>
      </c>
      <c r="L4592">
        <v>1</v>
      </c>
      <c r="M4592">
        <f t="shared" si="142"/>
        <v>93.125500000000002</v>
      </c>
      <c r="N4592">
        <f t="shared" si="143"/>
        <v>3.1146341463414635</v>
      </c>
    </row>
    <row r="4593" spans="1:14" x14ac:dyDescent="0.3">
      <c r="A4593" t="s">
        <v>14</v>
      </c>
      <c r="B4593" t="s">
        <v>16</v>
      </c>
      <c r="C4593" t="s">
        <v>19</v>
      </c>
      <c r="D4593" t="s">
        <v>27</v>
      </c>
      <c r="E4593" t="s">
        <v>36</v>
      </c>
      <c r="F4593">
        <v>2004</v>
      </c>
      <c r="G4593">
        <v>3</v>
      </c>
      <c r="H4593">
        <v>47.85</v>
      </c>
      <c r="I4593" t="s">
        <v>42</v>
      </c>
      <c r="J4593" t="s">
        <v>46</v>
      </c>
      <c r="K4593">
        <v>9.34</v>
      </c>
      <c r="L4593">
        <v>14</v>
      </c>
      <c r="M4593">
        <f t="shared" si="142"/>
        <v>668.99339999999995</v>
      </c>
      <c r="N4593">
        <f t="shared" si="143"/>
        <v>3.1198044009779951</v>
      </c>
    </row>
    <row r="4594" spans="1:14" x14ac:dyDescent="0.3">
      <c r="A4594" t="s">
        <v>14</v>
      </c>
      <c r="B4594" t="s">
        <v>17</v>
      </c>
      <c r="C4594" t="s">
        <v>18</v>
      </c>
      <c r="D4594" t="s">
        <v>24</v>
      </c>
      <c r="E4594" t="s">
        <v>39</v>
      </c>
      <c r="F4594">
        <v>1991</v>
      </c>
      <c r="G4594">
        <v>1</v>
      </c>
      <c r="H4594">
        <v>363.75</v>
      </c>
      <c r="I4594" t="s">
        <v>41</v>
      </c>
      <c r="J4594" t="s">
        <v>44</v>
      </c>
      <c r="K4594">
        <v>23.35</v>
      </c>
      <c r="L4594">
        <v>7</v>
      </c>
      <c r="M4594">
        <f t="shared" si="142"/>
        <v>2545.4834999999998</v>
      </c>
      <c r="N4594">
        <f t="shared" si="143"/>
        <v>3.1200980392156863</v>
      </c>
    </row>
    <row r="4595" spans="1:14" x14ac:dyDescent="0.3">
      <c r="A4595" t="s">
        <v>14</v>
      </c>
      <c r="B4595" t="s">
        <v>16</v>
      </c>
      <c r="C4595" t="s">
        <v>18</v>
      </c>
      <c r="D4595" t="s">
        <v>32</v>
      </c>
      <c r="E4595" t="s">
        <v>39</v>
      </c>
      <c r="F4595">
        <v>2011</v>
      </c>
      <c r="G4595">
        <v>2</v>
      </c>
      <c r="H4595">
        <v>446.88</v>
      </c>
      <c r="I4595" t="s">
        <v>40</v>
      </c>
      <c r="J4595" t="s">
        <v>47</v>
      </c>
      <c r="K4595">
        <v>18.46</v>
      </c>
      <c r="L4595">
        <v>19</v>
      </c>
      <c r="M4595">
        <f t="shared" si="142"/>
        <v>8489.9045999999998</v>
      </c>
      <c r="N4595">
        <f t="shared" si="143"/>
        <v>3.1253071253071254</v>
      </c>
    </row>
    <row r="4596" spans="1:14" x14ac:dyDescent="0.3">
      <c r="A4596" t="s">
        <v>12</v>
      </c>
      <c r="B4596" t="s">
        <v>16</v>
      </c>
      <c r="C4596" t="s">
        <v>18</v>
      </c>
      <c r="D4596" t="s">
        <v>25</v>
      </c>
      <c r="E4596" t="s">
        <v>38</v>
      </c>
      <c r="F4596">
        <v>2001</v>
      </c>
      <c r="G4596">
        <v>2</v>
      </c>
      <c r="H4596">
        <v>407.35</v>
      </c>
      <c r="I4596" t="s">
        <v>40</v>
      </c>
      <c r="J4596" t="s">
        <v>45</v>
      </c>
      <c r="K4596">
        <v>39.869999999999997</v>
      </c>
      <c r="L4596">
        <v>15</v>
      </c>
      <c r="M4596">
        <f t="shared" si="142"/>
        <v>6109.6486999999997</v>
      </c>
      <c r="N4596">
        <f t="shared" si="143"/>
        <v>3.1280788177339902</v>
      </c>
    </row>
    <row r="4597" spans="1:14" x14ac:dyDescent="0.3">
      <c r="A4597" t="s">
        <v>13</v>
      </c>
      <c r="B4597" t="s">
        <v>17</v>
      </c>
      <c r="C4597" t="s">
        <v>19</v>
      </c>
      <c r="D4597" t="s">
        <v>29</v>
      </c>
      <c r="E4597" t="s">
        <v>36</v>
      </c>
      <c r="F4597">
        <v>1998</v>
      </c>
      <c r="G4597">
        <v>3</v>
      </c>
      <c r="H4597">
        <v>162.18</v>
      </c>
      <c r="I4597" t="s">
        <v>41</v>
      </c>
      <c r="J4597" t="s">
        <v>46</v>
      </c>
      <c r="K4597">
        <v>42.77</v>
      </c>
      <c r="L4597">
        <v>20</v>
      </c>
      <c r="M4597">
        <f t="shared" si="142"/>
        <v>3243.0277000000006</v>
      </c>
      <c r="N4597">
        <f t="shared" si="143"/>
        <v>3.130864197530864</v>
      </c>
    </row>
    <row r="4598" spans="1:14" x14ac:dyDescent="0.3">
      <c r="A4598" t="s">
        <v>14</v>
      </c>
      <c r="B4598" t="s">
        <v>15</v>
      </c>
      <c r="C4598" t="s">
        <v>19</v>
      </c>
      <c r="D4598" t="s">
        <v>27</v>
      </c>
      <c r="E4598" t="s">
        <v>37</v>
      </c>
      <c r="F4598">
        <v>2001</v>
      </c>
      <c r="G4598">
        <v>4</v>
      </c>
      <c r="H4598">
        <v>480.41</v>
      </c>
      <c r="I4598" t="s">
        <v>41</v>
      </c>
      <c r="J4598" t="s">
        <v>44</v>
      </c>
      <c r="K4598">
        <v>12.44</v>
      </c>
      <c r="L4598">
        <v>12</v>
      </c>
      <c r="M4598">
        <f t="shared" si="142"/>
        <v>5764.0443999999998</v>
      </c>
      <c r="N4598">
        <f t="shared" si="143"/>
        <v>3.1311881188118811</v>
      </c>
    </row>
    <row r="4599" spans="1:14" x14ac:dyDescent="0.3">
      <c r="A4599" t="s">
        <v>12</v>
      </c>
      <c r="B4599" t="s">
        <v>15</v>
      </c>
      <c r="C4599" t="s">
        <v>19</v>
      </c>
      <c r="D4599" t="s">
        <v>31</v>
      </c>
      <c r="E4599" t="s">
        <v>39</v>
      </c>
      <c r="F4599">
        <v>2010</v>
      </c>
      <c r="G4599">
        <v>2</v>
      </c>
      <c r="H4599">
        <v>148.11000000000001</v>
      </c>
      <c r="I4599" t="s">
        <v>41</v>
      </c>
      <c r="J4599" t="s">
        <v>45</v>
      </c>
      <c r="K4599">
        <v>33.68</v>
      </c>
      <c r="L4599">
        <v>7</v>
      </c>
      <c r="M4599">
        <f t="shared" si="142"/>
        <v>1036.1068</v>
      </c>
      <c r="N4599">
        <f t="shared" si="143"/>
        <v>3.129032258064516</v>
      </c>
    </row>
    <row r="4600" spans="1:14" x14ac:dyDescent="0.3">
      <c r="A4600" t="s">
        <v>14</v>
      </c>
      <c r="B4600" t="s">
        <v>17</v>
      </c>
      <c r="C4600" t="s">
        <v>18</v>
      </c>
      <c r="D4600" t="s">
        <v>26</v>
      </c>
      <c r="E4600" t="s">
        <v>38</v>
      </c>
      <c r="F4600">
        <v>1985</v>
      </c>
      <c r="G4600">
        <v>3</v>
      </c>
      <c r="H4600">
        <v>100.55</v>
      </c>
      <c r="I4600" t="s">
        <v>42</v>
      </c>
      <c r="J4600" t="s">
        <v>46</v>
      </c>
      <c r="K4600">
        <v>26.99</v>
      </c>
      <c r="L4600">
        <v>11</v>
      </c>
      <c r="M4600">
        <f t="shared" si="142"/>
        <v>1105.3199</v>
      </c>
      <c r="N4600">
        <f t="shared" si="143"/>
        <v>3.1318407960199006</v>
      </c>
    </row>
    <row r="4601" spans="1:14" x14ac:dyDescent="0.3">
      <c r="A4601" t="s">
        <v>14</v>
      </c>
      <c r="B4601" t="s">
        <v>15</v>
      </c>
      <c r="C4601" t="s">
        <v>18</v>
      </c>
      <c r="D4601" t="s">
        <v>34</v>
      </c>
      <c r="E4601" t="s">
        <v>37</v>
      </c>
      <c r="F4601">
        <v>1989</v>
      </c>
      <c r="G4601">
        <v>2</v>
      </c>
      <c r="H4601">
        <v>417.05</v>
      </c>
      <c r="I4601" t="s">
        <v>40</v>
      </c>
      <c r="J4601" t="s">
        <v>44</v>
      </c>
      <c r="K4601">
        <v>49.68</v>
      </c>
      <c r="L4601">
        <v>7</v>
      </c>
      <c r="M4601">
        <f t="shared" si="142"/>
        <v>2918.8467999999998</v>
      </c>
      <c r="N4601">
        <f t="shared" si="143"/>
        <v>3.1321695760598502</v>
      </c>
    </row>
    <row r="4602" spans="1:14" x14ac:dyDescent="0.3">
      <c r="A4602" t="s">
        <v>12</v>
      </c>
      <c r="B4602" t="s">
        <v>16</v>
      </c>
      <c r="C4602" t="s">
        <v>18</v>
      </c>
      <c r="D4602" t="s">
        <v>22</v>
      </c>
      <c r="E4602" t="s">
        <v>39</v>
      </c>
      <c r="F4602">
        <v>2020</v>
      </c>
      <c r="G4602">
        <v>1</v>
      </c>
      <c r="H4602">
        <v>417.29</v>
      </c>
      <c r="I4602" t="s">
        <v>41</v>
      </c>
      <c r="J4602" t="s">
        <v>47</v>
      </c>
      <c r="K4602">
        <v>19.510000000000002</v>
      </c>
      <c r="L4602">
        <v>12</v>
      </c>
      <c r="M4602">
        <f t="shared" si="142"/>
        <v>5006.6751000000004</v>
      </c>
      <c r="N4602">
        <f t="shared" si="143"/>
        <v>3.1349999999999998</v>
      </c>
    </row>
    <row r="4603" spans="1:14" x14ac:dyDescent="0.3">
      <c r="A4603" t="s">
        <v>12</v>
      </c>
      <c r="B4603" t="s">
        <v>17</v>
      </c>
      <c r="C4603" t="s">
        <v>19</v>
      </c>
      <c r="D4603" t="s">
        <v>20</v>
      </c>
      <c r="E4603" t="s">
        <v>36</v>
      </c>
      <c r="F4603">
        <v>1993</v>
      </c>
      <c r="G4603">
        <v>4</v>
      </c>
      <c r="H4603">
        <v>394.89</v>
      </c>
      <c r="I4603" t="s">
        <v>40</v>
      </c>
      <c r="J4603" t="s">
        <v>45</v>
      </c>
      <c r="K4603">
        <v>2.14</v>
      </c>
      <c r="L4603">
        <v>13</v>
      </c>
      <c r="M4603">
        <f t="shared" si="142"/>
        <v>5132.5913999999993</v>
      </c>
      <c r="N4603">
        <f t="shared" si="143"/>
        <v>3.1403508771929824</v>
      </c>
    </row>
    <row r="4604" spans="1:14" x14ac:dyDescent="0.3">
      <c r="A4604" t="s">
        <v>12</v>
      </c>
      <c r="B4604" t="s">
        <v>16</v>
      </c>
      <c r="C4604" t="s">
        <v>19</v>
      </c>
      <c r="D4604" t="s">
        <v>21</v>
      </c>
      <c r="E4604" t="s">
        <v>38</v>
      </c>
      <c r="F4604">
        <v>2008</v>
      </c>
      <c r="G4604">
        <v>4</v>
      </c>
      <c r="H4604">
        <v>69.099999999999994</v>
      </c>
      <c r="I4604" t="s">
        <v>42</v>
      </c>
      <c r="J4604" t="s">
        <v>46</v>
      </c>
      <c r="K4604">
        <v>19.32</v>
      </c>
      <c r="L4604">
        <v>10</v>
      </c>
      <c r="M4604">
        <f t="shared" si="142"/>
        <v>690.19320000000005</v>
      </c>
      <c r="N4604">
        <f t="shared" si="143"/>
        <v>3.1381909547738696</v>
      </c>
    </row>
    <row r="4605" spans="1:14" x14ac:dyDescent="0.3">
      <c r="A4605" t="s">
        <v>13</v>
      </c>
      <c r="B4605" t="s">
        <v>16</v>
      </c>
      <c r="C4605" t="s">
        <v>19</v>
      </c>
      <c r="D4605" t="s">
        <v>28</v>
      </c>
      <c r="E4605" t="s">
        <v>38</v>
      </c>
      <c r="F4605">
        <v>1993</v>
      </c>
      <c r="G4605">
        <v>2</v>
      </c>
      <c r="H4605">
        <v>103.78</v>
      </c>
      <c r="I4605" t="s">
        <v>42</v>
      </c>
      <c r="J4605" t="s">
        <v>43</v>
      </c>
      <c r="K4605">
        <v>28.7</v>
      </c>
      <c r="L4605">
        <v>10</v>
      </c>
      <c r="M4605">
        <f t="shared" si="142"/>
        <v>1037.087</v>
      </c>
      <c r="N4605">
        <f t="shared" si="143"/>
        <v>3.1360201511335011</v>
      </c>
    </row>
    <row r="4606" spans="1:14" x14ac:dyDescent="0.3">
      <c r="A4606" t="s">
        <v>13</v>
      </c>
      <c r="B4606" t="s">
        <v>15</v>
      </c>
      <c r="C4606" t="s">
        <v>19</v>
      </c>
      <c r="D4606" t="s">
        <v>28</v>
      </c>
      <c r="E4606" t="s">
        <v>38</v>
      </c>
      <c r="F4606">
        <v>2000</v>
      </c>
      <c r="G4606">
        <v>1</v>
      </c>
      <c r="H4606">
        <v>327.48</v>
      </c>
      <c r="I4606" t="s">
        <v>41</v>
      </c>
      <c r="J4606" t="s">
        <v>44</v>
      </c>
      <c r="K4606">
        <v>7.68</v>
      </c>
      <c r="L4606">
        <v>18</v>
      </c>
      <c r="M4606">
        <f t="shared" si="142"/>
        <v>5893.7168000000001</v>
      </c>
      <c r="N4606">
        <f t="shared" si="143"/>
        <v>3.1388888888888888</v>
      </c>
    </row>
    <row r="4607" spans="1:14" x14ac:dyDescent="0.3">
      <c r="A4607" t="s">
        <v>14</v>
      </c>
      <c r="B4607" t="s">
        <v>15</v>
      </c>
      <c r="C4607" t="s">
        <v>19</v>
      </c>
      <c r="D4607" t="s">
        <v>26</v>
      </c>
      <c r="E4607" t="s">
        <v>39</v>
      </c>
      <c r="F4607">
        <v>2009</v>
      </c>
      <c r="G4607">
        <v>3</v>
      </c>
      <c r="H4607">
        <v>92.58</v>
      </c>
      <c r="I4607" t="s">
        <v>40</v>
      </c>
      <c r="J4607" t="s">
        <v>47</v>
      </c>
      <c r="K4607">
        <v>39.21</v>
      </c>
      <c r="L4607">
        <v>10</v>
      </c>
      <c r="M4607">
        <f t="shared" si="142"/>
        <v>925.19209999999998</v>
      </c>
      <c r="N4607">
        <f t="shared" si="143"/>
        <v>3.1443037974683543</v>
      </c>
    </row>
    <row r="4608" spans="1:14" x14ac:dyDescent="0.3">
      <c r="A4608" t="s">
        <v>12</v>
      </c>
      <c r="B4608" t="s">
        <v>17</v>
      </c>
      <c r="C4608" t="s">
        <v>19</v>
      </c>
      <c r="D4608" t="s">
        <v>26</v>
      </c>
      <c r="E4608" t="s">
        <v>37</v>
      </c>
      <c r="F4608">
        <v>2022</v>
      </c>
      <c r="G4608">
        <v>2</v>
      </c>
      <c r="H4608">
        <v>145.08000000000001</v>
      </c>
      <c r="I4608" t="s">
        <v>42</v>
      </c>
      <c r="J4608" t="s">
        <v>43</v>
      </c>
      <c r="K4608">
        <v>15.12</v>
      </c>
      <c r="L4608">
        <v>9</v>
      </c>
      <c r="M4608">
        <f t="shared" si="142"/>
        <v>1304.8712</v>
      </c>
      <c r="N4608">
        <f t="shared" si="143"/>
        <v>3.1446700507614214</v>
      </c>
    </row>
    <row r="4609" spans="1:14" x14ac:dyDescent="0.3">
      <c r="A4609" t="s">
        <v>14</v>
      </c>
      <c r="B4609" t="s">
        <v>16</v>
      </c>
      <c r="C4609" t="s">
        <v>19</v>
      </c>
      <c r="D4609" t="s">
        <v>21</v>
      </c>
      <c r="E4609" t="s">
        <v>39</v>
      </c>
      <c r="F4609">
        <v>1991</v>
      </c>
      <c r="G4609">
        <v>1</v>
      </c>
      <c r="H4609">
        <v>245.71</v>
      </c>
      <c r="I4609" t="s">
        <v>40</v>
      </c>
      <c r="J4609" t="s">
        <v>46</v>
      </c>
      <c r="K4609">
        <v>17.7</v>
      </c>
      <c r="L4609">
        <v>2</v>
      </c>
      <c r="M4609">
        <f t="shared" si="142"/>
        <v>490.59700000000004</v>
      </c>
      <c r="N4609">
        <f t="shared" si="143"/>
        <v>3.1475826972010177</v>
      </c>
    </row>
    <row r="4610" spans="1:14" x14ac:dyDescent="0.3">
      <c r="A4610" t="s">
        <v>12</v>
      </c>
      <c r="B4610" t="s">
        <v>17</v>
      </c>
      <c r="C4610" t="s">
        <v>18</v>
      </c>
      <c r="D4610" t="s">
        <v>22</v>
      </c>
      <c r="E4610" t="s">
        <v>38</v>
      </c>
      <c r="F4610">
        <v>2016</v>
      </c>
      <c r="G4610">
        <v>1</v>
      </c>
      <c r="H4610">
        <v>347.17</v>
      </c>
      <c r="I4610" t="s">
        <v>42</v>
      </c>
      <c r="J4610" t="s">
        <v>46</v>
      </c>
      <c r="K4610">
        <v>5.47</v>
      </c>
      <c r="L4610">
        <v>20</v>
      </c>
      <c r="M4610">
        <f t="shared" si="142"/>
        <v>6942.4547000000002</v>
      </c>
      <c r="N4610">
        <f t="shared" si="143"/>
        <v>3.1530612244897958</v>
      </c>
    </row>
    <row r="4611" spans="1:14" x14ac:dyDescent="0.3">
      <c r="A4611" t="s">
        <v>13</v>
      </c>
      <c r="B4611" t="s">
        <v>16</v>
      </c>
      <c r="C4611" t="s">
        <v>19</v>
      </c>
      <c r="D4611" t="s">
        <v>35</v>
      </c>
      <c r="E4611" t="s">
        <v>37</v>
      </c>
      <c r="F4611">
        <v>2015</v>
      </c>
      <c r="G4611">
        <v>1</v>
      </c>
      <c r="H4611">
        <v>416.98</v>
      </c>
      <c r="I4611" t="s">
        <v>41</v>
      </c>
      <c r="J4611" t="s">
        <v>44</v>
      </c>
      <c r="K4611">
        <v>23.2</v>
      </c>
      <c r="L4611">
        <v>14</v>
      </c>
      <c r="M4611">
        <f t="shared" ref="M4611:M4674" si="144">(L4611*H4611)-(1-(K4611/100))</f>
        <v>5836.9520000000002</v>
      </c>
      <c r="N4611">
        <f t="shared" ref="N4611:N4674" si="145">AVERAGE(G4611:G9610)</f>
        <v>3.1585677749360612</v>
      </c>
    </row>
    <row r="4612" spans="1:14" x14ac:dyDescent="0.3">
      <c r="A4612" t="s">
        <v>14</v>
      </c>
      <c r="B4612" t="s">
        <v>15</v>
      </c>
      <c r="C4612" t="s">
        <v>18</v>
      </c>
      <c r="D4612" t="s">
        <v>26</v>
      </c>
      <c r="E4612" t="s">
        <v>38</v>
      </c>
      <c r="F4612">
        <v>2022</v>
      </c>
      <c r="G4612">
        <v>3</v>
      </c>
      <c r="H4612">
        <v>59.35</v>
      </c>
      <c r="I4612" t="s">
        <v>41</v>
      </c>
      <c r="J4612" t="s">
        <v>44</v>
      </c>
      <c r="K4612">
        <v>36.869999999999997</v>
      </c>
      <c r="L4612">
        <v>3</v>
      </c>
      <c r="M4612">
        <f t="shared" si="144"/>
        <v>177.4187</v>
      </c>
      <c r="N4612">
        <f t="shared" si="145"/>
        <v>3.164102564102564</v>
      </c>
    </row>
    <row r="4613" spans="1:14" x14ac:dyDescent="0.3">
      <c r="A4613" t="s">
        <v>14</v>
      </c>
      <c r="B4613" t="s">
        <v>16</v>
      </c>
      <c r="C4613" t="s">
        <v>19</v>
      </c>
      <c r="D4613" t="s">
        <v>32</v>
      </c>
      <c r="E4613" t="s">
        <v>39</v>
      </c>
      <c r="F4613">
        <v>2007</v>
      </c>
      <c r="G4613">
        <v>4</v>
      </c>
      <c r="H4613">
        <v>55.77</v>
      </c>
      <c r="I4613" t="s">
        <v>42</v>
      </c>
      <c r="J4613" t="s">
        <v>44</v>
      </c>
      <c r="K4613">
        <v>15.45</v>
      </c>
      <c r="L4613">
        <v>9</v>
      </c>
      <c r="M4613">
        <f t="shared" si="144"/>
        <v>501.08449999999999</v>
      </c>
      <c r="N4613">
        <f t="shared" si="145"/>
        <v>3.1645244215938302</v>
      </c>
    </row>
    <row r="4614" spans="1:14" x14ac:dyDescent="0.3">
      <c r="A4614" t="s">
        <v>14</v>
      </c>
      <c r="B4614" t="s">
        <v>15</v>
      </c>
      <c r="C4614" t="s">
        <v>19</v>
      </c>
      <c r="D4614" t="s">
        <v>25</v>
      </c>
      <c r="E4614" t="s">
        <v>38</v>
      </c>
      <c r="F4614">
        <v>2005</v>
      </c>
      <c r="G4614">
        <v>4</v>
      </c>
      <c r="H4614">
        <v>273.35000000000002</v>
      </c>
      <c r="I4614" t="s">
        <v>42</v>
      </c>
      <c r="J4614" t="s">
        <v>47</v>
      </c>
      <c r="K4614">
        <v>14.57</v>
      </c>
      <c r="L4614">
        <v>3</v>
      </c>
      <c r="M4614">
        <f t="shared" si="144"/>
        <v>819.1957000000001</v>
      </c>
      <c r="N4614">
        <f t="shared" si="145"/>
        <v>3.1623711340206184</v>
      </c>
    </row>
    <row r="4615" spans="1:14" x14ac:dyDescent="0.3">
      <c r="A4615" t="s">
        <v>12</v>
      </c>
      <c r="B4615" t="s">
        <v>17</v>
      </c>
      <c r="C4615" t="s">
        <v>18</v>
      </c>
      <c r="D4615" t="s">
        <v>23</v>
      </c>
      <c r="E4615" t="s">
        <v>39</v>
      </c>
      <c r="F4615">
        <v>1988</v>
      </c>
      <c r="G4615">
        <v>5</v>
      </c>
      <c r="H4615">
        <v>392.05</v>
      </c>
      <c r="I4615" t="s">
        <v>41</v>
      </c>
      <c r="J4615" t="s">
        <v>44</v>
      </c>
      <c r="K4615">
        <v>19.89</v>
      </c>
      <c r="L4615">
        <v>3</v>
      </c>
      <c r="M4615">
        <f t="shared" si="144"/>
        <v>1175.3489000000002</v>
      </c>
      <c r="N4615">
        <f t="shared" si="145"/>
        <v>3.1602067183462532</v>
      </c>
    </row>
    <row r="4616" spans="1:14" x14ac:dyDescent="0.3">
      <c r="A4616" t="s">
        <v>12</v>
      </c>
      <c r="B4616" t="s">
        <v>15</v>
      </c>
      <c r="C4616" t="s">
        <v>18</v>
      </c>
      <c r="D4616" t="s">
        <v>34</v>
      </c>
      <c r="E4616" t="s">
        <v>38</v>
      </c>
      <c r="F4616">
        <v>1995</v>
      </c>
      <c r="G4616">
        <v>4</v>
      </c>
      <c r="H4616">
        <v>419.72</v>
      </c>
      <c r="I4616" t="s">
        <v>41</v>
      </c>
      <c r="J4616" t="s">
        <v>44</v>
      </c>
      <c r="K4616">
        <v>44.14</v>
      </c>
      <c r="L4616">
        <v>17</v>
      </c>
      <c r="M4616">
        <f t="shared" si="144"/>
        <v>7134.6814000000004</v>
      </c>
      <c r="N4616">
        <f t="shared" si="145"/>
        <v>3.1554404145077721</v>
      </c>
    </row>
    <row r="4617" spans="1:14" x14ac:dyDescent="0.3">
      <c r="A4617" t="s">
        <v>12</v>
      </c>
      <c r="B4617" t="s">
        <v>15</v>
      </c>
      <c r="C4617" t="s">
        <v>19</v>
      </c>
      <c r="D4617" t="s">
        <v>20</v>
      </c>
      <c r="E4617" t="s">
        <v>37</v>
      </c>
      <c r="F4617">
        <v>2020</v>
      </c>
      <c r="G4617">
        <v>4</v>
      </c>
      <c r="H4617">
        <v>125.25</v>
      </c>
      <c r="I4617" t="s">
        <v>41</v>
      </c>
      <c r="J4617" t="s">
        <v>47</v>
      </c>
      <c r="K4617">
        <v>24.54</v>
      </c>
      <c r="L4617">
        <v>12</v>
      </c>
      <c r="M4617">
        <f t="shared" si="144"/>
        <v>1502.2454</v>
      </c>
      <c r="N4617">
        <f t="shared" si="145"/>
        <v>3.1532467532467532</v>
      </c>
    </row>
    <row r="4618" spans="1:14" x14ac:dyDescent="0.3">
      <c r="A4618" t="s">
        <v>13</v>
      </c>
      <c r="B4618" t="s">
        <v>15</v>
      </c>
      <c r="C4618" t="s">
        <v>18</v>
      </c>
      <c r="D4618" t="s">
        <v>21</v>
      </c>
      <c r="E4618" t="s">
        <v>38</v>
      </c>
      <c r="F4618">
        <v>2004</v>
      </c>
      <c r="G4618">
        <v>4</v>
      </c>
      <c r="H4618">
        <v>184.28</v>
      </c>
      <c r="I4618" t="s">
        <v>41</v>
      </c>
      <c r="J4618" t="s">
        <v>46</v>
      </c>
      <c r="K4618">
        <v>24.2</v>
      </c>
      <c r="L4618">
        <v>3</v>
      </c>
      <c r="M4618">
        <f t="shared" si="144"/>
        <v>552.08199999999999</v>
      </c>
      <c r="N4618">
        <f t="shared" si="145"/>
        <v>3.1510416666666665</v>
      </c>
    </row>
    <row r="4619" spans="1:14" x14ac:dyDescent="0.3">
      <c r="A4619" t="s">
        <v>13</v>
      </c>
      <c r="B4619" t="s">
        <v>15</v>
      </c>
      <c r="C4619" t="s">
        <v>18</v>
      </c>
      <c r="D4619" t="s">
        <v>26</v>
      </c>
      <c r="E4619" t="s">
        <v>36</v>
      </c>
      <c r="F4619">
        <v>1996</v>
      </c>
      <c r="G4619">
        <v>3</v>
      </c>
      <c r="H4619">
        <v>30.52</v>
      </c>
      <c r="I4619" t="s">
        <v>41</v>
      </c>
      <c r="J4619" t="s">
        <v>44</v>
      </c>
      <c r="K4619">
        <v>17.2</v>
      </c>
      <c r="L4619">
        <v>13</v>
      </c>
      <c r="M4619">
        <f t="shared" si="144"/>
        <v>395.93200000000002</v>
      </c>
      <c r="N4619">
        <f t="shared" si="145"/>
        <v>3.1488250652741514</v>
      </c>
    </row>
    <row r="4620" spans="1:14" x14ac:dyDescent="0.3">
      <c r="A4620" t="s">
        <v>13</v>
      </c>
      <c r="B4620" t="s">
        <v>17</v>
      </c>
      <c r="C4620" t="s">
        <v>18</v>
      </c>
      <c r="D4620" t="s">
        <v>28</v>
      </c>
      <c r="E4620" t="s">
        <v>39</v>
      </c>
      <c r="F4620">
        <v>1998</v>
      </c>
      <c r="G4620">
        <v>3</v>
      </c>
      <c r="H4620">
        <v>437.3</v>
      </c>
      <c r="I4620" t="s">
        <v>40</v>
      </c>
      <c r="J4620" t="s">
        <v>45</v>
      </c>
      <c r="K4620">
        <v>29.84</v>
      </c>
      <c r="L4620">
        <v>19</v>
      </c>
      <c r="M4620">
        <f t="shared" si="144"/>
        <v>8307.9984000000004</v>
      </c>
      <c r="N4620">
        <f t="shared" si="145"/>
        <v>3.1492146596858639</v>
      </c>
    </row>
    <row r="4621" spans="1:14" x14ac:dyDescent="0.3">
      <c r="A4621" t="s">
        <v>13</v>
      </c>
      <c r="B4621" t="s">
        <v>15</v>
      </c>
      <c r="C4621" t="s">
        <v>18</v>
      </c>
      <c r="D4621" t="s">
        <v>25</v>
      </c>
      <c r="E4621" t="s">
        <v>36</v>
      </c>
      <c r="F4621">
        <v>1999</v>
      </c>
      <c r="G4621">
        <v>4</v>
      </c>
      <c r="H4621">
        <v>484.94</v>
      </c>
      <c r="I4621" t="s">
        <v>42</v>
      </c>
      <c r="J4621" t="s">
        <v>46</v>
      </c>
      <c r="K4621">
        <v>46.55</v>
      </c>
      <c r="L4621">
        <v>11</v>
      </c>
      <c r="M4621">
        <f t="shared" si="144"/>
        <v>5333.8055000000004</v>
      </c>
      <c r="N4621">
        <f t="shared" si="145"/>
        <v>3.1496062992125986</v>
      </c>
    </row>
    <row r="4622" spans="1:14" x14ac:dyDescent="0.3">
      <c r="A4622" t="s">
        <v>12</v>
      </c>
      <c r="B4622" t="s">
        <v>17</v>
      </c>
      <c r="C4622" t="s">
        <v>19</v>
      </c>
      <c r="D4622" t="s">
        <v>32</v>
      </c>
      <c r="E4622" t="s">
        <v>39</v>
      </c>
      <c r="F4622">
        <v>2015</v>
      </c>
      <c r="G4622">
        <v>2</v>
      </c>
      <c r="H4622">
        <v>449.48</v>
      </c>
      <c r="I4622" t="s">
        <v>42</v>
      </c>
      <c r="J4622" t="s">
        <v>43</v>
      </c>
      <c r="K4622">
        <v>29.38</v>
      </c>
      <c r="L4622">
        <v>20</v>
      </c>
      <c r="M4622">
        <f t="shared" si="144"/>
        <v>8988.8937999999998</v>
      </c>
      <c r="N4622">
        <f t="shared" si="145"/>
        <v>3.1473684210526316</v>
      </c>
    </row>
    <row r="4623" spans="1:14" x14ac:dyDescent="0.3">
      <c r="A4623" t="s">
        <v>14</v>
      </c>
      <c r="B4623" t="s">
        <v>15</v>
      </c>
      <c r="C4623" t="s">
        <v>19</v>
      </c>
      <c r="D4623" t="s">
        <v>28</v>
      </c>
      <c r="E4623" t="s">
        <v>38</v>
      </c>
      <c r="F4623">
        <v>2003</v>
      </c>
      <c r="G4623">
        <v>2</v>
      </c>
      <c r="H4623">
        <v>112.24</v>
      </c>
      <c r="I4623" t="s">
        <v>40</v>
      </c>
      <c r="J4623" t="s">
        <v>47</v>
      </c>
      <c r="K4623">
        <v>5.57</v>
      </c>
      <c r="L4623">
        <v>19</v>
      </c>
      <c r="M4623">
        <f t="shared" si="144"/>
        <v>2131.6156999999998</v>
      </c>
      <c r="N4623">
        <f t="shared" si="145"/>
        <v>3.1503957783641159</v>
      </c>
    </row>
    <row r="4624" spans="1:14" x14ac:dyDescent="0.3">
      <c r="A4624" t="s">
        <v>14</v>
      </c>
      <c r="B4624" t="s">
        <v>16</v>
      </c>
      <c r="C4624" t="s">
        <v>19</v>
      </c>
      <c r="D4624" t="s">
        <v>21</v>
      </c>
      <c r="E4624" t="s">
        <v>38</v>
      </c>
      <c r="F4624">
        <v>2022</v>
      </c>
      <c r="G4624">
        <v>2</v>
      </c>
      <c r="H4624">
        <v>318.14999999999998</v>
      </c>
      <c r="I4624" t="s">
        <v>42</v>
      </c>
      <c r="J4624" t="s">
        <v>47</v>
      </c>
      <c r="K4624">
        <v>2.52</v>
      </c>
      <c r="L4624">
        <v>4</v>
      </c>
      <c r="M4624">
        <f t="shared" si="144"/>
        <v>1271.6251999999999</v>
      </c>
      <c r="N4624">
        <f t="shared" si="145"/>
        <v>3.1534391534391535</v>
      </c>
    </row>
    <row r="4625" spans="1:14" x14ac:dyDescent="0.3">
      <c r="A4625" t="s">
        <v>14</v>
      </c>
      <c r="B4625" t="s">
        <v>15</v>
      </c>
      <c r="C4625" t="s">
        <v>19</v>
      </c>
      <c r="D4625" t="s">
        <v>25</v>
      </c>
      <c r="E4625" t="s">
        <v>38</v>
      </c>
      <c r="F4625">
        <v>2002</v>
      </c>
      <c r="G4625">
        <v>5</v>
      </c>
      <c r="H4625">
        <v>390.28</v>
      </c>
      <c r="I4625" t="s">
        <v>42</v>
      </c>
      <c r="J4625" t="s">
        <v>44</v>
      </c>
      <c r="K4625">
        <v>20.79</v>
      </c>
      <c r="L4625">
        <v>19</v>
      </c>
      <c r="M4625">
        <f t="shared" si="144"/>
        <v>7414.5279</v>
      </c>
      <c r="N4625">
        <f t="shared" si="145"/>
        <v>3.1564986737400531</v>
      </c>
    </row>
    <row r="4626" spans="1:14" x14ac:dyDescent="0.3">
      <c r="A4626" t="s">
        <v>13</v>
      </c>
      <c r="B4626" t="s">
        <v>17</v>
      </c>
      <c r="C4626" t="s">
        <v>19</v>
      </c>
      <c r="D4626" t="s">
        <v>23</v>
      </c>
      <c r="E4626" t="s">
        <v>38</v>
      </c>
      <c r="F4626">
        <v>1987</v>
      </c>
      <c r="G4626">
        <v>4</v>
      </c>
      <c r="H4626">
        <v>320.31</v>
      </c>
      <c r="I4626" t="s">
        <v>42</v>
      </c>
      <c r="J4626" t="s">
        <v>46</v>
      </c>
      <c r="K4626">
        <v>38.799999999999997</v>
      </c>
      <c r="L4626">
        <v>9</v>
      </c>
      <c r="M4626">
        <f t="shared" si="144"/>
        <v>2882.1779999999999</v>
      </c>
      <c r="N4626">
        <f t="shared" si="145"/>
        <v>3.1515957446808511</v>
      </c>
    </row>
    <row r="4627" spans="1:14" x14ac:dyDescent="0.3">
      <c r="A4627" t="s">
        <v>14</v>
      </c>
      <c r="B4627" t="s">
        <v>17</v>
      </c>
      <c r="C4627" t="s">
        <v>18</v>
      </c>
      <c r="D4627" t="s">
        <v>31</v>
      </c>
      <c r="E4627" t="s">
        <v>39</v>
      </c>
      <c r="F4627">
        <v>2007</v>
      </c>
      <c r="G4627">
        <v>1</v>
      </c>
      <c r="H4627">
        <v>113.77</v>
      </c>
      <c r="I4627" t="s">
        <v>41</v>
      </c>
      <c r="J4627" t="s">
        <v>44</v>
      </c>
      <c r="K4627">
        <v>33.700000000000003</v>
      </c>
      <c r="L4627">
        <v>5</v>
      </c>
      <c r="M4627">
        <f t="shared" si="144"/>
        <v>568.18700000000001</v>
      </c>
      <c r="N4627">
        <f t="shared" si="145"/>
        <v>3.1493333333333333</v>
      </c>
    </row>
    <row r="4628" spans="1:14" x14ac:dyDescent="0.3">
      <c r="A4628" t="s">
        <v>13</v>
      </c>
      <c r="B4628" t="s">
        <v>17</v>
      </c>
      <c r="C4628" t="s">
        <v>19</v>
      </c>
      <c r="D4628" t="s">
        <v>30</v>
      </c>
      <c r="E4628" t="s">
        <v>37</v>
      </c>
      <c r="F4628">
        <v>2003</v>
      </c>
      <c r="G4628">
        <v>5</v>
      </c>
      <c r="H4628">
        <v>88.81</v>
      </c>
      <c r="I4628" t="s">
        <v>40</v>
      </c>
      <c r="J4628" t="s">
        <v>45</v>
      </c>
      <c r="K4628">
        <v>7.43</v>
      </c>
      <c r="L4628">
        <v>4</v>
      </c>
      <c r="M4628">
        <f t="shared" si="144"/>
        <v>354.3143</v>
      </c>
      <c r="N4628">
        <f t="shared" si="145"/>
        <v>3.1550802139037435</v>
      </c>
    </row>
    <row r="4629" spans="1:14" x14ac:dyDescent="0.3">
      <c r="A4629" t="s">
        <v>12</v>
      </c>
      <c r="B4629" t="s">
        <v>17</v>
      </c>
      <c r="C4629" t="s">
        <v>19</v>
      </c>
      <c r="D4629" t="s">
        <v>20</v>
      </c>
      <c r="E4629" t="s">
        <v>36</v>
      </c>
      <c r="F4629">
        <v>2020</v>
      </c>
      <c r="G4629">
        <v>2</v>
      </c>
      <c r="H4629">
        <v>397.15</v>
      </c>
      <c r="I4629" t="s">
        <v>40</v>
      </c>
      <c r="J4629" t="s">
        <v>47</v>
      </c>
      <c r="K4629">
        <v>9.67</v>
      </c>
      <c r="L4629">
        <v>10</v>
      </c>
      <c r="M4629">
        <f t="shared" si="144"/>
        <v>3970.5967000000001</v>
      </c>
      <c r="N4629">
        <f t="shared" si="145"/>
        <v>3.1501340482573728</v>
      </c>
    </row>
    <row r="4630" spans="1:14" x14ac:dyDescent="0.3">
      <c r="A4630" t="s">
        <v>12</v>
      </c>
      <c r="B4630" t="s">
        <v>17</v>
      </c>
      <c r="C4630" t="s">
        <v>19</v>
      </c>
      <c r="D4630" t="s">
        <v>27</v>
      </c>
      <c r="E4630" t="s">
        <v>37</v>
      </c>
      <c r="F4630">
        <v>2018</v>
      </c>
      <c r="G4630">
        <v>1</v>
      </c>
      <c r="H4630">
        <v>178.01</v>
      </c>
      <c r="I4630" t="s">
        <v>40</v>
      </c>
      <c r="J4630" t="s">
        <v>44</v>
      </c>
      <c r="K4630">
        <v>46.51</v>
      </c>
      <c r="L4630">
        <v>14</v>
      </c>
      <c r="M4630">
        <f t="shared" si="144"/>
        <v>2491.6050999999998</v>
      </c>
      <c r="N4630">
        <f t="shared" si="145"/>
        <v>3.153225806451613</v>
      </c>
    </row>
    <row r="4631" spans="1:14" x14ac:dyDescent="0.3">
      <c r="A4631" t="s">
        <v>12</v>
      </c>
      <c r="B4631" t="s">
        <v>16</v>
      </c>
      <c r="C4631" t="s">
        <v>19</v>
      </c>
      <c r="D4631" t="s">
        <v>23</v>
      </c>
      <c r="E4631" t="s">
        <v>39</v>
      </c>
      <c r="F4631">
        <v>1991</v>
      </c>
      <c r="G4631">
        <v>4</v>
      </c>
      <c r="H4631">
        <v>455.01</v>
      </c>
      <c r="I4631" t="s">
        <v>40</v>
      </c>
      <c r="J4631" t="s">
        <v>44</v>
      </c>
      <c r="K4631">
        <v>41.04</v>
      </c>
      <c r="L4631">
        <v>15</v>
      </c>
      <c r="M4631">
        <f t="shared" si="144"/>
        <v>6824.5603999999994</v>
      </c>
      <c r="N4631">
        <f t="shared" si="145"/>
        <v>3.1590296495956873</v>
      </c>
    </row>
    <row r="4632" spans="1:14" x14ac:dyDescent="0.3">
      <c r="A4632" t="s">
        <v>13</v>
      </c>
      <c r="B4632" t="s">
        <v>17</v>
      </c>
      <c r="C4632" t="s">
        <v>18</v>
      </c>
      <c r="D4632" t="s">
        <v>22</v>
      </c>
      <c r="E4632" t="s">
        <v>36</v>
      </c>
      <c r="F4632">
        <v>2014</v>
      </c>
      <c r="G4632">
        <v>1</v>
      </c>
      <c r="H4632">
        <v>267.81</v>
      </c>
      <c r="I4632" t="s">
        <v>41</v>
      </c>
      <c r="J4632" t="s">
        <v>46</v>
      </c>
      <c r="K4632">
        <v>25.89</v>
      </c>
      <c r="L4632">
        <v>12</v>
      </c>
      <c r="M4632">
        <f t="shared" si="144"/>
        <v>3212.9789000000001</v>
      </c>
      <c r="N4632">
        <f t="shared" si="145"/>
        <v>3.1567567567567569</v>
      </c>
    </row>
    <row r="4633" spans="1:14" x14ac:dyDescent="0.3">
      <c r="A4633" t="s">
        <v>12</v>
      </c>
      <c r="B4633" t="s">
        <v>16</v>
      </c>
      <c r="C4633" t="s">
        <v>19</v>
      </c>
      <c r="D4633" t="s">
        <v>35</v>
      </c>
      <c r="E4633" t="s">
        <v>39</v>
      </c>
      <c r="F4633">
        <v>2010</v>
      </c>
      <c r="G4633">
        <v>3</v>
      </c>
      <c r="H4633">
        <v>178.18</v>
      </c>
      <c r="I4633" t="s">
        <v>41</v>
      </c>
      <c r="J4633" t="s">
        <v>43</v>
      </c>
      <c r="K4633">
        <v>43.76</v>
      </c>
      <c r="L4633">
        <v>11</v>
      </c>
      <c r="M4633">
        <f t="shared" si="144"/>
        <v>1959.4176</v>
      </c>
      <c r="N4633">
        <f t="shared" si="145"/>
        <v>3.1626016260162602</v>
      </c>
    </row>
    <row r="4634" spans="1:14" x14ac:dyDescent="0.3">
      <c r="A4634" t="s">
        <v>13</v>
      </c>
      <c r="B4634" t="s">
        <v>17</v>
      </c>
      <c r="C4634" t="s">
        <v>18</v>
      </c>
      <c r="D4634" t="s">
        <v>28</v>
      </c>
      <c r="E4634" t="s">
        <v>36</v>
      </c>
      <c r="F4634">
        <v>1986</v>
      </c>
      <c r="G4634">
        <v>1</v>
      </c>
      <c r="H4634">
        <v>489.19</v>
      </c>
      <c r="I4634" t="s">
        <v>41</v>
      </c>
      <c r="J4634" t="s">
        <v>46</v>
      </c>
      <c r="K4634">
        <v>10.87</v>
      </c>
      <c r="L4634">
        <v>12</v>
      </c>
      <c r="M4634">
        <f t="shared" si="144"/>
        <v>5869.3886999999995</v>
      </c>
      <c r="N4634">
        <f t="shared" si="145"/>
        <v>3.1630434782608696</v>
      </c>
    </row>
    <row r="4635" spans="1:14" x14ac:dyDescent="0.3">
      <c r="A4635" t="s">
        <v>13</v>
      </c>
      <c r="B4635" t="s">
        <v>17</v>
      </c>
      <c r="C4635" t="s">
        <v>19</v>
      </c>
      <c r="D4635" t="s">
        <v>32</v>
      </c>
      <c r="E4635" t="s">
        <v>38</v>
      </c>
      <c r="F4635">
        <v>2020</v>
      </c>
      <c r="G4635">
        <v>4</v>
      </c>
      <c r="H4635">
        <v>493.3</v>
      </c>
      <c r="I4635" t="s">
        <v>40</v>
      </c>
      <c r="J4635" t="s">
        <v>47</v>
      </c>
      <c r="K4635">
        <v>29.3</v>
      </c>
      <c r="L4635">
        <v>5</v>
      </c>
      <c r="M4635">
        <f t="shared" si="144"/>
        <v>2465.7930000000001</v>
      </c>
      <c r="N4635">
        <f t="shared" si="145"/>
        <v>3.1689373297002725</v>
      </c>
    </row>
    <row r="4636" spans="1:14" x14ac:dyDescent="0.3">
      <c r="A4636" t="s">
        <v>12</v>
      </c>
      <c r="B4636" t="s">
        <v>17</v>
      </c>
      <c r="C4636" t="s">
        <v>18</v>
      </c>
      <c r="D4636" t="s">
        <v>21</v>
      </c>
      <c r="E4636" t="s">
        <v>39</v>
      </c>
      <c r="F4636">
        <v>2022</v>
      </c>
      <c r="G4636">
        <v>4</v>
      </c>
      <c r="H4636">
        <v>301.62</v>
      </c>
      <c r="I4636" t="s">
        <v>42</v>
      </c>
      <c r="J4636" t="s">
        <v>43</v>
      </c>
      <c r="K4636">
        <v>4.17</v>
      </c>
      <c r="L4636">
        <v>10</v>
      </c>
      <c r="M4636">
        <f t="shared" si="144"/>
        <v>3015.2417</v>
      </c>
      <c r="N4636">
        <f t="shared" si="145"/>
        <v>3.1666666666666665</v>
      </c>
    </row>
    <row r="4637" spans="1:14" x14ac:dyDescent="0.3">
      <c r="A4637" t="s">
        <v>12</v>
      </c>
      <c r="B4637" t="s">
        <v>17</v>
      </c>
      <c r="C4637" t="s">
        <v>18</v>
      </c>
      <c r="D4637" t="s">
        <v>30</v>
      </c>
      <c r="E4637" t="s">
        <v>38</v>
      </c>
      <c r="F4637">
        <v>2013</v>
      </c>
      <c r="G4637">
        <v>3</v>
      </c>
      <c r="H4637">
        <v>97.96</v>
      </c>
      <c r="I4637" t="s">
        <v>42</v>
      </c>
      <c r="J4637" t="s">
        <v>46</v>
      </c>
      <c r="K4637">
        <v>27.1</v>
      </c>
      <c r="L4637">
        <v>5</v>
      </c>
      <c r="M4637">
        <f t="shared" si="144"/>
        <v>489.07099999999997</v>
      </c>
      <c r="N4637">
        <f t="shared" si="145"/>
        <v>3.1643835616438358</v>
      </c>
    </row>
    <row r="4638" spans="1:14" x14ac:dyDescent="0.3">
      <c r="A4638" t="s">
        <v>12</v>
      </c>
      <c r="B4638" t="s">
        <v>17</v>
      </c>
      <c r="C4638" t="s">
        <v>19</v>
      </c>
      <c r="D4638" t="s">
        <v>21</v>
      </c>
      <c r="E4638" t="s">
        <v>39</v>
      </c>
      <c r="F4638">
        <v>1986</v>
      </c>
      <c r="G4638">
        <v>3</v>
      </c>
      <c r="H4638">
        <v>213.81</v>
      </c>
      <c r="I4638" t="s">
        <v>42</v>
      </c>
      <c r="J4638" t="s">
        <v>44</v>
      </c>
      <c r="K4638">
        <v>44.95</v>
      </c>
      <c r="L4638">
        <v>1</v>
      </c>
      <c r="M4638">
        <f t="shared" si="144"/>
        <v>213.2595</v>
      </c>
      <c r="N4638">
        <f t="shared" si="145"/>
        <v>3.1648351648351647</v>
      </c>
    </row>
    <row r="4639" spans="1:14" x14ac:dyDescent="0.3">
      <c r="A4639" t="s">
        <v>13</v>
      </c>
      <c r="B4639" t="s">
        <v>17</v>
      </c>
      <c r="C4639" t="s">
        <v>18</v>
      </c>
      <c r="D4639" t="s">
        <v>33</v>
      </c>
      <c r="E4639" t="s">
        <v>39</v>
      </c>
      <c r="F4639">
        <v>2002</v>
      </c>
      <c r="G4639">
        <v>2</v>
      </c>
      <c r="H4639">
        <v>463.58</v>
      </c>
      <c r="I4639" t="s">
        <v>40</v>
      </c>
      <c r="J4639" t="s">
        <v>43</v>
      </c>
      <c r="K4639">
        <v>14.84</v>
      </c>
      <c r="L4639">
        <v>20</v>
      </c>
      <c r="M4639">
        <f t="shared" si="144"/>
        <v>9270.7484000000004</v>
      </c>
      <c r="N4639">
        <f t="shared" si="145"/>
        <v>3.165289256198347</v>
      </c>
    </row>
    <row r="4640" spans="1:14" x14ac:dyDescent="0.3">
      <c r="A4640" t="s">
        <v>12</v>
      </c>
      <c r="B4640" t="s">
        <v>17</v>
      </c>
      <c r="C4640" t="s">
        <v>19</v>
      </c>
      <c r="D4640" t="s">
        <v>35</v>
      </c>
      <c r="E4640" t="s">
        <v>37</v>
      </c>
      <c r="F4640">
        <v>2009</v>
      </c>
      <c r="G4640">
        <v>3</v>
      </c>
      <c r="H4640">
        <v>469.58</v>
      </c>
      <c r="I4640" t="s">
        <v>42</v>
      </c>
      <c r="J4640" t="s">
        <v>47</v>
      </c>
      <c r="K4640">
        <v>17.510000000000002</v>
      </c>
      <c r="L4640">
        <v>4</v>
      </c>
      <c r="M4640">
        <f t="shared" si="144"/>
        <v>1877.4950999999999</v>
      </c>
      <c r="N4640">
        <f t="shared" si="145"/>
        <v>3.1685082872928176</v>
      </c>
    </row>
    <row r="4641" spans="1:14" x14ac:dyDescent="0.3">
      <c r="A4641" t="s">
        <v>13</v>
      </c>
      <c r="B4641" t="s">
        <v>16</v>
      </c>
      <c r="C4641" t="s">
        <v>18</v>
      </c>
      <c r="D4641" t="s">
        <v>34</v>
      </c>
      <c r="E4641" t="s">
        <v>36</v>
      </c>
      <c r="F4641">
        <v>1985</v>
      </c>
      <c r="G4641">
        <v>5</v>
      </c>
      <c r="H4641">
        <v>371.9</v>
      </c>
      <c r="I4641" t="s">
        <v>42</v>
      </c>
      <c r="J4641" t="s">
        <v>44</v>
      </c>
      <c r="K4641">
        <v>29.28</v>
      </c>
      <c r="L4641">
        <v>7</v>
      </c>
      <c r="M4641">
        <f t="shared" si="144"/>
        <v>2602.5927999999999</v>
      </c>
      <c r="N4641">
        <f t="shared" si="145"/>
        <v>3.1689750692520775</v>
      </c>
    </row>
    <row r="4642" spans="1:14" x14ac:dyDescent="0.3">
      <c r="A4642" t="s">
        <v>13</v>
      </c>
      <c r="B4642" t="s">
        <v>16</v>
      </c>
      <c r="C4642" t="s">
        <v>18</v>
      </c>
      <c r="D4642" t="s">
        <v>21</v>
      </c>
      <c r="E4642" t="s">
        <v>37</v>
      </c>
      <c r="F4642">
        <v>1999</v>
      </c>
      <c r="G4642">
        <v>4</v>
      </c>
      <c r="H4642">
        <v>461.47</v>
      </c>
      <c r="I4642" t="s">
        <v>42</v>
      </c>
      <c r="J4642" t="s">
        <v>45</v>
      </c>
      <c r="K4642">
        <v>17.260000000000002</v>
      </c>
      <c r="L4642">
        <v>6</v>
      </c>
      <c r="M4642">
        <f t="shared" si="144"/>
        <v>2767.9926</v>
      </c>
      <c r="N4642">
        <f t="shared" si="145"/>
        <v>3.1638888888888888</v>
      </c>
    </row>
    <row r="4643" spans="1:14" x14ac:dyDescent="0.3">
      <c r="A4643" t="s">
        <v>13</v>
      </c>
      <c r="B4643" t="s">
        <v>16</v>
      </c>
      <c r="C4643" t="s">
        <v>19</v>
      </c>
      <c r="D4643" t="s">
        <v>28</v>
      </c>
      <c r="E4643" t="s">
        <v>38</v>
      </c>
      <c r="F4643">
        <v>1985</v>
      </c>
      <c r="G4643">
        <v>3</v>
      </c>
      <c r="H4643">
        <v>288.5</v>
      </c>
      <c r="I4643" t="s">
        <v>41</v>
      </c>
      <c r="J4643" t="s">
        <v>44</v>
      </c>
      <c r="K4643">
        <v>36.090000000000003</v>
      </c>
      <c r="L4643">
        <v>6</v>
      </c>
      <c r="M4643">
        <f t="shared" si="144"/>
        <v>1730.3608999999999</v>
      </c>
      <c r="N4643">
        <f t="shared" si="145"/>
        <v>3.161559888579387</v>
      </c>
    </row>
    <row r="4644" spans="1:14" x14ac:dyDescent="0.3">
      <c r="A4644" t="s">
        <v>13</v>
      </c>
      <c r="B4644" t="s">
        <v>17</v>
      </c>
      <c r="C4644" t="s">
        <v>19</v>
      </c>
      <c r="D4644" t="s">
        <v>30</v>
      </c>
      <c r="E4644" t="s">
        <v>37</v>
      </c>
      <c r="F4644">
        <v>1990</v>
      </c>
      <c r="G4644">
        <v>3</v>
      </c>
      <c r="H4644">
        <v>56.1</v>
      </c>
      <c r="I4644" t="s">
        <v>40</v>
      </c>
      <c r="J4644" t="s">
        <v>46</v>
      </c>
      <c r="K4644">
        <v>25.35</v>
      </c>
      <c r="L4644">
        <v>1</v>
      </c>
      <c r="M4644">
        <f t="shared" si="144"/>
        <v>55.353500000000004</v>
      </c>
      <c r="N4644">
        <f t="shared" si="145"/>
        <v>3.1620111731843576</v>
      </c>
    </row>
    <row r="4645" spans="1:14" x14ac:dyDescent="0.3">
      <c r="A4645" t="s">
        <v>13</v>
      </c>
      <c r="B4645" t="s">
        <v>16</v>
      </c>
      <c r="C4645" t="s">
        <v>19</v>
      </c>
      <c r="D4645" t="s">
        <v>27</v>
      </c>
      <c r="E4645" t="s">
        <v>37</v>
      </c>
      <c r="F4645">
        <v>1997</v>
      </c>
      <c r="G4645">
        <v>4</v>
      </c>
      <c r="H4645">
        <v>71.08</v>
      </c>
      <c r="I4645" t="s">
        <v>40</v>
      </c>
      <c r="J4645" t="s">
        <v>44</v>
      </c>
      <c r="K4645">
        <v>35.72</v>
      </c>
      <c r="L4645">
        <v>5</v>
      </c>
      <c r="M4645">
        <f t="shared" si="144"/>
        <v>354.75719999999995</v>
      </c>
      <c r="N4645">
        <f t="shared" si="145"/>
        <v>3.1624649859943976</v>
      </c>
    </row>
    <row r="4646" spans="1:14" x14ac:dyDescent="0.3">
      <c r="A4646" t="s">
        <v>14</v>
      </c>
      <c r="B4646" t="s">
        <v>15</v>
      </c>
      <c r="C4646" t="s">
        <v>19</v>
      </c>
      <c r="D4646" t="s">
        <v>28</v>
      </c>
      <c r="E4646" t="s">
        <v>37</v>
      </c>
      <c r="F4646">
        <v>2008</v>
      </c>
      <c r="G4646">
        <v>5</v>
      </c>
      <c r="H4646">
        <v>383.86</v>
      </c>
      <c r="I4646" t="s">
        <v>42</v>
      </c>
      <c r="J4646" t="s">
        <v>45</v>
      </c>
      <c r="K4646">
        <v>41.07</v>
      </c>
      <c r="L4646">
        <v>7</v>
      </c>
      <c r="M4646">
        <f t="shared" si="144"/>
        <v>2686.4306999999999</v>
      </c>
      <c r="N4646">
        <f t="shared" si="145"/>
        <v>3.1601123595505616</v>
      </c>
    </row>
    <row r="4647" spans="1:14" x14ac:dyDescent="0.3">
      <c r="A4647" t="s">
        <v>14</v>
      </c>
      <c r="B4647" t="s">
        <v>17</v>
      </c>
      <c r="C4647" t="s">
        <v>18</v>
      </c>
      <c r="D4647" t="s">
        <v>35</v>
      </c>
      <c r="E4647" t="s">
        <v>38</v>
      </c>
      <c r="F4647">
        <v>2013</v>
      </c>
      <c r="G4647">
        <v>2</v>
      </c>
      <c r="H4647">
        <v>412.67</v>
      </c>
      <c r="I4647" t="s">
        <v>41</v>
      </c>
      <c r="J4647" t="s">
        <v>46</v>
      </c>
      <c r="K4647">
        <v>9.9499999999999993</v>
      </c>
      <c r="L4647">
        <v>3</v>
      </c>
      <c r="M4647">
        <f t="shared" si="144"/>
        <v>1237.1095</v>
      </c>
      <c r="N4647">
        <f t="shared" si="145"/>
        <v>3.1549295774647885</v>
      </c>
    </row>
    <row r="4648" spans="1:14" x14ac:dyDescent="0.3">
      <c r="A4648" t="s">
        <v>13</v>
      </c>
      <c r="B4648" t="s">
        <v>17</v>
      </c>
      <c r="C4648" t="s">
        <v>19</v>
      </c>
      <c r="D4648" t="s">
        <v>20</v>
      </c>
      <c r="E4648" t="s">
        <v>39</v>
      </c>
      <c r="F4648">
        <v>2002</v>
      </c>
      <c r="G4648">
        <v>5</v>
      </c>
      <c r="H4648">
        <v>427.65</v>
      </c>
      <c r="I4648" t="s">
        <v>41</v>
      </c>
      <c r="J4648" t="s">
        <v>45</v>
      </c>
      <c r="K4648">
        <v>17.239999999999998</v>
      </c>
      <c r="L4648">
        <v>17</v>
      </c>
      <c r="M4648">
        <f t="shared" si="144"/>
        <v>7269.2223999999997</v>
      </c>
      <c r="N4648">
        <f t="shared" si="145"/>
        <v>3.1581920903954801</v>
      </c>
    </row>
    <row r="4649" spans="1:14" x14ac:dyDescent="0.3">
      <c r="A4649" t="s">
        <v>13</v>
      </c>
      <c r="B4649" t="s">
        <v>15</v>
      </c>
      <c r="C4649" t="s">
        <v>19</v>
      </c>
      <c r="D4649" t="s">
        <v>29</v>
      </c>
      <c r="E4649" t="s">
        <v>38</v>
      </c>
      <c r="F4649">
        <v>2001</v>
      </c>
      <c r="G4649">
        <v>3</v>
      </c>
      <c r="H4649">
        <v>168.81</v>
      </c>
      <c r="I4649" t="s">
        <v>41</v>
      </c>
      <c r="J4649" t="s">
        <v>43</v>
      </c>
      <c r="K4649">
        <v>31.79</v>
      </c>
      <c r="L4649">
        <v>2</v>
      </c>
      <c r="M4649">
        <f t="shared" si="144"/>
        <v>336.93790000000001</v>
      </c>
      <c r="N4649">
        <f t="shared" si="145"/>
        <v>3.1529745042492916</v>
      </c>
    </row>
    <row r="4650" spans="1:14" x14ac:dyDescent="0.3">
      <c r="A4650" t="s">
        <v>12</v>
      </c>
      <c r="B4650" t="s">
        <v>17</v>
      </c>
      <c r="C4650" t="s">
        <v>19</v>
      </c>
      <c r="D4650" t="s">
        <v>29</v>
      </c>
      <c r="E4650" t="s">
        <v>37</v>
      </c>
      <c r="F4650">
        <v>1986</v>
      </c>
      <c r="G4650">
        <v>2</v>
      </c>
      <c r="H4650">
        <v>26.63</v>
      </c>
      <c r="I4650" t="s">
        <v>40</v>
      </c>
      <c r="J4650" t="s">
        <v>44</v>
      </c>
      <c r="K4650">
        <v>7.31</v>
      </c>
      <c r="L4650">
        <v>5</v>
      </c>
      <c r="M4650">
        <f t="shared" si="144"/>
        <v>132.22310000000002</v>
      </c>
      <c r="N4650">
        <f t="shared" si="145"/>
        <v>3.1534090909090908</v>
      </c>
    </row>
    <row r="4651" spans="1:14" x14ac:dyDescent="0.3">
      <c r="A4651" t="s">
        <v>14</v>
      </c>
      <c r="B4651" t="s">
        <v>15</v>
      </c>
      <c r="C4651" t="s">
        <v>19</v>
      </c>
      <c r="D4651" t="s">
        <v>32</v>
      </c>
      <c r="E4651" t="s">
        <v>36</v>
      </c>
      <c r="F4651">
        <v>2008</v>
      </c>
      <c r="G4651">
        <v>4</v>
      </c>
      <c r="H4651">
        <v>340.58</v>
      </c>
      <c r="I4651" t="s">
        <v>42</v>
      </c>
      <c r="J4651" t="s">
        <v>44</v>
      </c>
      <c r="K4651">
        <v>48.47</v>
      </c>
      <c r="L4651">
        <v>5</v>
      </c>
      <c r="M4651">
        <f t="shared" si="144"/>
        <v>1702.3846999999998</v>
      </c>
      <c r="N4651">
        <f t="shared" si="145"/>
        <v>3.1566951566951569</v>
      </c>
    </row>
    <row r="4652" spans="1:14" x14ac:dyDescent="0.3">
      <c r="A4652" t="s">
        <v>13</v>
      </c>
      <c r="B4652" t="s">
        <v>15</v>
      </c>
      <c r="C4652" t="s">
        <v>19</v>
      </c>
      <c r="D4652" t="s">
        <v>22</v>
      </c>
      <c r="E4652" t="s">
        <v>36</v>
      </c>
      <c r="F4652">
        <v>2000</v>
      </c>
      <c r="G4652">
        <v>5</v>
      </c>
      <c r="H4652">
        <v>169.12</v>
      </c>
      <c r="I4652" t="s">
        <v>40</v>
      </c>
      <c r="J4652" t="s">
        <v>44</v>
      </c>
      <c r="K4652">
        <v>30.76</v>
      </c>
      <c r="L4652">
        <v>9</v>
      </c>
      <c r="M4652">
        <f t="shared" si="144"/>
        <v>1521.3876</v>
      </c>
      <c r="N4652">
        <f t="shared" si="145"/>
        <v>3.1542857142857144</v>
      </c>
    </row>
    <row r="4653" spans="1:14" x14ac:dyDescent="0.3">
      <c r="A4653" t="s">
        <v>12</v>
      </c>
      <c r="B4653" t="s">
        <v>16</v>
      </c>
      <c r="C4653" t="s">
        <v>19</v>
      </c>
      <c r="D4653" t="s">
        <v>32</v>
      </c>
      <c r="E4653" t="s">
        <v>37</v>
      </c>
      <c r="F4653">
        <v>2013</v>
      </c>
      <c r="G4653">
        <v>5</v>
      </c>
      <c r="H4653">
        <v>438.83</v>
      </c>
      <c r="I4653" t="s">
        <v>41</v>
      </c>
      <c r="J4653" t="s">
        <v>44</v>
      </c>
      <c r="K4653">
        <v>14.67</v>
      </c>
      <c r="L4653">
        <v>7</v>
      </c>
      <c r="M4653">
        <f t="shared" si="144"/>
        <v>3070.9566999999997</v>
      </c>
      <c r="N4653">
        <f t="shared" si="145"/>
        <v>3.1489971346704873</v>
      </c>
    </row>
    <row r="4654" spans="1:14" x14ac:dyDescent="0.3">
      <c r="A4654" t="s">
        <v>13</v>
      </c>
      <c r="B4654" t="s">
        <v>17</v>
      </c>
      <c r="C4654" t="s">
        <v>18</v>
      </c>
      <c r="D4654" t="s">
        <v>31</v>
      </c>
      <c r="E4654" t="s">
        <v>37</v>
      </c>
      <c r="F4654">
        <v>2002</v>
      </c>
      <c r="G4654">
        <v>5</v>
      </c>
      <c r="H4654">
        <v>464.6</v>
      </c>
      <c r="I4654" t="s">
        <v>40</v>
      </c>
      <c r="J4654" t="s">
        <v>46</v>
      </c>
      <c r="K4654">
        <v>26.08</v>
      </c>
      <c r="L4654">
        <v>18</v>
      </c>
      <c r="M4654">
        <f t="shared" si="144"/>
        <v>8362.0608000000011</v>
      </c>
      <c r="N4654">
        <f t="shared" si="145"/>
        <v>3.1436781609195403</v>
      </c>
    </row>
    <row r="4655" spans="1:14" x14ac:dyDescent="0.3">
      <c r="A4655" t="s">
        <v>12</v>
      </c>
      <c r="B4655" t="s">
        <v>17</v>
      </c>
      <c r="C4655" t="s">
        <v>19</v>
      </c>
      <c r="D4655" t="s">
        <v>27</v>
      </c>
      <c r="E4655" t="s">
        <v>39</v>
      </c>
      <c r="F4655">
        <v>1997</v>
      </c>
      <c r="G4655">
        <v>2</v>
      </c>
      <c r="H4655">
        <v>20.239999999999998</v>
      </c>
      <c r="I4655" t="s">
        <v>40</v>
      </c>
      <c r="J4655" t="s">
        <v>43</v>
      </c>
      <c r="K4655">
        <v>20.18</v>
      </c>
      <c r="L4655">
        <v>17</v>
      </c>
      <c r="M4655">
        <f t="shared" si="144"/>
        <v>343.28179999999998</v>
      </c>
      <c r="N4655">
        <f t="shared" si="145"/>
        <v>3.1383285302593662</v>
      </c>
    </row>
    <row r="4656" spans="1:14" x14ac:dyDescent="0.3">
      <c r="A4656" t="s">
        <v>14</v>
      </c>
      <c r="B4656" t="s">
        <v>16</v>
      </c>
      <c r="C4656" t="s">
        <v>18</v>
      </c>
      <c r="D4656" t="s">
        <v>24</v>
      </c>
      <c r="E4656" t="s">
        <v>37</v>
      </c>
      <c r="F4656">
        <v>1988</v>
      </c>
      <c r="G4656">
        <v>2</v>
      </c>
      <c r="H4656">
        <v>468.19</v>
      </c>
      <c r="I4656" t="s">
        <v>40</v>
      </c>
      <c r="J4656" t="s">
        <v>46</v>
      </c>
      <c r="K4656">
        <v>14.35</v>
      </c>
      <c r="L4656">
        <v>9</v>
      </c>
      <c r="M4656">
        <f t="shared" si="144"/>
        <v>4212.8535000000002</v>
      </c>
      <c r="N4656">
        <f t="shared" si="145"/>
        <v>3.1416184971098264</v>
      </c>
    </row>
    <row r="4657" spans="1:14" x14ac:dyDescent="0.3">
      <c r="A4657" t="s">
        <v>14</v>
      </c>
      <c r="B4657" t="s">
        <v>16</v>
      </c>
      <c r="C4657" t="s">
        <v>19</v>
      </c>
      <c r="D4657" t="s">
        <v>26</v>
      </c>
      <c r="E4657" t="s">
        <v>36</v>
      </c>
      <c r="F4657">
        <v>2002</v>
      </c>
      <c r="G4657">
        <v>2</v>
      </c>
      <c r="H4657">
        <v>388.67</v>
      </c>
      <c r="I4657" t="s">
        <v>41</v>
      </c>
      <c r="J4657" t="s">
        <v>47</v>
      </c>
      <c r="K4657">
        <v>12.75</v>
      </c>
      <c r="L4657">
        <v>7</v>
      </c>
      <c r="M4657">
        <f t="shared" si="144"/>
        <v>2719.8175000000001</v>
      </c>
      <c r="N4657">
        <f t="shared" si="145"/>
        <v>3.1449275362318843</v>
      </c>
    </row>
    <row r="4658" spans="1:14" x14ac:dyDescent="0.3">
      <c r="A4658" t="s">
        <v>14</v>
      </c>
      <c r="B4658" t="s">
        <v>16</v>
      </c>
      <c r="C4658" t="s">
        <v>18</v>
      </c>
      <c r="D4658" t="s">
        <v>25</v>
      </c>
      <c r="E4658" t="s">
        <v>36</v>
      </c>
      <c r="F4658">
        <v>2003</v>
      </c>
      <c r="G4658">
        <v>3</v>
      </c>
      <c r="H4658">
        <v>179.88</v>
      </c>
      <c r="I4658" t="s">
        <v>40</v>
      </c>
      <c r="J4658" t="s">
        <v>47</v>
      </c>
      <c r="K4658">
        <v>15.19</v>
      </c>
      <c r="L4658">
        <v>6</v>
      </c>
      <c r="M4658">
        <f t="shared" si="144"/>
        <v>1078.4319</v>
      </c>
      <c r="N4658">
        <f t="shared" si="145"/>
        <v>3.1482558139534884</v>
      </c>
    </row>
    <row r="4659" spans="1:14" x14ac:dyDescent="0.3">
      <c r="A4659" t="s">
        <v>13</v>
      </c>
      <c r="B4659" t="s">
        <v>17</v>
      </c>
      <c r="C4659" t="s">
        <v>19</v>
      </c>
      <c r="D4659" t="s">
        <v>27</v>
      </c>
      <c r="E4659" t="s">
        <v>37</v>
      </c>
      <c r="F4659">
        <v>1987</v>
      </c>
      <c r="G4659">
        <v>4</v>
      </c>
      <c r="H4659">
        <v>174.96</v>
      </c>
      <c r="I4659" t="s">
        <v>40</v>
      </c>
      <c r="J4659" t="s">
        <v>45</v>
      </c>
      <c r="K4659">
        <v>9.69</v>
      </c>
      <c r="L4659">
        <v>3</v>
      </c>
      <c r="M4659">
        <f t="shared" si="144"/>
        <v>523.9769</v>
      </c>
      <c r="N4659">
        <f t="shared" si="145"/>
        <v>3.1486880466472305</v>
      </c>
    </row>
    <row r="4660" spans="1:14" x14ac:dyDescent="0.3">
      <c r="A4660" t="s">
        <v>13</v>
      </c>
      <c r="B4660" t="s">
        <v>16</v>
      </c>
      <c r="C4660" t="s">
        <v>19</v>
      </c>
      <c r="D4660" t="s">
        <v>24</v>
      </c>
      <c r="E4660" t="s">
        <v>39</v>
      </c>
      <c r="F4660">
        <v>2001</v>
      </c>
      <c r="G4660">
        <v>3</v>
      </c>
      <c r="H4660">
        <v>407.79</v>
      </c>
      <c r="I4660" t="s">
        <v>41</v>
      </c>
      <c r="J4660" t="s">
        <v>45</v>
      </c>
      <c r="K4660">
        <v>26.76</v>
      </c>
      <c r="L4660">
        <v>3</v>
      </c>
      <c r="M4660">
        <f t="shared" si="144"/>
        <v>1222.6376</v>
      </c>
      <c r="N4660">
        <f t="shared" si="145"/>
        <v>3.1461988304093569</v>
      </c>
    </row>
    <row r="4661" spans="1:14" x14ac:dyDescent="0.3">
      <c r="A4661" t="s">
        <v>12</v>
      </c>
      <c r="B4661" t="s">
        <v>15</v>
      </c>
      <c r="C4661" t="s">
        <v>18</v>
      </c>
      <c r="D4661" t="s">
        <v>22</v>
      </c>
      <c r="E4661" t="s">
        <v>36</v>
      </c>
      <c r="F4661">
        <v>2002</v>
      </c>
      <c r="G4661">
        <v>2</v>
      </c>
      <c r="H4661">
        <v>93</v>
      </c>
      <c r="I4661" t="s">
        <v>42</v>
      </c>
      <c r="J4661" t="s">
        <v>46</v>
      </c>
      <c r="K4661">
        <v>32.06</v>
      </c>
      <c r="L4661">
        <v>20</v>
      </c>
      <c r="M4661">
        <f t="shared" si="144"/>
        <v>1859.3206</v>
      </c>
      <c r="N4661">
        <f t="shared" si="145"/>
        <v>3.1466275659824046</v>
      </c>
    </row>
    <row r="4662" spans="1:14" x14ac:dyDescent="0.3">
      <c r="A4662" t="s">
        <v>14</v>
      </c>
      <c r="B4662" t="s">
        <v>15</v>
      </c>
      <c r="C4662" t="s">
        <v>19</v>
      </c>
      <c r="D4662" t="s">
        <v>28</v>
      </c>
      <c r="E4662" t="s">
        <v>37</v>
      </c>
      <c r="F4662">
        <v>1988</v>
      </c>
      <c r="G4662">
        <v>4</v>
      </c>
      <c r="H4662">
        <v>10.69</v>
      </c>
      <c r="I4662" t="s">
        <v>42</v>
      </c>
      <c r="J4662" t="s">
        <v>44</v>
      </c>
      <c r="K4662">
        <v>45.02</v>
      </c>
      <c r="L4662">
        <v>2</v>
      </c>
      <c r="M4662">
        <f t="shared" si="144"/>
        <v>20.830199999999998</v>
      </c>
      <c r="N4662">
        <f t="shared" si="145"/>
        <v>3.15</v>
      </c>
    </row>
    <row r="4663" spans="1:14" x14ac:dyDescent="0.3">
      <c r="A4663" t="s">
        <v>14</v>
      </c>
      <c r="B4663" t="s">
        <v>16</v>
      </c>
      <c r="C4663" t="s">
        <v>19</v>
      </c>
      <c r="D4663" t="s">
        <v>20</v>
      </c>
      <c r="E4663" t="s">
        <v>37</v>
      </c>
      <c r="F4663">
        <v>2015</v>
      </c>
      <c r="G4663">
        <v>3</v>
      </c>
      <c r="H4663">
        <v>368.22</v>
      </c>
      <c r="I4663" t="s">
        <v>40</v>
      </c>
      <c r="J4663" t="s">
        <v>44</v>
      </c>
      <c r="K4663">
        <v>25.5</v>
      </c>
      <c r="L4663">
        <v>11</v>
      </c>
      <c r="M4663">
        <f t="shared" si="144"/>
        <v>4049.6750000000002</v>
      </c>
      <c r="N4663">
        <f t="shared" si="145"/>
        <v>3.1474926253687316</v>
      </c>
    </row>
    <row r="4664" spans="1:14" x14ac:dyDescent="0.3">
      <c r="A4664" t="s">
        <v>12</v>
      </c>
      <c r="B4664" t="s">
        <v>17</v>
      </c>
      <c r="C4664" t="s">
        <v>19</v>
      </c>
      <c r="D4664" t="s">
        <v>25</v>
      </c>
      <c r="E4664" t="s">
        <v>37</v>
      </c>
      <c r="F4664">
        <v>2022</v>
      </c>
      <c r="G4664">
        <v>2</v>
      </c>
      <c r="H4664">
        <v>163.30000000000001</v>
      </c>
      <c r="I4664" t="s">
        <v>42</v>
      </c>
      <c r="J4664" t="s">
        <v>44</v>
      </c>
      <c r="K4664">
        <v>26.63</v>
      </c>
      <c r="L4664">
        <v>11</v>
      </c>
      <c r="M4664">
        <f t="shared" si="144"/>
        <v>1795.5663000000002</v>
      </c>
      <c r="N4664">
        <f t="shared" si="145"/>
        <v>3.1479289940828403</v>
      </c>
    </row>
    <row r="4665" spans="1:14" x14ac:dyDescent="0.3">
      <c r="A4665" t="s">
        <v>14</v>
      </c>
      <c r="B4665" t="s">
        <v>15</v>
      </c>
      <c r="C4665" t="s">
        <v>19</v>
      </c>
      <c r="D4665" t="s">
        <v>20</v>
      </c>
      <c r="E4665" t="s">
        <v>38</v>
      </c>
      <c r="F4665">
        <v>2000</v>
      </c>
      <c r="G4665">
        <v>2</v>
      </c>
      <c r="H4665">
        <v>359.76</v>
      </c>
      <c r="I4665" t="s">
        <v>42</v>
      </c>
      <c r="J4665" t="s">
        <v>45</v>
      </c>
      <c r="K4665">
        <v>8.8699999999999992</v>
      </c>
      <c r="L4665">
        <v>15</v>
      </c>
      <c r="M4665">
        <f t="shared" si="144"/>
        <v>5395.4886999999999</v>
      </c>
      <c r="N4665">
        <f t="shared" si="145"/>
        <v>3.1513353115727001</v>
      </c>
    </row>
    <row r="4666" spans="1:14" x14ac:dyDescent="0.3">
      <c r="A4666" t="s">
        <v>14</v>
      </c>
      <c r="B4666" t="s">
        <v>17</v>
      </c>
      <c r="C4666" t="s">
        <v>18</v>
      </c>
      <c r="D4666" t="s">
        <v>27</v>
      </c>
      <c r="E4666" t="s">
        <v>37</v>
      </c>
      <c r="F4666">
        <v>2000</v>
      </c>
      <c r="G4666">
        <v>5</v>
      </c>
      <c r="H4666">
        <v>312.08</v>
      </c>
      <c r="I4666" t="s">
        <v>40</v>
      </c>
      <c r="J4666" t="s">
        <v>45</v>
      </c>
      <c r="K4666">
        <v>22.51</v>
      </c>
      <c r="L4666">
        <v>8</v>
      </c>
      <c r="M4666">
        <f t="shared" si="144"/>
        <v>2495.8651</v>
      </c>
      <c r="N4666">
        <f t="shared" si="145"/>
        <v>3.1547619047619047</v>
      </c>
    </row>
    <row r="4667" spans="1:14" x14ac:dyDescent="0.3">
      <c r="A4667" t="s">
        <v>14</v>
      </c>
      <c r="B4667" t="s">
        <v>15</v>
      </c>
      <c r="C4667" t="s">
        <v>18</v>
      </c>
      <c r="D4667" t="s">
        <v>34</v>
      </c>
      <c r="E4667" t="s">
        <v>39</v>
      </c>
      <c r="F4667">
        <v>1998</v>
      </c>
      <c r="G4667">
        <v>2</v>
      </c>
      <c r="H4667">
        <v>265.11</v>
      </c>
      <c r="I4667" t="s">
        <v>40</v>
      </c>
      <c r="J4667" t="s">
        <v>43</v>
      </c>
      <c r="K4667">
        <v>28.71</v>
      </c>
      <c r="L4667">
        <v>20</v>
      </c>
      <c r="M4667">
        <f t="shared" si="144"/>
        <v>5301.4871000000003</v>
      </c>
      <c r="N4667">
        <f t="shared" si="145"/>
        <v>3.1492537313432836</v>
      </c>
    </row>
    <row r="4668" spans="1:14" x14ac:dyDescent="0.3">
      <c r="A4668" t="s">
        <v>13</v>
      </c>
      <c r="B4668" t="s">
        <v>15</v>
      </c>
      <c r="C4668" t="s">
        <v>18</v>
      </c>
      <c r="D4668" t="s">
        <v>26</v>
      </c>
      <c r="E4668" t="s">
        <v>37</v>
      </c>
      <c r="F4668">
        <v>1987</v>
      </c>
      <c r="G4668">
        <v>2</v>
      </c>
      <c r="H4668">
        <v>334.9</v>
      </c>
      <c r="I4668" t="s">
        <v>40</v>
      </c>
      <c r="J4668" t="s">
        <v>45</v>
      </c>
      <c r="K4668">
        <v>10.87</v>
      </c>
      <c r="L4668">
        <v>7</v>
      </c>
      <c r="M4668">
        <f t="shared" si="144"/>
        <v>2343.4087</v>
      </c>
      <c r="N4668">
        <f t="shared" si="145"/>
        <v>3.1526946107784433</v>
      </c>
    </row>
    <row r="4669" spans="1:14" x14ac:dyDescent="0.3">
      <c r="A4669" t="s">
        <v>14</v>
      </c>
      <c r="B4669" t="s">
        <v>16</v>
      </c>
      <c r="C4669" t="s">
        <v>19</v>
      </c>
      <c r="D4669" t="s">
        <v>28</v>
      </c>
      <c r="E4669" t="s">
        <v>37</v>
      </c>
      <c r="F4669">
        <v>1994</v>
      </c>
      <c r="G4669">
        <v>2</v>
      </c>
      <c r="H4669">
        <v>245.51</v>
      </c>
      <c r="I4669" t="s">
        <v>40</v>
      </c>
      <c r="J4669" t="s">
        <v>43</v>
      </c>
      <c r="K4669">
        <v>31.38</v>
      </c>
      <c r="L4669">
        <v>1</v>
      </c>
      <c r="M4669">
        <f t="shared" si="144"/>
        <v>244.82379999999998</v>
      </c>
      <c r="N4669">
        <f t="shared" si="145"/>
        <v>3.1561561561561562</v>
      </c>
    </row>
    <row r="4670" spans="1:14" x14ac:dyDescent="0.3">
      <c r="A4670" t="s">
        <v>14</v>
      </c>
      <c r="B4670" t="s">
        <v>15</v>
      </c>
      <c r="C4670" t="s">
        <v>18</v>
      </c>
      <c r="D4670" t="s">
        <v>28</v>
      </c>
      <c r="E4670" t="s">
        <v>36</v>
      </c>
      <c r="F4670">
        <v>2021</v>
      </c>
      <c r="G4670">
        <v>2</v>
      </c>
      <c r="H4670">
        <v>23</v>
      </c>
      <c r="I4670" t="s">
        <v>41</v>
      </c>
      <c r="J4670" t="s">
        <v>47</v>
      </c>
      <c r="K4670">
        <v>40.25</v>
      </c>
      <c r="L4670">
        <v>4</v>
      </c>
      <c r="M4670">
        <f t="shared" si="144"/>
        <v>91.402500000000003</v>
      </c>
      <c r="N4670">
        <f t="shared" si="145"/>
        <v>3.1596385542168677</v>
      </c>
    </row>
    <row r="4671" spans="1:14" x14ac:dyDescent="0.3">
      <c r="A4671" t="s">
        <v>13</v>
      </c>
      <c r="B4671" t="s">
        <v>17</v>
      </c>
      <c r="C4671" t="s">
        <v>18</v>
      </c>
      <c r="D4671" t="s">
        <v>34</v>
      </c>
      <c r="E4671" t="s">
        <v>39</v>
      </c>
      <c r="F4671">
        <v>2002</v>
      </c>
      <c r="G4671">
        <v>2</v>
      </c>
      <c r="H4671">
        <v>153.63999999999999</v>
      </c>
      <c r="I4671" t="s">
        <v>41</v>
      </c>
      <c r="J4671" t="s">
        <v>47</v>
      </c>
      <c r="K4671">
        <v>36.49</v>
      </c>
      <c r="L4671">
        <v>11</v>
      </c>
      <c r="M4671">
        <f t="shared" si="144"/>
        <v>1689.4049</v>
      </c>
      <c r="N4671">
        <f t="shared" si="145"/>
        <v>3.1631419939577041</v>
      </c>
    </row>
    <row r="4672" spans="1:14" x14ac:dyDescent="0.3">
      <c r="A4672" t="s">
        <v>12</v>
      </c>
      <c r="B4672" t="s">
        <v>16</v>
      </c>
      <c r="C4672" t="s">
        <v>19</v>
      </c>
      <c r="D4672" t="s">
        <v>34</v>
      </c>
      <c r="E4672" t="s">
        <v>37</v>
      </c>
      <c r="F4672">
        <v>2018</v>
      </c>
      <c r="G4672">
        <v>1</v>
      </c>
      <c r="H4672">
        <v>40.61</v>
      </c>
      <c r="I4672" t="s">
        <v>40</v>
      </c>
      <c r="J4672" t="s">
        <v>44</v>
      </c>
      <c r="K4672">
        <v>28.25</v>
      </c>
      <c r="L4672">
        <v>5</v>
      </c>
      <c r="M4672">
        <f t="shared" si="144"/>
        <v>202.33250000000001</v>
      </c>
      <c r="N4672">
        <f t="shared" si="145"/>
        <v>3.1666666666666665</v>
      </c>
    </row>
    <row r="4673" spans="1:14" x14ac:dyDescent="0.3">
      <c r="A4673" t="s">
        <v>12</v>
      </c>
      <c r="B4673" t="s">
        <v>17</v>
      </c>
      <c r="C4673" t="s">
        <v>18</v>
      </c>
      <c r="D4673" t="s">
        <v>34</v>
      </c>
      <c r="E4673" t="s">
        <v>36</v>
      </c>
      <c r="F4673">
        <v>2020</v>
      </c>
      <c r="G4673">
        <v>2</v>
      </c>
      <c r="H4673">
        <v>301.3</v>
      </c>
      <c r="I4673" t="s">
        <v>42</v>
      </c>
      <c r="J4673" t="s">
        <v>44</v>
      </c>
      <c r="K4673">
        <v>32.93</v>
      </c>
      <c r="L4673">
        <v>5</v>
      </c>
      <c r="M4673">
        <f t="shared" si="144"/>
        <v>1505.8293000000001</v>
      </c>
      <c r="N4673">
        <f t="shared" si="145"/>
        <v>3.1732522796352582</v>
      </c>
    </row>
    <row r="4674" spans="1:14" x14ac:dyDescent="0.3">
      <c r="A4674" t="s">
        <v>14</v>
      </c>
      <c r="B4674" t="s">
        <v>15</v>
      </c>
      <c r="C4674" t="s">
        <v>18</v>
      </c>
      <c r="D4674" t="s">
        <v>25</v>
      </c>
      <c r="E4674" t="s">
        <v>39</v>
      </c>
      <c r="F4674">
        <v>1989</v>
      </c>
      <c r="G4674">
        <v>3</v>
      </c>
      <c r="H4674">
        <v>236.89</v>
      </c>
      <c r="I4674" t="s">
        <v>40</v>
      </c>
      <c r="J4674" t="s">
        <v>47</v>
      </c>
      <c r="K4674">
        <v>34.47</v>
      </c>
      <c r="L4674">
        <v>9</v>
      </c>
      <c r="M4674">
        <f t="shared" si="144"/>
        <v>2131.3546999999999</v>
      </c>
      <c r="N4674">
        <f t="shared" si="145"/>
        <v>3.1768292682926829</v>
      </c>
    </row>
    <row r="4675" spans="1:14" x14ac:dyDescent="0.3">
      <c r="A4675" t="s">
        <v>13</v>
      </c>
      <c r="B4675" t="s">
        <v>16</v>
      </c>
      <c r="C4675" t="s">
        <v>19</v>
      </c>
      <c r="D4675" t="s">
        <v>26</v>
      </c>
      <c r="E4675" t="s">
        <v>39</v>
      </c>
      <c r="F4675">
        <v>1993</v>
      </c>
      <c r="G4675">
        <v>4</v>
      </c>
      <c r="H4675">
        <v>181.17</v>
      </c>
      <c r="I4675" t="s">
        <v>40</v>
      </c>
      <c r="J4675" t="s">
        <v>43</v>
      </c>
      <c r="K4675">
        <v>17.91</v>
      </c>
      <c r="L4675">
        <v>9</v>
      </c>
      <c r="M4675">
        <f t="shared" ref="M4675:M4738" si="146">(L4675*H4675)-(1-(K4675/100))</f>
        <v>1629.7091</v>
      </c>
      <c r="N4675">
        <f t="shared" ref="N4675:N4738" si="147">AVERAGE(G4675:G9674)</f>
        <v>3.1773700305810397</v>
      </c>
    </row>
    <row r="4676" spans="1:14" x14ac:dyDescent="0.3">
      <c r="A4676" t="s">
        <v>14</v>
      </c>
      <c r="B4676" t="s">
        <v>15</v>
      </c>
      <c r="C4676" t="s">
        <v>18</v>
      </c>
      <c r="D4676" t="s">
        <v>27</v>
      </c>
      <c r="E4676" t="s">
        <v>39</v>
      </c>
      <c r="F4676">
        <v>2016</v>
      </c>
      <c r="G4676">
        <v>3</v>
      </c>
      <c r="H4676">
        <v>163.22999999999999</v>
      </c>
      <c r="I4676" t="s">
        <v>41</v>
      </c>
      <c r="J4676" t="s">
        <v>44</v>
      </c>
      <c r="K4676">
        <v>18.61</v>
      </c>
      <c r="L4676">
        <v>5</v>
      </c>
      <c r="M4676">
        <f t="shared" si="146"/>
        <v>815.33609999999999</v>
      </c>
      <c r="N4676">
        <f t="shared" si="147"/>
        <v>3.1748466257668713</v>
      </c>
    </row>
    <row r="4677" spans="1:14" x14ac:dyDescent="0.3">
      <c r="A4677" t="s">
        <v>13</v>
      </c>
      <c r="B4677" t="s">
        <v>16</v>
      </c>
      <c r="C4677" t="s">
        <v>18</v>
      </c>
      <c r="D4677" t="s">
        <v>31</v>
      </c>
      <c r="E4677" t="s">
        <v>39</v>
      </c>
      <c r="F4677">
        <v>2014</v>
      </c>
      <c r="G4677">
        <v>5</v>
      </c>
      <c r="H4677">
        <v>477.94</v>
      </c>
      <c r="I4677" t="s">
        <v>41</v>
      </c>
      <c r="J4677" t="s">
        <v>46</v>
      </c>
      <c r="K4677">
        <v>5.09</v>
      </c>
      <c r="L4677">
        <v>20</v>
      </c>
      <c r="M4677">
        <f t="shared" si="146"/>
        <v>9557.8508999999995</v>
      </c>
      <c r="N4677">
        <f t="shared" si="147"/>
        <v>3.1753846153846155</v>
      </c>
    </row>
    <row r="4678" spans="1:14" x14ac:dyDescent="0.3">
      <c r="A4678" t="s">
        <v>13</v>
      </c>
      <c r="B4678" t="s">
        <v>17</v>
      </c>
      <c r="C4678" t="s">
        <v>18</v>
      </c>
      <c r="D4678" t="s">
        <v>33</v>
      </c>
      <c r="E4678" t="s">
        <v>37</v>
      </c>
      <c r="F4678">
        <v>1991</v>
      </c>
      <c r="G4678">
        <v>1</v>
      </c>
      <c r="H4678">
        <v>250.86</v>
      </c>
      <c r="I4678" t="s">
        <v>40</v>
      </c>
      <c r="J4678" t="s">
        <v>47</v>
      </c>
      <c r="K4678">
        <v>18.29</v>
      </c>
      <c r="L4678">
        <v>12</v>
      </c>
      <c r="M4678">
        <f t="shared" si="146"/>
        <v>3009.5029</v>
      </c>
      <c r="N4678">
        <f t="shared" si="147"/>
        <v>3.1697530864197532</v>
      </c>
    </row>
    <row r="4679" spans="1:14" x14ac:dyDescent="0.3">
      <c r="A4679" t="s">
        <v>13</v>
      </c>
      <c r="B4679" t="s">
        <v>17</v>
      </c>
      <c r="C4679" t="s">
        <v>19</v>
      </c>
      <c r="D4679" t="s">
        <v>28</v>
      </c>
      <c r="E4679" t="s">
        <v>39</v>
      </c>
      <c r="F4679">
        <v>1994</v>
      </c>
      <c r="G4679">
        <v>1</v>
      </c>
      <c r="H4679">
        <v>359.48</v>
      </c>
      <c r="I4679" t="s">
        <v>40</v>
      </c>
      <c r="J4679" t="s">
        <v>47</v>
      </c>
      <c r="K4679">
        <v>24.43</v>
      </c>
      <c r="L4679">
        <v>15</v>
      </c>
      <c r="M4679">
        <f t="shared" si="146"/>
        <v>5391.444300000001</v>
      </c>
      <c r="N4679">
        <f t="shared" si="147"/>
        <v>3.1764705882352939</v>
      </c>
    </row>
    <row r="4680" spans="1:14" x14ac:dyDescent="0.3">
      <c r="A4680" t="s">
        <v>13</v>
      </c>
      <c r="B4680" t="s">
        <v>17</v>
      </c>
      <c r="C4680" t="s">
        <v>19</v>
      </c>
      <c r="D4680" t="s">
        <v>34</v>
      </c>
      <c r="E4680" t="s">
        <v>38</v>
      </c>
      <c r="F4680">
        <v>1995</v>
      </c>
      <c r="G4680">
        <v>4</v>
      </c>
      <c r="H4680">
        <v>222.73</v>
      </c>
      <c r="I4680" t="s">
        <v>40</v>
      </c>
      <c r="J4680" t="s">
        <v>47</v>
      </c>
      <c r="K4680">
        <v>34.619999999999997</v>
      </c>
      <c r="L4680">
        <v>12</v>
      </c>
      <c r="M4680">
        <f t="shared" si="146"/>
        <v>2672.1061999999997</v>
      </c>
      <c r="N4680">
        <f t="shared" si="147"/>
        <v>3.1832298136645965</v>
      </c>
    </row>
    <row r="4681" spans="1:14" x14ac:dyDescent="0.3">
      <c r="A4681" t="s">
        <v>13</v>
      </c>
      <c r="B4681" t="s">
        <v>15</v>
      </c>
      <c r="C4681" t="s">
        <v>19</v>
      </c>
      <c r="D4681" t="s">
        <v>28</v>
      </c>
      <c r="E4681" t="s">
        <v>36</v>
      </c>
      <c r="F4681">
        <v>2017</v>
      </c>
      <c r="G4681">
        <v>3</v>
      </c>
      <c r="H4681">
        <v>405.96</v>
      </c>
      <c r="I4681" t="s">
        <v>40</v>
      </c>
      <c r="J4681" t="s">
        <v>45</v>
      </c>
      <c r="K4681">
        <v>15.09</v>
      </c>
      <c r="L4681">
        <v>2</v>
      </c>
      <c r="M4681">
        <f t="shared" si="146"/>
        <v>811.07089999999994</v>
      </c>
      <c r="N4681">
        <f t="shared" si="147"/>
        <v>3.1806853582554515</v>
      </c>
    </row>
    <row r="4682" spans="1:14" x14ac:dyDescent="0.3">
      <c r="A4682" t="s">
        <v>14</v>
      </c>
      <c r="B4682" t="s">
        <v>16</v>
      </c>
      <c r="C4682" t="s">
        <v>19</v>
      </c>
      <c r="D4682" t="s">
        <v>26</v>
      </c>
      <c r="E4682" t="s">
        <v>36</v>
      </c>
      <c r="F4682">
        <v>1992</v>
      </c>
      <c r="G4682">
        <v>3</v>
      </c>
      <c r="H4682">
        <v>309.51</v>
      </c>
      <c r="I4682" t="s">
        <v>40</v>
      </c>
      <c r="J4682" t="s">
        <v>45</v>
      </c>
      <c r="K4682">
        <v>24.45</v>
      </c>
      <c r="L4682">
        <v>20</v>
      </c>
      <c r="M4682">
        <f t="shared" si="146"/>
        <v>6189.4444999999996</v>
      </c>
      <c r="N4682">
        <f t="shared" si="147"/>
        <v>3.1812499999999999</v>
      </c>
    </row>
    <row r="4683" spans="1:14" x14ac:dyDescent="0.3">
      <c r="A4683" t="s">
        <v>14</v>
      </c>
      <c r="B4683" t="s">
        <v>17</v>
      </c>
      <c r="C4683" t="s">
        <v>18</v>
      </c>
      <c r="D4683" t="s">
        <v>26</v>
      </c>
      <c r="E4683" t="s">
        <v>37</v>
      </c>
      <c r="F4683">
        <v>2008</v>
      </c>
      <c r="G4683">
        <v>2</v>
      </c>
      <c r="H4683">
        <v>380.05</v>
      </c>
      <c r="I4683" t="s">
        <v>42</v>
      </c>
      <c r="J4683" t="s">
        <v>46</v>
      </c>
      <c r="K4683">
        <v>0.24</v>
      </c>
      <c r="L4683">
        <v>5</v>
      </c>
      <c r="M4683">
        <f t="shared" si="146"/>
        <v>1899.2524000000001</v>
      </c>
      <c r="N4683">
        <f t="shared" si="147"/>
        <v>3.1818181818181817</v>
      </c>
    </row>
    <row r="4684" spans="1:14" x14ac:dyDescent="0.3">
      <c r="A4684" t="s">
        <v>12</v>
      </c>
      <c r="B4684" t="s">
        <v>17</v>
      </c>
      <c r="C4684" t="s">
        <v>18</v>
      </c>
      <c r="D4684" t="s">
        <v>35</v>
      </c>
      <c r="E4684" t="s">
        <v>37</v>
      </c>
      <c r="F4684">
        <v>1994</v>
      </c>
      <c r="G4684">
        <v>3</v>
      </c>
      <c r="H4684">
        <v>34.65</v>
      </c>
      <c r="I4684" t="s">
        <v>40</v>
      </c>
      <c r="J4684" t="s">
        <v>43</v>
      </c>
      <c r="K4684">
        <v>19.829999999999998</v>
      </c>
      <c r="L4684">
        <v>17</v>
      </c>
      <c r="M4684">
        <f t="shared" si="146"/>
        <v>588.24829999999997</v>
      </c>
      <c r="N4684">
        <f t="shared" si="147"/>
        <v>3.1855345911949686</v>
      </c>
    </row>
    <row r="4685" spans="1:14" x14ac:dyDescent="0.3">
      <c r="A4685" t="s">
        <v>14</v>
      </c>
      <c r="B4685" t="s">
        <v>16</v>
      </c>
      <c r="C4685" t="s">
        <v>19</v>
      </c>
      <c r="D4685" t="s">
        <v>27</v>
      </c>
      <c r="E4685" t="s">
        <v>39</v>
      </c>
      <c r="F4685">
        <v>2004</v>
      </c>
      <c r="G4685">
        <v>5</v>
      </c>
      <c r="H4685">
        <v>455.59</v>
      </c>
      <c r="I4685" t="s">
        <v>40</v>
      </c>
      <c r="J4685" t="s">
        <v>45</v>
      </c>
      <c r="K4685">
        <v>9.91</v>
      </c>
      <c r="L4685">
        <v>9</v>
      </c>
      <c r="M4685">
        <f t="shared" si="146"/>
        <v>4099.4090999999999</v>
      </c>
      <c r="N4685">
        <f t="shared" si="147"/>
        <v>3.1861198738170349</v>
      </c>
    </row>
    <row r="4686" spans="1:14" x14ac:dyDescent="0.3">
      <c r="A4686" t="s">
        <v>12</v>
      </c>
      <c r="B4686" t="s">
        <v>17</v>
      </c>
      <c r="C4686" t="s">
        <v>18</v>
      </c>
      <c r="D4686" t="s">
        <v>24</v>
      </c>
      <c r="E4686" t="s">
        <v>37</v>
      </c>
      <c r="F4686">
        <v>1992</v>
      </c>
      <c r="G4686">
        <v>2</v>
      </c>
      <c r="H4686">
        <v>216.71</v>
      </c>
      <c r="I4686" t="s">
        <v>41</v>
      </c>
      <c r="J4686" t="s">
        <v>43</v>
      </c>
      <c r="K4686">
        <v>29.62</v>
      </c>
      <c r="L4686">
        <v>17</v>
      </c>
      <c r="M4686">
        <f t="shared" si="146"/>
        <v>3683.3662000000004</v>
      </c>
      <c r="N4686">
        <f t="shared" si="147"/>
        <v>3.1803797468354431</v>
      </c>
    </row>
    <row r="4687" spans="1:14" x14ac:dyDescent="0.3">
      <c r="A4687" t="s">
        <v>12</v>
      </c>
      <c r="B4687" t="s">
        <v>17</v>
      </c>
      <c r="C4687" t="s">
        <v>18</v>
      </c>
      <c r="D4687" t="s">
        <v>24</v>
      </c>
      <c r="E4687" t="s">
        <v>37</v>
      </c>
      <c r="F4687">
        <v>1998</v>
      </c>
      <c r="G4687">
        <v>1</v>
      </c>
      <c r="H4687">
        <v>290.52</v>
      </c>
      <c r="I4687" t="s">
        <v>40</v>
      </c>
      <c r="J4687" t="s">
        <v>45</v>
      </c>
      <c r="K4687">
        <v>47.58</v>
      </c>
      <c r="L4687">
        <v>6</v>
      </c>
      <c r="M4687">
        <f t="shared" si="146"/>
        <v>1742.5957999999998</v>
      </c>
      <c r="N4687">
        <f t="shared" si="147"/>
        <v>3.1841269841269839</v>
      </c>
    </row>
    <row r="4688" spans="1:14" x14ac:dyDescent="0.3">
      <c r="A4688" t="s">
        <v>12</v>
      </c>
      <c r="B4688" t="s">
        <v>15</v>
      </c>
      <c r="C4688" t="s">
        <v>18</v>
      </c>
      <c r="D4688" t="s">
        <v>26</v>
      </c>
      <c r="E4688" t="s">
        <v>38</v>
      </c>
      <c r="F4688">
        <v>2005</v>
      </c>
      <c r="G4688">
        <v>2</v>
      </c>
      <c r="H4688">
        <v>117.89</v>
      </c>
      <c r="I4688" t="s">
        <v>42</v>
      </c>
      <c r="J4688" t="s">
        <v>47</v>
      </c>
      <c r="K4688">
        <v>10.38</v>
      </c>
      <c r="L4688">
        <v>10</v>
      </c>
      <c r="M4688">
        <f t="shared" si="146"/>
        <v>1178.0038000000002</v>
      </c>
      <c r="N4688">
        <f t="shared" si="147"/>
        <v>3.1910828025477707</v>
      </c>
    </row>
    <row r="4689" spans="1:14" x14ac:dyDescent="0.3">
      <c r="A4689" t="s">
        <v>13</v>
      </c>
      <c r="B4689" t="s">
        <v>15</v>
      </c>
      <c r="C4689" t="s">
        <v>18</v>
      </c>
      <c r="D4689" t="s">
        <v>20</v>
      </c>
      <c r="E4689" t="s">
        <v>39</v>
      </c>
      <c r="F4689">
        <v>2013</v>
      </c>
      <c r="G4689">
        <v>5</v>
      </c>
      <c r="H4689">
        <v>189.53</v>
      </c>
      <c r="I4689" t="s">
        <v>41</v>
      </c>
      <c r="J4689" t="s">
        <v>45</v>
      </c>
      <c r="K4689">
        <v>5.42</v>
      </c>
      <c r="L4689">
        <v>4</v>
      </c>
      <c r="M4689">
        <f t="shared" si="146"/>
        <v>757.17420000000004</v>
      </c>
      <c r="N4689">
        <f t="shared" si="147"/>
        <v>3.1948881789137382</v>
      </c>
    </row>
    <row r="4690" spans="1:14" x14ac:dyDescent="0.3">
      <c r="A4690" t="s">
        <v>13</v>
      </c>
      <c r="B4690" t="s">
        <v>16</v>
      </c>
      <c r="C4690" t="s">
        <v>19</v>
      </c>
      <c r="D4690" t="s">
        <v>35</v>
      </c>
      <c r="E4690" t="s">
        <v>38</v>
      </c>
      <c r="F4690">
        <v>1998</v>
      </c>
      <c r="G4690">
        <v>4</v>
      </c>
      <c r="H4690">
        <v>156.56</v>
      </c>
      <c r="I4690" t="s">
        <v>42</v>
      </c>
      <c r="J4690" t="s">
        <v>44</v>
      </c>
      <c r="K4690">
        <v>27.66</v>
      </c>
      <c r="L4690">
        <v>9</v>
      </c>
      <c r="M4690">
        <f t="shared" si="146"/>
        <v>1408.3165999999999</v>
      </c>
      <c r="N4690">
        <f t="shared" si="147"/>
        <v>3.1891025641025643</v>
      </c>
    </row>
    <row r="4691" spans="1:14" x14ac:dyDescent="0.3">
      <c r="A4691" t="s">
        <v>14</v>
      </c>
      <c r="B4691" t="s">
        <v>16</v>
      </c>
      <c r="C4691" t="s">
        <v>19</v>
      </c>
      <c r="D4691" t="s">
        <v>20</v>
      </c>
      <c r="E4691" t="s">
        <v>39</v>
      </c>
      <c r="F4691">
        <v>1987</v>
      </c>
      <c r="G4691">
        <v>4</v>
      </c>
      <c r="H4691">
        <v>216.13</v>
      </c>
      <c r="I4691" t="s">
        <v>40</v>
      </c>
      <c r="J4691" t="s">
        <v>44</v>
      </c>
      <c r="K4691">
        <v>25.19</v>
      </c>
      <c r="L4691">
        <v>10</v>
      </c>
      <c r="M4691">
        <f t="shared" si="146"/>
        <v>2160.5519000000004</v>
      </c>
      <c r="N4691">
        <f t="shared" si="147"/>
        <v>3.1864951768488745</v>
      </c>
    </row>
    <row r="4692" spans="1:14" x14ac:dyDescent="0.3">
      <c r="A4692" t="s">
        <v>13</v>
      </c>
      <c r="B4692" t="s">
        <v>16</v>
      </c>
      <c r="C4692" t="s">
        <v>19</v>
      </c>
      <c r="D4692" t="s">
        <v>33</v>
      </c>
      <c r="E4692" t="s">
        <v>39</v>
      </c>
      <c r="F4692">
        <v>2014</v>
      </c>
      <c r="G4692">
        <v>4</v>
      </c>
      <c r="H4692">
        <v>469.46</v>
      </c>
      <c r="I4692" t="s">
        <v>42</v>
      </c>
      <c r="J4692" t="s">
        <v>45</v>
      </c>
      <c r="K4692">
        <v>46.07</v>
      </c>
      <c r="L4692">
        <v>6</v>
      </c>
      <c r="M4692">
        <f t="shared" si="146"/>
        <v>2816.2206999999999</v>
      </c>
      <c r="N4692">
        <f t="shared" si="147"/>
        <v>3.1838709677419357</v>
      </c>
    </row>
    <row r="4693" spans="1:14" x14ac:dyDescent="0.3">
      <c r="A4693" t="s">
        <v>14</v>
      </c>
      <c r="B4693" t="s">
        <v>17</v>
      </c>
      <c r="C4693" t="s">
        <v>19</v>
      </c>
      <c r="D4693" t="s">
        <v>34</v>
      </c>
      <c r="E4693" t="s">
        <v>39</v>
      </c>
      <c r="F4693">
        <v>2008</v>
      </c>
      <c r="G4693">
        <v>4</v>
      </c>
      <c r="H4693">
        <v>32.32</v>
      </c>
      <c r="I4693" t="s">
        <v>42</v>
      </c>
      <c r="J4693" t="s">
        <v>45</v>
      </c>
      <c r="K4693">
        <v>14.32</v>
      </c>
      <c r="L4693">
        <v>11</v>
      </c>
      <c r="M4693">
        <f t="shared" si="146"/>
        <v>354.66319999999996</v>
      </c>
      <c r="N4693">
        <f t="shared" si="147"/>
        <v>3.1812297734627832</v>
      </c>
    </row>
    <row r="4694" spans="1:14" x14ac:dyDescent="0.3">
      <c r="A4694" t="s">
        <v>12</v>
      </c>
      <c r="B4694" t="s">
        <v>15</v>
      </c>
      <c r="C4694" t="s">
        <v>19</v>
      </c>
      <c r="D4694" t="s">
        <v>25</v>
      </c>
      <c r="E4694" t="s">
        <v>39</v>
      </c>
      <c r="F4694">
        <v>2007</v>
      </c>
      <c r="G4694">
        <v>4</v>
      </c>
      <c r="H4694">
        <v>54</v>
      </c>
      <c r="I4694" t="s">
        <v>41</v>
      </c>
      <c r="J4694" t="s">
        <v>45</v>
      </c>
      <c r="K4694">
        <v>5.26</v>
      </c>
      <c r="L4694">
        <v>13</v>
      </c>
      <c r="M4694">
        <f t="shared" si="146"/>
        <v>701.05259999999998</v>
      </c>
      <c r="N4694">
        <f t="shared" si="147"/>
        <v>3.1785714285714284</v>
      </c>
    </row>
    <row r="4695" spans="1:14" x14ac:dyDescent="0.3">
      <c r="A4695" t="s">
        <v>13</v>
      </c>
      <c r="B4695" t="s">
        <v>16</v>
      </c>
      <c r="C4695" t="s">
        <v>19</v>
      </c>
      <c r="D4695" t="s">
        <v>25</v>
      </c>
      <c r="E4695" t="s">
        <v>37</v>
      </c>
      <c r="F4695">
        <v>2020</v>
      </c>
      <c r="G4695">
        <v>2</v>
      </c>
      <c r="H4695">
        <v>51.4</v>
      </c>
      <c r="I4695" t="s">
        <v>41</v>
      </c>
      <c r="J4695" t="s">
        <v>44</v>
      </c>
      <c r="K4695">
        <v>31.25</v>
      </c>
      <c r="L4695">
        <v>7</v>
      </c>
      <c r="M4695">
        <f t="shared" si="146"/>
        <v>359.11250000000001</v>
      </c>
      <c r="N4695">
        <f t="shared" si="147"/>
        <v>3.1758957654723128</v>
      </c>
    </row>
    <row r="4696" spans="1:14" x14ac:dyDescent="0.3">
      <c r="A4696" t="s">
        <v>12</v>
      </c>
      <c r="B4696" t="s">
        <v>15</v>
      </c>
      <c r="C4696" t="s">
        <v>19</v>
      </c>
      <c r="D4696" t="s">
        <v>32</v>
      </c>
      <c r="E4696" t="s">
        <v>37</v>
      </c>
      <c r="F4696">
        <v>2020</v>
      </c>
      <c r="G4696">
        <v>1</v>
      </c>
      <c r="H4696">
        <v>126.06</v>
      </c>
      <c r="I4696" t="s">
        <v>41</v>
      </c>
      <c r="J4696" t="s">
        <v>44</v>
      </c>
      <c r="K4696">
        <v>40.5</v>
      </c>
      <c r="L4696">
        <v>12</v>
      </c>
      <c r="M4696">
        <f t="shared" si="146"/>
        <v>1512.125</v>
      </c>
      <c r="N4696">
        <f t="shared" si="147"/>
        <v>3.1797385620915031</v>
      </c>
    </row>
    <row r="4697" spans="1:14" x14ac:dyDescent="0.3">
      <c r="A4697" t="s">
        <v>14</v>
      </c>
      <c r="B4697" t="s">
        <v>16</v>
      </c>
      <c r="C4697" t="s">
        <v>18</v>
      </c>
      <c r="D4697" t="s">
        <v>20</v>
      </c>
      <c r="E4697" t="s">
        <v>39</v>
      </c>
      <c r="F4697">
        <v>2007</v>
      </c>
      <c r="G4697">
        <v>5</v>
      </c>
      <c r="H4697">
        <v>25.7</v>
      </c>
      <c r="I4697" t="s">
        <v>42</v>
      </c>
      <c r="J4697" t="s">
        <v>46</v>
      </c>
      <c r="K4697">
        <v>2.25</v>
      </c>
      <c r="L4697">
        <v>7</v>
      </c>
      <c r="M4697">
        <f t="shared" si="146"/>
        <v>178.92250000000001</v>
      </c>
      <c r="N4697">
        <f t="shared" si="147"/>
        <v>3.1868852459016392</v>
      </c>
    </row>
    <row r="4698" spans="1:14" x14ac:dyDescent="0.3">
      <c r="A4698" t="s">
        <v>12</v>
      </c>
      <c r="B4698" t="s">
        <v>17</v>
      </c>
      <c r="C4698" t="s">
        <v>18</v>
      </c>
      <c r="D4698" t="s">
        <v>30</v>
      </c>
      <c r="E4698" t="s">
        <v>37</v>
      </c>
      <c r="F4698">
        <v>1993</v>
      </c>
      <c r="G4698">
        <v>3</v>
      </c>
      <c r="H4698">
        <v>476.34</v>
      </c>
      <c r="I4698" t="s">
        <v>41</v>
      </c>
      <c r="J4698" t="s">
        <v>46</v>
      </c>
      <c r="K4698">
        <v>47.11</v>
      </c>
      <c r="L4698">
        <v>11</v>
      </c>
      <c r="M4698">
        <f t="shared" si="146"/>
        <v>5239.2110999999995</v>
      </c>
      <c r="N4698">
        <f t="shared" si="147"/>
        <v>3.1809210526315788</v>
      </c>
    </row>
    <row r="4699" spans="1:14" x14ac:dyDescent="0.3">
      <c r="A4699" t="s">
        <v>13</v>
      </c>
      <c r="B4699" t="s">
        <v>16</v>
      </c>
      <c r="C4699" t="s">
        <v>18</v>
      </c>
      <c r="D4699" t="s">
        <v>20</v>
      </c>
      <c r="E4699" t="s">
        <v>37</v>
      </c>
      <c r="F4699">
        <v>2011</v>
      </c>
      <c r="G4699">
        <v>3</v>
      </c>
      <c r="H4699">
        <v>132.41999999999999</v>
      </c>
      <c r="I4699" t="s">
        <v>42</v>
      </c>
      <c r="J4699" t="s">
        <v>45</v>
      </c>
      <c r="K4699">
        <v>7.54</v>
      </c>
      <c r="L4699">
        <v>1</v>
      </c>
      <c r="M4699">
        <f t="shared" si="146"/>
        <v>131.49539999999999</v>
      </c>
      <c r="N4699">
        <f t="shared" si="147"/>
        <v>3.1815181518151814</v>
      </c>
    </row>
    <row r="4700" spans="1:14" x14ac:dyDescent="0.3">
      <c r="A4700" t="s">
        <v>13</v>
      </c>
      <c r="B4700" t="s">
        <v>15</v>
      </c>
      <c r="C4700" t="s">
        <v>19</v>
      </c>
      <c r="D4700" t="s">
        <v>24</v>
      </c>
      <c r="E4700" t="s">
        <v>37</v>
      </c>
      <c r="F4700">
        <v>1990</v>
      </c>
      <c r="G4700">
        <v>1</v>
      </c>
      <c r="H4700">
        <v>328.27</v>
      </c>
      <c r="I4700" t="s">
        <v>42</v>
      </c>
      <c r="J4700" t="s">
        <v>45</v>
      </c>
      <c r="K4700">
        <v>18.87</v>
      </c>
      <c r="L4700">
        <v>15</v>
      </c>
      <c r="M4700">
        <f t="shared" si="146"/>
        <v>4923.238699999999</v>
      </c>
      <c r="N4700">
        <f t="shared" si="147"/>
        <v>3.1821192052980134</v>
      </c>
    </row>
    <row r="4701" spans="1:14" x14ac:dyDescent="0.3">
      <c r="A4701" t="s">
        <v>14</v>
      </c>
      <c r="B4701" t="s">
        <v>15</v>
      </c>
      <c r="C4701" t="s">
        <v>19</v>
      </c>
      <c r="D4701" t="s">
        <v>24</v>
      </c>
      <c r="E4701" t="s">
        <v>38</v>
      </c>
      <c r="F4701">
        <v>2020</v>
      </c>
      <c r="G4701">
        <v>2</v>
      </c>
      <c r="H4701">
        <v>277.95999999999998</v>
      </c>
      <c r="I4701" t="s">
        <v>40</v>
      </c>
      <c r="J4701" t="s">
        <v>47</v>
      </c>
      <c r="K4701">
        <v>10.06</v>
      </c>
      <c r="L4701">
        <v>7</v>
      </c>
      <c r="M4701">
        <f t="shared" si="146"/>
        <v>1944.8205999999998</v>
      </c>
      <c r="N4701">
        <f t="shared" si="147"/>
        <v>3.1893687707641196</v>
      </c>
    </row>
    <row r="4702" spans="1:14" x14ac:dyDescent="0.3">
      <c r="A4702" t="s">
        <v>13</v>
      </c>
      <c r="B4702" t="s">
        <v>16</v>
      </c>
      <c r="C4702" t="s">
        <v>18</v>
      </c>
      <c r="D4702" t="s">
        <v>28</v>
      </c>
      <c r="E4702" t="s">
        <v>37</v>
      </c>
      <c r="F4702">
        <v>1990</v>
      </c>
      <c r="G4702">
        <v>3</v>
      </c>
      <c r="H4702">
        <v>411.87</v>
      </c>
      <c r="I4702" t="s">
        <v>41</v>
      </c>
      <c r="J4702" t="s">
        <v>46</v>
      </c>
      <c r="K4702">
        <v>35.15</v>
      </c>
      <c r="L4702">
        <v>13</v>
      </c>
      <c r="M4702">
        <f t="shared" si="146"/>
        <v>5353.6615000000002</v>
      </c>
      <c r="N4702">
        <f t="shared" si="147"/>
        <v>3.1933333333333334</v>
      </c>
    </row>
    <row r="4703" spans="1:14" x14ac:dyDescent="0.3">
      <c r="A4703" t="s">
        <v>12</v>
      </c>
      <c r="B4703" t="s">
        <v>17</v>
      </c>
      <c r="C4703" t="s">
        <v>19</v>
      </c>
      <c r="D4703" t="s">
        <v>33</v>
      </c>
      <c r="E4703" t="s">
        <v>36</v>
      </c>
      <c r="F4703">
        <v>1992</v>
      </c>
      <c r="G4703">
        <v>1</v>
      </c>
      <c r="H4703">
        <v>212.33</v>
      </c>
      <c r="I4703" t="s">
        <v>41</v>
      </c>
      <c r="J4703" t="s">
        <v>46</v>
      </c>
      <c r="K4703">
        <v>26.63</v>
      </c>
      <c r="L4703">
        <v>17</v>
      </c>
      <c r="M4703">
        <f t="shared" si="146"/>
        <v>3608.8762999999999</v>
      </c>
      <c r="N4703">
        <f t="shared" si="147"/>
        <v>3.1939799331103678</v>
      </c>
    </row>
    <row r="4704" spans="1:14" x14ac:dyDescent="0.3">
      <c r="A4704" t="s">
        <v>14</v>
      </c>
      <c r="B4704" t="s">
        <v>16</v>
      </c>
      <c r="C4704" t="s">
        <v>19</v>
      </c>
      <c r="D4704" t="s">
        <v>23</v>
      </c>
      <c r="E4704" t="s">
        <v>37</v>
      </c>
      <c r="F4704">
        <v>1988</v>
      </c>
      <c r="G4704">
        <v>3</v>
      </c>
      <c r="H4704">
        <v>407.1</v>
      </c>
      <c r="I4704" t="s">
        <v>42</v>
      </c>
      <c r="J4704" t="s">
        <v>45</v>
      </c>
      <c r="K4704">
        <v>45.83</v>
      </c>
      <c r="L4704">
        <v>6</v>
      </c>
      <c r="M4704">
        <f t="shared" si="146"/>
        <v>2442.0583000000001</v>
      </c>
      <c r="N4704">
        <f t="shared" si="147"/>
        <v>3.2013422818791946</v>
      </c>
    </row>
    <row r="4705" spans="1:14" x14ac:dyDescent="0.3">
      <c r="A4705" t="s">
        <v>13</v>
      </c>
      <c r="B4705" t="s">
        <v>15</v>
      </c>
      <c r="C4705" t="s">
        <v>18</v>
      </c>
      <c r="D4705" t="s">
        <v>33</v>
      </c>
      <c r="E4705" t="s">
        <v>39</v>
      </c>
      <c r="F4705">
        <v>1995</v>
      </c>
      <c r="G4705">
        <v>4</v>
      </c>
      <c r="H4705">
        <v>130.11000000000001</v>
      </c>
      <c r="I4705" t="s">
        <v>40</v>
      </c>
      <c r="J4705" t="s">
        <v>43</v>
      </c>
      <c r="K4705">
        <v>15.75</v>
      </c>
      <c r="L4705">
        <v>5</v>
      </c>
      <c r="M4705">
        <f t="shared" si="146"/>
        <v>649.7075000000001</v>
      </c>
      <c r="N4705">
        <f t="shared" si="147"/>
        <v>3.202020202020202</v>
      </c>
    </row>
    <row r="4706" spans="1:14" x14ac:dyDescent="0.3">
      <c r="A4706" t="s">
        <v>14</v>
      </c>
      <c r="B4706" t="s">
        <v>16</v>
      </c>
      <c r="C4706" t="s">
        <v>18</v>
      </c>
      <c r="D4706" t="s">
        <v>22</v>
      </c>
      <c r="E4706" t="s">
        <v>37</v>
      </c>
      <c r="F4706">
        <v>2012</v>
      </c>
      <c r="G4706">
        <v>2</v>
      </c>
      <c r="H4706">
        <v>450.55</v>
      </c>
      <c r="I4706" t="s">
        <v>42</v>
      </c>
      <c r="J4706" t="s">
        <v>43</v>
      </c>
      <c r="K4706">
        <v>28.07</v>
      </c>
      <c r="L4706">
        <v>19</v>
      </c>
      <c r="M4706">
        <f t="shared" si="146"/>
        <v>8559.7307000000001</v>
      </c>
      <c r="N4706">
        <f t="shared" si="147"/>
        <v>3.1993243243243241</v>
      </c>
    </row>
    <row r="4707" spans="1:14" x14ac:dyDescent="0.3">
      <c r="A4707" t="s">
        <v>12</v>
      </c>
      <c r="B4707" t="s">
        <v>15</v>
      </c>
      <c r="C4707" t="s">
        <v>19</v>
      </c>
      <c r="D4707" t="s">
        <v>31</v>
      </c>
      <c r="E4707" t="s">
        <v>38</v>
      </c>
      <c r="F4707">
        <v>2013</v>
      </c>
      <c r="G4707">
        <v>4</v>
      </c>
      <c r="H4707">
        <v>111.19</v>
      </c>
      <c r="I4707" t="s">
        <v>42</v>
      </c>
      <c r="J4707" t="s">
        <v>44</v>
      </c>
      <c r="K4707">
        <v>16.2</v>
      </c>
      <c r="L4707">
        <v>2</v>
      </c>
      <c r="M4707">
        <f t="shared" si="146"/>
        <v>221.542</v>
      </c>
      <c r="N4707">
        <f t="shared" si="147"/>
        <v>3.2033898305084745</v>
      </c>
    </row>
    <row r="4708" spans="1:14" x14ac:dyDescent="0.3">
      <c r="A4708" t="s">
        <v>14</v>
      </c>
      <c r="B4708" t="s">
        <v>16</v>
      </c>
      <c r="C4708" t="s">
        <v>18</v>
      </c>
      <c r="D4708" t="s">
        <v>28</v>
      </c>
      <c r="E4708" t="s">
        <v>38</v>
      </c>
      <c r="F4708">
        <v>1987</v>
      </c>
      <c r="G4708">
        <v>2</v>
      </c>
      <c r="H4708">
        <v>340.41</v>
      </c>
      <c r="I4708" t="s">
        <v>42</v>
      </c>
      <c r="J4708" t="s">
        <v>44</v>
      </c>
      <c r="K4708">
        <v>43.63</v>
      </c>
      <c r="L4708">
        <v>17</v>
      </c>
      <c r="M4708">
        <f t="shared" si="146"/>
        <v>5786.4063000000006</v>
      </c>
      <c r="N4708">
        <f t="shared" si="147"/>
        <v>3.2006802721088436</v>
      </c>
    </row>
    <row r="4709" spans="1:14" x14ac:dyDescent="0.3">
      <c r="A4709" t="s">
        <v>12</v>
      </c>
      <c r="B4709" t="s">
        <v>16</v>
      </c>
      <c r="C4709" t="s">
        <v>19</v>
      </c>
      <c r="D4709" t="s">
        <v>27</v>
      </c>
      <c r="E4709" t="s">
        <v>36</v>
      </c>
      <c r="F4709">
        <v>1989</v>
      </c>
      <c r="G4709">
        <v>3</v>
      </c>
      <c r="H4709">
        <v>269.88</v>
      </c>
      <c r="I4709" t="s">
        <v>41</v>
      </c>
      <c r="J4709" t="s">
        <v>45</v>
      </c>
      <c r="K4709">
        <v>19.52</v>
      </c>
      <c r="L4709">
        <v>6</v>
      </c>
      <c r="M4709">
        <f t="shared" si="146"/>
        <v>1618.4752000000001</v>
      </c>
      <c r="N4709">
        <f t="shared" si="147"/>
        <v>3.204778156996587</v>
      </c>
    </row>
    <row r="4710" spans="1:14" x14ac:dyDescent="0.3">
      <c r="A4710" t="s">
        <v>12</v>
      </c>
      <c r="B4710" t="s">
        <v>15</v>
      </c>
      <c r="C4710" t="s">
        <v>19</v>
      </c>
      <c r="D4710" t="s">
        <v>28</v>
      </c>
      <c r="E4710" t="s">
        <v>36</v>
      </c>
      <c r="F4710">
        <v>1994</v>
      </c>
      <c r="G4710">
        <v>4</v>
      </c>
      <c r="H4710">
        <v>343.48</v>
      </c>
      <c r="I4710" t="s">
        <v>40</v>
      </c>
      <c r="J4710" t="s">
        <v>43</v>
      </c>
      <c r="K4710">
        <v>7.42</v>
      </c>
      <c r="L4710">
        <v>4</v>
      </c>
      <c r="M4710">
        <f t="shared" si="146"/>
        <v>1372.9942000000001</v>
      </c>
      <c r="N4710">
        <f t="shared" si="147"/>
        <v>3.2054794520547945</v>
      </c>
    </row>
    <row r="4711" spans="1:14" x14ac:dyDescent="0.3">
      <c r="A4711" t="s">
        <v>14</v>
      </c>
      <c r="B4711" t="s">
        <v>15</v>
      </c>
      <c r="C4711" t="s">
        <v>19</v>
      </c>
      <c r="D4711" t="s">
        <v>30</v>
      </c>
      <c r="E4711" t="s">
        <v>36</v>
      </c>
      <c r="F4711">
        <v>1992</v>
      </c>
      <c r="G4711">
        <v>4</v>
      </c>
      <c r="H4711">
        <v>417.25</v>
      </c>
      <c r="I4711" t="s">
        <v>42</v>
      </c>
      <c r="J4711" t="s">
        <v>43</v>
      </c>
      <c r="K4711">
        <v>25.86</v>
      </c>
      <c r="L4711">
        <v>15</v>
      </c>
      <c r="M4711">
        <f t="shared" si="146"/>
        <v>6258.0086000000001</v>
      </c>
      <c r="N4711">
        <f t="shared" si="147"/>
        <v>3.202749140893471</v>
      </c>
    </row>
    <row r="4712" spans="1:14" x14ac:dyDescent="0.3">
      <c r="A4712" t="s">
        <v>13</v>
      </c>
      <c r="B4712" t="s">
        <v>15</v>
      </c>
      <c r="C4712" t="s">
        <v>19</v>
      </c>
      <c r="D4712" t="s">
        <v>30</v>
      </c>
      <c r="E4712" t="s">
        <v>38</v>
      </c>
      <c r="F4712">
        <v>2005</v>
      </c>
      <c r="G4712">
        <v>1</v>
      </c>
      <c r="H4712">
        <v>147.4</v>
      </c>
      <c r="I4712" t="s">
        <v>42</v>
      </c>
      <c r="J4712" t="s">
        <v>46</v>
      </c>
      <c r="K4712">
        <v>6.04</v>
      </c>
      <c r="L4712">
        <v>19</v>
      </c>
      <c r="M4712">
        <f t="shared" si="146"/>
        <v>2799.6603999999998</v>
      </c>
      <c r="N4712">
        <f t="shared" si="147"/>
        <v>3.2</v>
      </c>
    </row>
    <row r="4713" spans="1:14" x14ac:dyDescent="0.3">
      <c r="A4713" t="s">
        <v>13</v>
      </c>
      <c r="B4713" t="s">
        <v>16</v>
      </c>
      <c r="C4713" t="s">
        <v>19</v>
      </c>
      <c r="D4713" t="s">
        <v>25</v>
      </c>
      <c r="E4713" t="s">
        <v>37</v>
      </c>
      <c r="F4713">
        <v>2021</v>
      </c>
      <c r="G4713">
        <v>2</v>
      </c>
      <c r="H4713">
        <v>263.58</v>
      </c>
      <c r="I4713" t="s">
        <v>40</v>
      </c>
      <c r="J4713" t="s">
        <v>45</v>
      </c>
      <c r="K4713">
        <v>41.87</v>
      </c>
      <c r="L4713">
        <v>13</v>
      </c>
      <c r="M4713">
        <f t="shared" si="146"/>
        <v>3425.9587000000001</v>
      </c>
      <c r="N4713">
        <f t="shared" si="147"/>
        <v>3.2076124567474049</v>
      </c>
    </row>
    <row r="4714" spans="1:14" x14ac:dyDescent="0.3">
      <c r="A4714" t="s">
        <v>14</v>
      </c>
      <c r="B4714" t="s">
        <v>16</v>
      </c>
      <c r="C4714" t="s">
        <v>18</v>
      </c>
      <c r="D4714" t="s">
        <v>26</v>
      </c>
      <c r="E4714" t="s">
        <v>39</v>
      </c>
      <c r="F4714">
        <v>2005</v>
      </c>
      <c r="G4714">
        <v>1</v>
      </c>
      <c r="H4714">
        <v>299.08</v>
      </c>
      <c r="I4714" t="s">
        <v>42</v>
      </c>
      <c r="J4714" t="s">
        <v>44</v>
      </c>
      <c r="K4714">
        <v>6.32</v>
      </c>
      <c r="L4714">
        <v>11</v>
      </c>
      <c r="M4714">
        <f t="shared" si="146"/>
        <v>3288.9431999999997</v>
      </c>
      <c r="N4714">
        <f t="shared" si="147"/>
        <v>3.2118055555555554</v>
      </c>
    </row>
    <row r="4715" spans="1:14" x14ac:dyDescent="0.3">
      <c r="A4715" t="s">
        <v>12</v>
      </c>
      <c r="B4715" t="s">
        <v>16</v>
      </c>
      <c r="C4715" t="s">
        <v>18</v>
      </c>
      <c r="D4715" t="s">
        <v>25</v>
      </c>
      <c r="E4715" t="s">
        <v>39</v>
      </c>
      <c r="F4715">
        <v>1989</v>
      </c>
      <c r="G4715">
        <v>3</v>
      </c>
      <c r="H4715">
        <v>451.3</v>
      </c>
      <c r="I4715" t="s">
        <v>41</v>
      </c>
      <c r="J4715" t="s">
        <v>43</v>
      </c>
      <c r="K4715">
        <v>2.41</v>
      </c>
      <c r="L4715">
        <v>3</v>
      </c>
      <c r="M4715">
        <f t="shared" si="146"/>
        <v>1352.9241000000002</v>
      </c>
      <c r="N4715">
        <f t="shared" si="147"/>
        <v>3.2195121951219514</v>
      </c>
    </row>
    <row r="4716" spans="1:14" x14ac:dyDescent="0.3">
      <c r="A4716" t="s">
        <v>14</v>
      </c>
      <c r="B4716" t="s">
        <v>15</v>
      </c>
      <c r="C4716" t="s">
        <v>19</v>
      </c>
      <c r="D4716" t="s">
        <v>21</v>
      </c>
      <c r="E4716" t="s">
        <v>36</v>
      </c>
      <c r="F4716">
        <v>1992</v>
      </c>
      <c r="G4716">
        <v>2</v>
      </c>
      <c r="H4716">
        <v>218.05</v>
      </c>
      <c r="I4716" t="s">
        <v>40</v>
      </c>
      <c r="J4716" t="s">
        <v>43</v>
      </c>
      <c r="K4716">
        <v>21.02</v>
      </c>
      <c r="L4716">
        <v>11</v>
      </c>
      <c r="M4716">
        <f t="shared" si="146"/>
        <v>2397.7602000000002</v>
      </c>
      <c r="N4716">
        <f t="shared" si="147"/>
        <v>3.2202797202797204</v>
      </c>
    </row>
    <row r="4717" spans="1:14" x14ac:dyDescent="0.3">
      <c r="A4717" t="s">
        <v>14</v>
      </c>
      <c r="B4717" t="s">
        <v>17</v>
      </c>
      <c r="C4717" t="s">
        <v>19</v>
      </c>
      <c r="D4717" t="s">
        <v>30</v>
      </c>
      <c r="E4717" t="s">
        <v>36</v>
      </c>
      <c r="F4717">
        <v>2019</v>
      </c>
      <c r="G4717">
        <v>3</v>
      </c>
      <c r="H4717">
        <v>54.21</v>
      </c>
      <c r="I4717" t="s">
        <v>41</v>
      </c>
      <c r="J4717" t="s">
        <v>45</v>
      </c>
      <c r="K4717">
        <v>31.45</v>
      </c>
      <c r="L4717">
        <v>18</v>
      </c>
      <c r="M4717">
        <f t="shared" si="146"/>
        <v>975.09449999999993</v>
      </c>
      <c r="N4717">
        <f t="shared" si="147"/>
        <v>3.2245614035087717</v>
      </c>
    </row>
    <row r="4718" spans="1:14" x14ac:dyDescent="0.3">
      <c r="A4718" t="s">
        <v>13</v>
      </c>
      <c r="B4718" t="s">
        <v>16</v>
      </c>
      <c r="C4718" t="s">
        <v>18</v>
      </c>
      <c r="D4718" t="s">
        <v>30</v>
      </c>
      <c r="E4718" t="s">
        <v>36</v>
      </c>
      <c r="F4718">
        <v>1993</v>
      </c>
      <c r="G4718">
        <v>1</v>
      </c>
      <c r="H4718">
        <v>433.97</v>
      </c>
      <c r="I4718" t="s">
        <v>41</v>
      </c>
      <c r="J4718" t="s">
        <v>43</v>
      </c>
      <c r="K4718">
        <v>44.57</v>
      </c>
      <c r="L4718">
        <v>3</v>
      </c>
      <c r="M4718">
        <f t="shared" si="146"/>
        <v>1301.3557000000001</v>
      </c>
      <c r="N4718">
        <f t="shared" si="147"/>
        <v>3.2253521126760565</v>
      </c>
    </row>
    <row r="4719" spans="1:14" x14ac:dyDescent="0.3">
      <c r="A4719" t="s">
        <v>14</v>
      </c>
      <c r="B4719" t="s">
        <v>17</v>
      </c>
      <c r="C4719" t="s">
        <v>18</v>
      </c>
      <c r="D4719" t="s">
        <v>28</v>
      </c>
      <c r="E4719" t="s">
        <v>39</v>
      </c>
      <c r="F4719">
        <v>1997</v>
      </c>
      <c r="G4719">
        <v>5</v>
      </c>
      <c r="H4719">
        <v>71.69</v>
      </c>
      <c r="I4719" t="s">
        <v>40</v>
      </c>
      <c r="J4719" t="s">
        <v>44</v>
      </c>
      <c r="K4719">
        <v>20</v>
      </c>
      <c r="L4719">
        <v>5</v>
      </c>
      <c r="M4719">
        <f t="shared" si="146"/>
        <v>357.65</v>
      </c>
      <c r="N4719">
        <f t="shared" si="147"/>
        <v>3.2332155477031801</v>
      </c>
    </row>
    <row r="4720" spans="1:14" x14ac:dyDescent="0.3">
      <c r="A4720" t="s">
        <v>12</v>
      </c>
      <c r="B4720" t="s">
        <v>15</v>
      </c>
      <c r="C4720" t="s">
        <v>19</v>
      </c>
      <c r="D4720" t="s">
        <v>28</v>
      </c>
      <c r="E4720" t="s">
        <v>38</v>
      </c>
      <c r="F4720">
        <v>2022</v>
      </c>
      <c r="G4720">
        <v>1</v>
      </c>
      <c r="H4720">
        <v>302.48</v>
      </c>
      <c r="I4720" t="s">
        <v>41</v>
      </c>
      <c r="J4720" t="s">
        <v>45</v>
      </c>
      <c r="K4720">
        <v>30.68</v>
      </c>
      <c r="L4720">
        <v>6</v>
      </c>
      <c r="M4720">
        <f t="shared" si="146"/>
        <v>1814.1868000000002</v>
      </c>
      <c r="N4720">
        <f t="shared" si="147"/>
        <v>3.226950354609929</v>
      </c>
    </row>
    <row r="4721" spans="1:14" x14ac:dyDescent="0.3">
      <c r="A4721" t="s">
        <v>13</v>
      </c>
      <c r="B4721" t="s">
        <v>17</v>
      </c>
      <c r="C4721" t="s">
        <v>18</v>
      </c>
      <c r="D4721" t="s">
        <v>32</v>
      </c>
      <c r="E4721" t="s">
        <v>39</v>
      </c>
      <c r="F4721">
        <v>2020</v>
      </c>
      <c r="G4721">
        <v>2</v>
      </c>
      <c r="H4721">
        <v>162.04</v>
      </c>
      <c r="I4721" t="s">
        <v>41</v>
      </c>
      <c r="J4721" t="s">
        <v>47</v>
      </c>
      <c r="K4721">
        <v>36.04</v>
      </c>
      <c r="L4721">
        <v>13</v>
      </c>
      <c r="M4721">
        <f t="shared" si="146"/>
        <v>2105.8804</v>
      </c>
      <c r="N4721">
        <f t="shared" si="147"/>
        <v>3.2348754448398576</v>
      </c>
    </row>
    <row r="4722" spans="1:14" x14ac:dyDescent="0.3">
      <c r="A4722" t="s">
        <v>14</v>
      </c>
      <c r="B4722" t="s">
        <v>17</v>
      </c>
      <c r="C4722" t="s">
        <v>18</v>
      </c>
      <c r="D4722" t="s">
        <v>33</v>
      </c>
      <c r="E4722" t="s">
        <v>38</v>
      </c>
      <c r="F4722">
        <v>1989</v>
      </c>
      <c r="G4722">
        <v>3</v>
      </c>
      <c r="H4722">
        <v>154.38</v>
      </c>
      <c r="I4722" t="s">
        <v>41</v>
      </c>
      <c r="J4722" t="s">
        <v>47</v>
      </c>
      <c r="K4722">
        <v>40.590000000000003</v>
      </c>
      <c r="L4722">
        <v>13</v>
      </c>
      <c r="M4722">
        <f t="shared" si="146"/>
        <v>2006.3459</v>
      </c>
      <c r="N4722">
        <f t="shared" si="147"/>
        <v>3.2392857142857143</v>
      </c>
    </row>
    <row r="4723" spans="1:14" x14ac:dyDescent="0.3">
      <c r="A4723" t="s">
        <v>13</v>
      </c>
      <c r="B4723" t="s">
        <v>17</v>
      </c>
      <c r="C4723" t="s">
        <v>19</v>
      </c>
      <c r="D4723" t="s">
        <v>27</v>
      </c>
      <c r="E4723" t="s">
        <v>39</v>
      </c>
      <c r="F4723">
        <v>2014</v>
      </c>
      <c r="G4723">
        <v>4</v>
      </c>
      <c r="H4723">
        <v>331.69</v>
      </c>
      <c r="I4723" t="s">
        <v>40</v>
      </c>
      <c r="J4723" t="s">
        <v>47</v>
      </c>
      <c r="K4723">
        <v>26.25</v>
      </c>
      <c r="L4723">
        <v>19</v>
      </c>
      <c r="M4723">
        <f t="shared" si="146"/>
        <v>6301.3724999999995</v>
      </c>
      <c r="N4723">
        <f t="shared" si="147"/>
        <v>3.2401433691756272</v>
      </c>
    </row>
    <row r="4724" spans="1:14" x14ac:dyDescent="0.3">
      <c r="A4724" t="s">
        <v>12</v>
      </c>
      <c r="B4724" t="s">
        <v>16</v>
      </c>
      <c r="C4724" t="s">
        <v>19</v>
      </c>
      <c r="D4724" t="s">
        <v>25</v>
      </c>
      <c r="E4724" t="s">
        <v>38</v>
      </c>
      <c r="F4724">
        <v>2014</v>
      </c>
      <c r="G4724">
        <v>3</v>
      </c>
      <c r="H4724">
        <v>331</v>
      </c>
      <c r="I4724" t="s">
        <v>41</v>
      </c>
      <c r="J4724" t="s">
        <v>46</v>
      </c>
      <c r="K4724">
        <v>12.82</v>
      </c>
      <c r="L4724">
        <v>18</v>
      </c>
      <c r="M4724">
        <f t="shared" si="146"/>
        <v>5957.1282000000001</v>
      </c>
      <c r="N4724">
        <f t="shared" si="147"/>
        <v>3.2374100719424459</v>
      </c>
    </row>
    <row r="4725" spans="1:14" x14ac:dyDescent="0.3">
      <c r="A4725" t="s">
        <v>13</v>
      </c>
      <c r="B4725" t="s">
        <v>15</v>
      </c>
      <c r="C4725" t="s">
        <v>18</v>
      </c>
      <c r="D4725" t="s">
        <v>32</v>
      </c>
      <c r="E4725" t="s">
        <v>39</v>
      </c>
      <c r="F4725">
        <v>2020</v>
      </c>
      <c r="G4725">
        <v>2</v>
      </c>
      <c r="H4725">
        <v>198.67</v>
      </c>
      <c r="I4725" t="s">
        <v>42</v>
      </c>
      <c r="J4725" t="s">
        <v>44</v>
      </c>
      <c r="K4725">
        <v>31</v>
      </c>
      <c r="L4725">
        <v>4</v>
      </c>
      <c r="M4725">
        <f t="shared" si="146"/>
        <v>793.9899999999999</v>
      </c>
      <c r="N4725">
        <f t="shared" si="147"/>
        <v>3.2382671480144403</v>
      </c>
    </row>
    <row r="4726" spans="1:14" x14ac:dyDescent="0.3">
      <c r="A4726" t="s">
        <v>13</v>
      </c>
      <c r="B4726" t="s">
        <v>15</v>
      </c>
      <c r="C4726" t="s">
        <v>18</v>
      </c>
      <c r="D4726" t="s">
        <v>30</v>
      </c>
      <c r="E4726" t="s">
        <v>38</v>
      </c>
      <c r="F4726">
        <v>1987</v>
      </c>
      <c r="G4726">
        <v>5</v>
      </c>
      <c r="H4726">
        <v>240.92</v>
      </c>
      <c r="I4726" t="s">
        <v>42</v>
      </c>
      <c r="J4726" t="s">
        <v>47</v>
      </c>
      <c r="K4726">
        <v>29.52</v>
      </c>
      <c r="L4726">
        <v>13</v>
      </c>
      <c r="M4726">
        <f t="shared" si="146"/>
        <v>3131.2552000000001</v>
      </c>
      <c r="N4726">
        <f t="shared" si="147"/>
        <v>3.2427536231884058</v>
      </c>
    </row>
    <row r="4727" spans="1:14" x14ac:dyDescent="0.3">
      <c r="A4727" t="s">
        <v>14</v>
      </c>
      <c r="B4727" t="s">
        <v>16</v>
      </c>
      <c r="C4727" t="s">
        <v>19</v>
      </c>
      <c r="D4727" t="s">
        <v>24</v>
      </c>
      <c r="E4727" t="s">
        <v>37</v>
      </c>
      <c r="F4727">
        <v>1990</v>
      </c>
      <c r="G4727">
        <v>4</v>
      </c>
      <c r="H4727">
        <v>493.67</v>
      </c>
      <c r="I4727" t="s">
        <v>42</v>
      </c>
      <c r="J4727" t="s">
        <v>47</v>
      </c>
      <c r="K4727">
        <v>3.26</v>
      </c>
      <c r="L4727">
        <v>18</v>
      </c>
      <c r="M4727">
        <f t="shared" si="146"/>
        <v>8885.0925999999999</v>
      </c>
      <c r="N4727">
        <f t="shared" si="147"/>
        <v>3.2363636363636363</v>
      </c>
    </row>
    <row r="4728" spans="1:14" x14ac:dyDescent="0.3">
      <c r="A4728" t="s">
        <v>14</v>
      </c>
      <c r="B4728" t="s">
        <v>15</v>
      </c>
      <c r="C4728" t="s">
        <v>18</v>
      </c>
      <c r="D4728" t="s">
        <v>27</v>
      </c>
      <c r="E4728" t="s">
        <v>38</v>
      </c>
      <c r="F4728">
        <v>2021</v>
      </c>
      <c r="G4728">
        <v>4</v>
      </c>
      <c r="H4728">
        <v>202.39</v>
      </c>
      <c r="I4728" t="s">
        <v>41</v>
      </c>
      <c r="J4728" t="s">
        <v>44</v>
      </c>
      <c r="K4728">
        <v>13.13</v>
      </c>
      <c r="L4728">
        <v>6</v>
      </c>
      <c r="M4728">
        <f t="shared" si="146"/>
        <v>1213.4712999999999</v>
      </c>
      <c r="N4728">
        <f t="shared" si="147"/>
        <v>3.2335766423357666</v>
      </c>
    </row>
    <row r="4729" spans="1:14" x14ac:dyDescent="0.3">
      <c r="A4729" t="s">
        <v>14</v>
      </c>
      <c r="B4729" t="s">
        <v>15</v>
      </c>
      <c r="C4729" t="s">
        <v>18</v>
      </c>
      <c r="D4729" t="s">
        <v>34</v>
      </c>
      <c r="E4729" t="s">
        <v>39</v>
      </c>
      <c r="F4729">
        <v>1995</v>
      </c>
      <c r="G4729">
        <v>4</v>
      </c>
      <c r="H4729">
        <v>20.58</v>
      </c>
      <c r="I4729" t="s">
        <v>40</v>
      </c>
      <c r="J4729" t="s">
        <v>45</v>
      </c>
      <c r="K4729">
        <v>16.02</v>
      </c>
      <c r="L4729">
        <v>12</v>
      </c>
      <c r="M4729">
        <f t="shared" si="146"/>
        <v>246.12019999999998</v>
      </c>
      <c r="N4729">
        <f t="shared" si="147"/>
        <v>3.2307692307692308</v>
      </c>
    </row>
    <row r="4730" spans="1:14" x14ac:dyDescent="0.3">
      <c r="A4730" t="s">
        <v>13</v>
      </c>
      <c r="B4730" t="s">
        <v>17</v>
      </c>
      <c r="C4730" t="s">
        <v>19</v>
      </c>
      <c r="D4730" t="s">
        <v>30</v>
      </c>
      <c r="E4730" t="s">
        <v>38</v>
      </c>
      <c r="F4730">
        <v>2019</v>
      </c>
      <c r="G4730">
        <v>4</v>
      </c>
      <c r="H4730">
        <v>281.29000000000002</v>
      </c>
      <c r="I4730" t="s">
        <v>40</v>
      </c>
      <c r="J4730" t="s">
        <v>43</v>
      </c>
      <c r="K4730">
        <v>20.81</v>
      </c>
      <c r="L4730">
        <v>1</v>
      </c>
      <c r="M4730">
        <f t="shared" si="146"/>
        <v>280.49810000000002</v>
      </c>
      <c r="N4730">
        <f t="shared" si="147"/>
        <v>3.2279411764705883</v>
      </c>
    </row>
    <row r="4731" spans="1:14" x14ac:dyDescent="0.3">
      <c r="A4731" t="s">
        <v>12</v>
      </c>
      <c r="B4731" t="s">
        <v>16</v>
      </c>
      <c r="C4731" t="s">
        <v>18</v>
      </c>
      <c r="D4731" t="s">
        <v>29</v>
      </c>
      <c r="E4731" t="s">
        <v>39</v>
      </c>
      <c r="F4731">
        <v>2005</v>
      </c>
      <c r="G4731">
        <v>3</v>
      </c>
      <c r="H4731">
        <v>140.1</v>
      </c>
      <c r="I4731" t="s">
        <v>42</v>
      </c>
      <c r="J4731" t="s">
        <v>47</v>
      </c>
      <c r="K4731">
        <v>37.799999999999997</v>
      </c>
      <c r="L4731">
        <v>5</v>
      </c>
      <c r="M4731">
        <f t="shared" si="146"/>
        <v>699.87800000000004</v>
      </c>
      <c r="N4731">
        <f t="shared" si="147"/>
        <v>3.2250922509225091</v>
      </c>
    </row>
    <row r="4732" spans="1:14" x14ac:dyDescent="0.3">
      <c r="A4732" t="s">
        <v>14</v>
      </c>
      <c r="B4732" t="s">
        <v>16</v>
      </c>
      <c r="C4732" t="s">
        <v>18</v>
      </c>
      <c r="D4732" t="s">
        <v>26</v>
      </c>
      <c r="E4732" t="s">
        <v>36</v>
      </c>
      <c r="F4732">
        <v>2018</v>
      </c>
      <c r="G4732">
        <v>5</v>
      </c>
      <c r="H4732">
        <v>359.16</v>
      </c>
      <c r="I4732" t="s">
        <v>40</v>
      </c>
      <c r="J4732" t="s">
        <v>46</v>
      </c>
      <c r="K4732">
        <v>23.98</v>
      </c>
      <c r="L4732">
        <v>2</v>
      </c>
      <c r="M4732">
        <f t="shared" si="146"/>
        <v>717.5598</v>
      </c>
      <c r="N4732">
        <f t="shared" si="147"/>
        <v>3.2259259259259259</v>
      </c>
    </row>
    <row r="4733" spans="1:14" x14ac:dyDescent="0.3">
      <c r="A4733" t="s">
        <v>13</v>
      </c>
      <c r="B4733" t="s">
        <v>16</v>
      </c>
      <c r="C4733" t="s">
        <v>19</v>
      </c>
      <c r="D4733" t="s">
        <v>24</v>
      </c>
      <c r="E4733" t="s">
        <v>36</v>
      </c>
      <c r="F4733">
        <v>1987</v>
      </c>
      <c r="G4733">
        <v>5</v>
      </c>
      <c r="H4733">
        <v>332.11</v>
      </c>
      <c r="I4733" t="s">
        <v>42</v>
      </c>
      <c r="J4733" t="s">
        <v>47</v>
      </c>
      <c r="K4733">
        <v>8.59</v>
      </c>
      <c r="L4733">
        <v>19</v>
      </c>
      <c r="M4733">
        <f t="shared" si="146"/>
        <v>6309.1759000000002</v>
      </c>
      <c r="N4733">
        <f t="shared" si="147"/>
        <v>3.2193308550185873</v>
      </c>
    </row>
    <row r="4734" spans="1:14" x14ac:dyDescent="0.3">
      <c r="A4734" t="s">
        <v>13</v>
      </c>
      <c r="B4734" t="s">
        <v>16</v>
      </c>
      <c r="C4734" t="s">
        <v>18</v>
      </c>
      <c r="D4734" t="s">
        <v>35</v>
      </c>
      <c r="E4734" t="s">
        <v>38</v>
      </c>
      <c r="F4734">
        <v>2021</v>
      </c>
      <c r="G4734">
        <v>4</v>
      </c>
      <c r="H4734">
        <v>58.14</v>
      </c>
      <c r="I4734" t="s">
        <v>42</v>
      </c>
      <c r="J4734" t="s">
        <v>43</v>
      </c>
      <c r="K4734">
        <v>28.07</v>
      </c>
      <c r="L4734">
        <v>18</v>
      </c>
      <c r="M4734">
        <f t="shared" si="146"/>
        <v>1045.8007</v>
      </c>
      <c r="N4734">
        <f t="shared" si="147"/>
        <v>3.2126865671641789</v>
      </c>
    </row>
    <row r="4735" spans="1:14" x14ac:dyDescent="0.3">
      <c r="A4735" t="s">
        <v>12</v>
      </c>
      <c r="B4735" t="s">
        <v>16</v>
      </c>
      <c r="C4735" t="s">
        <v>19</v>
      </c>
      <c r="D4735" t="s">
        <v>33</v>
      </c>
      <c r="E4735" t="s">
        <v>36</v>
      </c>
      <c r="F4735">
        <v>2020</v>
      </c>
      <c r="G4735">
        <v>3</v>
      </c>
      <c r="H4735">
        <v>343.74</v>
      </c>
      <c r="I4735" t="s">
        <v>42</v>
      </c>
      <c r="J4735" t="s">
        <v>46</v>
      </c>
      <c r="K4735">
        <v>42.32</v>
      </c>
      <c r="L4735">
        <v>19</v>
      </c>
      <c r="M4735">
        <f t="shared" si="146"/>
        <v>6530.4832000000006</v>
      </c>
      <c r="N4735">
        <f t="shared" si="147"/>
        <v>3.2097378277153559</v>
      </c>
    </row>
    <row r="4736" spans="1:14" x14ac:dyDescent="0.3">
      <c r="A4736" t="s">
        <v>13</v>
      </c>
      <c r="B4736" t="s">
        <v>15</v>
      </c>
      <c r="C4736" t="s">
        <v>18</v>
      </c>
      <c r="D4736" t="s">
        <v>32</v>
      </c>
      <c r="E4736" t="s">
        <v>39</v>
      </c>
      <c r="F4736">
        <v>1998</v>
      </c>
      <c r="G4736">
        <v>5</v>
      </c>
      <c r="H4736">
        <v>266.26</v>
      </c>
      <c r="I4736" t="s">
        <v>42</v>
      </c>
      <c r="J4736" t="s">
        <v>44</v>
      </c>
      <c r="K4736">
        <v>10.19</v>
      </c>
      <c r="L4736">
        <v>11</v>
      </c>
      <c r="M4736">
        <f t="shared" si="146"/>
        <v>2927.9618999999998</v>
      </c>
      <c r="N4736">
        <f t="shared" si="147"/>
        <v>3.2105263157894739</v>
      </c>
    </row>
    <row r="4737" spans="1:14" x14ac:dyDescent="0.3">
      <c r="A4737" t="s">
        <v>14</v>
      </c>
      <c r="B4737" t="s">
        <v>17</v>
      </c>
      <c r="C4737" t="s">
        <v>18</v>
      </c>
      <c r="D4737" t="s">
        <v>21</v>
      </c>
      <c r="E4737" t="s">
        <v>38</v>
      </c>
      <c r="F4737">
        <v>1987</v>
      </c>
      <c r="G4737">
        <v>3</v>
      </c>
      <c r="H4737">
        <v>312.99</v>
      </c>
      <c r="I4737" t="s">
        <v>41</v>
      </c>
      <c r="J4737" t="s">
        <v>44</v>
      </c>
      <c r="K4737">
        <v>4.5</v>
      </c>
      <c r="L4737">
        <v>1</v>
      </c>
      <c r="M4737">
        <f t="shared" si="146"/>
        <v>312.03500000000003</v>
      </c>
      <c r="N4737">
        <f t="shared" si="147"/>
        <v>3.2037735849056603</v>
      </c>
    </row>
    <row r="4738" spans="1:14" x14ac:dyDescent="0.3">
      <c r="A4738" t="s">
        <v>13</v>
      </c>
      <c r="B4738" t="s">
        <v>17</v>
      </c>
      <c r="C4738" t="s">
        <v>19</v>
      </c>
      <c r="D4738" t="s">
        <v>26</v>
      </c>
      <c r="E4738" t="s">
        <v>36</v>
      </c>
      <c r="F4738">
        <v>2012</v>
      </c>
      <c r="G4738">
        <v>3</v>
      </c>
      <c r="H4738">
        <v>151.99</v>
      </c>
      <c r="I4738" t="s">
        <v>41</v>
      </c>
      <c r="J4738" t="s">
        <v>45</v>
      </c>
      <c r="K4738">
        <v>14.55</v>
      </c>
      <c r="L4738">
        <v>15</v>
      </c>
      <c r="M4738">
        <f t="shared" si="146"/>
        <v>2278.9955000000004</v>
      </c>
      <c r="N4738">
        <f t="shared" si="147"/>
        <v>3.2045454545454546</v>
      </c>
    </row>
    <row r="4739" spans="1:14" x14ac:dyDescent="0.3">
      <c r="A4739" t="s">
        <v>14</v>
      </c>
      <c r="B4739" t="s">
        <v>16</v>
      </c>
      <c r="C4739" t="s">
        <v>18</v>
      </c>
      <c r="D4739" t="s">
        <v>32</v>
      </c>
      <c r="E4739" t="s">
        <v>38</v>
      </c>
      <c r="F4739">
        <v>1986</v>
      </c>
      <c r="G4739">
        <v>4</v>
      </c>
      <c r="H4739">
        <v>244.46</v>
      </c>
      <c r="I4739" t="s">
        <v>42</v>
      </c>
      <c r="J4739" t="s">
        <v>47</v>
      </c>
      <c r="K4739">
        <v>29.29</v>
      </c>
      <c r="L4739">
        <v>7</v>
      </c>
      <c r="M4739">
        <f t="shared" ref="M4739:M4802" si="148">(L4739*H4739)-(1-(K4739/100))</f>
        <v>1710.5128999999999</v>
      </c>
      <c r="N4739">
        <f t="shared" ref="N4739:N4802" si="149">AVERAGE(G4739:G9738)</f>
        <v>3.20532319391635</v>
      </c>
    </row>
    <row r="4740" spans="1:14" x14ac:dyDescent="0.3">
      <c r="A4740" t="s">
        <v>12</v>
      </c>
      <c r="B4740" t="s">
        <v>16</v>
      </c>
      <c r="C4740" t="s">
        <v>18</v>
      </c>
      <c r="D4740" t="s">
        <v>26</v>
      </c>
      <c r="E4740" t="s">
        <v>39</v>
      </c>
      <c r="F4740">
        <v>2016</v>
      </c>
      <c r="G4740">
        <v>3</v>
      </c>
      <c r="H4740">
        <v>179.03</v>
      </c>
      <c r="I4740" t="s">
        <v>42</v>
      </c>
      <c r="J4740" t="s">
        <v>47</v>
      </c>
      <c r="K4740">
        <v>9.18</v>
      </c>
      <c r="L4740">
        <v>10</v>
      </c>
      <c r="M4740">
        <f t="shared" si="148"/>
        <v>1789.3917999999999</v>
      </c>
      <c r="N4740">
        <f t="shared" si="149"/>
        <v>3.2022900763358777</v>
      </c>
    </row>
    <row r="4741" spans="1:14" x14ac:dyDescent="0.3">
      <c r="A4741" t="s">
        <v>13</v>
      </c>
      <c r="B4741" t="s">
        <v>15</v>
      </c>
      <c r="C4741" t="s">
        <v>19</v>
      </c>
      <c r="D4741" t="s">
        <v>21</v>
      </c>
      <c r="E4741" t="s">
        <v>36</v>
      </c>
      <c r="F4741">
        <v>1990</v>
      </c>
      <c r="G4741">
        <v>5</v>
      </c>
      <c r="H4741">
        <v>65.84</v>
      </c>
      <c r="I4741" t="s">
        <v>40</v>
      </c>
      <c r="J4741" t="s">
        <v>44</v>
      </c>
      <c r="K4741">
        <v>35.39</v>
      </c>
      <c r="L4741">
        <v>13</v>
      </c>
      <c r="M4741">
        <f t="shared" si="148"/>
        <v>855.27390000000003</v>
      </c>
      <c r="N4741">
        <f t="shared" si="149"/>
        <v>3.2030651340996168</v>
      </c>
    </row>
    <row r="4742" spans="1:14" x14ac:dyDescent="0.3">
      <c r="A4742" t="s">
        <v>13</v>
      </c>
      <c r="B4742" t="s">
        <v>15</v>
      </c>
      <c r="C4742" t="s">
        <v>19</v>
      </c>
      <c r="D4742" t="s">
        <v>35</v>
      </c>
      <c r="E4742" t="s">
        <v>38</v>
      </c>
      <c r="F4742">
        <v>2005</v>
      </c>
      <c r="G4742">
        <v>3</v>
      </c>
      <c r="H4742">
        <v>480.67</v>
      </c>
      <c r="I4742" t="s">
        <v>41</v>
      </c>
      <c r="J4742" t="s">
        <v>45</v>
      </c>
      <c r="K4742">
        <v>21.43</v>
      </c>
      <c r="L4742">
        <v>10</v>
      </c>
      <c r="M4742">
        <f t="shared" si="148"/>
        <v>4805.9142999999995</v>
      </c>
      <c r="N4742">
        <f t="shared" si="149"/>
        <v>3.1961538461538463</v>
      </c>
    </row>
    <row r="4743" spans="1:14" x14ac:dyDescent="0.3">
      <c r="A4743" t="s">
        <v>14</v>
      </c>
      <c r="B4743" t="s">
        <v>17</v>
      </c>
      <c r="C4743" t="s">
        <v>18</v>
      </c>
      <c r="D4743" t="s">
        <v>23</v>
      </c>
      <c r="E4743" t="s">
        <v>38</v>
      </c>
      <c r="F4743">
        <v>1999</v>
      </c>
      <c r="G4743">
        <v>4</v>
      </c>
      <c r="H4743">
        <v>451.15</v>
      </c>
      <c r="I4743" t="s">
        <v>41</v>
      </c>
      <c r="J4743" t="s">
        <v>43</v>
      </c>
      <c r="K4743">
        <v>6.34</v>
      </c>
      <c r="L4743">
        <v>10</v>
      </c>
      <c r="M4743">
        <f t="shared" si="148"/>
        <v>4510.5634</v>
      </c>
      <c r="N4743">
        <f t="shared" si="149"/>
        <v>3.1969111969111967</v>
      </c>
    </row>
    <row r="4744" spans="1:14" x14ac:dyDescent="0.3">
      <c r="A4744" t="s">
        <v>13</v>
      </c>
      <c r="B4744" t="s">
        <v>17</v>
      </c>
      <c r="C4744" t="s">
        <v>19</v>
      </c>
      <c r="D4744" t="s">
        <v>33</v>
      </c>
      <c r="E4744" t="s">
        <v>38</v>
      </c>
      <c r="F4744">
        <v>2017</v>
      </c>
      <c r="G4744">
        <v>5</v>
      </c>
      <c r="H4744">
        <v>82.52</v>
      </c>
      <c r="I4744" t="s">
        <v>42</v>
      </c>
      <c r="J4744" t="s">
        <v>44</v>
      </c>
      <c r="K4744">
        <v>8.33</v>
      </c>
      <c r="L4744">
        <v>8</v>
      </c>
      <c r="M4744">
        <f t="shared" si="148"/>
        <v>659.24329999999998</v>
      </c>
      <c r="N4744">
        <f t="shared" si="149"/>
        <v>3.193798449612403</v>
      </c>
    </row>
    <row r="4745" spans="1:14" x14ac:dyDescent="0.3">
      <c r="A4745" t="s">
        <v>14</v>
      </c>
      <c r="B4745" t="s">
        <v>16</v>
      </c>
      <c r="C4745" t="s">
        <v>18</v>
      </c>
      <c r="D4745" t="s">
        <v>24</v>
      </c>
      <c r="E4745" t="s">
        <v>37</v>
      </c>
      <c r="F4745">
        <v>1995</v>
      </c>
      <c r="G4745">
        <v>5</v>
      </c>
      <c r="H4745">
        <v>157.78</v>
      </c>
      <c r="I4745" t="s">
        <v>42</v>
      </c>
      <c r="J4745" t="s">
        <v>46</v>
      </c>
      <c r="K4745">
        <v>17.329999999999998</v>
      </c>
      <c r="L4745">
        <v>14</v>
      </c>
      <c r="M4745">
        <f t="shared" si="148"/>
        <v>2208.0933</v>
      </c>
      <c r="N4745">
        <f t="shared" si="149"/>
        <v>3.186770428015564</v>
      </c>
    </row>
    <row r="4746" spans="1:14" x14ac:dyDescent="0.3">
      <c r="A4746" t="s">
        <v>14</v>
      </c>
      <c r="B4746" t="s">
        <v>16</v>
      </c>
      <c r="C4746" t="s">
        <v>18</v>
      </c>
      <c r="D4746" t="s">
        <v>25</v>
      </c>
      <c r="E4746" t="s">
        <v>37</v>
      </c>
      <c r="F4746">
        <v>2010</v>
      </c>
      <c r="G4746">
        <v>4</v>
      </c>
      <c r="H4746">
        <v>262.27999999999997</v>
      </c>
      <c r="I4746" t="s">
        <v>42</v>
      </c>
      <c r="J4746" t="s">
        <v>46</v>
      </c>
      <c r="K4746">
        <v>45.54</v>
      </c>
      <c r="L4746">
        <v>8</v>
      </c>
      <c r="M4746">
        <f t="shared" si="148"/>
        <v>2097.6953999999996</v>
      </c>
      <c r="N4746">
        <f t="shared" si="149"/>
        <v>3.1796875</v>
      </c>
    </row>
    <row r="4747" spans="1:14" x14ac:dyDescent="0.3">
      <c r="A4747" t="s">
        <v>14</v>
      </c>
      <c r="B4747" t="s">
        <v>17</v>
      </c>
      <c r="C4747" t="s">
        <v>19</v>
      </c>
      <c r="D4747" t="s">
        <v>34</v>
      </c>
      <c r="E4747" t="s">
        <v>39</v>
      </c>
      <c r="F4747">
        <v>2016</v>
      </c>
      <c r="G4747">
        <v>1</v>
      </c>
      <c r="H4747">
        <v>263.73</v>
      </c>
      <c r="I4747" t="s">
        <v>42</v>
      </c>
      <c r="J4747" t="s">
        <v>46</v>
      </c>
      <c r="K4747">
        <v>49.82</v>
      </c>
      <c r="L4747">
        <v>14</v>
      </c>
      <c r="M4747">
        <f t="shared" si="148"/>
        <v>3691.7182000000003</v>
      </c>
      <c r="N4747">
        <f t="shared" si="149"/>
        <v>3.1764705882352939</v>
      </c>
    </row>
    <row r="4748" spans="1:14" x14ac:dyDescent="0.3">
      <c r="A4748" t="s">
        <v>12</v>
      </c>
      <c r="B4748" t="s">
        <v>15</v>
      </c>
      <c r="C4748" t="s">
        <v>18</v>
      </c>
      <c r="D4748" t="s">
        <v>29</v>
      </c>
      <c r="E4748" t="s">
        <v>38</v>
      </c>
      <c r="F4748">
        <v>2006</v>
      </c>
      <c r="G4748">
        <v>4</v>
      </c>
      <c r="H4748">
        <v>475.82</v>
      </c>
      <c r="I4748" t="s">
        <v>42</v>
      </c>
      <c r="J4748" t="s">
        <v>47</v>
      </c>
      <c r="K4748">
        <v>49.78</v>
      </c>
      <c r="L4748">
        <v>9</v>
      </c>
      <c r="M4748">
        <f t="shared" si="148"/>
        <v>4281.8778000000002</v>
      </c>
      <c r="N4748">
        <f t="shared" si="149"/>
        <v>3.1850393700787403</v>
      </c>
    </row>
    <row r="4749" spans="1:14" x14ac:dyDescent="0.3">
      <c r="A4749" t="s">
        <v>14</v>
      </c>
      <c r="B4749" t="s">
        <v>16</v>
      </c>
      <c r="C4749" t="s">
        <v>18</v>
      </c>
      <c r="D4749" t="s">
        <v>25</v>
      </c>
      <c r="E4749" t="s">
        <v>36</v>
      </c>
      <c r="F4749">
        <v>2015</v>
      </c>
      <c r="G4749">
        <v>3</v>
      </c>
      <c r="H4749">
        <v>368.74</v>
      </c>
      <c r="I4749" t="s">
        <v>40</v>
      </c>
      <c r="J4749" t="s">
        <v>47</v>
      </c>
      <c r="K4749">
        <v>37.39</v>
      </c>
      <c r="L4749">
        <v>14</v>
      </c>
      <c r="M4749">
        <f t="shared" si="148"/>
        <v>5161.7339000000002</v>
      </c>
      <c r="N4749">
        <f t="shared" si="149"/>
        <v>3.1818181818181817</v>
      </c>
    </row>
    <row r="4750" spans="1:14" x14ac:dyDescent="0.3">
      <c r="A4750" t="s">
        <v>12</v>
      </c>
      <c r="B4750" t="s">
        <v>17</v>
      </c>
      <c r="C4750" t="s">
        <v>18</v>
      </c>
      <c r="D4750" t="s">
        <v>25</v>
      </c>
      <c r="E4750" t="s">
        <v>36</v>
      </c>
      <c r="F4750">
        <v>1986</v>
      </c>
      <c r="G4750">
        <v>5</v>
      </c>
      <c r="H4750">
        <v>89.78</v>
      </c>
      <c r="I4750" t="s">
        <v>42</v>
      </c>
      <c r="J4750" t="s">
        <v>46</v>
      </c>
      <c r="K4750">
        <v>9.8000000000000007</v>
      </c>
      <c r="L4750">
        <v>17</v>
      </c>
      <c r="M4750">
        <f t="shared" si="148"/>
        <v>1525.3579999999999</v>
      </c>
      <c r="N4750">
        <f t="shared" si="149"/>
        <v>3.1825396825396823</v>
      </c>
    </row>
    <row r="4751" spans="1:14" x14ac:dyDescent="0.3">
      <c r="A4751" t="s">
        <v>12</v>
      </c>
      <c r="B4751" t="s">
        <v>15</v>
      </c>
      <c r="C4751" t="s">
        <v>18</v>
      </c>
      <c r="D4751" t="s">
        <v>20</v>
      </c>
      <c r="E4751" t="s">
        <v>36</v>
      </c>
      <c r="F4751">
        <v>2005</v>
      </c>
      <c r="G4751">
        <v>4</v>
      </c>
      <c r="H4751">
        <v>458.84</v>
      </c>
      <c r="I4751" t="s">
        <v>42</v>
      </c>
      <c r="J4751" t="s">
        <v>47</v>
      </c>
      <c r="K4751">
        <v>40.869999999999997</v>
      </c>
      <c r="L4751">
        <v>6</v>
      </c>
      <c r="M4751">
        <f t="shared" si="148"/>
        <v>2752.4486999999999</v>
      </c>
      <c r="N4751">
        <f t="shared" si="149"/>
        <v>3.1752988047808763</v>
      </c>
    </row>
    <row r="4752" spans="1:14" x14ac:dyDescent="0.3">
      <c r="A4752" t="s">
        <v>12</v>
      </c>
      <c r="B4752" t="s">
        <v>16</v>
      </c>
      <c r="C4752" t="s">
        <v>18</v>
      </c>
      <c r="D4752" t="s">
        <v>26</v>
      </c>
      <c r="E4752" t="s">
        <v>39</v>
      </c>
      <c r="F4752">
        <v>2006</v>
      </c>
      <c r="G4752">
        <v>5</v>
      </c>
      <c r="H4752">
        <v>493.82</v>
      </c>
      <c r="I4752" t="s">
        <v>41</v>
      </c>
      <c r="J4752" t="s">
        <v>43</v>
      </c>
      <c r="K4752">
        <v>2.6</v>
      </c>
      <c r="L4752">
        <v>11</v>
      </c>
      <c r="M4752">
        <f t="shared" si="148"/>
        <v>5431.0459999999994</v>
      </c>
      <c r="N4752">
        <f t="shared" si="149"/>
        <v>3.1720000000000002</v>
      </c>
    </row>
    <row r="4753" spans="1:14" x14ac:dyDescent="0.3">
      <c r="A4753" t="s">
        <v>12</v>
      </c>
      <c r="B4753" t="s">
        <v>17</v>
      </c>
      <c r="C4753" t="s">
        <v>18</v>
      </c>
      <c r="D4753" t="s">
        <v>21</v>
      </c>
      <c r="E4753" t="s">
        <v>36</v>
      </c>
      <c r="F4753">
        <v>2001</v>
      </c>
      <c r="G4753">
        <v>4</v>
      </c>
      <c r="H4753">
        <v>35.409999999999997</v>
      </c>
      <c r="I4753" t="s">
        <v>40</v>
      </c>
      <c r="J4753" t="s">
        <v>43</v>
      </c>
      <c r="K4753">
        <v>9.1999999999999993</v>
      </c>
      <c r="L4753">
        <v>18</v>
      </c>
      <c r="M4753">
        <f t="shared" si="148"/>
        <v>636.47199999999987</v>
      </c>
      <c r="N4753">
        <f t="shared" si="149"/>
        <v>3.1646586345381524</v>
      </c>
    </row>
    <row r="4754" spans="1:14" x14ac:dyDescent="0.3">
      <c r="A4754" t="s">
        <v>14</v>
      </c>
      <c r="B4754" t="s">
        <v>16</v>
      </c>
      <c r="C4754" t="s">
        <v>18</v>
      </c>
      <c r="D4754" t="s">
        <v>21</v>
      </c>
      <c r="E4754" t="s">
        <v>39</v>
      </c>
      <c r="F4754">
        <v>2011</v>
      </c>
      <c r="G4754">
        <v>3</v>
      </c>
      <c r="H4754">
        <v>148.18</v>
      </c>
      <c r="I4754" t="s">
        <v>41</v>
      </c>
      <c r="J4754" t="s">
        <v>45</v>
      </c>
      <c r="K4754">
        <v>38.869999999999997</v>
      </c>
      <c r="L4754">
        <v>20</v>
      </c>
      <c r="M4754">
        <f t="shared" si="148"/>
        <v>2962.9887000000003</v>
      </c>
      <c r="N4754">
        <f t="shared" si="149"/>
        <v>3.161290322580645</v>
      </c>
    </row>
    <row r="4755" spans="1:14" x14ac:dyDescent="0.3">
      <c r="A4755" t="s">
        <v>13</v>
      </c>
      <c r="B4755" t="s">
        <v>16</v>
      </c>
      <c r="C4755" t="s">
        <v>18</v>
      </c>
      <c r="D4755" t="s">
        <v>30</v>
      </c>
      <c r="E4755" t="s">
        <v>36</v>
      </c>
      <c r="F4755">
        <v>1987</v>
      </c>
      <c r="G4755">
        <v>1</v>
      </c>
      <c r="H4755">
        <v>496.28</v>
      </c>
      <c r="I4755" t="s">
        <v>42</v>
      </c>
      <c r="J4755" t="s">
        <v>44</v>
      </c>
      <c r="K4755">
        <v>10.28</v>
      </c>
      <c r="L4755">
        <v>12</v>
      </c>
      <c r="M4755">
        <f t="shared" si="148"/>
        <v>5954.4627999999993</v>
      </c>
      <c r="N4755">
        <f t="shared" si="149"/>
        <v>3.1619433198380569</v>
      </c>
    </row>
    <row r="4756" spans="1:14" x14ac:dyDescent="0.3">
      <c r="A4756" t="s">
        <v>12</v>
      </c>
      <c r="B4756" t="s">
        <v>15</v>
      </c>
      <c r="C4756" t="s">
        <v>18</v>
      </c>
      <c r="D4756" t="s">
        <v>26</v>
      </c>
      <c r="E4756" t="s">
        <v>37</v>
      </c>
      <c r="F4756">
        <v>2018</v>
      </c>
      <c r="G4756">
        <v>3</v>
      </c>
      <c r="H4756">
        <v>215.1</v>
      </c>
      <c r="I4756" t="s">
        <v>41</v>
      </c>
      <c r="J4756" t="s">
        <v>43</v>
      </c>
      <c r="K4756">
        <v>38.89</v>
      </c>
      <c r="L4756">
        <v>14</v>
      </c>
      <c r="M4756">
        <f t="shared" si="148"/>
        <v>3010.7889</v>
      </c>
      <c r="N4756">
        <f t="shared" si="149"/>
        <v>3.1707317073170733</v>
      </c>
    </row>
    <row r="4757" spans="1:14" x14ac:dyDescent="0.3">
      <c r="A4757" t="s">
        <v>12</v>
      </c>
      <c r="B4757" t="s">
        <v>16</v>
      </c>
      <c r="C4757" t="s">
        <v>18</v>
      </c>
      <c r="D4757" t="s">
        <v>22</v>
      </c>
      <c r="E4757" t="s">
        <v>37</v>
      </c>
      <c r="F4757">
        <v>1985</v>
      </c>
      <c r="G4757">
        <v>2</v>
      </c>
      <c r="H4757">
        <v>100.06</v>
      </c>
      <c r="I4757" t="s">
        <v>41</v>
      </c>
      <c r="J4757" t="s">
        <v>47</v>
      </c>
      <c r="K4757">
        <v>32.909999999999997</v>
      </c>
      <c r="L4757">
        <v>11</v>
      </c>
      <c r="M4757">
        <f t="shared" si="148"/>
        <v>1099.9891</v>
      </c>
      <c r="N4757">
        <f t="shared" si="149"/>
        <v>3.1714285714285713</v>
      </c>
    </row>
    <row r="4758" spans="1:14" x14ac:dyDescent="0.3">
      <c r="A4758" t="s">
        <v>14</v>
      </c>
      <c r="B4758" t="s">
        <v>16</v>
      </c>
      <c r="C4758" t="s">
        <v>18</v>
      </c>
      <c r="D4758" t="s">
        <v>32</v>
      </c>
      <c r="E4758" t="s">
        <v>36</v>
      </c>
      <c r="F4758">
        <v>2001</v>
      </c>
      <c r="G4758">
        <v>3</v>
      </c>
      <c r="H4758">
        <v>119.8</v>
      </c>
      <c r="I4758" t="s">
        <v>42</v>
      </c>
      <c r="J4758" t="s">
        <v>44</v>
      </c>
      <c r="K4758">
        <v>42.71</v>
      </c>
      <c r="L4758">
        <v>8</v>
      </c>
      <c r="M4758">
        <f t="shared" si="148"/>
        <v>957.82709999999997</v>
      </c>
      <c r="N4758">
        <f t="shared" si="149"/>
        <v>3.1762295081967213</v>
      </c>
    </row>
    <row r="4759" spans="1:14" x14ac:dyDescent="0.3">
      <c r="A4759" t="s">
        <v>14</v>
      </c>
      <c r="B4759" t="s">
        <v>17</v>
      </c>
      <c r="C4759" t="s">
        <v>18</v>
      </c>
      <c r="D4759" t="s">
        <v>27</v>
      </c>
      <c r="E4759" t="s">
        <v>39</v>
      </c>
      <c r="F4759">
        <v>2008</v>
      </c>
      <c r="G4759">
        <v>2</v>
      </c>
      <c r="H4759">
        <v>76.06</v>
      </c>
      <c r="I4759" t="s">
        <v>42</v>
      </c>
      <c r="J4759" t="s">
        <v>46</v>
      </c>
      <c r="K4759">
        <v>10.88</v>
      </c>
      <c r="L4759">
        <v>4</v>
      </c>
      <c r="M4759">
        <f t="shared" si="148"/>
        <v>303.34879999999998</v>
      </c>
      <c r="N4759">
        <f t="shared" si="149"/>
        <v>3.1769547325102883</v>
      </c>
    </row>
    <row r="4760" spans="1:14" x14ac:dyDescent="0.3">
      <c r="A4760" t="s">
        <v>12</v>
      </c>
      <c r="B4760" t="s">
        <v>15</v>
      </c>
      <c r="C4760" t="s">
        <v>19</v>
      </c>
      <c r="D4760" t="s">
        <v>23</v>
      </c>
      <c r="E4760" t="s">
        <v>36</v>
      </c>
      <c r="F4760">
        <v>2001</v>
      </c>
      <c r="G4760">
        <v>5</v>
      </c>
      <c r="H4760">
        <v>466.69</v>
      </c>
      <c r="I4760" t="s">
        <v>42</v>
      </c>
      <c r="J4760" t="s">
        <v>44</v>
      </c>
      <c r="K4760">
        <v>8.81</v>
      </c>
      <c r="L4760">
        <v>1</v>
      </c>
      <c r="M4760">
        <f t="shared" si="148"/>
        <v>465.77809999999999</v>
      </c>
      <c r="N4760">
        <f t="shared" si="149"/>
        <v>3.1818181818181817</v>
      </c>
    </row>
    <row r="4761" spans="1:14" x14ac:dyDescent="0.3">
      <c r="A4761" t="s">
        <v>13</v>
      </c>
      <c r="B4761" t="s">
        <v>15</v>
      </c>
      <c r="C4761" t="s">
        <v>19</v>
      </c>
      <c r="D4761" t="s">
        <v>22</v>
      </c>
      <c r="E4761" t="s">
        <v>36</v>
      </c>
      <c r="F4761">
        <v>2016</v>
      </c>
      <c r="G4761">
        <v>3</v>
      </c>
      <c r="H4761">
        <v>265.33</v>
      </c>
      <c r="I4761" t="s">
        <v>42</v>
      </c>
      <c r="J4761" t="s">
        <v>46</v>
      </c>
      <c r="K4761">
        <v>36.01</v>
      </c>
      <c r="L4761">
        <v>19</v>
      </c>
      <c r="M4761">
        <f t="shared" si="148"/>
        <v>5040.6300999999994</v>
      </c>
      <c r="N4761">
        <f t="shared" si="149"/>
        <v>3.1742738589211617</v>
      </c>
    </row>
    <row r="4762" spans="1:14" x14ac:dyDescent="0.3">
      <c r="A4762" t="s">
        <v>13</v>
      </c>
      <c r="B4762" t="s">
        <v>17</v>
      </c>
      <c r="C4762" t="s">
        <v>18</v>
      </c>
      <c r="D4762" t="s">
        <v>32</v>
      </c>
      <c r="E4762" t="s">
        <v>36</v>
      </c>
      <c r="F4762">
        <v>2011</v>
      </c>
      <c r="G4762">
        <v>5</v>
      </c>
      <c r="H4762">
        <v>270.12</v>
      </c>
      <c r="I4762" t="s">
        <v>41</v>
      </c>
      <c r="J4762" t="s">
        <v>47</v>
      </c>
      <c r="K4762">
        <v>29.96</v>
      </c>
      <c r="L4762">
        <v>18</v>
      </c>
      <c r="M4762">
        <f t="shared" si="148"/>
        <v>4861.4596000000001</v>
      </c>
      <c r="N4762">
        <f t="shared" si="149"/>
        <v>3.1749999999999998</v>
      </c>
    </row>
    <row r="4763" spans="1:14" x14ac:dyDescent="0.3">
      <c r="A4763" t="s">
        <v>12</v>
      </c>
      <c r="B4763" t="s">
        <v>17</v>
      </c>
      <c r="C4763" t="s">
        <v>19</v>
      </c>
      <c r="D4763" t="s">
        <v>29</v>
      </c>
      <c r="E4763" t="s">
        <v>39</v>
      </c>
      <c r="F4763">
        <v>2013</v>
      </c>
      <c r="G4763">
        <v>3</v>
      </c>
      <c r="H4763">
        <v>468.8</v>
      </c>
      <c r="I4763" t="s">
        <v>42</v>
      </c>
      <c r="J4763" t="s">
        <v>47</v>
      </c>
      <c r="K4763">
        <v>17.38</v>
      </c>
      <c r="L4763">
        <v>10</v>
      </c>
      <c r="M4763">
        <f t="shared" si="148"/>
        <v>4687.1737999999996</v>
      </c>
      <c r="N4763">
        <f t="shared" si="149"/>
        <v>3.1673640167364017</v>
      </c>
    </row>
    <row r="4764" spans="1:14" x14ac:dyDescent="0.3">
      <c r="A4764" t="s">
        <v>13</v>
      </c>
      <c r="B4764" t="s">
        <v>16</v>
      </c>
      <c r="C4764" t="s">
        <v>19</v>
      </c>
      <c r="D4764" t="s">
        <v>33</v>
      </c>
      <c r="E4764" t="s">
        <v>37</v>
      </c>
      <c r="F4764">
        <v>2008</v>
      </c>
      <c r="G4764">
        <v>5</v>
      </c>
      <c r="H4764">
        <v>361.36</v>
      </c>
      <c r="I4764" t="s">
        <v>41</v>
      </c>
      <c r="J4764" t="s">
        <v>44</v>
      </c>
      <c r="K4764">
        <v>14.36</v>
      </c>
      <c r="L4764">
        <v>5</v>
      </c>
      <c r="M4764">
        <f t="shared" si="148"/>
        <v>1805.9436000000003</v>
      </c>
      <c r="N4764">
        <f t="shared" si="149"/>
        <v>3.1680672268907561</v>
      </c>
    </row>
    <row r="4765" spans="1:14" x14ac:dyDescent="0.3">
      <c r="A4765" t="s">
        <v>14</v>
      </c>
      <c r="B4765" t="s">
        <v>17</v>
      </c>
      <c r="C4765" t="s">
        <v>19</v>
      </c>
      <c r="D4765" t="s">
        <v>20</v>
      </c>
      <c r="E4765" t="s">
        <v>37</v>
      </c>
      <c r="F4765">
        <v>2004</v>
      </c>
      <c r="G4765">
        <v>2</v>
      </c>
      <c r="H4765">
        <v>480.04</v>
      </c>
      <c r="I4765" t="s">
        <v>41</v>
      </c>
      <c r="J4765" t="s">
        <v>43</v>
      </c>
      <c r="K4765">
        <v>33.36</v>
      </c>
      <c r="L4765">
        <v>7</v>
      </c>
      <c r="M4765">
        <f t="shared" si="148"/>
        <v>3359.6136000000001</v>
      </c>
      <c r="N4765">
        <f t="shared" si="149"/>
        <v>3.1603375527426159</v>
      </c>
    </row>
    <row r="4766" spans="1:14" x14ac:dyDescent="0.3">
      <c r="A4766" t="s">
        <v>13</v>
      </c>
      <c r="B4766" t="s">
        <v>16</v>
      </c>
      <c r="C4766" t="s">
        <v>18</v>
      </c>
      <c r="D4766" t="s">
        <v>23</v>
      </c>
      <c r="E4766" t="s">
        <v>39</v>
      </c>
      <c r="F4766">
        <v>2022</v>
      </c>
      <c r="G4766">
        <v>5</v>
      </c>
      <c r="H4766">
        <v>140.82</v>
      </c>
      <c r="I4766" t="s">
        <v>40</v>
      </c>
      <c r="J4766" t="s">
        <v>44</v>
      </c>
      <c r="K4766">
        <v>15.14</v>
      </c>
      <c r="L4766">
        <v>11</v>
      </c>
      <c r="M4766">
        <f t="shared" si="148"/>
        <v>1548.1713999999999</v>
      </c>
      <c r="N4766">
        <f t="shared" si="149"/>
        <v>3.1652542372881354</v>
      </c>
    </row>
    <row r="4767" spans="1:14" x14ac:dyDescent="0.3">
      <c r="A4767" t="s">
        <v>12</v>
      </c>
      <c r="B4767" t="s">
        <v>17</v>
      </c>
      <c r="C4767" t="s">
        <v>18</v>
      </c>
      <c r="D4767" t="s">
        <v>20</v>
      </c>
      <c r="E4767" t="s">
        <v>37</v>
      </c>
      <c r="F4767">
        <v>2002</v>
      </c>
      <c r="G4767">
        <v>1</v>
      </c>
      <c r="H4767">
        <v>249.48</v>
      </c>
      <c r="I4767" t="s">
        <v>40</v>
      </c>
      <c r="J4767" t="s">
        <v>43</v>
      </c>
      <c r="K4767">
        <v>25.14</v>
      </c>
      <c r="L4767">
        <v>2</v>
      </c>
      <c r="M4767">
        <f t="shared" si="148"/>
        <v>498.21139999999997</v>
      </c>
      <c r="N4767">
        <f t="shared" si="149"/>
        <v>3.1574468085106382</v>
      </c>
    </row>
    <row r="4768" spans="1:14" x14ac:dyDescent="0.3">
      <c r="A4768" t="s">
        <v>14</v>
      </c>
      <c r="B4768" t="s">
        <v>17</v>
      </c>
      <c r="C4768" t="s">
        <v>19</v>
      </c>
      <c r="D4768" t="s">
        <v>28</v>
      </c>
      <c r="E4768" t="s">
        <v>37</v>
      </c>
      <c r="F4768">
        <v>2020</v>
      </c>
      <c r="G4768">
        <v>3</v>
      </c>
      <c r="H4768">
        <v>319.20999999999998</v>
      </c>
      <c r="I4768" t="s">
        <v>42</v>
      </c>
      <c r="J4768" t="s">
        <v>47</v>
      </c>
      <c r="K4768">
        <v>43.81</v>
      </c>
      <c r="L4768">
        <v>11</v>
      </c>
      <c r="M4768">
        <f t="shared" si="148"/>
        <v>3510.7480999999998</v>
      </c>
      <c r="N4768">
        <f t="shared" si="149"/>
        <v>3.1666666666666665</v>
      </c>
    </row>
    <row r="4769" spans="1:14" x14ac:dyDescent="0.3">
      <c r="A4769" t="s">
        <v>13</v>
      </c>
      <c r="B4769" t="s">
        <v>17</v>
      </c>
      <c r="C4769" t="s">
        <v>19</v>
      </c>
      <c r="D4769" t="s">
        <v>22</v>
      </c>
      <c r="E4769" t="s">
        <v>36</v>
      </c>
      <c r="F4769">
        <v>2019</v>
      </c>
      <c r="G4769">
        <v>5</v>
      </c>
      <c r="H4769">
        <v>374.24</v>
      </c>
      <c r="I4769" t="s">
        <v>41</v>
      </c>
      <c r="J4769" t="s">
        <v>44</v>
      </c>
      <c r="K4769">
        <v>19.23</v>
      </c>
      <c r="L4769">
        <v>7</v>
      </c>
      <c r="M4769">
        <f t="shared" si="148"/>
        <v>2618.8723000000005</v>
      </c>
      <c r="N4769">
        <f t="shared" si="149"/>
        <v>3.1673819742489271</v>
      </c>
    </row>
    <row r="4770" spans="1:14" x14ac:dyDescent="0.3">
      <c r="A4770" t="s">
        <v>12</v>
      </c>
      <c r="B4770" t="s">
        <v>16</v>
      </c>
      <c r="C4770" t="s">
        <v>18</v>
      </c>
      <c r="D4770" t="s">
        <v>24</v>
      </c>
      <c r="E4770" t="s">
        <v>37</v>
      </c>
      <c r="F4770">
        <v>2019</v>
      </c>
      <c r="G4770">
        <v>5</v>
      </c>
      <c r="H4770">
        <v>157.57</v>
      </c>
      <c r="I4770" t="s">
        <v>42</v>
      </c>
      <c r="J4770" t="s">
        <v>47</v>
      </c>
      <c r="K4770">
        <v>28.61</v>
      </c>
      <c r="L4770">
        <v>17</v>
      </c>
      <c r="M4770">
        <f t="shared" si="148"/>
        <v>2677.9760999999999</v>
      </c>
      <c r="N4770">
        <f t="shared" si="149"/>
        <v>3.1594827586206895</v>
      </c>
    </row>
    <row r="4771" spans="1:14" x14ac:dyDescent="0.3">
      <c r="A4771" t="s">
        <v>12</v>
      </c>
      <c r="B4771" t="s">
        <v>16</v>
      </c>
      <c r="C4771" t="s">
        <v>18</v>
      </c>
      <c r="D4771" t="s">
        <v>20</v>
      </c>
      <c r="E4771" t="s">
        <v>37</v>
      </c>
      <c r="F4771">
        <v>2019</v>
      </c>
      <c r="G4771">
        <v>4</v>
      </c>
      <c r="H4771">
        <v>21.87</v>
      </c>
      <c r="I4771" t="s">
        <v>42</v>
      </c>
      <c r="J4771" t="s">
        <v>44</v>
      </c>
      <c r="K4771">
        <v>0.91</v>
      </c>
      <c r="L4771">
        <v>17</v>
      </c>
      <c r="M4771">
        <f t="shared" si="148"/>
        <v>370.79910000000001</v>
      </c>
      <c r="N4771">
        <f t="shared" si="149"/>
        <v>3.1515151515151514</v>
      </c>
    </row>
    <row r="4772" spans="1:14" x14ac:dyDescent="0.3">
      <c r="A4772" t="s">
        <v>13</v>
      </c>
      <c r="B4772" t="s">
        <v>15</v>
      </c>
      <c r="C4772" t="s">
        <v>19</v>
      </c>
      <c r="D4772" t="s">
        <v>33</v>
      </c>
      <c r="E4772" t="s">
        <v>37</v>
      </c>
      <c r="F4772">
        <v>1987</v>
      </c>
      <c r="G4772">
        <v>4</v>
      </c>
      <c r="H4772">
        <v>399.32</v>
      </c>
      <c r="I4772" t="s">
        <v>40</v>
      </c>
      <c r="J4772" t="s">
        <v>43</v>
      </c>
      <c r="K4772">
        <v>47.19</v>
      </c>
      <c r="L4772">
        <v>20</v>
      </c>
      <c r="M4772">
        <f t="shared" si="148"/>
        <v>7985.8718999999992</v>
      </c>
      <c r="N4772">
        <f t="shared" si="149"/>
        <v>3.1478260869565218</v>
      </c>
    </row>
    <row r="4773" spans="1:14" x14ac:dyDescent="0.3">
      <c r="A4773" t="s">
        <v>14</v>
      </c>
      <c r="B4773" t="s">
        <v>17</v>
      </c>
      <c r="C4773" t="s">
        <v>18</v>
      </c>
      <c r="D4773" t="s">
        <v>31</v>
      </c>
      <c r="E4773" t="s">
        <v>37</v>
      </c>
      <c r="F4773">
        <v>2020</v>
      </c>
      <c r="G4773">
        <v>4</v>
      </c>
      <c r="H4773">
        <v>142.86000000000001</v>
      </c>
      <c r="I4773" t="s">
        <v>42</v>
      </c>
      <c r="J4773" t="s">
        <v>43</v>
      </c>
      <c r="K4773">
        <v>6.5</v>
      </c>
      <c r="L4773">
        <v>5</v>
      </c>
      <c r="M4773">
        <f t="shared" si="148"/>
        <v>713.36500000000012</v>
      </c>
      <c r="N4773">
        <f t="shared" si="149"/>
        <v>3.1441048034934496</v>
      </c>
    </row>
    <row r="4774" spans="1:14" x14ac:dyDescent="0.3">
      <c r="A4774" t="s">
        <v>13</v>
      </c>
      <c r="B4774" t="s">
        <v>16</v>
      </c>
      <c r="C4774" t="s">
        <v>18</v>
      </c>
      <c r="D4774" t="s">
        <v>26</v>
      </c>
      <c r="E4774" t="s">
        <v>37</v>
      </c>
      <c r="F4774">
        <v>2003</v>
      </c>
      <c r="G4774">
        <v>3</v>
      </c>
      <c r="H4774">
        <v>447.22</v>
      </c>
      <c r="I4774" t="s">
        <v>42</v>
      </c>
      <c r="J4774" t="s">
        <v>46</v>
      </c>
      <c r="K4774">
        <v>25.34</v>
      </c>
      <c r="L4774">
        <v>7</v>
      </c>
      <c r="M4774">
        <f t="shared" si="148"/>
        <v>3129.7934</v>
      </c>
      <c r="N4774">
        <f t="shared" si="149"/>
        <v>3.1403508771929824</v>
      </c>
    </row>
    <row r="4775" spans="1:14" x14ac:dyDescent="0.3">
      <c r="A4775" t="s">
        <v>12</v>
      </c>
      <c r="B4775" t="s">
        <v>16</v>
      </c>
      <c r="C4775" t="s">
        <v>19</v>
      </c>
      <c r="D4775" t="s">
        <v>30</v>
      </c>
      <c r="E4775" t="s">
        <v>37</v>
      </c>
      <c r="F4775">
        <v>2012</v>
      </c>
      <c r="G4775">
        <v>4</v>
      </c>
      <c r="H4775">
        <v>228.6</v>
      </c>
      <c r="I4775" t="s">
        <v>42</v>
      </c>
      <c r="J4775" t="s">
        <v>47</v>
      </c>
      <c r="K4775">
        <v>16.760000000000002</v>
      </c>
      <c r="L4775">
        <v>9</v>
      </c>
      <c r="M4775">
        <f t="shared" si="148"/>
        <v>2056.5676000000003</v>
      </c>
      <c r="N4775">
        <f t="shared" si="149"/>
        <v>3.1409691629955949</v>
      </c>
    </row>
    <row r="4776" spans="1:14" x14ac:dyDescent="0.3">
      <c r="A4776" t="s">
        <v>14</v>
      </c>
      <c r="B4776" t="s">
        <v>15</v>
      </c>
      <c r="C4776" t="s">
        <v>18</v>
      </c>
      <c r="D4776" t="s">
        <v>25</v>
      </c>
      <c r="E4776" t="s">
        <v>39</v>
      </c>
      <c r="F4776">
        <v>2005</v>
      </c>
      <c r="G4776">
        <v>4</v>
      </c>
      <c r="H4776">
        <v>248.71</v>
      </c>
      <c r="I4776" t="s">
        <v>42</v>
      </c>
      <c r="J4776" t="s">
        <v>43</v>
      </c>
      <c r="K4776">
        <v>46.53</v>
      </c>
      <c r="L4776">
        <v>16</v>
      </c>
      <c r="M4776">
        <f t="shared" si="148"/>
        <v>3978.8253</v>
      </c>
      <c r="N4776">
        <f t="shared" si="149"/>
        <v>3.1371681415929205</v>
      </c>
    </row>
    <row r="4777" spans="1:14" x14ac:dyDescent="0.3">
      <c r="A4777" t="s">
        <v>13</v>
      </c>
      <c r="B4777" t="s">
        <v>16</v>
      </c>
      <c r="C4777" t="s">
        <v>18</v>
      </c>
      <c r="D4777" t="s">
        <v>28</v>
      </c>
      <c r="E4777" t="s">
        <v>38</v>
      </c>
      <c r="F4777">
        <v>2015</v>
      </c>
      <c r="G4777">
        <v>4</v>
      </c>
      <c r="H4777">
        <v>481.77</v>
      </c>
      <c r="I4777" t="s">
        <v>41</v>
      </c>
      <c r="J4777" t="s">
        <v>43</v>
      </c>
      <c r="K4777">
        <v>20.22</v>
      </c>
      <c r="L4777">
        <v>2</v>
      </c>
      <c r="M4777">
        <f t="shared" si="148"/>
        <v>962.74219999999991</v>
      </c>
      <c r="N4777">
        <f t="shared" si="149"/>
        <v>3.1333333333333333</v>
      </c>
    </row>
    <row r="4778" spans="1:14" x14ac:dyDescent="0.3">
      <c r="A4778" t="s">
        <v>13</v>
      </c>
      <c r="B4778" t="s">
        <v>17</v>
      </c>
      <c r="C4778" t="s">
        <v>19</v>
      </c>
      <c r="D4778" t="s">
        <v>29</v>
      </c>
      <c r="E4778" t="s">
        <v>39</v>
      </c>
      <c r="F4778">
        <v>1995</v>
      </c>
      <c r="G4778">
        <v>4</v>
      </c>
      <c r="H4778">
        <v>403.43</v>
      </c>
      <c r="I4778" t="s">
        <v>42</v>
      </c>
      <c r="J4778" t="s">
        <v>44</v>
      </c>
      <c r="K4778">
        <v>25.88</v>
      </c>
      <c r="L4778">
        <v>2</v>
      </c>
      <c r="M4778">
        <f t="shared" si="148"/>
        <v>806.11879999999996</v>
      </c>
      <c r="N4778">
        <f t="shared" si="149"/>
        <v>3.1294642857142856</v>
      </c>
    </row>
    <row r="4779" spans="1:14" x14ac:dyDescent="0.3">
      <c r="A4779" t="s">
        <v>14</v>
      </c>
      <c r="B4779" t="s">
        <v>15</v>
      </c>
      <c r="C4779" t="s">
        <v>18</v>
      </c>
      <c r="D4779" t="s">
        <v>26</v>
      </c>
      <c r="E4779" t="s">
        <v>38</v>
      </c>
      <c r="F4779">
        <v>2006</v>
      </c>
      <c r="G4779">
        <v>4</v>
      </c>
      <c r="H4779">
        <v>266.2</v>
      </c>
      <c r="I4779" t="s">
        <v>40</v>
      </c>
      <c r="J4779" t="s">
        <v>47</v>
      </c>
      <c r="K4779">
        <v>45.33</v>
      </c>
      <c r="L4779">
        <v>5</v>
      </c>
      <c r="M4779">
        <f t="shared" si="148"/>
        <v>1330.4532999999999</v>
      </c>
      <c r="N4779">
        <f t="shared" si="149"/>
        <v>3.1255605381165918</v>
      </c>
    </row>
    <row r="4780" spans="1:14" x14ac:dyDescent="0.3">
      <c r="A4780" t="s">
        <v>13</v>
      </c>
      <c r="B4780" t="s">
        <v>15</v>
      </c>
      <c r="C4780" t="s">
        <v>19</v>
      </c>
      <c r="D4780" t="s">
        <v>33</v>
      </c>
      <c r="E4780" t="s">
        <v>36</v>
      </c>
      <c r="F4780">
        <v>2014</v>
      </c>
      <c r="G4780">
        <v>2</v>
      </c>
      <c r="H4780">
        <v>56.47</v>
      </c>
      <c r="I4780" t="s">
        <v>42</v>
      </c>
      <c r="J4780" t="s">
        <v>43</v>
      </c>
      <c r="K4780">
        <v>25.72</v>
      </c>
      <c r="L4780">
        <v>4</v>
      </c>
      <c r="M4780">
        <f t="shared" si="148"/>
        <v>225.13720000000001</v>
      </c>
      <c r="N4780">
        <f t="shared" si="149"/>
        <v>3.1216216216216215</v>
      </c>
    </row>
    <row r="4781" spans="1:14" x14ac:dyDescent="0.3">
      <c r="A4781" t="s">
        <v>12</v>
      </c>
      <c r="B4781" t="s">
        <v>17</v>
      </c>
      <c r="C4781" t="s">
        <v>19</v>
      </c>
      <c r="D4781" t="s">
        <v>23</v>
      </c>
      <c r="E4781" t="s">
        <v>37</v>
      </c>
      <c r="F4781">
        <v>1994</v>
      </c>
      <c r="G4781">
        <v>3</v>
      </c>
      <c r="H4781">
        <v>279.44</v>
      </c>
      <c r="I4781" t="s">
        <v>42</v>
      </c>
      <c r="J4781" t="s">
        <v>44</v>
      </c>
      <c r="K4781">
        <v>36.08</v>
      </c>
      <c r="L4781">
        <v>14</v>
      </c>
      <c r="M4781">
        <f t="shared" si="148"/>
        <v>3911.5207999999998</v>
      </c>
      <c r="N4781">
        <f t="shared" si="149"/>
        <v>3.1266968325791855</v>
      </c>
    </row>
    <row r="4782" spans="1:14" x14ac:dyDescent="0.3">
      <c r="A4782" t="s">
        <v>13</v>
      </c>
      <c r="B4782" t="s">
        <v>16</v>
      </c>
      <c r="C4782" t="s">
        <v>18</v>
      </c>
      <c r="D4782" t="s">
        <v>23</v>
      </c>
      <c r="E4782" t="s">
        <v>39</v>
      </c>
      <c r="F4782">
        <v>2008</v>
      </c>
      <c r="G4782">
        <v>3</v>
      </c>
      <c r="H4782">
        <v>340.07</v>
      </c>
      <c r="I4782" t="s">
        <v>41</v>
      </c>
      <c r="J4782" t="s">
        <v>47</v>
      </c>
      <c r="K4782">
        <v>28.08</v>
      </c>
      <c r="L4782">
        <v>9</v>
      </c>
      <c r="M4782">
        <f t="shared" si="148"/>
        <v>3059.9108000000001</v>
      </c>
      <c r="N4782">
        <f t="shared" si="149"/>
        <v>3.1272727272727274</v>
      </c>
    </row>
    <row r="4783" spans="1:14" x14ac:dyDescent="0.3">
      <c r="A4783" t="s">
        <v>14</v>
      </c>
      <c r="B4783" t="s">
        <v>16</v>
      </c>
      <c r="C4783" t="s">
        <v>18</v>
      </c>
      <c r="D4783" t="s">
        <v>26</v>
      </c>
      <c r="E4783" t="s">
        <v>39</v>
      </c>
      <c r="F4783">
        <v>2003</v>
      </c>
      <c r="G4783">
        <v>1</v>
      </c>
      <c r="H4783">
        <v>472.21</v>
      </c>
      <c r="I4783" t="s">
        <v>42</v>
      </c>
      <c r="J4783" t="s">
        <v>47</v>
      </c>
      <c r="K4783">
        <v>9.6</v>
      </c>
      <c r="L4783">
        <v>12</v>
      </c>
      <c r="M4783">
        <f t="shared" si="148"/>
        <v>5665.6159999999991</v>
      </c>
      <c r="N4783">
        <f t="shared" si="149"/>
        <v>3.127853881278539</v>
      </c>
    </row>
    <row r="4784" spans="1:14" x14ac:dyDescent="0.3">
      <c r="A4784" t="s">
        <v>14</v>
      </c>
      <c r="B4784" t="s">
        <v>16</v>
      </c>
      <c r="C4784" t="s">
        <v>18</v>
      </c>
      <c r="D4784" t="s">
        <v>30</v>
      </c>
      <c r="E4784" t="s">
        <v>39</v>
      </c>
      <c r="F4784">
        <v>1994</v>
      </c>
      <c r="G4784">
        <v>4</v>
      </c>
      <c r="H4784">
        <v>93.54</v>
      </c>
      <c r="I4784" t="s">
        <v>40</v>
      </c>
      <c r="J4784" t="s">
        <v>44</v>
      </c>
      <c r="K4784">
        <v>34.979999999999997</v>
      </c>
      <c r="L4784">
        <v>9</v>
      </c>
      <c r="M4784">
        <f t="shared" si="148"/>
        <v>841.20979999999997</v>
      </c>
      <c r="N4784">
        <f t="shared" si="149"/>
        <v>3.1376146788990824</v>
      </c>
    </row>
    <row r="4785" spans="1:14" x14ac:dyDescent="0.3">
      <c r="A4785" t="s">
        <v>14</v>
      </c>
      <c r="B4785" t="s">
        <v>17</v>
      </c>
      <c r="C4785" t="s">
        <v>18</v>
      </c>
      <c r="D4785" t="s">
        <v>35</v>
      </c>
      <c r="E4785" t="s">
        <v>39</v>
      </c>
      <c r="F4785">
        <v>1999</v>
      </c>
      <c r="G4785">
        <v>1</v>
      </c>
      <c r="H4785">
        <v>189.63</v>
      </c>
      <c r="I4785" t="s">
        <v>40</v>
      </c>
      <c r="J4785" t="s">
        <v>46</v>
      </c>
      <c r="K4785">
        <v>38.92</v>
      </c>
      <c r="L4785">
        <v>5</v>
      </c>
      <c r="M4785">
        <f t="shared" si="148"/>
        <v>947.53919999999994</v>
      </c>
      <c r="N4785">
        <f t="shared" si="149"/>
        <v>3.1336405529953919</v>
      </c>
    </row>
    <row r="4786" spans="1:14" x14ac:dyDescent="0.3">
      <c r="A4786" t="s">
        <v>13</v>
      </c>
      <c r="B4786" t="s">
        <v>17</v>
      </c>
      <c r="C4786" t="s">
        <v>18</v>
      </c>
      <c r="D4786" t="s">
        <v>24</v>
      </c>
      <c r="E4786" t="s">
        <v>37</v>
      </c>
      <c r="F4786">
        <v>2019</v>
      </c>
      <c r="G4786">
        <v>2</v>
      </c>
      <c r="H4786">
        <v>127.29</v>
      </c>
      <c r="I4786" t="s">
        <v>40</v>
      </c>
      <c r="J4786" t="s">
        <v>44</v>
      </c>
      <c r="K4786">
        <v>30.26</v>
      </c>
      <c r="L4786">
        <v>16</v>
      </c>
      <c r="M4786">
        <f t="shared" si="148"/>
        <v>2035.9426000000001</v>
      </c>
      <c r="N4786">
        <f t="shared" si="149"/>
        <v>3.1435185185185186</v>
      </c>
    </row>
    <row r="4787" spans="1:14" x14ac:dyDescent="0.3">
      <c r="A4787" t="s">
        <v>13</v>
      </c>
      <c r="B4787" t="s">
        <v>17</v>
      </c>
      <c r="C4787" t="s">
        <v>19</v>
      </c>
      <c r="D4787" t="s">
        <v>30</v>
      </c>
      <c r="E4787" t="s">
        <v>38</v>
      </c>
      <c r="F4787">
        <v>2014</v>
      </c>
      <c r="G4787">
        <v>5</v>
      </c>
      <c r="H4787">
        <v>499.98</v>
      </c>
      <c r="I4787" t="s">
        <v>41</v>
      </c>
      <c r="J4787" t="s">
        <v>43</v>
      </c>
      <c r="K4787">
        <v>46.28</v>
      </c>
      <c r="L4787">
        <v>7</v>
      </c>
      <c r="M4787">
        <f t="shared" si="148"/>
        <v>3499.3227999999999</v>
      </c>
      <c r="N4787">
        <f t="shared" si="149"/>
        <v>3.1488372093023256</v>
      </c>
    </row>
    <row r="4788" spans="1:14" x14ac:dyDescent="0.3">
      <c r="A4788" t="s">
        <v>13</v>
      </c>
      <c r="B4788" t="s">
        <v>17</v>
      </c>
      <c r="C4788" t="s">
        <v>18</v>
      </c>
      <c r="D4788" t="s">
        <v>35</v>
      </c>
      <c r="E4788" t="s">
        <v>37</v>
      </c>
      <c r="F4788">
        <v>2013</v>
      </c>
      <c r="G4788">
        <v>3</v>
      </c>
      <c r="H4788">
        <v>414.05</v>
      </c>
      <c r="I4788" t="s">
        <v>42</v>
      </c>
      <c r="J4788" t="s">
        <v>45</v>
      </c>
      <c r="K4788">
        <v>45.07</v>
      </c>
      <c r="L4788">
        <v>1</v>
      </c>
      <c r="M4788">
        <f t="shared" si="148"/>
        <v>413.50069999999999</v>
      </c>
      <c r="N4788">
        <f t="shared" si="149"/>
        <v>3.1401869158878504</v>
      </c>
    </row>
    <row r="4789" spans="1:14" x14ac:dyDescent="0.3">
      <c r="A4789" t="s">
        <v>13</v>
      </c>
      <c r="B4789" t="s">
        <v>15</v>
      </c>
      <c r="C4789" t="s">
        <v>18</v>
      </c>
      <c r="D4789" t="s">
        <v>23</v>
      </c>
      <c r="E4789" t="s">
        <v>39</v>
      </c>
      <c r="F4789">
        <v>2002</v>
      </c>
      <c r="G4789">
        <v>2</v>
      </c>
      <c r="H4789">
        <v>219.63</v>
      </c>
      <c r="I4789" t="s">
        <v>40</v>
      </c>
      <c r="J4789" t="s">
        <v>45</v>
      </c>
      <c r="K4789">
        <v>8.57</v>
      </c>
      <c r="L4789">
        <v>9</v>
      </c>
      <c r="M4789">
        <f t="shared" si="148"/>
        <v>1975.7557000000002</v>
      </c>
      <c r="N4789">
        <f t="shared" si="149"/>
        <v>3.140845070422535</v>
      </c>
    </row>
    <row r="4790" spans="1:14" x14ac:dyDescent="0.3">
      <c r="A4790" t="s">
        <v>14</v>
      </c>
      <c r="B4790" t="s">
        <v>17</v>
      </c>
      <c r="C4790" t="s">
        <v>18</v>
      </c>
      <c r="D4790" t="s">
        <v>26</v>
      </c>
      <c r="E4790" t="s">
        <v>36</v>
      </c>
      <c r="F4790">
        <v>1998</v>
      </c>
      <c r="G4790">
        <v>2</v>
      </c>
      <c r="H4790">
        <v>53.26</v>
      </c>
      <c r="I4790" t="s">
        <v>42</v>
      </c>
      <c r="J4790" t="s">
        <v>46</v>
      </c>
      <c r="K4790">
        <v>37.619999999999997</v>
      </c>
      <c r="L4790">
        <v>7</v>
      </c>
      <c r="M4790">
        <f t="shared" si="148"/>
        <v>372.19619999999998</v>
      </c>
      <c r="N4790">
        <f t="shared" si="149"/>
        <v>3.1462264150943398</v>
      </c>
    </row>
    <row r="4791" spans="1:14" x14ac:dyDescent="0.3">
      <c r="A4791" t="s">
        <v>14</v>
      </c>
      <c r="B4791" t="s">
        <v>17</v>
      </c>
      <c r="C4791" t="s">
        <v>18</v>
      </c>
      <c r="D4791" t="s">
        <v>34</v>
      </c>
      <c r="E4791" t="s">
        <v>36</v>
      </c>
      <c r="F4791">
        <v>1997</v>
      </c>
      <c r="G4791">
        <v>5</v>
      </c>
      <c r="H4791">
        <v>195.05</v>
      </c>
      <c r="I4791" t="s">
        <v>41</v>
      </c>
      <c r="J4791" t="s">
        <v>43</v>
      </c>
      <c r="K4791">
        <v>1.86</v>
      </c>
      <c r="L4791">
        <v>6</v>
      </c>
      <c r="M4791">
        <f t="shared" si="148"/>
        <v>1169.3186000000003</v>
      </c>
      <c r="N4791">
        <f t="shared" si="149"/>
        <v>3.1516587677725116</v>
      </c>
    </row>
    <row r="4792" spans="1:14" x14ac:dyDescent="0.3">
      <c r="A4792" t="s">
        <v>12</v>
      </c>
      <c r="B4792" t="s">
        <v>15</v>
      </c>
      <c r="C4792" t="s">
        <v>19</v>
      </c>
      <c r="D4792" t="s">
        <v>20</v>
      </c>
      <c r="E4792" t="s">
        <v>37</v>
      </c>
      <c r="F4792">
        <v>2014</v>
      </c>
      <c r="G4792">
        <v>2</v>
      </c>
      <c r="H4792">
        <v>114.26</v>
      </c>
      <c r="I4792" t="s">
        <v>42</v>
      </c>
      <c r="J4792" t="s">
        <v>46</v>
      </c>
      <c r="K4792">
        <v>20.68</v>
      </c>
      <c r="L4792">
        <v>13</v>
      </c>
      <c r="M4792">
        <f t="shared" si="148"/>
        <v>1484.5868</v>
      </c>
      <c r="N4792">
        <f t="shared" si="149"/>
        <v>3.1428571428571428</v>
      </c>
    </row>
    <row r="4793" spans="1:14" x14ac:dyDescent="0.3">
      <c r="A4793" t="s">
        <v>12</v>
      </c>
      <c r="B4793" t="s">
        <v>15</v>
      </c>
      <c r="C4793" t="s">
        <v>19</v>
      </c>
      <c r="D4793" t="s">
        <v>35</v>
      </c>
      <c r="E4793" t="s">
        <v>38</v>
      </c>
      <c r="F4793">
        <v>2008</v>
      </c>
      <c r="G4793">
        <v>4</v>
      </c>
      <c r="H4793">
        <v>331.6</v>
      </c>
      <c r="I4793" t="s">
        <v>40</v>
      </c>
      <c r="J4793" t="s">
        <v>45</v>
      </c>
      <c r="K4793">
        <v>5.26</v>
      </c>
      <c r="L4793">
        <v>10</v>
      </c>
      <c r="M4793">
        <f t="shared" si="148"/>
        <v>3315.0526</v>
      </c>
      <c r="N4793">
        <f t="shared" si="149"/>
        <v>3.1483253588516749</v>
      </c>
    </row>
    <row r="4794" spans="1:14" x14ac:dyDescent="0.3">
      <c r="A4794" t="s">
        <v>13</v>
      </c>
      <c r="B4794" t="s">
        <v>16</v>
      </c>
      <c r="C4794" t="s">
        <v>18</v>
      </c>
      <c r="D4794" t="s">
        <v>32</v>
      </c>
      <c r="E4794" t="s">
        <v>39</v>
      </c>
      <c r="F4794">
        <v>2007</v>
      </c>
      <c r="G4794">
        <v>4</v>
      </c>
      <c r="H4794">
        <v>122.62</v>
      </c>
      <c r="I4794" t="s">
        <v>41</v>
      </c>
      <c r="J4794" t="s">
        <v>43</v>
      </c>
      <c r="K4794">
        <v>31.83</v>
      </c>
      <c r="L4794">
        <v>16</v>
      </c>
      <c r="M4794">
        <f t="shared" si="148"/>
        <v>1961.2383</v>
      </c>
      <c r="N4794">
        <f t="shared" si="149"/>
        <v>3.1442307692307692</v>
      </c>
    </row>
    <row r="4795" spans="1:14" x14ac:dyDescent="0.3">
      <c r="A4795" t="s">
        <v>12</v>
      </c>
      <c r="B4795" t="s">
        <v>15</v>
      </c>
      <c r="C4795" t="s">
        <v>19</v>
      </c>
      <c r="D4795" t="s">
        <v>35</v>
      </c>
      <c r="E4795" t="s">
        <v>37</v>
      </c>
      <c r="F4795">
        <v>2008</v>
      </c>
      <c r="G4795">
        <v>4</v>
      </c>
      <c r="H4795">
        <v>325.37</v>
      </c>
      <c r="I4795" t="s">
        <v>42</v>
      </c>
      <c r="J4795" t="s">
        <v>47</v>
      </c>
      <c r="K4795">
        <v>8.27</v>
      </c>
      <c r="L4795">
        <v>7</v>
      </c>
      <c r="M4795">
        <f t="shared" si="148"/>
        <v>2276.6727000000001</v>
      </c>
      <c r="N4795">
        <f t="shared" si="149"/>
        <v>3.1400966183574881</v>
      </c>
    </row>
    <row r="4796" spans="1:14" x14ac:dyDescent="0.3">
      <c r="A4796" t="s">
        <v>13</v>
      </c>
      <c r="B4796" t="s">
        <v>17</v>
      </c>
      <c r="C4796" t="s">
        <v>19</v>
      </c>
      <c r="D4796" t="s">
        <v>23</v>
      </c>
      <c r="E4796" t="s">
        <v>39</v>
      </c>
      <c r="F4796">
        <v>2011</v>
      </c>
      <c r="G4796">
        <v>2</v>
      </c>
      <c r="H4796">
        <v>10.95</v>
      </c>
      <c r="I4796" t="s">
        <v>40</v>
      </c>
      <c r="J4796" t="s">
        <v>43</v>
      </c>
      <c r="K4796">
        <v>15.92</v>
      </c>
      <c r="L4796">
        <v>2</v>
      </c>
      <c r="M4796">
        <f t="shared" si="148"/>
        <v>21.059199999999997</v>
      </c>
      <c r="N4796">
        <f t="shared" si="149"/>
        <v>3.1359223300970873</v>
      </c>
    </row>
    <row r="4797" spans="1:14" x14ac:dyDescent="0.3">
      <c r="A4797" t="s">
        <v>12</v>
      </c>
      <c r="B4797" t="s">
        <v>15</v>
      </c>
      <c r="C4797" t="s">
        <v>18</v>
      </c>
      <c r="D4797" t="s">
        <v>27</v>
      </c>
      <c r="E4797" t="s">
        <v>37</v>
      </c>
      <c r="F4797">
        <v>2002</v>
      </c>
      <c r="G4797">
        <v>1</v>
      </c>
      <c r="H4797">
        <v>375.52</v>
      </c>
      <c r="I4797" t="s">
        <v>40</v>
      </c>
      <c r="J4797" t="s">
        <v>47</v>
      </c>
      <c r="K4797">
        <v>4.93</v>
      </c>
      <c r="L4797">
        <v>16</v>
      </c>
      <c r="M4797">
        <f t="shared" si="148"/>
        <v>6007.3692999999994</v>
      </c>
      <c r="N4797">
        <f t="shared" si="149"/>
        <v>3.1414634146341465</v>
      </c>
    </row>
    <row r="4798" spans="1:14" x14ac:dyDescent="0.3">
      <c r="A4798" t="s">
        <v>13</v>
      </c>
      <c r="B4798" t="s">
        <v>15</v>
      </c>
      <c r="C4798" t="s">
        <v>18</v>
      </c>
      <c r="D4798" t="s">
        <v>20</v>
      </c>
      <c r="E4798" t="s">
        <v>38</v>
      </c>
      <c r="F4798">
        <v>2019</v>
      </c>
      <c r="G4798">
        <v>2</v>
      </c>
      <c r="H4798">
        <v>401.84</v>
      </c>
      <c r="I4798" t="s">
        <v>42</v>
      </c>
      <c r="J4798" t="s">
        <v>45</v>
      </c>
      <c r="K4798">
        <v>32.24</v>
      </c>
      <c r="L4798">
        <v>20</v>
      </c>
      <c r="M4798">
        <f t="shared" si="148"/>
        <v>8036.1223999999993</v>
      </c>
      <c r="N4798">
        <f t="shared" si="149"/>
        <v>3.1519607843137254</v>
      </c>
    </row>
    <row r="4799" spans="1:14" x14ac:dyDescent="0.3">
      <c r="A4799" t="s">
        <v>14</v>
      </c>
      <c r="B4799" t="s">
        <v>17</v>
      </c>
      <c r="C4799" t="s">
        <v>19</v>
      </c>
      <c r="D4799" t="s">
        <v>28</v>
      </c>
      <c r="E4799" t="s">
        <v>37</v>
      </c>
      <c r="F4799">
        <v>2002</v>
      </c>
      <c r="G4799">
        <v>5</v>
      </c>
      <c r="H4799">
        <v>86.33</v>
      </c>
      <c r="I4799" t="s">
        <v>42</v>
      </c>
      <c r="J4799" t="s">
        <v>47</v>
      </c>
      <c r="K4799">
        <v>4.93</v>
      </c>
      <c r="L4799">
        <v>15</v>
      </c>
      <c r="M4799">
        <f t="shared" si="148"/>
        <v>1293.9992999999999</v>
      </c>
      <c r="N4799">
        <f t="shared" si="149"/>
        <v>3.1576354679802954</v>
      </c>
    </row>
    <row r="4800" spans="1:14" x14ac:dyDescent="0.3">
      <c r="A4800" t="s">
        <v>13</v>
      </c>
      <c r="B4800" t="s">
        <v>17</v>
      </c>
      <c r="C4800" t="s">
        <v>18</v>
      </c>
      <c r="D4800" t="s">
        <v>35</v>
      </c>
      <c r="E4800" t="s">
        <v>36</v>
      </c>
      <c r="F4800">
        <v>2016</v>
      </c>
      <c r="G4800">
        <v>3</v>
      </c>
      <c r="H4800">
        <v>90.79</v>
      </c>
      <c r="I4800" t="s">
        <v>41</v>
      </c>
      <c r="J4800" t="s">
        <v>45</v>
      </c>
      <c r="K4800">
        <v>45.62</v>
      </c>
      <c r="L4800">
        <v>10</v>
      </c>
      <c r="M4800">
        <f t="shared" si="148"/>
        <v>907.35620000000006</v>
      </c>
      <c r="N4800">
        <f t="shared" si="149"/>
        <v>3.1485148514851486</v>
      </c>
    </row>
    <row r="4801" spans="1:14" x14ac:dyDescent="0.3">
      <c r="A4801" t="s">
        <v>14</v>
      </c>
      <c r="B4801" t="s">
        <v>16</v>
      </c>
      <c r="C4801" t="s">
        <v>18</v>
      </c>
      <c r="D4801" t="s">
        <v>22</v>
      </c>
      <c r="E4801" t="s">
        <v>38</v>
      </c>
      <c r="F4801">
        <v>2018</v>
      </c>
      <c r="G4801">
        <v>3</v>
      </c>
      <c r="H4801">
        <v>340.15</v>
      </c>
      <c r="I4801" t="s">
        <v>42</v>
      </c>
      <c r="J4801" t="s">
        <v>44</v>
      </c>
      <c r="K4801">
        <v>23.33</v>
      </c>
      <c r="L4801">
        <v>9</v>
      </c>
      <c r="M4801">
        <f t="shared" si="148"/>
        <v>3060.5832999999998</v>
      </c>
      <c r="N4801">
        <f t="shared" si="149"/>
        <v>3.1492537313432836</v>
      </c>
    </row>
    <row r="4802" spans="1:14" x14ac:dyDescent="0.3">
      <c r="A4802" t="s">
        <v>13</v>
      </c>
      <c r="B4802" t="s">
        <v>15</v>
      </c>
      <c r="C4802" t="s">
        <v>19</v>
      </c>
      <c r="D4802" t="s">
        <v>28</v>
      </c>
      <c r="E4802" t="s">
        <v>37</v>
      </c>
      <c r="F4802">
        <v>1989</v>
      </c>
      <c r="G4802">
        <v>4</v>
      </c>
      <c r="H4802">
        <v>182.69</v>
      </c>
      <c r="I4802" t="s">
        <v>40</v>
      </c>
      <c r="J4802" t="s">
        <v>45</v>
      </c>
      <c r="K4802">
        <v>14.85</v>
      </c>
      <c r="L4802">
        <v>13</v>
      </c>
      <c r="M4802">
        <f t="shared" si="148"/>
        <v>2374.1184999999996</v>
      </c>
      <c r="N4802">
        <f t="shared" si="149"/>
        <v>3.15</v>
      </c>
    </row>
    <row r="4803" spans="1:14" x14ac:dyDescent="0.3">
      <c r="A4803" t="s">
        <v>14</v>
      </c>
      <c r="B4803" t="s">
        <v>15</v>
      </c>
      <c r="C4803" t="s">
        <v>18</v>
      </c>
      <c r="D4803" t="s">
        <v>29</v>
      </c>
      <c r="E4803" t="s">
        <v>37</v>
      </c>
      <c r="F4803">
        <v>2008</v>
      </c>
      <c r="G4803">
        <v>4</v>
      </c>
      <c r="H4803">
        <v>363.08</v>
      </c>
      <c r="I4803" t="s">
        <v>41</v>
      </c>
      <c r="J4803" t="s">
        <v>47</v>
      </c>
      <c r="K4803">
        <v>0.85</v>
      </c>
      <c r="L4803">
        <v>14</v>
      </c>
      <c r="M4803">
        <f t="shared" ref="M4803:M4866" si="150">(L4803*H4803)-(1-(K4803/100))</f>
        <v>5082.1284999999998</v>
      </c>
      <c r="N4803">
        <f t="shared" ref="N4803:N4866" si="151">AVERAGE(G4803:G9802)</f>
        <v>3.1457286432160805</v>
      </c>
    </row>
    <row r="4804" spans="1:14" x14ac:dyDescent="0.3">
      <c r="A4804" t="s">
        <v>12</v>
      </c>
      <c r="B4804" t="s">
        <v>15</v>
      </c>
      <c r="C4804" t="s">
        <v>19</v>
      </c>
      <c r="D4804" t="s">
        <v>35</v>
      </c>
      <c r="E4804" t="s">
        <v>38</v>
      </c>
      <c r="F4804">
        <v>2012</v>
      </c>
      <c r="G4804">
        <v>2</v>
      </c>
      <c r="H4804">
        <v>274.64999999999998</v>
      </c>
      <c r="I4804" t="s">
        <v>42</v>
      </c>
      <c r="J4804" t="s">
        <v>44</v>
      </c>
      <c r="K4804">
        <v>48.26</v>
      </c>
      <c r="L4804">
        <v>16</v>
      </c>
      <c r="M4804">
        <f t="shared" si="150"/>
        <v>4393.8825999999999</v>
      </c>
      <c r="N4804">
        <f t="shared" si="151"/>
        <v>3.1414141414141414</v>
      </c>
    </row>
    <row r="4805" spans="1:14" x14ac:dyDescent="0.3">
      <c r="A4805" t="s">
        <v>12</v>
      </c>
      <c r="B4805" t="s">
        <v>17</v>
      </c>
      <c r="C4805" t="s">
        <v>19</v>
      </c>
      <c r="D4805" t="s">
        <v>31</v>
      </c>
      <c r="E4805" t="s">
        <v>39</v>
      </c>
      <c r="F4805">
        <v>1989</v>
      </c>
      <c r="G4805">
        <v>1</v>
      </c>
      <c r="H4805">
        <v>497.23</v>
      </c>
      <c r="I4805" t="s">
        <v>41</v>
      </c>
      <c r="J4805" t="s">
        <v>43</v>
      </c>
      <c r="K4805">
        <v>18.489999999999998</v>
      </c>
      <c r="L4805">
        <v>1</v>
      </c>
      <c r="M4805">
        <f t="shared" si="150"/>
        <v>496.41490000000005</v>
      </c>
      <c r="N4805">
        <f t="shared" si="151"/>
        <v>3.1472081218274113</v>
      </c>
    </row>
    <row r="4806" spans="1:14" x14ac:dyDescent="0.3">
      <c r="A4806" t="s">
        <v>12</v>
      </c>
      <c r="B4806" t="s">
        <v>17</v>
      </c>
      <c r="C4806" t="s">
        <v>18</v>
      </c>
      <c r="D4806" t="s">
        <v>27</v>
      </c>
      <c r="E4806" t="s">
        <v>37</v>
      </c>
      <c r="F4806">
        <v>2012</v>
      </c>
      <c r="G4806">
        <v>5</v>
      </c>
      <c r="H4806">
        <v>175.58</v>
      </c>
      <c r="I4806" t="s">
        <v>42</v>
      </c>
      <c r="J4806" t="s">
        <v>46</v>
      </c>
      <c r="K4806">
        <v>42.72</v>
      </c>
      <c r="L4806">
        <v>2</v>
      </c>
      <c r="M4806">
        <f t="shared" si="150"/>
        <v>350.58720000000005</v>
      </c>
      <c r="N4806">
        <f t="shared" si="151"/>
        <v>3.1581632653061225</v>
      </c>
    </row>
    <row r="4807" spans="1:14" x14ac:dyDescent="0.3">
      <c r="A4807" t="s">
        <v>14</v>
      </c>
      <c r="B4807" t="s">
        <v>17</v>
      </c>
      <c r="C4807" t="s">
        <v>19</v>
      </c>
      <c r="D4807" t="s">
        <v>24</v>
      </c>
      <c r="E4807" t="s">
        <v>37</v>
      </c>
      <c r="F4807">
        <v>1986</v>
      </c>
      <c r="G4807">
        <v>2</v>
      </c>
      <c r="H4807">
        <v>118.72</v>
      </c>
      <c r="I4807" t="s">
        <v>40</v>
      </c>
      <c r="J4807" t="s">
        <v>46</v>
      </c>
      <c r="K4807">
        <v>37.869999999999997</v>
      </c>
      <c r="L4807">
        <v>19</v>
      </c>
      <c r="M4807">
        <f t="shared" si="150"/>
        <v>2255.0587</v>
      </c>
      <c r="N4807">
        <f t="shared" si="151"/>
        <v>3.1487179487179486</v>
      </c>
    </row>
    <row r="4808" spans="1:14" x14ac:dyDescent="0.3">
      <c r="A4808" t="s">
        <v>14</v>
      </c>
      <c r="B4808" t="s">
        <v>17</v>
      </c>
      <c r="C4808" t="s">
        <v>18</v>
      </c>
      <c r="D4808" t="s">
        <v>34</v>
      </c>
      <c r="E4808" t="s">
        <v>36</v>
      </c>
      <c r="F4808">
        <v>2013</v>
      </c>
      <c r="G4808">
        <v>5</v>
      </c>
      <c r="H4808">
        <v>313.54000000000002</v>
      </c>
      <c r="I4808" t="s">
        <v>40</v>
      </c>
      <c r="J4808" t="s">
        <v>47</v>
      </c>
      <c r="K4808">
        <v>22.79</v>
      </c>
      <c r="L4808">
        <v>7</v>
      </c>
      <c r="M4808">
        <f t="shared" si="150"/>
        <v>2194.0079000000001</v>
      </c>
      <c r="N4808">
        <f t="shared" si="151"/>
        <v>3.1546391752577319</v>
      </c>
    </row>
    <row r="4809" spans="1:14" x14ac:dyDescent="0.3">
      <c r="A4809" t="s">
        <v>12</v>
      </c>
      <c r="B4809" t="s">
        <v>15</v>
      </c>
      <c r="C4809" t="s">
        <v>18</v>
      </c>
      <c r="D4809" t="s">
        <v>27</v>
      </c>
      <c r="E4809" t="s">
        <v>39</v>
      </c>
      <c r="F4809">
        <v>2019</v>
      </c>
      <c r="G4809">
        <v>3</v>
      </c>
      <c r="H4809">
        <v>375.66</v>
      </c>
      <c r="I4809" t="s">
        <v>42</v>
      </c>
      <c r="J4809" t="s">
        <v>44</v>
      </c>
      <c r="K4809">
        <v>25.94</v>
      </c>
      <c r="L4809">
        <v>3</v>
      </c>
      <c r="M4809">
        <f t="shared" si="150"/>
        <v>1126.2393999999999</v>
      </c>
      <c r="N4809">
        <f t="shared" si="151"/>
        <v>3.145077720207254</v>
      </c>
    </row>
    <row r="4810" spans="1:14" x14ac:dyDescent="0.3">
      <c r="A4810" t="s">
        <v>14</v>
      </c>
      <c r="B4810" t="s">
        <v>16</v>
      </c>
      <c r="C4810" t="s">
        <v>19</v>
      </c>
      <c r="D4810" t="s">
        <v>21</v>
      </c>
      <c r="E4810" t="s">
        <v>39</v>
      </c>
      <c r="F4810">
        <v>2006</v>
      </c>
      <c r="G4810">
        <v>1</v>
      </c>
      <c r="H4810">
        <v>204.17</v>
      </c>
      <c r="I4810" t="s">
        <v>41</v>
      </c>
      <c r="J4810" t="s">
        <v>45</v>
      </c>
      <c r="K4810">
        <v>10.46</v>
      </c>
      <c r="L4810">
        <v>12</v>
      </c>
      <c r="M4810">
        <f t="shared" si="150"/>
        <v>2449.1446000000001</v>
      </c>
      <c r="N4810">
        <f t="shared" si="151"/>
        <v>3.1458333333333335</v>
      </c>
    </row>
    <row r="4811" spans="1:14" x14ac:dyDescent="0.3">
      <c r="A4811" t="s">
        <v>13</v>
      </c>
      <c r="B4811" t="s">
        <v>15</v>
      </c>
      <c r="C4811" t="s">
        <v>19</v>
      </c>
      <c r="D4811" t="s">
        <v>31</v>
      </c>
      <c r="E4811" t="s">
        <v>36</v>
      </c>
      <c r="F4811">
        <v>2019</v>
      </c>
      <c r="G4811">
        <v>5</v>
      </c>
      <c r="H4811">
        <v>238.34</v>
      </c>
      <c r="I4811" t="s">
        <v>40</v>
      </c>
      <c r="J4811" t="s">
        <v>43</v>
      </c>
      <c r="K4811">
        <v>21.92</v>
      </c>
      <c r="L4811">
        <v>10</v>
      </c>
      <c r="M4811">
        <f t="shared" si="150"/>
        <v>2382.6192000000001</v>
      </c>
      <c r="N4811">
        <f t="shared" si="151"/>
        <v>3.157068062827225</v>
      </c>
    </row>
    <row r="4812" spans="1:14" x14ac:dyDescent="0.3">
      <c r="A4812" t="s">
        <v>12</v>
      </c>
      <c r="B4812" t="s">
        <v>15</v>
      </c>
      <c r="C4812" t="s">
        <v>18</v>
      </c>
      <c r="D4812" t="s">
        <v>20</v>
      </c>
      <c r="E4812" t="s">
        <v>37</v>
      </c>
      <c r="F4812">
        <v>2018</v>
      </c>
      <c r="G4812">
        <v>3</v>
      </c>
      <c r="H4812">
        <v>143.66</v>
      </c>
      <c r="I4812" t="s">
        <v>40</v>
      </c>
      <c r="J4812" t="s">
        <v>44</v>
      </c>
      <c r="K4812">
        <v>31.57</v>
      </c>
      <c r="L4812">
        <v>7</v>
      </c>
      <c r="M4812">
        <f t="shared" si="150"/>
        <v>1004.9357</v>
      </c>
      <c r="N4812">
        <f t="shared" si="151"/>
        <v>3.1473684210526316</v>
      </c>
    </row>
    <row r="4813" spans="1:14" x14ac:dyDescent="0.3">
      <c r="A4813" t="s">
        <v>13</v>
      </c>
      <c r="B4813" t="s">
        <v>17</v>
      </c>
      <c r="C4813" t="s">
        <v>19</v>
      </c>
      <c r="D4813" t="s">
        <v>31</v>
      </c>
      <c r="E4813" t="s">
        <v>37</v>
      </c>
      <c r="F4813">
        <v>2008</v>
      </c>
      <c r="G4813">
        <v>4</v>
      </c>
      <c r="H4813">
        <v>293.7</v>
      </c>
      <c r="I4813" t="s">
        <v>40</v>
      </c>
      <c r="J4813" t="s">
        <v>47</v>
      </c>
      <c r="K4813">
        <v>1.61</v>
      </c>
      <c r="L4813">
        <v>18</v>
      </c>
      <c r="M4813">
        <f t="shared" si="150"/>
        <v>5285.6160999999993</v>
      </c>
      <c r="N4813">
        <f t="shared" si="151"/>
        <v>3.1481481481481484</v>
      </c>
    </row>
    <row r="4814" spans="1:14" x14ac:dyDescent="0.3">
      <c r="A4814" t="s">
        <v>13</v>
      </c>
      <c r="B4814" t="s">
        <v>17</v>
      </c>
      <c r="C4814" t="s">
        <v>18</v>
      </c>
      <c r="D4814" t="s">
        <v>26</v>
      </c>
      <c r="E4814" t="s">
        <v>39</v>
      </c>
      <c r="F4814">
        <v>2017</v>
      </c>
      <c r="G4814">
        <v>5</v>
      </c>
      <c r="H4814">
        <v>225.55</v>
      </c>
      <c r="I4814" t="s">
        <v>40</v>
      </c>
      <c r="J4814" t="s">
        <v>44</v>
      </c>
      <c r="K4814">
        <v>21.22</v>
      </c>
      <c r="L4814">
        <v>9</v>
      </c>
      <c r="M4814">
        <f t="shared" si="150"/>
        <v>2029.1622</v>
      </c>
      <c r="N4814">
        <f t="shared" si="151"/>
        <v>3.1436170212765959</v>
      </c>
    </row>
    <row r="4815" spans="1:14" x14ac:dyDescent="0.3">
      <c r="A4815" t="s">
        <v>14</v>
      </c>
      <c r="B4815" t="s">
        <v>15</v>
      </c>
      <c r="C4815" t="s">
        <v>19</v>
      </c>
      <c r="D4815" t="s">
        <v>22</v>
      </c>
      <c r="E4815" t="s">
        <v>38</v>
      </c>
      <c r="F4815">
        <v>2012</v>
      </c>
      <c r="G4815">
        <v>3</v>
      </c>
      <c r="H4815">
        <v>136.83000000000001</v>
      </c>
      <c r="I4815" t="s">
        <v>41</v>
      </c>
      <c r="J4815" t="s">
        <v>46</v>
      </c>
      <c r="K4815">
        <v>14.7</v>
      </c>
      <c r="L4815">
        <v>5</v>
      </c>
      <c r="M4815">
        <f t="shared" si="150"/>
        <v>683.29700000000014</v>
      </c>
      <c r="N4815">
        <f t="shared" si="151"/>
        <v>3.1336898395721926</v>
      </c>
    </row>
    <row r="4816" spans="1:14" x14ac:dyDescent="0.3">
      <c r="A4816" t="s">
        <v>12</v>
      </c>
      <c r="B4816" t="s">
        <v>16</v>
      </c>
      <c r="C4816" t="s">
        <v>18</v>
      </c>
      <c r="D4816" t="s">
        <v>35</v>
      </c>
      <c r="E4816" t="s">
        <v>38</v>
      </c>
      <c r="F4816">
        <v>1986</v>
      </c>
      <c r="G4816">
        <v>5</v>
      </c>
      <c r="H4816">
        <v>248.28</v>
      </c>
      <c r="I4816" t="s">
        <v>41</v>
      </c>
      <c r="J4816" t="s">
        <v>45</v>
      </c>
      <c r="K4816">
        <v>33.93</v>
      </c>
      <c r="L4816">
        <v>16</v>
      </c>
      <c r="M4816">
        <f t="shared" si="150"/>
        <v>3971.8193000000001</v>
      </c>
      <c r="N4816">
        <f t="shared" si="151"/>
        <v>3.1344086021505375</v>
      </c>
    </row>
    <row r="4817" spans="1:14" x14ac:dyDescent="0.3">
      <c r="A4817" t="s">
        <v>12</v>
      </c>
      <c r="B4817" t="s">
        <v>17</v>
      </c>
      <c r="C4817" t="s">
        <v>18</v>
      </c>
      <c r="D4817" t="s">
        <v>22</v>
      </c>
      <c r="E4817" t="s">
        <v>39</v>
      </c>
      <c r="F4817">
        <v>2001</v>
      </c>
      <c r="G4817">
        <v>2</v>
      </c>
      <c r="H4817">
        <v>283.63</v>
      </c>
      <c r="I4817" t="s">
        <v>42</v>
      </c>
      <c r="J4817" t="s">
        <v>43</v>
      </c>
      <c r="K4817">
        <v>42.7</v>
      </c>
      <c r="L4817">
        <v>14</v>
      </c>
      <c r="M4817">
        <f t="shared" si="150"/>
        <v>3970.2469999999998</v>
      </c>
      <c r="N4817">
        <f t="shared" si="151"/>
        <v>3.1243243243243244</v>
      </c>
    </row>
    <row r="4818" spans="1:14" x14ac:dyDescent="0.3">
      <c r="A4818" t="s">
        <v>12</v>
      </c>
      <c r="B4818" t="s">
        <v>15</v>
      </c>
      <c r="C4818" t="s">
        <v>18</v>
      </c>
      <c r="D4818" t="s">
        <v>21</v>
      </c>
      <c r="E4818" t="s">
        <v>39</v>
      </c>
      <c r="F4818">
        <v>1996</v>
      </c>
      <c r="G4818">
        <v>2</v>
      </c>
      <c r="H4818">
        <v>186.66</v>
      </c>
      <c r="I4818" t="s">
        <v>42</v>
      </c>
      <c r="J4818" t="s">
        <v>46</v>
      </c>
      <c r="K4818">
        <v>47.79</v>
      </c>
      <c r="L4818">
        <v>5</v>
      </c>
      <c r="M4818">
        <f t="shared" si="150"/>
        <v>932.77789999999993</v>
      </c>
      <c r="N4818">
        <f t="shared" si="151"/>
        <v>3.1304347826086958</v>
      </c>
    </row>
    <row r="4819" spans="1:14" x14ac:dyDescent="0.3">
      <c r="A4819" t="s">
        <v>13</v>
      </c>
      <c r="B4819" t="s">
        <v>15</v>
      </c>
      <c r="C4819" t="s">
        <v>19</v>
      </c>
      <c r="D4819" t="s">
        <v>27</v>
      </c>
      <c r="E4819" t="s">
        <v>39</v>
      </c>
      <c r="F4819">
        <v>2015</v>
      </c>
      <c r="G4819">
        <v>3</v>
      </c>
      <c r="H4819">
        <v>383.45</v>
      </c>
      <c r="I4819" t="s">
        <v>41</v>
      </c>
      <c r="J4819" t="s">
        <v>45</v>
      </c>
      <c r="K4819">
        <v>32.96</v>
      </c>
      <c r="L4819">
        <v>19</v>
      </c>
      <c r="M4819">
        <f t="shared" si="150"/>
        <v>7284.8796000000002</v>
      </c>
      <c r="N4819">
        <f t="shared" si="151"/>
        <v>3.1366120218579234</v>
      </c>
    </row>
    <row r="4820" spans="1:14" x14ac:dyDescent="0.3">
      <c r="A4820" t="s">
        <v>14</v>
      </c>
      <c r="B4820" t="s">
        <v>16</v>
      </c>
      <c r="C4820" t="s">
        <v>19</v>
      </c>
      <c r="D4820" t="s">
        <v>26</v>
      </c>
      <c r="E4820" t="s">
        <v>39</v>
      </c>
      <c r="F4820">
        <v>1992</v>
      </c>
      <c r="G4820">
        <v>1</v>
      </c>
      <c r="H4820">
        <v>259.36</v>
      </c>
      <c r="I4820" t="s">
        <v>41</v>
      </c>
      <c r="J4820" t="s">
        <v>45</v>
      </c>
      <c r="K4820">
        <v>36.21</v>
      </c>
      <c r="L4820">
        <v>10</v>
      </c>
      <c r="M4820">
        <f t="shared" si="150"/>
        <v>2592.9621000000002</v>
      </c>
      <c r="N4820">
        <f t="shared" si="151"/>
        <v>3.1373626373626373</v>
      </c>
    </row>
    <row r="4821" spans="1:14" x14ac:dyDescent="0.3">
      <c r="A4821" t="s">
        <v>14</v>
      </c>
      <c r="B4821" t="s">
        <v>17</v>
      </c>
      <c r="C4821" t="s">
        <v>18</v>
      </c>
      <c r="D4821" t="s">
        <v>20</v>
      </c>
      <c r="E4821" t="s">
        <v>38</v>
      </c>
      <c r="F4821">
        <v>1989</v>
      </c>
      <c r="G4821">
        <v>4</v>
      </c>
      <c r="H4821">
        <v>96.65</v>
      </c>
      <c r="I4821" t="s">
        <v>41</v>
      </c>
      <c r="J4821" t="s">
        <v>44</v>
      </c>
      <c r="K4821">
        <v>45.78</v>
      </c>
      <c r="L4821">
        <v>5</v>
      </c>
      <c r="M4821">
        <f t="shared" si="150"/>
        <v>482.70780000000002</v>
      </c>
      <c r="N4821">
        <f t="shared" si="151"/>
        <v>3.1491712707182322</v>
      </c>
    </row>
    <row r="4822" spans="1:14" x14ac:dyDescent="0.3">
      <c r="A4822" t="s">
        <v>13</v>
      </c>
      <c r="B4822" t="s">
        <v>17</v>
      </c>
      <c r="C4822" t="s">
        <v>19</v>
      </c>
      <c r="D4822" t="s">
        <v>28</v>
      </c>
      <c r="E4822" t="s">
        <v>37</v>
      </c>
      <c r="F4822">
        <v>1992</v>
      </c>
      <c r="G4822">
        <v>4</v>
      </c>
      <c r="H4822">
        <v>199.87</v>
      </c>
      <c r="I4822" t="s">
        <v>40</v>
      </c>
      <c r="J4822" t="s">
        <v>47</v>
      </c>
      <c r="K4822">
        <v>20.260000000000002</v>
      </c>
      <c r="L4822">
        <v>20</v>
      </c>
      <c r="M4822">
        <f t="shared" si="150"/>
        <v>3996.6026000000002</v>
      </c>
      <c r="N4822">
        <f t="shared" si="151"/>
        <v>3.1444444444444444</v>
      </c>
    </row>
    <row r="4823" spans="1:14" x14ac:dyDescent="0.3">
      <c r="A4823" t="s">
        <v>12</v>
      </c>
      <c r="B4823" t="s">
        <v>17</v>
      </c>
      <c r="C4823" t="s">
        <v>19</v>
      </c>
      <c r="D4823" t="s">
        <v>29</v>
      </c>
      <c r="E4823" t="s">
        <v>39</v>
      </c>
      <c r="F4823">
        <v>1995</v>
      </c>
      <c r="G4823">
        <v>5</v>
      </c>
      <c r="H4823">
        <v>45.01</v>
      </c>
      <c r="I4823" t="s">
        <v>40</v>
      </c>
      <c r="J4823" t="s">
        <v>47</v>
      </c>
      <c r="K4823">
        <v>8.92</v>
      </c>
      <c r="L4823">
        <v>12</v>
      </c>
      <c r="M4823">
        <f t="shared" si="150"/>
        <v>539.20920000000001</v>
      </c>
      <c r="N4823">
        <f t="shared" si="151"/>
        <v>3.1396648044692737</v>
      </c>
    </row>
    <row r="4824" spans="1:14" x14ac:dyDescent="0.3">
      <c r="A4824" t="s">
        <v>13</v>
      </c>
      <c r="B4824" t="s">
        <v>17</v>
      </c>
      <c r="C4824" t="s">
        <v>19</v>
      </c>
      <c r="D4824" t="s">
        <v>31</v>
      </c>
      <c r="E4824" t="s">
        <v>38</v>
      </c>
      <c r="F4824">
        <v>2020</v>
      </c>
      <c r="G4824">
        <v>3</v>
      </c>
      <c r="H4824">
        <v>151.16</v>
      </c>
      <c r="I4824" t="s">
        <v>40</v>
      </c>
      <c r="J4824" t="s">
        <v>45</v>
      </c>
      <c r="K4824">
        <v>25.46</v>
      </c>
      <c r="L4824">
        <v>12</v>
      </c>
      <c r="M4824">
        <f t="shared" si="150"/>
        <v>1813.1746000000001</v>
      </c>
      <c r="N4824">
        <f t="shared" si="151"/>
        <v>3.1292134831460676</v>
      </c>
    </row>
    <row r="4825" spans="1:14" x14ac:dyDescent="0.3">
      <c r="A4825" t="s">
        <v>14</v>
      </c>
      <c r="B4825" t="s">
        <v>15</v>
      </c>
      <c r="C4825" t="s">
        <v>18</v>
      </c>
      <c r="D4825" t="s">
        <v>31</v>
      </c>
      <c r="E4825" t="s">
        <v>36</v>
      </c>
      <c r="F4825">
        <v>2006</v>
      </c>
      <c r="G4825">
        <v>5</v>
      </c>
      <c r="H4825">
        <v>237.72</v>
      </c>
      <c r="I4825" t="s">
        <v>41</v>
      </c>
      <c r="J4825" t="s">
        <v>43</v>
      </c>
      <c r="K4825">
        <v>13.16</v>
      </c>
      <c r="L4825">
        <v>1</v>
      </c>
      <c r="M4825">
        <f t="shared" si="150"/>
        <v>236.85159999999999</v>
      </c>
      <c r="N4825">
        <f t="shared" si="151"/>
        <v>3.1299435028248586</v>
      </c>
    </row>
    <row r="4826" spans="1:14" x14ac:dyDescent="0.3">
      <c r="A4826" t="s">
        <v>13</v>
      </c>
      <c r="B4826" t="s">
        <v>15</v>
      </c>
      <c r="C4826" t="s">
        <v>18</v>
      </c>
      <c r="D4826" t="s">
        <v>24</v>
      </c>
      <c r="E4826" t="s">
        <v>39</v>
      </c>
      <c r="F4826">
        <v>2003</v>
      </c>
      <c r="G4826">
        <v>2</v>
      </c>
      <c r="H4826">
        <v>131.54</v>
      </c>
      <c r="I4826" t="s">
        <v>40</v>
      </c>
      <c r="J4826" t="s">
        <v>43</v>
      </c>
      <c r="K4826">
        <v>38.1</v>
      </c>
      <c r="L4826">
        <v>10</v>
      </c>
      <c r="M4826">
        <f t="shared" si="150"/>
        <v>1314.7809999999999</v>
      </c>
      <c r="N4826">
        <f t="shared" si="151"/>
        <v>3.1193181818181817</v>
      </c>
    </row>
    <row r="4827" spans="1:14" x14ac:dyDescent="0.3">
      <c r="A4827" t="s">
        <v>14</v>
      </c>
      <c r="B4827" t="s">
        <v>17</v>
      </c>
      <c r="C4827" t="s">
        <v>18</v>
      </c>
      <c r="D4827" t="s">
        <v>32</v>
      </c>
      <c r="E4827" t="s">
        <v>39</v>
      </c>
      <c r="F4827">
        <v>2006</v>
      </c>
      <c r="G4827">
        <v>5</v>
      </c>
      <c r="H4827">
        <v>87.39</v>
      </c>
      <c r="I4827" t="s">
        <v>40</v>
      </c>
      <c r="J4827" t="s">
        <v>45</v>
      </c>
      <c r="K4827">
        <v>33.86</v>
      </c>
      <c r="L4827">
        <v>9</v>
      </c>
      <c r="M4827">
        <f t="shared" si="150"/>
        <v>785.84860000000003</v>
      </c>
      <c r="N4827">
        <f t="shared" si="151"/>
        <v>3.1257142857142859</v>
      </c>
    </row>
    <row r="4828" spans="1:14" x14ac:dyDescent="0.3">
      <c r="A4828" t="s">
        <v>14</v>
      </c>
      <c r="B4828" t="s">
        <v>15</v>
      </c>
      <c r="C4828" t="s">
        <v>19</v>
      </c>
      <c r="D4828" t="s">
        <v>22</v>
      </c>
      <c r="E4828" t="s">
        <v>39</v>
      </c>
      <c r="F4828">
        <v>1987</v>
      </c>
      <c r="G4828">
        <v>5</v>
      </c>
      <c r="H4828">
        <v>50.46</v>
      </c>
      <c r="I4828" t="s">
        <v>42</v>
      </c>
      <c r="J4828" t="s">
        <v>43</v>
      </c>
      <c r="K4828">
        <v>40.18</v>
      </c>
      <c r="L4828">
        <v>14</v>
      </c>
      <c r="M4828">
        <f t="shared" si="150"/>
        <v>705.84180000000003</v>
      </c>
      <c r="N4828">
        <f t="shared" si="151"/>
        <v>3.1149425287356323</v>
      </c>
    </row>
    <row r="4829" spans="1:14" x14ac:dyDescent="0.3">
      <c r="A4829" t="s">
        <v>13</v>
      </c>
      <c r="B4829" t="s">
        <v>15</v>
      </c>
      <c r="C4829" t="s">
        <v>18</v>
      </c>
      <c r="D4829" t="s">
        <v>24</v>
      </c>
      <c r="E4829" t="s">
        <v>39</v>
      </c>
      <c r="F4829">
        <v>1998</v>
      </c>
      <c r="G4829">
        <v>2</v>
      </c>
      <c r="H4829">
        <v>304.3</v>
      </c>
      <c r="I4829" t="s">
        <v>40</v>
      </c>
      <c r="J4829" t="s">
        <v>47</v>
      </c>
      <c r="K4829">
        <v>0.88</v>
      </c>
      <c r="L4829">
        <v>18</v>
      </c>
      <c r="M4829">
        <f t="shared" si="150"/>
        <v>5476.4088000000002</v>
      </c>
      <c r="N4829">
        <f t="shared" si="151"/>
        <v>3.1040462427745665</v>
      </c>
    </row>
    <row r="4830" spans="1:14" x14ac:dyDescent="0.3">
      <c r="A4830" t="s">
        <v>12</v>
      </c>
      <c r="B4830" t="s">
        <v>15</v>
      </c>
      <c r="C4830" t="s">
        <v>19</v>
      </c>
      <c r="D4830" t="s">
        <v>31</v>
      </c>
      <c r="E4830" t="s">
        <v>39</v>
      </c>
      <c r="F4830">
        <v>2004</v>
      </c>
      <c r="G4830">
        <v>1</v>
      </c>
      <c r="H4830">
        <v>61.8</v>
      </c>
      <c r="I4830" t="s">
        <v>40</v>
      </c>
      <c r="J4830" t="s">
        <v>46</v>
      </c>
      <c r="K4830">
        <v>37.81</v>
      </c>
      <c r="L4830">
        <v>4</v>
      </c>
      <c r="M4830">
        <f t="shared" si="150"/>
        <v>246.57809999999998</v>
      </c>
      <c r="N4830">
        <f t="shared" si="151"/>
        <v>3.11046511627907</v>
      </c>
    </row>
    <row r="4831" spans="1:14" x14ac:dyDescent="0.3">
      <c r="A4831" t="s">
        <v>14</v>
      </c>
      <c r="B4831" t="s">
        <v>15</v>
      </c>
      <c r="C4831" t="s">
        <v>19</v>
      </c>
      <c r="D4831" t="s">
        <v>25</v>
      </c>
      <c r="E4831" t="s">
        <v>37</v>
      </c>
      <c r="F4831">
        <v>2010</v>
      </c>
      <c r="G4831">
        <v>3</v>
      </c>
      <c r="H4831">
        <v>12.53</v>
      </c>
      <c r="I4831" t="s">
        <v>41</v>
      </c>
      <c r="J4831" t="s">
        <v>45</v>
      </c>
      <c r="K4831">
        <v>27.35</v>
      </c>
      <c r="L4831">
        <v>1</v>
      </c>
      <c r="M4831">
        <f t="shared" si="150"/>
        <v>11.8035</v>
      </c>
      <c r="N4831">
        <f t="shared" si="151"/>
        <v>3.1228070175438596</v>
      </c>
    </row>
    <row r="4832" spans="1:14" x14ac:dyDescent="0.3">
      <c r="A4832" t="s">
        <v>14</v>
      </c>
      <c r="B4832" t="s">
        <v>17</v>
      </c>
      <c r="C4832" t="s">
        <v>19</v>
      </c>
      <c r="D4832" t="s">
        <v>25</v>
      </c>
      <c r="E4832" t="s">
        <v>36</v>
      </c>
      <c r="F4832">
        <v>1990</v>
      </c>
      <c r="G4832">
        <v>4</v>
      </c>
      <c r="H4832">
        <v>95.19</v>
      </c>
      <c r="I4832" t="s">
        <v>42</v>
      </c>
      <c r="J4832" t="s">
        <v>45</v>
      </c>
      <c r="K4832">
        <v>31.79</v>
      </c>
      <c r="L4832">
        <v>13</v>
      </c>
      <c r="M4832">
        <f t="shared" si="150"/>
        <v>1236.7879</v>
      </c>
      <c r="N4832">
        <f t="shared" si="151"/>
        <v>3.1235294117647059</v>
      </c>
    </row>
    <row r="4833" spans="1:14" x14ac:dyDescent="0.3">
      <c r="A4833" t="s">
        <v>12</v>
      </c>
      <c r="B4833" t="s">
        <v>17</v>
      </c>
      <c r="C4833" t="s">
        <v>19</v>
      </c>
      <c r="D4833" t="s">
        <v>35</v>
      </c>
      <c r="E4833" t="s">
        <v>38</v>
      </c>
      <c r="F4833">
        <v>1988</v>
      </c>
      <c r="G4833">
        <v>4</v>
      </c>
      <c r="H4833">
        <v>133.02000000000001</v>
      </c>
      <c r="I4833" t="s">
        <v>42</v>
      </c>
      <c r="J4833" t="s">
        <v>47</v>
      </c>
      <c r="K4833">
        <v>20.02</v>
      </c>
      <c r="L4833">
        <v>13</v>
      </c>
      <c r="M4833">
        <f t="shared" si="150"/>
        <v>1728.4602000000002</v>
      </c>
      <c r="N4833">
        <f t="shared" si="151"/>
        <v>3.1183431952662723</v>
      </c>
    </row>
    <row r="4834" spans="1:14" x14ac:dyDescent="0.3">
      <c r="A4834" t="s">
        <v>14</v>
      </c>
      <c r="B4834" t="s">
        <v>17</v>
      </c>
      <c r="C4834" t="s">
        <v>19</v>
      </c>
      <c r="D4834" t="s">
        <v>23</v>
      </c>
      <c r="E4834" t="s">
        <v>38</v>
      </c>
      <c r="F4834">
        <v>1999</v>
      </c>
      <c r="G4834">
        <v>3</v>
      </c>
      <c r="H4834">
        <v>162.94999999999999</v>
      </c>
      <c r="I4834" t="s">
        <v>42</v>
      </c>
      <c r="J4834" t="s">
        <v>46</v>
      </c>
      <c r="K4834">
        <v>38.630000000000003</v>
      </c>
      <c r="L4834">
        <v>19</v>
      </c>
      <c r="M4834">
        <f t="shared" si="150"/>
        <v>3095.4362999999998</v>
      </c>
      <c r="N4834">
        <f t="shared" si="151"/>
        <v>3.1130952380952381</v>
      </c>
    </row>
    <row r="4835" spans="1:14" x14ac:dyDescent="0.3">
      <c r="A4835" t="s">
        <v>13</v>
      </c>
      <c r="B4835" t="s">
        <v>17</v>
      </c>
      <c r="C4835" t="s">
        <v>18</v>
      </c>
      <c r="D4835" t="s">
        <v>29</v>
      </c>
      <c r="E4835" t="s">
        <v>37</v>
      </c>
      <c r="F4835">
        <v>1995</v>
      </c>
      <c r="G4835">
        <v>4</v>
      </c>
      <c r="H4835">
        <v>25.94</v>
      </c>
      <c r="I4835" t="s">
        <v>41</v>
      </c>
      <c r="J4835" t="s">
        <v>43</v>
      </c>
      <c r="K4835">
        <v>29.07</v>
      </c>
      <c r="L4835">
        <v>3</v>
      </c>
      <c r="M4835">
        <f t="shared" si="150"/>
        <v>77.110700000000008</v>
      </c>
      <c r="N4835">
        <f t="shared" si="151"/>
        <v>3.1137724550898205</v>
      </c>
    </row>
    <row r="4836" spans="1:14" x14ac:dyDescent="0.3">
      <c r="A4836" t="s">
        <v>12</v>
      </c>
      <c r="B4836" t="s">
        <v>17</v>
      </c>
      <c r="C4836" t="s">
        <v>18</v>
      </c>
      <c r="D4836" t="s">
        <v>21</v>
      </c>
      <c r="E4836" t="s">
        <v>36</v>
      </c>
      <c r="F4836">
        <v>2017</v>
      </c>
      <c r="G4836">
        <v>3</v>
      </c>
      <c r="H4836">
        <v>391.24</v>
      </c>
      <c r="I4836" t="s">
        <v>40</v>
      </c>
      <c r="J4836" t="s">
        <v>46</v>
      </c>
      <c r="K4836">
        <v>48.51</v>
      </c>
      <c r="L4836">
        <v>18</v>
      </c>
      <c r="M4836">
        <f t="shared" si="150"/>
        <v>7041.8050999999996</v>
      </c>
      <c r="N4836">
        <f t="shared" si="151"/>
        <v>3.1084337349397591</v>
      </c>
    </row>
    <row r="4837" spans="1:14" x14ac:dyDescent="0.3">
      <c r="A4837" t="s">
        <v>14</v>
      </c>
      <c r="B4837" t="s">
        <v>17</v>
      </c>
      <c r="C4837" t="s">
        <v>19</v>
      </c>
      <c r="D4837" t="s">
        <v>29</v>
      </c>
      <c r="E4837" t="s">
        <v>39</v>
      </c>
      <c r="F4837">
        <v>2006</v>
      </c>
      <c r="G4837">
        <v>3</v>
      </c>
      <c r="H4837">
        <v>47.27</v>
      </c>
      <c r="I4837" t="s">
        <v>42</v>
      </c>
      <c r="J4837" t="s">
        <v>43</v>
      </c>
      <c r="K4837">
        <v>35.33</v>
      </c>
      <c r="L4837">
        <v>15</v>
      </c>
      <c r="M4837">
        <f t="shared" si="150"/>
        <v>708.40330000000006</v>
      </c>
      <c r="N4837">
        <f t="shared" si="151"/>
        <v>3.1090909090909089</v>
      </c>
    </row>
    <row r="4838" spans="1:14" x14ac:dyDescent="0.3">
      <c r="A4838" t="s">
        <v>14</v>
      </c>
      <c r="B4838" t="s">
        <v>15</v>
      </c>
      <c r="C4838" t="s">
        <v>19</v>
      </c>
      <c r="D4838" t="s">
        <v>23</v>
      </c>
      <c r="E4838" t="s">
        <v>36</v>
      </c>
      <c r="F4838">
        <v>1995</v>
      </c>
      <c r="G4838">
        <v>5</v>
      </c>
      <c r="H4838">
        <v>435.7</v>
      </c>
      <c r="I4838" t="s">
        <v>42</v>
      </c>
      <c r="J4838" t="s">
        <v>44</v>
      </c>
      <c r="K4838">
        <v>47.09</v>
      </c>
      <c r="L4838">
        <v>1</v>
      </c>
      <c r="M4838">
        <f t="shared" si="150"/>
        <v>435.17089999999996</v>
      </c>
      <c r="N4838">
        <f t="shared" si="151"/>
        <v>3.1097560975609757</v>
      </c>
    </row>
    <row r="4839" spans="1:14" x14ac:dyDescent="0.3">
      <c r="A4839" t="s">
        <v>13</v>
      </c>
      <c r="B4839" t="s">
        <v>16</v>
      </c>
      <c r="C4839" t="s">
        <v>19</v>
      </c>
      <c r="D4839" t="s">
        <v>29</v>
      </c>
      <c r="E4839" t="s">
        <v>37</v>
      </c>
      <c r="F4839">
        <v>1991</v>
      </c>
      <c r="G4839">
        <v>1</v>
      </c>
      <c r="H4839">
        <v>320.18</v>
      </c>
      <c r="I4839" t="s">
        <v>41</v>
      </c>
      <c r="J4839" t="s">
        <v>43</v>
      </c>
      <c r="K4839">
        <v>11.66</v>
      </c>
      <c r="L4839">
        <v>4</v>
      </c>
      <c r="M4839">
        <f t="shared" si="150"/>
        <v>1279.8366000000001</v>
      </c>
      <c r="N4839">
        <f t="shared" si="151"/>
        <v>3.0981595092024539</v>
      </c>
    </row>
    <row r="4840" spans="1:14" x14ac:dyDescent="0.3">
      <c r="A4840" t="s">
        <v>13</v>
      </c>
      <c r="B4840" t="s">
        <v>17</v>
      </c>
      <c r="C4840" t="s">
        <v>19</v>
      </c>
      <c r="D4840" t="s">
        <v>24</v>
      </c>
      <c r="E4840" t="s">
        <v>36</v>
      </c>
      <c r="F4840">
        <v>1994</v>
      </c>
      <c r="G4840">
        <v>5</v>
      </c>
      <c r="H4840">
        <v>314.27999999999997</v>
      </c>
      <c r="I4840" t="s">
        <v>40</v>
      </c>
      <c r="J4840" t="s">
        <v>45</v>
      </c>
      <c r="K4840">
        <v>42.26</v>
      </c>
      <c r="L4840">
        <v>17</v>
      </c>
      <c r="M4840">
        <f t="shared" si="150"/>
        <v>5342.1825999999992</v>
      </c>
      <c r="N4840">
        <f t="shared" si="151"/>
        <v>3.1111111111111112</v>
      </c>
    </row>
    <row r="4841" spans="1:14" x14ac:dyDescent="0.3">
      <c r="A4841" t="s">
        <v>12</v>
      </c>
      <c r="B4841" t="s">
        <v>17</v>
      </c>
      <c r="C4841" t="s">
        <v>19</v>
      </c>
      <c r="D4841" t="s">
        <v>20</v>
      </c>
      <c r="E4841" t="s">
        <v>36</v>
      </c>
      <c r="F4841">
        <v>2022</v>
      </c>
      <c r="G4841">
        <v>2</v>
      </c>
      <c r="H4841">
        <v>323.05</v>
      </c>
      <c r="I4841" t="s">
        <v>41</v>
      </c>
      <c r="J4841" t="s">
        <v>47</v>
      </c>
      <c r="K4841">
        <v>2.83</v>
      </c>
      <c r="L4841">
        <v>4</v>
      </c>
      <c r="M4841">
        <f t="shared" si="150"/>
        <v>1291.2283</v>
      </c>
      <c r="N4841">
        <f t="shared" si="151"/>
        <v>3.0993788819875778</v>
      </c>
    </row>
    <row r="4842" spans="1:14" x14ac:dyDescent="0.3">
      <c r="A4842" t="s">
        <v>12</v>
      </c>
      <c r="B4842" t="s">
        <v>17</v>
      </c>
      <c r="C4842" t="s">
        <v>19</v>
      </c>
      <c r="D4842" t="s">
        <v>29</v>
      </c>
      <c r="E4842" t="s">
        <v>36</v>
      </c>
      <c r="F4842">
        <v>1992</v>
      </c>
      <c r="G4842">
        <v>3</v>
      </c>
      <c r="H4842">
        <v>193.85</v>
      </c>
      <c r="I4842" t="s">
        <v>40</v>
      </c>
      <c r="J4842" t="s">
        <v>45</v>
      </c>
      <c r="K4842">
        <v>49.71</v>
      </c>
      <c r="L4842">
        <v>16</v>
      </c>
      <c r="M4842">
        <f t="shared" si="150"/>
        <v>3101.0971</v>
      </c>
      <c r="N4842">
        <f t="shared" si="151"/>
        <v>3.1062500000000002</v>
      </c>
    </row>
    <row r="4843" spans="1:14" x14ac:dyDescent="0.3">
      <c r="A4843" t="s">
        <v>14</v>
      </c>
      <c r="B4843" t="s">
        <v>15</v>
      </c>
      <c r="C4843" t="s">
        <v>18</v>
      </c>
      <c r="D4843" t="s">
        <v>24</v>
      </c>
      <c r="E4843" t="s">
        <v>38</v>
      </c>
      <c r="F4843">
        <v>2011</v>
      </c>
      <c r="G4843">
        <v>4</v>
      </c>
      <c r="H4843">
        <v>472.13</v>
      </c>
      <c r="I4843" t="s">
        <v>42</v>
      </c>
      <c r="J4843" t="s">
        <v>43</v>
      </c>
      <c r="K4843">
        <v>31.52</v>
      </c>
      <c r="L4843">
        <v>14</v>
      </c>
      <c r="M4843">
        <f t="shared" si="150"/>
        <v>6609.1351999999997</v>
      </c>
      <c r="N4843">
        <f t="shared" si="151"/>
        <v>3.1069182389937109</v>
      </c>
    </row>
    <row r="4844" spans="1:14" x14ac:dyDescent="0.3">
      <c r="A4844" t="s">
        <v>13</v>
      </c>
      <c r="B4844" t="s">
        <v>15</v>
      </c>
      <c r="C4844" t="s">
        <v>18</v>
      </c>
      <c r="D4844" t="s">
        <v>32</v>
      </c>
      <c r="E4844" t="s">
        <v>36</v>
      </c>
      <c r="F4844">
        <v>2015</v>
      </c>
      <c r="G4844">
        <v>3</v>
      </c>
      <c r="H4844">
        <v>84.48</v>
      </c>
      <c r="I4844" t="s">
        <v>40</v>
      </c>
      <c r="J4844" t="s">
        <v>44</v>
      </c>
      <c r="K4844">
        <v>39.82</v>
      </c>
      <c r="L4844">
        <v>5</v>
      </c>
      <c r="M4844">
        <f t="shared" si="150"/>
        <v>421.79820000000001</v>
      </c>
      <c r="N4844">
        <f t="shared" si="151"/>
        <v>3.1012658227848102</v>
      </c>
    </row>
    <row r="4845" spans="1:14" x14ac:dyDescent="0.3">
      <c r="A4845" t="s">
        <v>14</v>
      </c>
      <c r="B4845" t="s">
        <v>16</v>
      </c>
      <c r="C4845" t="s">
        <v>19</v>
      </c>
      <c r="D4845" t="s">
        <v>34</v>
      </c>
      <c r="E4845" t="s">
        <v>37</v>
      </c>
      <c r="F4845">
        <v>1993</v>
      </c>
      <c r="G4845">
        <v>5</v>
      </c>
      <c r="H4845">
        <v>218.01</v>
      </c>
      <c r="I4845" t="s">
        <v>42</v>
      </c>
      <c r="J4845" t="s">
        <v>43</v>
      </c>
      <c r="K4845">
        <v>4.8899999999999997</v>
      </c>
      <c r="L4845">
        <v>2</v>
      </c>
      <c r="M4845">
        <f t="shared" si="150"/>
        <v>435.06889999999999</v>
      </c>
      <c r="N4845">
        <f t="shared" si="151"/>
        <v>3.1019108280254777</v>
      </c>
    </row>
    <row r="4846" spans="1:14" x14ac:dyDescent="0.3">
      <c r="A4846" t="s">
        <v>13</v>
      </c>
      <c r="B4846" t="s">
        <v>16</v>
      </c>
      <c r="C4846" t="s">
        <v>19</v>
      </c>
      <c r="D4846" t="s">
        <v>24</v>
      </c>
      <c r="E4846" t="s">
        <v>38</v>
      </c>
      <c r="F4846">
        <v>2019</v>
      </c>
      <c r="G4846">
        <v>2</v>
      </c>
      <c r="H4846">
        <v>199.81</v>
      </c>
      <c r="I4846" t="s">
        <v>42</v>
      </c>
      <c r="J4846" t="s">
        <v>43</v>
      </c>
      <c r="K4846">
        <v>45.55</v>
      </c>
      <c r="L4846">
        <v>1</v>
      </c>
      <c r="M4846">
        <f t="shared" si="150"/>
        <v>199.2655</v>
      </c>
      <c r="N4846">
        <f t="shared" si="151"/>
        <v>3.0897435897435899</v>
      </c>
    </row>
    <row r="4847" spans="1:14" x14ac:dyDescent="0.3">
      <c r="A4847" t="s">
        <v>12</v>
      </c>
      <c r="B4847" t="s">
        <v>16</v>
      </c>
      <c r="C4847" t="s">
        <v>18</v>
      </c>
      <c r="D4847" t="s">
        <v>27</v>
      </c>
      <c r="E4847" t="s">
        <v>36</v>
      </c>
      <c r="F4847">
        <v>1996</v>
      </c>
      <c r="G4847">
        <v>4</v>
      </c>
      <c r="H4847">
        <v>131.91999999999999</v>
      </c>
      <c r="I4847" t="s">
        <v>41</v>
      </c>
      <c r="J4847" t="s">
        <v>45</v>
      </c>
      <c r="K4847">
        <v>36.85</v>
      </c>
      <c r="L4847">
        <v>1</v>
      </c>
      <c r="M4847">
        <f t="shared" si="150"/>
        <v>131.2885</v>
      </c>
      <c r="N4847">
        <f t="shared" si="151"/>
        <v>3.096774193548387</v>
      </c>
    </row>
    <row r="4848" spans="1:14" x14ac:dyDescent="0.3">
      <c r="A4848" t="s">
        <v>13</v>
      </c>
      <c r="B4848" t="s">
        <v>17</v>
      </c>
      <c r="C4848" t="s">
        <v>19</v>
      </c>
      <c r="D4848" t="s">
        <v>34</v>
      </c>
      <c r="E4848" t="s">
        <v>39</v>
      </c>
      <c r="F4848">
        <v>1987</v>
      </c>
      <c r="G4848">
        <v>4</v>
      </c>
      <c r="H4848">
        <v>314.07</v>
      </c>
      <c r="I4848" t="s">
        <v>41</v>
      </c>
      <c r="J4848" t="s">
        <v>43</v>
      </c>
      <c r="K4848">
        <v>18.350000000000001</v>
      </c>
      <c r="L4848">
        <v>6</v>
      </c>
      <c r="M4848">
        <f t="shared" si="150"/>
        <v>1883.6035000000002</v>
      </c>
      <c r="N4848">
        <f t="shared" si="151"/>
        <v>3.0909090909090908</v>
      </c>
    </row>
    <row r="4849" spans="1:14" x14ac:dyDescent="0.3">
      <c r="A4849" t="s">
        <v>14</v>
      </c>
      <c r="B4849" t="s">
        <v>17</v>
      </c>
      <c r="C4849" t="s">
        <v>19</v>
      </c>
      <c r="D4849" t="s">
        <v>21</v>
      </c>
      <c r="E4849" t="s">
        <v>38</v>
      </c>
      <c r="F4849">
        <v>1986</v>
      </c>
      <c r="G4849">
        <v>4</v>
      </c>
      <c r="H4849">
        <v>119.35</v>
      </c>
      <c r="I4849" t="s">
        <v>42</v>
      </c>
      <c r="J4849" t="s">
        <v>43</v>
      </c>
      <c r="K4849">
        <v>22.92</v>
      </c>
      <c r="L4849">
        <v>1</v>
      </c>
      <c r="M4849">
        <f t="shared" si="150"/>
        <v>118.5792</v>
      </c>
      <c r="N4849">
        <f t="shared" si="151"/>
        <v>3.0849673202614381</v>
      </c>
    </row>
    <row r="4850" spans="1:14" x14ac:dyDescent="0.3">
      <c r="A4850" t="s">
        <v>14</v>
      </c>
      <c r="B4850" t="s">
        <v>16</v>
      </c>
      <c r="C4850" t="s">
        <v>18</v>
      </c>
      <c r="D4850" t="s">
        <v>21</v>
      </c>
      <c r="E4850" t="s">
        <v>39</v>
      </c>
      <c r="F4850">
        <v>2014</v>
      </c>
      <c r="G4850">
        <v>2</v>
      </c>
      <c r="H4850">
        <v>75.989999999999995</v>
      </c>
      <c r="I4850" t="s">
        <v>42</v>
      </c>
      <c r="J4850" t="s">
        <v>45</v>
      </c>
      <c r="K4850">
        <v>8.6300000000000008</v>
      </c>
      <c r="L4850">
        <v>20</v>
      </c>
      <c r="M4850">
        <f t="shared" si="150"/>
        <v>1518.8862999999999</v>
      </c>
      <c r="N4850">
        <f t="shared" si="151"/>
        <v>3.0789473684210527</v>
      </c>
    </row>
    <row r="4851" spans="1:14" x14ac:dyDescent="0.3">
      <c r="A4851" t="s">
        <v>14</v>
      </c>
      <c r="B4851" t="s">
        <v>16</v>
      </c>
      <c r="C4851" t="s">
        <v>19</v>
      </c>
      <c r="D4851" t="s">
        <v>28</v>
      </c>
      <c r="E4851" t="s">
        <v>38</v>
      </c>
      <c r="F4851">
        <v>2009</v>
      </c>
      <c r="G4851">
        <v>5</v>
      </c>
      <c r="H4851">
        <v>87.85</v>
      </c>
      <c r="I4851" t="s">
        <v>40</v>
      </c>
      <c r="J4851" t="s">
        <v>47</v>
      </c>
      <c r="K4851">
        <v>34.840000000000003</v>
      </c>
      <c r="L4851">
        <v>17</v>
      </c>
      <c r="M4851">
        <f t="shared" si="150"/>
        <v>1492.7983999999999</v>
      </c>
      <c r="N4851">
        <f t="shared" si="151"/>
        <v>3.0860927152317883</v>
      </c>
    </row>
    <row r="4852" spans="1:14" x14ac:dyDescent="0.3">
      <c r="A4852" t="s">
        <v>14</v>
      </c>
      <c r="B4852" t="s">
        <v>17</v>
      </c>
      <c r="C4852" t="s">
        <v>19</v>
      </c>
      <c r="D4852" t="s">
        <v>34</v>
      </c>
      <c r="E4852" t="s">
        <v>38</v>
      </c>
      <c r="F4852">
        <v>2018</v>
      </c>
      <c r="G4852">
        <v>1</v>
      </c>
      <c r="H4852">
        <v>120.29</v>
      </c>
      <c r="I4852" t="s">
        <v>40</v>
      </c>
      <c r="J4852" t="s">
        <v>46</v>
      </c>
      <c r="K4852">
        <v>46.11</v>
      </c>
      <c r="L4852">
        <v>2</v>
      </c>
      <c r="M4852">
        <f t="shared" si="150"/>
        <v>240.0411</v>
      </c>
      <c r="N4852">
        <f t="shared" si="151"/>
        <v>3.0733333333333333</v>
      </c>
    </row>
    <row r="4853" spans="1:14" x14ac:dyDescent="0.3">
      <c r="A4853" t="s">
        <v>14</v>
      </c>
      <c r="B4853" t="s">
        <v>17</v>
      </c>
      <c r="C4853" t="s">
        <v>18</v>
      </c>
      <c r="D4853" t="s">
        <v>27</v>
      </c>
      <c r="E4853" t="s">
        <v>39</v>
      </c>
      <c r="F4853">
        <v>1997</v>
      </c>
      <c r="G4853">
        <v>5</v>
      </c>
      <c r="H4853">
        <v>248.08</v>
      </c>
      <c r="I4853" t="s">
        <v>41</v>
      </c>
      <c r="J4853" t="s">
        <v>43</v>
      </c>
      <c r="K4853">
        <v>28.3</v>
      </c>
      <c r="L4853">
        <v>10</v>
      </c>
      <c r="M4853">
        <f t="shared" si="150"/>
        <v>2480.0830000000001</v>
      </c>
      <c r="N4853">
        <f t="shared" si="151"/>
        <v>3.087248322147651</v>
      </c>
    </row>
    <row r="4854" spans="1:14" x14ac:dyDescent="0.3">
      <c r="A4854" t="s">
        <v>12</v>
      </c>
      <c r="B4854" t="s">
        <v>16</v>
      </c>
      <c r="C4854" t="s">
        <v>18</v>
      </c>
      <c r="D4854" t="s">
        <v>29</v>
      </c>
      <c r="E4854" t="s">
        <v>39</v>
      </c>
      <c r="F4854">
        <v>2003</v>
      </c>
      <c r="G4854">
        <v>1</v>
      </c>
      <c r="H4854">
        <v>247.97</v>
      </c>
      <c r="I4854" t="s">
        <v>42</v>
      </c>
      <c r="J4854" t="s">
        <v>46</v>
      </c>
      <c r="K4854">
        <v>4.51</v>
      </c>
      <c r="L4854">
        <v>12</v>
      </c>
      <c r="M4854">
        <f t="shared" si="150"/>
        <v>2974.6850999999997</v>
      </c>
      <c r="N4854">
        <f t="shared" si="151"/>
        <v>3.0743243243243241</v>
      </c>
    </row>
    <row r="4855" spans="1:14" x14ac:dyDescent="0.3">
      <c r="A4855" t="s">
        <v>14</v>
      </c>
      <c r="B4855" t="s">
        <v>15</v>
      </c>
      <c r="C4855" t="s">
        <v>18</v>
      </c>
      <c r="D4855" t="s">
        <v>35</v>
      </c>
      <c r="E4855" t="s">
        <v>37</v>
      </c>
      <c r="F4855">
        <v>2006</v>
      </c>
      <c r="G4855">
        <v>3</v>
      </c>
      <c r="H4855">
        <v>295.14999999999998</v>
      </c>
      <c r="I4855" t="s">
        <v>41</v>
      </c>
      <c r="J4855" t="s">
        <v>43</v>
      </c>
      <c r="K4855">
        <v>39.35</v>
      </c>
      <c r="L4855">
        <v>12</v>
      </c>
      <c r="M4855">
        <f t="shared" si="150"/>
        <v>3541.1934999999999</v>
      </c>
      <c r="N4855">
        <f t="shared" si="151"/>
        <v>3.0884353741496597</v>
      </c>
    </row>
    <row r="4856" spans="1:14" x14ac:dyDescent="0.3">
      <c r="A4856" t="s">
        <v>12</v>
      </c>
      <c r="B4856" t="s">
        <v>16</v>
      </c>
      <c r="C4856" t="s">
        <v>18</v>
      </c>
      <c r="D4856" t="s">
        <v>24</v>
      </c>
      <c r="E4856" t="s">
        <v>37</v>
      </c>
      <c r="F4856">
        <v>2013</v>
      </c>
      <c r="G4856">
        <v>4</v>
      </c>
      <c r="H4856">
        <v>450.97</v>
      </c>
      <c r="I4856" t="s">
        <v>40</v>
      </c>
      <c r="J4856" t="s">
        <v>43</v>
      </c>
      <c r="K4856">
        <v>46.52</v>
      </c>
      <c r="L4856">
        <v>20</v>
      </c>
      <c r="M4856">
        <f t="shared" si="150"/>
        <v>9018.865200000002</v>
      </c>
      <c r="N4856">
        <f t="shared" si="151"/>
        <v>3.0890410958904111</v>
      </c>
    </row>
    <row r="4857" spans="1:14" x14ac:dyDescent="0.3">
      <c r="A4857" t="s">
        <v>13</v>
      </c>
      <c r="B4857" t="s">
        <v>17</v>
      </c>
      <c r="C4857" t="s">
        <v>18</v>
      </c>
      <c r="D4857" t="s">
        <v>23</v>
      </c>
      <c r="E4857" t="s">
        <v>38</v>
      </c>
      <c r="F4857">
        <v>1987</v>
      </c>
      <c r="G4857">
        <v>5</v>
      </c>
      <c r="H4857">
        <v>122.4</v>
      </c>
      <c r="I4857" t="s">
        <v>41</v>
      </c>
      <c r="J4857" t="s">
        <v>44</v>
      </c>
      <c r="K4857">
        <v>16.43</v>
      </c>
      <c r="L4857">
        <v>4</v>
      </c>
      <c r="M4857">
        <f t="shared" si="150"/>
        <v>488.76430000000005</v>
      </c>
      <c r="N4857">
        <f t="shared" si="151"/>
        <v>3.0827586206896553</v>
      </c>
    </row>
    <row r="4858" spans="1:14" x14ac:dyDescent="0.3">
      <c r="A4858" t="s">
        <v>13</v>
      </c>
      <c r="B4858" t="s">
        <v>16</v>
      </c>
      <c r="C4858" t="s">
        <v>19</v>
      </c>
      <c r="D4858" t="s">
        <v>30</v>
      </c>
      <c r="E4858" t="s">
        <v>38</v>
      </c>
      <c r="F4858">
        <v>2003</v>
      </c>
      <c r="G4858">
        <v>3</v>
      </c>
      <c r="H4858">
        <v>137.13</v>
      </c>
      <c r="I4858" t="s">
        <v>42</v>
      </c>
      <c r="J4858" t="s">
        <v>43</v>
      </c>
      <c r="K4858">
        <v>5.01</v>
      </c>
      <c r="L4858">
        <v>7</v>
      </c>
      <c r="M4858">
        <f t="shared" si="150"/>
        <v>958.96010000000001</v>
      </c>
      <c r="N4858">
        <f t="shared" si="151"/>
        <v>3.0694444444444446</v>
      </c>
    </row>
    <row r="4859" spans="1:14" x14ac:dyDescent="0.3">
      <c r="A4859" t="s">
        <v>12</v>
      </c>
      <c r="B4859" t="s">
        <v>15</v>
      </c>
      <c r="C4859" t="s">
        <v>19</v>
      </c>
      <c r="D4859" t="s">
        <v>25</v>
      </c>
      <c r="E4859" t="s">
        <v>38</v>
      </c>
      <c r="F4859">
        <v>2001</v>
      </c>
      <c r="G4859">
        <v>5</v>
      </c>
      <c r="H4859">
        <v>215.77</v>
      </c>
      <c r="I4859" t="s">
        <v>42</v>
      </c>
      <c r="J4859" t="s">
        <v>43</v>
      </c>
      <c r="K4859">
        <v>19.899999999999999</v>
      </c>
      <c r="L4859">
        <v>20</v>
      </c>
      <c r="M4859">
        <f t="shared" si="150"/>
        <v>4314.5990000000002</v>
      </c>
      <c r="N4859">
        <f t="shared" si="151"/>
        <v>3.06993006993007</v>
      </c>
    </row>
    <row r="4860" spans="1:14" x14ac:dyDescent="0.3">
      <c r="A4860" t="s">
        <v>14</v>
      </c>
      <c r="B4860" t="s">
        <v>17</v>
      </c>
      <c r="C4860" t="s">
        <v>19</v>
      </c>
      <c r="D4860" t="s">
        <v>25</v>
      </c>
      <c r="E4860" t="s">
        <v>36</v>
      </c>
      <c r="F4860">
        <v>2016</v>
      </c>
      <c r="G4860">
        <v>4</v>
      </c>
      <c r="H4860">
        <v>68.27</v>
      </c>
      <c r="I4860" t="s">
        <v>42</v>
      </c>
      <c r="J4860" t="s">
        <v>45</v>
      </c>
      <c r="K4860">
        <v>47.71</v>
      </c>
      <c r="L4860">
        <v>1</v>
      </c>
      <c r="M4860">
        <f t="shared" si="150"/>
        <v>67.747099999999989</v>
      </c>
      <c r="N4860">
        <f t="shared" si="151"/>
        <v>3.056338028169014</v>
      </c>
    </row>
    <row r="4861" spans="1:14" x14ac:dyDescent="0.3">
      <c r="A4861" t="s">
        <v>14</v>
      </c>
      <c r="B4861" t="s">
        <v>15</v>
      </c>
      <c r="C4861" t="s">
        <v>18</v>
      </c>
      <c r="D4861" t="s">
        <v>26</v>
      </c>
      <c r="E4861" t="s">
        <v>38</v>
      </c>
      <c r="F4861">
        <v>1990</v>
      </c>
      <c r="G4861">
        <v>5</v>
      </c>
      <c r="H4861">
        <v>419.08</v>
      </c>
      <c r="I4861" t="s">
        <v>42</v>
      </c>
      <c r="J4861" t="s">
        <v>44</v>
      </c>
      <c r="K4861">
        <v>28.14</v>
      </c>
      <c r="L4861">
        <v>6</v>
      </c>
      <c r="M4861">
        <f t="shared" si="150"/>
        <v>2513.7613999999999</v>
      </c>
      <c r="N4861">
        <f t="shared" si="151"/>
        <v>3.0496453900709222</v>
      </c>
    </row>
    <row r="4862" spans="1:14" x14ac:dyDescent="0.3">
      <c r="A4862" t="s">
        <v>13</v>
      </c>
      <c r="B4862" t="s">
        <v>17</v>
      </c>
      <c r="C4862" t="s">
        <v>18</v>
      </c>
      <c r="D4862" t="s">
        <v>21</v>
      </c>
      <c r="E4862" t="s">
        <v>39</v>
      </c>
      <c r="F4862">
        <v>2001</v>
      </c>
      <c r="G4862">
        <v>5</v>
      </c>
      <c r="H4862">
        <v>134.15</v>
      </c>
      <c r="I4862" t="s">
        <v>40</v>
      </c>
      <c r="J4862" t="s">
        <v>43</v>
      </c>
      <c r="K4862">
        <v>47.79</v>
      </c>
      <c r="L4862">
        <v>6</v>
      </c>
      <c r="M4862">
        <f t="shared" si="150"/>
        <v>804.37790000000007</v>
      </c>
      <c r="N4862">
        <f t="shared" si="151"/>
        <v>3.0357142857142856</v>
      </c>
    </row>
    <row r="4863" spans="1:14" x14ac:dyDescent="0.3">
      <c r="A4863" t="s">
        <v>14</v>
      </c>
      <c r="B4863" t="s">
        <v>15</v>
      </c>
      <c r="C4863" t="s">
        <v>18</v>
      </c>
      <c r="D4863" t="s">
        <v>31</v>
      </c>
      <c r="E4863" t="s">
        <v>37</v>
      </c>
      <c r="F4863">
        <v>1986</v>
      </c>
      <c r="G4863">
        <v>4</v>
      </c>
      <c r="H4863">
        <v>407.85</v>
      </c>
      <c r="I4863" t="s">
        <v>42</v>
      </c>
      <c r="J4863" t="s">
        <v>43</v>
      </c>
      <c r="K4863">
        <v>8.1</v>
      </c>
      <c r="L4863">
        <v>14</v>
      </c>
      <c r="M4863">
        <f t="shared" si="150"/>
        <v>5708.9810000000007</v>
      </c>
      <c r="N4863">
        <f t="shared" si="151"/>
        <v>3.0215827338129495</v>
      </c>
    </row>
    <row r="4864" spans="1:14" x14ac:dyDescent="0.3">
      <c r="A4864" t="s">
        <v>13</v>
      </c>
      <c r="B4864" t="s">
        <v>17</v>
      </c>
      <c r="C4864" t="s">
        <v>19</v>
      </c>
      <c r="D4864" t="s">
        <v>21</v>
      </c>
      <c r="E4864" t="s">
        <v>38</v>
      </c>
      <c r="F4864">
        <v>1997</v>
      </c>
      <c r="G4864">
        <v>4</v>
      </c>
      <c r="H4864">
        <v>337.28</v>
      </c>
      <c r="I4864" t="s">
        <v>41</v>
      </c>
      <c r="J4864" t="s">
        <v>44</v>
      </c>
      <c r="K4864">
        <v>25.98</v>
      </c>
      <c r="L4864">
        <v>14</v>
      </c>
      <c r="M4864">
        <f t="shared" si="150"/>
        <v>4721.1797999999999</v>
      </c>
      <c r="N4864">
        <f t="shared" si="151"/>
        <v>3.0144927536231885</v>
      </c>
    </row>
    <row r="4865" spans="1:14" x14ac:dyDescent="0.3">
      <c r="A4865" t="s">
        <v>13</v>
      </c>
      <c r="B4865" t="s">
        <v>16</v>
      </c>
      <c r="C4865" t="s">
        <v>19</v>
      </c>
      <c r="D4865" t="s">
        <v>21</v>
      </c>
      <c r="E4865" t="s">
        <v>36</v>
      </c>
      <c r="F4865">
        <v>1989</v>
      </c>
      <c r="G4865">
        <v>2</v>
      </c>
      <c r="H4865">
        <v>377.79</v>
      </c>
      <c r="I4865" t="s">
        <v>42</v>
      </c>
      <c r="J4865" t="s">
        <v>45</v>
      </c>
      <c r="K4865">
        <v>36.42</v>
      </c>
      <c r="L4865">
        <v>18</v>
      </c>
      <c r="M4865">
        <f t="shared" si="150"/>
        <v>6799.5842000000002</v>
      </c>
      <c r="N4865">
        <f t="shared" si="151"/>
        <v>3.0072992700729926</v>
      </c>
    </row>
    <row r="4866" spans="1:14" x14ac:dyDescent="0.3">
      <c r="A4866" t="s">
        <v>13</v>
      </c>
      <c r="B4866" t="s">
        <v>15</v>
      </c>
      <c r="C4866" t="s">
        <v>18</v>
      </c>
      <c r="D4866" t="s">
        <v>27</v>
      </c>
      <c r="E4866" t="s">
        <v>37</v>
      </c>
      <c r="F4866">
        <v>1995</v>
      </c>
      <c r="G4866">
        <v>4</v>
      </c>
      <c r="H4866">
        <v>142.37</v>
      </c>
      <c r="I4866" t="s">
        <v>40</v>
      </c>
      <c r="J4866" t="s">
        <v>46</v>
      </c>
      <c r="K4866">
        <v>35.61</v>
      </c>
      <c r="L4866">
        <v>4</v>
      </c>
      <c r="M4866">
        <f t="shared" si="150"/>
        <v>568.83609999999999</v>
      </c>
      <c r="N4866">
        <f t="shared" si="151"/>
        <v>3.0147058823529411</v>
      </c>
    </row>
    <row r="4867" spans="1:14" x14ac:dyDescent="0.3">
      <c r="A4867" t="s">
        <v>14</v>
      </c>
      <c r="B4867" t="s">
        <v>17</v>
      </c>
      <c r="C4867" t="s">
        <v>19</v>
      </c>
      <c r="D4867" t="s">
        <v>22</v>
      </c>
      <c r="E4867" t="s">
        <v>38</v>
      </c>
      <c r="F4867">
        <v>2008</v>
      </c>
      <c r="G4867">
        <v>4</v>
      </c>
      <c r="H4867">
        <v>150.08000000000001</v>
      </c>
      <c r="I4867" t="s">
        <v>40</v>
      </c>
      <c r="J4867" t="s">
        <v>45</v>
      </c>
      <c r="K4867">
        <v>16.02</v>
      </c>
      <c r="L4867">
        <v>6</v>
      </c>
      <c r="M4867">
        <f t="shared" ref="M4867:M4930" si="152">(L4867*H4867)-(1-(K4867/100))</f>
        <v>899.64020000000005</v>
      </c>
      <c r="N4867">
        <f t="shared" ref="N4867:N4930" si="153">AVERAGE(G4867:G9866)</f>
        <v>3.0074074074074075</v>
      </c>
    </row>
    <row r="4868" spans="1:14" x14ac:dyDescent="0.3">
      <c r="A4868" t="s">
        <v>12</v>
      </c>
      <c r="B4868" t="s">
        <v>16</v>
      </c>
      <c r="C4868" t="s">
        <v>19</v>
      </c>
      <c r="D4868" t="s">
        <v>35</v>
      </c>
      <c r="E4868" t="s">
        <v>39</v>
      </c>
      <c r="F4868">
        <v>2013</v>
      </c>
      <c r="G4868">
        <v>3</v>
      </c>
      <c r="H4868">
        <v>318</v>
      </c>
      <c r="I4868" t="s">
        <v>40</v>
      </c>
      <c r="J4868" t="s">
        <v>43</v>
      </c>
      <c r="K4868">
        <v>25.4</v>
      </c>
      <c r="L4868">
        <v>4</v>
      </c>
      <c r="M4868">
        <f t="shared" si="152"/>
        <v>1271.2539999999999</v>
      </c>
      <c r="N4868">
        <f t="shared" si="153"/>
        <v>3</v>
      </c>
    </row>
    <row r="4869" spans="1:14" x14ac:dyDescent="0.3">
      <c r="A4869" t="s">
        <v>14</v>
      </c>
      <c r="B4869" t="s">
        <v>17</v>
      </c>
      <c r="C4869" t="s">
        <v>19</v>
      </c>
      <c r="D4869" t="s">
        <v>26</v>
      </c>
      <c r="E4869" t="s">
        <v>39</v>
      </c>
      <c r="F4869">
        <v>2019</v>
      </c>
      <c r="G4869">
        <v>5</v>
      </c>
      <c r="H4869">
        <v>453.41</v>
      </c>
      <c r="I4869" t="s">
        <v>42</v>
      </c>
      <c r="J4869" t="s">
        <v>45</v>
      </c>
      <c r="K4869">
        <v>30.44</v>
      </c>
      <c r="L4869">
        <v>14</v>
      </c>
      <c r="M4869">
        <f t="shared" si="152"/>
        <v>6347.0444000000007</v>
      </c>
      <c r="N4869">
        <f t="shared" si="153"/>
        <v>3</v>
      </c>
    </row>
    <row r="4870" spans="1:14" x14ac:dyDescent="0.3">
      <c r="A4870" t="s">
        <v>14</v>
      </c>
      <c r="B4870" t="s">
        <v>17</v>
      </c>
      <c r="C4870" t="s">
        <v>18</v>
      </c>
      <c r="D4870" t="s">
        <v>21</v>
      </c>
      <c r="E4870" t="s">
        <v>37</v>
      </c>
      <c r="F4870">
        <v>1993</v>
      </c>
      <c r="G4870">
        <v>5</v>
      </c>
      <c r="H4870">
        <v>229.38</v>
      </c>
      <c r="I4870" t="s">
        <v>40</v>
      </c>
      <c r="J4870" t="s">
        <v>44</v>
      </c>
      <c r="K4870">
        <v>25.04</v>
      </c>
      <c r="L4870">
        <v>16</v>
      </c>
      <c r="M4870">
        <f t="shared" si="152"/>
        <v>3669.3303999999998</v>
      </c>
      <c r="N4870">
        <f t="shared" si="153"/>
        <v>2.9848484848484849</v>
      </c>
    </row>
    <row r="4871" spans="1:14" x14ac:dyDescent="0.3">
      <c r="A4871" t="s">
        <v>13</v>
      </c>
      <c r="B4871" t="s">
        <v>17</v>
      </c>
      <c r="C4871" t="s">
        <v>19</v>
      </c>
      <c r="D4871" t="s">
        <v>33</v>
      </c>
      <c r="E4871" t="s">
        <v>38</v>
      </c>
      <c r="F4871">
        <v>1993</v>
      </c>
      <c r="G4871">
        <v>3</v>
      </c>
      <c r="H4871">
        <v>286.20999999999998</v>
      </c>
      <c r="I4871" t="s">
        <v>40</v>
      </c>
      <c r="J4871" t="s">
        <v>46</v>
      </c>
      <c r="K4871">
        <v>20.03</v>
      </c>
      <c r="L4871">
        <v>13</v>
      </c>
      <c r="M4871">
        <f t="shared" si="152"/>
        <v>3719.9302999999995</v>
      </c>
      <c r="N4871">
        <f t="shared" si="153"/>
        <v>2.9694656488549618</v>
      </c>
    </row>
    <row r="4872" spans="1:14" x14ac:dyDescent="0.3">
      <c r="A4872" t="s">
        <v>14</v>
      </c>
      <c r="B4872" t="s">
        <v>16</v>
      </c>
      <c r="C4872" t="s">
        <v>18</v>
      </c>
      <c r="D4872" t="s">
        <v>23</v>
      </c>
      <c r="E4872" t="s">
        <v>38</v>
      </c>
      <c r="F4872">
        <v>2020</v>
      </c>
      <c r="G4872">
        <v>5</v>
      </c>
      <c r="H4872">
        <v>102.88</v>
      </c>
      <c r="I4872" t="s">
        <v>41</v>
      </c>
      <c r="J4872" t="s">
        <v>44</v>
      </c>
      <c r="K4872">
        <v>44.36</v>
      </c>
      <c r="L4872">
        <v>19</v>
      </c>
      <c r="M4872">
        <f t="shared" si="152"/>
        <v>1954.1635999999999</v>
      </c>
      <c r="N4872">
        <f t="shared" si="153"/>
        <v>2.9692307692307693</v>
      </c>
    </row>
    <row r="4873" spans="1:14" x14ac:dyDescent="0.3">
      <c r="A4873" t="s">
        <v>12</v>
      </c>
      <c r="B4873" t="s">
        <v>16</v>
      </c>
      <c r="C4873" t="s">
        <v>19</v>
      </c>
      <c r="D4873" t="s">
        <v>32</v>
      </c>
      <c r="E4873" t="s">
        <v>37</v>
      </c>
      <c r="F4873">
        <v>2011</v>
      </c>
      <c r="G4873">
        <v>3</v>
      </c>
      <c r="H4873">
        <v>404.99</v>
      </c>
      <c r="I4873" t="s">
        <v>42</v>
      </c>
      <c r="J4873" t="s">
        <v>47</v>
      </c>
      <c r="K4873">
        <v>44.43</v>
      </c>
      <c r="L4873">
        <v>12</v>
      </c>
      <c r="M4873">
        <f t="shared" si="152"/>
        <v>4859.3243000000002</v>
      </c>
      <c r="N4873">
        <f t="shared" si="153"/>
        <v>2.9534883720930232</v>
      </c>
    </row>
    <row r="4874" spans="1:14" x14ac:dyDescent="0.3">
      <c r="A4874" t="s">
        <v>12</v>
      </c>
      <c r="B4874" t="s">
        <v>17</v>
      </c>
      <c r="C4874" t="s">
        <v>19</v>
      </c>
      <c r="D4874" t="s">
        <v>28</v>
      </c>
      <c r="E4874" t="s">
        <v>36</v>
      </c>
      <c r="F4874">
        <v>2001</v>
      </c>
      <c r="G4874">
        <v>5</v>
      </c>
      <c r="H4874">
        <v>339.73</v>
      </c>
      <c r="I4874" t="s">
        <v>41</v>
      </c>
      <c r="J4874" t="s">
        <v>45</v>
      </c>
      <c r="K4874">
        <v>9.42</v>
      </c>
      <c r="L4874">
        <v>14</v>
      </c>
      <c r="M4874">
        <f t="shared" si="152"/>
        <v>4755.3141999999998</v>
      </c>
      <c r="N4874">
        <f t="shared" si="153"/>
        <v>2.953125</v>
      </c>
    </row>
    <row r="4875" spans="1:14" x14ac:dyDescent="0.3">
      <c r="A4875" t="s">
        <v>12</v>
      </c>
      <c r="B4875" t="s">
        <v>17</v>
      </c>
      <c r="C4875" t="s">
        <v>19</v>
      </c>
      <c r="D4875" t="s">
        <v>21</v>
      </c>
      <c r="E4875" t="s">
        <v>39</v>
      </c>
      <c r="F4875">
        <v>1995</v>
      </c>
      <c r="G4875">
        <v>1</v>
      </c>
      <c r="H4875">
        <v>350.52</v>
      </c>
      <c r="I4875" t="s">
        <v>42</v>
      </c>
      <c r="J4875" t="s">
        <v>46</v>
      </c>
      <c r="K4875">
        <v>11.05</v>
      </c>
      <c r="L4875">
        <v>11</v>
      </c>
      <c r="M4875">
        <f t="shared" si="152"/>
        <v>3854.8304999999996</v>
      </c>
      <c r="N4875">
        <f t="shared" si="153"/>
        <v>2.9370078740157481</v>
      </c>
    </row>
    <row r="4876" spans="1:14" x14ac:dyDescent="0.3">
      <c r="A4876" t="s">
        <v>13</v>
      </c>
      <c r="B4876" t="s">
        <v>16</v>
      </c>
      <c r="C4876" t="s">
        <v>18</v>
      </c>
      <c r="D4876" t="s">
        <v>30</v>
      </c>
      <c r="E4876" t="s">
        <v>38</v>
      </c>
      <c r="F4876">
        <v>2013</v>
      </c>
      <c r="G4876">
        <v>5</v>
      </c>
      <c r="H4876">
        <v>258.87</v>
      </c>
      <c r="I4876" t="s">
        <v>42</v>
      </c>
      <c r="J4876" t="s">
        <v>47</v>
      </c>
      <c r="K4876">
        <v>21.8</v>
      </c>
      <c r="L4876">
        <v>17</v>
      </c>
      <c r="M4876">
        <f t="shared" si="152"/>
        <v>4400.0079999999998</v>
      </c>
      <c r="N4876">
        <f t="shared" si="153"/>
        <v>2.9523809523809526</v>
      </c>
    </row>
    <row r="4877" spans="1:14" x14ac:dyDescent="0.3">
      <c r="A4877" t="s">
        <v>13</v>
      </c>
      <c r="B4877" t="s">
        <v>15</v>
      </c>
      <c r="C4877" t="s">
        <v>19</v>
      </c>
      <c r="D4877" t="s">
        <v>32</v>
      </c>
      <c r="E4877" t="s">
        <v>36</v>
      </c>
      <c r="F4877">
        <v>2014</v>
      </c>
      <c r="G4877">
        <v>1</v>
      </c>
      <c r="H4877">
        <v>189.82</v>
      </c>
      <c r="I4877" t="s">
        <v>41</v>
      </c>
      <c r="J4877" t="s">
        <v>44</v>
      </c>
      <c r="K4877">
        <v>39.46</v>
      </c>
      <c r="L4877">
        <v>12</v>
      </c>
      <c r="M4877">
        <f t="shared" si="152"/>
        <v>2277.2346000000002</v>
      </c>
      <c r="N4877">
        <f t="shared" si="153"/>
        <v>2.9359999999999999</v>
      </c>
    </row>
    <row r="4878" spans="1:14" x14ac:dyDescent="0.3">
      <c r="A4878" t="s">
        <v>12</v>
      </c>
      <c r="B4878" t="s">
        <v>16</v>
      </c>
      <c r="C4878" t="s">
        <v>18</v>
      </c>
      <c r="D4878" t="s">
        <v>29</v>
      </c>
      <c r="E4878" t="s">
        <v>39</v>
      </c>
      <c r="F4878">
        <v>2015</v>
      </c>
      <c r="G4878">
        <v>1</v>
      </c>
      <c r="H4878">
        <v>456.61</v>
      </c>
      <c r="I4878" t="s">
        <v>42</v>
      </c>
      <c r="J4878" t="s">
        <v>43</v>
      </c>
      <c r="K4878">
        <v>22.54</v>
      </c>
      <c r="L4878">
        <v>20</v>
      </c>
      <c r="M4878">
        <f t="shared" si="152"/>
        <v>9131.4254000000001</v>
      </c>
      <c r="N4878">
        <f t="shared" si="153"/>
        <v>2.9516129032258065</v>
      </c>
    </row>
    <row r="4879" spans="1:14" x14ac:dyDescent="0.3">
      <c r="A4879" t="s">
        <v>14</v>
      </c>
      <c r="B4879" t="s">
        <v>15</v>
      </c>
      <c r="C4879" t="s">
        <v>19</v>
      </c>
      <c r="D4879" t="s">
        <v>31</v>
      </c>
      <c r="E4879" t="s">
        <v>37</v>
      </c>
      <c r="F4879">
        <v>2014</v>
      </c>
      <c r="G4879">
        <v>3</v>
      </c>
      <c r="H4879">
        <v>217.06</v>
      </c>
      <c r="I4879" t="s">
        <v>40</v>
      </c>
      <c r="J4879" t="s">
        <v>46</v>
      </c>
      <c r="K4879">
        <v>23.77</v>
      </c>
      <c r="L4879">
        <v>6</v>
      </c>
      <c r="M4879">
        <f t="shared" si="152"/>
        <v>1301.5977</v>
      </c>
      <c r="N4879">
        <f t="shared" si="153"/>
        <v>2.9674796747967478</v>
      </c>
    </row>
    <row r="4880" spans="1:14" x14ac:dyDescent="0.3">
      <c r="A4880" t="s">
        <v>12</v>
      </c>
      <c r="B4880" t="s">
        <v>17</v>
      </c>
      <c r="C4880" t="s">
        <v>18</v>
      </c>
      <c r="D4880" t="s">
        <v>21</v>
      </c>
      <c r="E4880" t="s">
        <v>36</v>
      </c>
      <c r="F4880">
        <v>1991</v>
      </c>
      <c r="G4880">
        <v>5</v>
      </c>
      <c r="H4880">
        <v>73.72</v>
      </c>
      <c r="I4880" t="s">
        <v>42</v>
      </c>
      <c r="J4880" t="s">
        <v>47</v>
      </c>
      <c r="K4880">
        <v>17.11</v>
      </c>
      <c r="L4880">
        <v>12</v>
      </c>
      <c r="M4880">
        <f t="shared" si="152"/>
        <v>883.81110000000001</v>
      </c>
      <c r="N4880">
        <f t="shared" si="153"/>
        <v>2.9672131147540983</v>
      </c>
    </row>
    <row r="4881" spans="1:14" x14ac:dyDescent="0.3">
      <c r="A4881" t="s">
        <v>14</v>
      </c>
      <c r="B4881" t="s">
        <v>16</v>
      </c>
      <c r="C4881" t="s">
        <v>19</v>
      </c>
      <c r="D4881" t="s">
        <v>26</v>
      </c>
      <c r="E4881" t="s">
        <v>36</v>
      </c>
      <c r="F4881">
        <v>2010</v>
      </c>
      <c r="G4881">
        <v>2</v>
      </c>
      <c r="H4881">
        <v>376.29</v>
      </c>
      <c r="I4881" t="s">
        <v>41</v>
      </c>
      <c r="J4881" t="s">
        <v>47</v>
      </c>
      <c r="K4881">
        <v>35.619999999999997</v>
      </c>
      <c r="L4881">
        <v>6</v>
      </c>
      <c r="M4881">
        <f t="shared" si="152"/>
        <v>2257.0962000000004</v>
      </c>
      <c r="N4881">
        <f t="shared" si="153"/>
        <v>2.950413223140496</v>
      </c>
    </row>
    <row r="4882" spans="1:14" x14ac:dyDescent="0.3">
      <c r="A4882" t="s">
        <v>13</v>
      </c>
      <c r="B4882" t="s">
        <v>16</v>
      </c>
      <c r="C4882" t="s">
        <v>18</v>
      </c>
      <c r="D4882" t="s">
        <v>27</v>
      </c>
      <c r="E4882" t="s">
        <v>38</v>
      </c>
      <c r="F4882">
        <v>2020</v>
      </c>
      <c r="G4882">
        <v>2</v>
      </c>
      <c r="H4882">
        <v>478.71</v>
      </c>
      <c r="I4882" t="s">
        <v>42</v>
      </c>
      <c r="J4882" t="s">
        <v>43</v>
      </c>
      <c r="K4882">
        <v>7.02</v>
      </c>
      <c r="L4882">
        <v>9</v>
      </c>
      <c r="M4882">
        <f t="shared" si="152"/>
        <v>4307.4601999999995</v>
      </c>
      <c r="N4882">
        <f t="shared" si="153"/>
        <v>2.9583333333333335</v>
      </c>
    </row>
    <row r="4883" spans="1:14" x14ac:dyDescent="0.3">
      <c r="A4883" t="s">
        <v>12</v>
      </c>
      <c r="B4883" t="s">
        <v>16</v>
      </c>
      <c r="C4883" t="s">
        <v>18</v>
      </c>
      <c r="D4883" t="s">
        <v>28</v>
      </c>
      <c r="E4883" t="s">
        <v>39</v>
      </c>
      <c r="F4883">
        <v>1992</v>
      </c>
      <c r="G4883">
        <v>5</v>
      </c>
      <c r="H4883">
        <v>336.11</v>
      </c>
      <c r="I4883" t="s">
        <v>40</v>
      </c>
      <c r="J4883" t="s">
        <v>46</v>
      </c>
      <c r="K4883">
        <v>6.23</v>
      </c>
      <c r="L4883">
        <v>1</v>
      </c>
      <c r="M4883">
        <f t="shared" si="152"/>
        <v>335.17230000000001</v>
      </c>
      <c r="N4883">
        <f t="shared" si="153"/>
        <v>2.9663865546218489</v>
      </c>
    </row>
    <row r="4884" spans="1:14" x14ac:dyDescent="0.3">
      <c r="A4884" t="s">
        <v>12</v>
      </c>
      <c r="B4884" t="s">
        <v>16</v>
      </c>
      <c r="C4884" t="s">
        <v>18</v>
      </c>
      <c r="D4884" t="s">
        <v>21</v>
      </c>
      <c r="E4884" t="s">
        <v>38</v>
      </c>
      <c r="F4884">
        <v>2016</v>
      </c>
      <c r="G4884">
        <v>5</v>
      </c>
      <c r="H4884">
        <v>425.65</v>
      </c>
      <c r="I4884" t="s">
        <v>42</v>
      </c>
      <c r="J4884" t="s">
        <v>44</v>
      </c>
      <c r="K4884">
        <v>49.21</v>
      </c>
      <c r="L4884">
        <v>17</v>
      </c>
      <c r="M4884">
        <f t="shared" si="152"/>
        <v>7235.5420999999997</v>
      </c>
      <c r="N4884">
        <f t="shared" si="153"/>
        <v>2.9491525423728815</v>
      </c>
    </row>
    <row r="4885" spans="1:14" x14ac:dyDescent="0.3">
      <c r="A4885" t="s">
        <v>13</v>
      </c>
      <c r="B4885" t="s">
        <v>15</v>
      </c>
      <c r="C4885" t="s">
        <v>18</v>
      </c>
      <c r="D4885" t="s">
        <v>21</v>
      </c>
      <c r="E4885" t="s">
        <v>38</v>
      </c>
      <c r="F4885">
        <v>1995</v>
      </c>
      <c r="G4885">
        <v>5</v>
      </c>
      <c r="H4885">
        <v>244.67</v>
      </c>
      <c r="I4885" t="s">
        <v>42</v>
      </c>
      <c r="J4885" t="s">
        <v>46</v>
      </c>
      <c r="K4885">
        <v>24.83</v>
      </c>
      <c r="L4885">
        <v>13</v>
      </c>
      <c r="M4885">
        <f t="shared" si="152"/>
        <v>3179.9583000000002</v>
      </c>
      <c r="N4885">
        <f t="shared" si="153"/>
        <v>2.9316239316239314</v>
      </c>
    </row>
    <row r="4886" spans="1:14" x14ac:dyDescent="0.3">
      <c r="A4886" t="s">
        <v>13</v>
      </c>
      <c r="B4886" t="s">
        <v>15</v>
      </c>
      <c r="C4886" t="s">
        <v>19</v>
      </c>
      <c r="D4886" t="s">
        <v>23</v>
      </c>
      <c r="E4886" t="s">
        <v>36</v>
      </c>
      <c r="F4886">
        <v>1985</v>
      </c>
      <c r="G4886">
        <v>1</v>
      </c>
      <c r="H4886">
        <v>425.29</v>
      </c>
      <c r="I4886" t="s">
        <v>41</v>
      </c>
      <c r="J4886" t="s">
        <v>45</v>
      </c>
      <c r="K4886">
        <v>16.12</v>
      </c>
      <c r="L4886">
        <v>3</v>
      </c>
      <c r="M4886">
        <f t="shared" si="152"/>
        <v>1275.0312000000001</v>
      </c>
      <c r="N4886">
        <f t="shared" si="153"/>
        <v>2.9137931034482758</v>
      </c>
    </row>
    <row r="4887" spans="1:14" x14ac:dyDescent="0.3">
      <c r="A4887" t="s">
        <v>13</v>
      </c>
      <c r="B4887" t="s">
        <v>16</v>
      </c>
      <c r="C4887" t="s">
        <v>19</v>
      </c>
      <c r="D4887" t="s">
        <v>27</v>
      </c>
      <c r="E4887" t="s">
        <v>36</v>
      </c>
      <c r="F4887">
        <v>1999</v>
      </c>
      <c r="G4887">
        <v>5</v>
      </c>
      <c r="H4887">
        <v>47.88</v>
      </c>
      <c r="I4887" t="s">
        <v>42</v>
      </c>
      <c r="J4887" t="s">
        <v>45</v>
      </c>
      <c r="K4887">
        <v>21.28</v>
      </c>
      <c r="L4887">
        <v>4</v>
      </c>
      <c r="M4887">
        <f t="shared" si="152"/>
        <v>190.7328</v>
      </c>
      <c r="N4887">
        <f t="shared" si="153"/>
        <v>2.9304347826086956</v>
      </c>
    </row>
    <row r="4888" spans="1:14" x14ac:dyDescent="0.3">
      <c r="A4888" t="s">
        <v>14</v>
      </c>
      <c r="B4888" t="s">
        <v>16</v>
      </c>
      <c r="C4888" t="s">
        <v>19</v>
      </c>
      <c r="D4888" t="s">
        <v>28</v>
      </c>
      <c r="E4888" t="s">
        <v>37</v>
      </c>
      <c r="F4888">
        <v>2014</v>
      </c>
      <c r="G4888">
        <v>3</v>
      </c>
      <c r="H4888">
        <v>89.11</v>
      </c>
      <c r="I4888" t="s">
        <v>41</v>
      </c>
      <c r="J4888" t="s">
        <v>47</v>
      </c>
      <c r="K4888">
        <v>32.549999999999997</v>
      </c>
      <c r="L4888">
        <v>17</v>
      </c>
      <c r="M4888">
        <f t="shared" si="152"/>
        <v>1514.1954999999998</v>
      </c>
      <c r="N4888">
        <f t="shared" si="153"/>
        <v>2.9122807017543861</v>
      </c>
    </row>
    <row r="4889" spans="1:14" x14ac:dyDescent="0.3">
      <c r="A4889" t="s">
        <v>14</v>
      </c>
      <c r="B4889" t="s">
        <v>16</v>
      </c>
      <c r="C4889" t="s">
        <v>18</v>
      </c>
      <c r="D4889" t="s">
        <v>34</v>
      </c>
      <c r="E4889" t="s">
        <v>38</v>
      </c>
      <c r="F4889">
        <v>1995</v>
      </c>
      <c r="G4889">
        <v>1</v>
      </c>
      <c r="H4889">
        <v>252.4</v>
      </c>
      <c r="I4889" t="s">
        <v>41</v>
      </c>
      <c r="J4889" t="s">
        <v>43</v>
      </c>
      <c r="K4889">
        <v>48.75</v>
      </c>
      <c r="L4889">
        <v>8</v>
      </c>
      <c r="M4889">
        <f t="shared" si="152"/>
        <v>2018.6875</v>
      </c>
      <c r="N4889">
        <f t="shared" si="153"/>
        <v>2.9115044247787609</v>
      </c>
    </row>
    <row r="4890" spans="1:14" x14ac:dyDescent="0.3">
      <c r="A4890" t="s">
        <v>14</v>
      </c>
      <c r="B4890" t="s">
        <v>17</v>
      </c>
      <c r="C4890" t="s">
        <v>18</v>
      </c>
      <c r="D4890" t="s">
        <v>31</v>
      </c>
      <c r="E4890" t="s">
        <v>38</v>
      </c>
      <c r="F4890">
        <v>1985</v>
      </c>
      <c r="G4890">
        <v>3</v>
      </c>
      <c r="H4890">
        <v>327.02</v>
      </c>
      <c r="I4890" t="s">
        <v>42</v>
      </c>
      <c r="J4890" t="s">
        <v>43</v>
      </c>
      <c r="K4890">
        <v>3.93</v>
      </c>
      <c r="L4890">
        <v>13</v>
      </c>
      <c r="M4890">
        <f t="shared" si="152"/>
        <v>4250.2993000000006</v>
      </c>
      <c r="N4890">
        <f t="shared" si="153"/>
        <v>2.9285714285714284</v>
      </c>
    </row>
    <row r="4891" spans="1:14" x14ac:dyDescent="0.3">
      <c r="A4891" t="s">
        <v>14</v>
      </c>
      <c r="B4891" t="s">
        <v>17</v>
      </c>
      <c r="C4891" t="s">
        <v>19</v>
      </c>
      <c r="D4891" t="s">
        <v>27</v>
      </c>
      <c r="E4891" t="s">
        <v>38</v>
      </c>
      <c r="F4891">
        <v>2005</v>
      </c>
      <c r="G4891">
        <v>1</v>
      </c>
      <c r="H4891">
        <v>381.17</v>
      </c>
      <c r="I4891" t="s">
        <v>40</v>
      </c>
      <c r="J4891" t="s">
        <v>43</v>
      </c>
      <c r="K4891">
        <v>32.15</v>
      </c>
      <c r="L4891">
        <v>11</v>
      </c>
      <c r="M4891">
        <f t="shared" si="152"/>
        <v>4192.1914999999999</v>
      </c>
      <c r="N4891">
        <f t="shared" si="153"/>
        <v>2.9279279279279278</v>
      </c>
    </row>
    <row r="4892" spans="1:14" x14ac:dyDescent="0.3">
      <c r="A4892" t="s">
        <v>14</v>
      </c>
      <c r="B4892" t="s">
        <v>17</v>
      </c>
      <c r="C4892" t="s">
        <v>18</v>
      </c>
      <c r="D4892" t="s">
        <v>28</v>
      </c>
      <c r="E4892" t="s">
        <v>36</v>
      </c>
      <c r="F4892">
        <v>1989</v>
      </c>
      <c r="G4892">
        <v>1</v>
      </c>
      <c r="H4892">
        <v>155.94</v>
      </c>
      <c r="I4892" t="s">
        <v>40</v>
      </c>
      <c r="J4892" t="s">
        <v>44</v>
      </c>
      <c r="K4892">
        <v>14.6</v>
      </c>
      <c r="L4892">
        <v>4</v>
      </c>
      <c r="M4892">
        <f t="shared" si="152"/>
        <v>622.90599999999995</v>
      </c>
      <c r="N4892">
        <f t="shared" si="153"/>
        <v>2.9454545454545453</v>
      </c>
    </row>
    <row r="4893" spans="1:14" x14ac:dyDescent="0.3">
      <c r="A4893" t="s">
        <v>14</v>
      </c>
      <c r="B4893" t="s">
        <v>17</v>
      </c>
      <c r="C4893" t="s">
        <v>19</v>
      </c>
      <c r="D4893" t="s">
        <v>30</v>
      </c>
      <c r="E4893" t="s">
        <v>38</v>
      </c>
      <c r="F4893">
        <v>1990</v>
      </c>
      <c r="G4893">
        <v>5</v>
      </c>
      <c r="H4893">
        <v>492.98</v>
      </c>
      <c r="I4893" t="s">
        <v>42</v>
      </c>
      <c r="J4893" t="s">
        <v>44</v>
      </c>
      <c r="K4893">
        <v>29.49</v>
      </c>
      <c r="L4893">
        <v>2</v>
      </c>
      <c r="M4893">
        <f t="shared" si="152"/>
        <v>985.25490000000002</v>
      </c>
      <c r="N4893">
        <f t="shared" si="153"/>
        <v>2.9633027522935782</v>
      </c>
    </row>
    <row r="4894" spans="1:14" x14ac:dyDescent="0.3">
      <c r="A4894" t="s">
        <v>13</v>
      </c>
      <c r="B4894" t="s">
        <v>17</v>
      </c>
      <c r="C4894" t="s">
        <v>18</v>
      </c>
      <c r="D4894" t="s">
        <v>29</v>
      </c>
      <c r="E4894" t="s">
        <v>39</v>
      </c>
      <c r="F4894">
        <v>2008</v>
      </c>
      <c r="G4894">
        <v>4</v>
      </c>
      <c r="H4894">
        <v>367.5</v>
      </c>
      <c r="I4894" t="s">
        <v>40</v>
      </c>
      <c r="J4894" t="s">
        <v>46</v>
      </c>
      <c r="K4894">
        <v>32.43</v>
      </c>
      <c r="L4894">
        <v>16</v>
      </c>
      <c r="M4894">
        <f t="shared" si="152"/>
        <v>5879.3243000000002</v>
      </c>
      <c r="N4894">
        <f t="shared" si="153"/>
        <v>2.9444444444444446</v>
      </c>
    </row>
    <row r="4895" spans="1:14" x14ac:dyDescent="0.3">
      <c r="A4895" t="s">
        <v>14</v>
      </c>
      <c r="B4895" t="s">
        <v>17</v>
      </c>
      <c r="C4895" t="s">
        <v>19</v>
      </c>
      <c r="D4895" t="s">
        <v>29</v>
      </c>
      <c r="E4895" t="s">
        <v>39</v>
      </c>
      <c r="F4895">
        <v>1991</v>
      </c>
      <c r="G4895">
        <v>3</v>
      </c>
      <c r="H4895">
        <v>450.59</v>
      </c>
      <c r="I4895" t="s">
        <v>41</v>
      </c>
      <c r="J4895" t="s">
        <v>44</v>
      </c>
      <c r="K4895">
        <v>49.03</v>
      </c>
      <c r="L4895">
        <v>18</v>
      </c>
      <c r="M4895">
        <f t="shared" si="152"/>
        <v>8110.1103000000003</v>
      </c>
      <c r="N4895">
        <f t="shared" si="153"/>
        <v>2.9345794392523366</v>
      </c>
    </row>
    <row r="4896" spans="1:14" x14ac:dyDescent="0.3">
      <c r="A4896" t="s">
        <v>14</v>
      </c>
      <c r="B4896" t="s">
        <v>16</v>
      </c>
      <c r="C4896" t="s">
        <v>18</v>
      </c>
      <c r="D4896" t="s">
        <v>28</v>
      </c>
      <c r="E4896" t="s">
        <v>37</v>
      </c>
      <c r="F4896">
        <v>2008</v>
      </c>
      <c r="G4896">
        <v>2</v>
      </c>
      <c r="H4896">
        <v>463.66</v>
      </c>
      <c r="I4896" t="s">
        <v>40</v>
      </c>
      <c r="J4896" t="s">
        <v>45</v>
      </c>
      <c r="K4896">
        <v>13.85</v>
      </c>
      <c r="L4896">
        <v>5</v>
      </c>
      <c r="M4896">
        <f t="shared" si="152"/>
        <v>2317.4385000000002</v>
      </c>
      <c r="N4896">
        <f t="shared" si="153"/>
        <v>2.9339622641509435</v>
      </c>
    </row>
    <row r="4897" spans="1:14" x14ac:dyDescent="0.3">
      <c r="A4897" t="s">
        <v>12</v>
      </c>
      <c r="B4897" t="s">
        <v>17</v>
      </c>
      <c r="C4897" t="s">
        <v>18</v>
      </c>
      <c r="D4897" t="s">
        <v>21</v>
      </c>
      <c r="E4897" t="s">
        <v>38</v>
      </c>
      <c r="F4897">
        <v>1996</v>
      </c>
      <c r="G4897">
        <v>4</v>
      </c>
      <c r="H4897">
        <v>433.28</v>
      </c>
      <c r="I4897" t="s">
        <v>41</v>
      </c>
      <c r="J4897" t="s">
        <v>44</v>
      </c>
      <c r="K4897">
        <v>23.18</v>
      </c>
      <c r="L4897">
        <v>14</v>
      </c>
      <c r="M4897">
        <f t="shared" si="152"/>
        <v>6065.1517999999996</v>
      </c>
      <c r="N4897">
        <f t="shared" si="153"/>
        <v>2.9428571428571431</v>
      </c>
    </row>
    <row r="4898" spans="1:14" x14ac:dyDescent="0.3">
      <c r="A4898" t="s">
        <v>12</v>
      </c>
      <c r="B4898" t="s">
        <v>17</v>
      </c>
      <c r="C4898" t="s">
        <v>19</v>
      </c>
      <c r="D4898" t="s">
        <v>22</v>
      </c>
      <c r="E4898" t="s">
        <v>38</v>
      </c>
      <c r="F4898">
        <v>2007</v>
      </c>
      <c r="G4898">
        <v>5</v>
      </c>
      <c r="H4898">
        <v>361.41</v>
      </c>
      <c r="I4898" t="s">
        <v>40</v>
      </c>
      <c r="J4898" t="s">
        <v>44</v>
      </c>
      <c r="K4898">
        <v>46.62</v>
      </c>
      <c r="L4898">
        <v>7</v>
      </c>
      <c r="M4898">
        <f t="shared" si="152"/>
        <v>2529.3362000000002</v>
      </c>
      <c r="N4898">
        <f t="shared" si="153"/>
        <v>2.9326923076923075</v>
      </c>
    </row>
    <row r="4899" spans="1:14" x14ac:dyDescent="0.3">
      <c r="A4899" t="s">
        <v>12</v>
      </c>
      <c r="B4899" t="s">
        <v>17</v>
      </c>
      <c r="C4899" t="s">
        <v>19</v>
      </c>
      <c r="D4899" t="s">
        <v>30</v>
      </c>
      <c r="E4899" t="s">
        <v>36</v>
      </c>
      <c r="F4899">
        <v>2000</v>
      </c>
      <c r="G4899">
        <v>4</v>
      </c>
      <c r="H4899">
        <v>194.79</v>
      </c>
      <c r="I4899" t="s">
        <v>41</v>
      </c>
      <c r="J4899" t="s">
        <v>45</v>
      </c>
      <c r="K4899">
        <v>20.18</v>
      </c>
      <c r="L4899">
        <v>20</v>
      </c>
      <c r="M4899">
        <f t="shared" si="152"/>
        <v>3895.0017999999995</v>
      </c>
      <c r="N4899">
        <f t="shared" si="153"/>
        <v>2.912621359223301</v>
      </c>
    </row>
    <row r="4900" spans="1:14" x14ac:dyDescent="0.3">
      <c r="A4900" t="s">
        <v>12</v>
      </c>
      <c r="B4900" t="s">
        <v>16</v>
      </c>
      <c r="C4900" t="s">
        <v>18</v>
      </c>
      <c r="D4900" t="s">
        <v>30</v>
      </c>
      <c r="E4900" t="s">
        <v>37</v>
      </c>
      <c r="F4900">
        <v>2012</v>
      </c>
      <c r="G4900">
        <v>1</v>
      </c>
      <c r="H4900">
        <v>493.82</v>
      </c>
      <c r="I4900" t="s">
        <v>40</v>
      </c>
      <c r="J4900" t="s">
        <v>47</v>
      </c>
      <c r="K4900">
        <v>6.67</v>
      </c>
      <c r="L4900">
        <v>10</v>
      </c>
      <c r="M4900">
        <f t="shared" si="152"/>
        <v>4937.2667000000001</v>
      </c>
      <c r="N4900">
        <f t="shared" si="153"/>
        <v>2.9019607843137254</v>
      </c>
    </row>
    <row r="4901" spans="1:14" x14ac:dyDescent="0.3">
      <c r="A4901" t="s">
        <v>13</v>
      </c>
      <c r="B4901" t="s">
        <v>16</v>
      </c>
      <c r="C4901" t="s">
        <v>18</v>
      </c>
      <c r="D4901" t="s">
        <v>34</v>
      </c>
      <c r="E4901" t="s">
        <v>38</v>
      </c>
      <c r="F4901">
        <v>2008</v>
      </c>
      <c r="G4901">
        <v>4</v>
      </c>
      <c r="H4901">
        <v>93.04</v>
      </c>
      <c r="I4901" t="s">
        <v>42</v>
      </c>
      <c r="J4901" t="s">
        <v>47</v>
      </c>
      <c r="K4901">
        <v>7.49</v>
      </c>
      <c r="L4901">
        <v>16</v>
      </c>
      <c r="M4901">
        <f t="shared" si="152"/>
        <v>1487.7149000000002</v>
      </c>
      <c r="N4901">
        <f t="shared" si="153"/>
        <v>2.9207920792079207</v>
      </c>
    </row>
    <row r="4902" spans="1:14" x14ac:dyDescent="0.3">
      <c r="A4902" t="s">
        <v>14</v>
      </c>
      <c r="B4902" t="s">
        <v>17</v>
      </c>
      <c r="C4902" t="s">
        <v>19</v>
      </c>
      <c r="D4902" t="s">
        <v>31</v>
      </c>
      <c r="E4902" t="s">
        <v>38</v>
      </c>
      <c r="F4902">
        <v>2022</v>
      </c>
      <c r="G4902">
        <v>4</v>
      </c>
      <c r="H4902">
        <v>311.89999999999998</v>
      </c>
      <c r="I4902" t="s">
        <v>42</v>
      </c>
      <c r="J4902" t="s">
        <v>47</v>
      </c>
      <c r="K4902">
        <v>47.39</v>
      </c>
      <c r="L4902">
        <v>4</v>
      </c>
      <c r="M4902">
        <f t="shared" si="152"/>
        <v>1247.0738999999999</v>
      </c>
      <c r="N4902">
        <f t="shared" si="153"/>
        <v>2.91</v>
      </c>
    </row>
    <row r="4903" spans="1:14" x14ac:dyDescent="0.3">
      <c r="A4903" t="s">
        <v>12</v>
      </c>
      <c r="B4903" t="s">
        <v>15</v>
      </c>
      <c r="C4903" t="s">
        <v>18</v>
      </c>
      <c r="D4903" t="s">
        <v>34</v>
      </c>
      <c r="E4903" t="s">
        <v>36</v>
      </c>
      <c r="F4903">
        <v>1996</v>
      </c>
      <c r="G4903">
        <v>1</v>
      </c>
      <c r="H4903">
        <v>51.09</v>
      </c>
      <c r="I4903" t="s">
        <v>41</v>
      </c>
      <c r="J4903" t="s">
        <v>45</v>
      </c>
      <c r="K4903">
        <v>12.85</v>
      </c>
      <c r="L4903">
        <v>18</v>
      </c>
      <c r="M4903">
        <f t="shared" si="152"/>
        <v>918.74850000000015</v>
      </c>
      <c r="N4903">
        <f t="shared" si="153"/>
        <v>2.8989898989898988</v>
      </c>
    </row>
    <row r="4904" spans="1:14" x14ac:dyDescent="0.3">
      <c r="A4904" t="s">
        <v>14</v>
      </c>
      <c r="B4904" t="s">
        <v>16</v>
      </c>
      <c r="C4904" t="s">
        <v>18</v>
      </c>
      <c r="D4904" t="s">
        <v>29</v>
      </c>
      <c r="E4904" t="s">
        <v>36</v>
      </c>
      <c r="F4904">
        <v>2017</v>
      </c>
      <c r="G4904">
        <v>4</v>
      </c>
      <c r="H4904">
        <v>181.19</v>
      </c>
      <c r="I4904" t="s">
        <v>40</v>
      </c>
      <c r="J4904" t="s">
        <v>44</v>
      </c>
      <c r="K4904">
        <v>34.020000000000003</v>
      </c>
      <c r="L4904">
        <v>19</v>
      </c>
      <c r="M4904">
        <f t="shared" si="152"/>
        <v>3441.9502000000002</v>
      </c>
      <c r="N4904">
        <f t="shared" si="153"/>
        <v>2.9183673469387754</v>
      </c>
    </row>
    <row r="4905" spans="1:14" x14ac:dyDescent="0.3">
      <c r="A4905" t="s">
        <v>14</v>
      </c>
      <c r="B4905" t="s">
        <v>16</v>
      </c>
      <c r="C4905" t="s">
        <v>18</v>
      </c>
      <c r="D4905" t="s">
        <v>29</v>
      </c>
      <c r="E4905" t="s">
        <v>37</v>
      </c>
      <c r="F4905">
        <v>2004</v>
      </c>
      <c r="G4905">
        <v>5</v>
      </c>
      <c r="H4905">
        <v>494.75</v>
      </c>
      <c r="I4905" t="s">
        <v>41</v>
      </c>
      <c r="J4905" t="s">
        <v>43</v>
      </c>
      <c r="K4905">
        <v>33.65</v>
      </c>
      <c r="L4905">
        <v>6</v>
      </c>
      <c r="M4905">
        <f t="shared" si="152"/>
        <v>2967.8364999999999</v>
      </c>
      <c r="N4905">
        <f t="shared" si="153"/>
        <v>2.9072164948453607</v>
      </c>
    </row>
    <row r="4906" spans="1:14" x14ac:dyDescent="0.3">
      <c r="A4906" t="s">
        <v>13</v>
      </c>
      <c r="B4906" t="s">
        <v>16</v>
      </c>
      <c r="C4906" t="s">
        <v>19</v>
      </c>
      <c r="D4906" t="s">
        <v>28</v>
      </c>
      <c r="E4906" t="s">
        <v>36</v>
      </c>
      <c r="F4906">
        <v>2022</v>
      </c>
      <c r="G4906">
        <v>1</v>
      </c>
      <c r="H4906">
        <v>370.1</v>
      </c>
      <c r="I4906" t="s">
        <v>40</v>
      </c>
      <c r="J4906" t="s">
        <v>45</v>
      </c>
      <c r="K4906">
        <v>10.83</v>
      </c>
      <c r="L4906">
        <v>13</v>
      </c>
      <c r="M4906">
        <f t="shared" si="152"/>
        <v>4810.4083000000001</v>
      </c>
      <c r="N4906">
        <f t="shared" si="153"/>
        <v>2.8854166666666665</v>
      </c>
    </row>
    <row r="4907" spans="1:14" x14ac:dyDescent="0.3">
      <c r="A4907" t="s">
        <v>12</v>
      </c>
      <c r="B4907" t="s">
        <v>15</v>
      </c>
      <c r="C4907" t="s">
        <v>19</v>
      </c>
      <c r="D4907" t="s">
        <v>34</v>
      </c>
      <c r="E4907" t="s">
        <v>39</v>
      </c>
      <c r="F4907">
        <v>2007</v>
      </c>
      <c r="G4907">
        <v>2</v>
      </c>
      <c r="H4907">
        <v>363.9</v>
      </c>
      <c r="I4907" t="s">
        <v>41</v>
      </c>
      <c r="J4907" t="s">
        <v>46</v>
      </c>
      <c r="K4907">
        <v>25.96</v>
      </c>
      <c r="L4907">
        <v>20</v>
      </c>
      <c r="M4907">
        <f t="shared" si="152"/>
        <v>7277.2596000000003</v>
      </c>
      <c r="N4907">
        <f t="shared" si="153"/>
        <v>2.905263157894737</v>
      </c>
    </row>
    <row r="4908" spans="1:14" x14ac:dyDescent="0.3">
      <c r="A4908" t="s">
        <v>12</v>
      </c>
      <c r="B4908" t="s">
        <v>17</v>
      </c>
      <c r="C4908" t="s">
        <v>18</v>
      </c>
      <c r="D4908" t="s">
        <v>26</v>
      </c>
      <c r="E4908" t="s">
        <v>38</v>
      </c>
      <c r="F4908">
        <v>1990</v>
      </c>
      <c r="G4908">
        <v>1</v>
      </c>
      <c r="H4908">
        <v>467.09</v>
      </c>
      <c r="I4908" t="s">
        <v>40</v>
      </c>
      <c r="J4908" t="s">
        <v>47</v>
      </c>
      <c r="K4908">
        <v>43.33</v>
      </c>
      <c r="L4908">
        <v>17</v>
      </c>
      <c r="M4908">
        <f t="shared" si="152"/>
        <v>7939.9632999999994</v>
      </c>
      <c r="N4908">
        <f t="shared" si="153"/>
        <v>2.9148936170212765</v>
      </c>
    </row>
    <row r="4909" spans="1:14" x14ac:dyDescent="0.3">
      <c r="A4909" t="s">
        <v>12</v>
      </c>
      <c r="B4909" t="s">
        <v>16</v>
      </c>
      <c r="C4909" t="s">
        <v>18</v>
      </c>
      <c r="D4909" t="s">
        <v>24</v>
      </c>
      <c r="E4909" t="s">
        <v>36</v>
      </c>
      <c r="F4909">
        <v>2001</v>
      </c>
      <c r="G4909">
        <v>3</v>
      </c>
      <c r="H4909">
        <v>483.87</v>
      </c>
      <c r="I4909" t="s">
        <v>41</v>
      </c>
      <c r="J4909" t="s">
        <v>46</v>
      </c>
      <c r="K4909">
        <v>24.97</v>
      </c>
      <c r="L4909">
        <v>15</v>
      </c>
      <c r="M4909">
        <f t="shared" si="152"/>
        <v>7257.2997000000005</v>
      </c>
      <c r="N4909">
        <f t="shared" si="153"/>
        <v>2.935483870967742</v>
      </c>
    </row>
    <row r="4910" spans="1:14" x14ac:dyDescent="0.3">
      <c r="A4910" t="s">
        <v>13</v>
      </c>
      <c r="B4910" t="s">
        <v>17</v>
      </c>
      <c r="C4910" t="s">
        <v>18</v>
      </c>
      <c r="D4910" t="s">
        <v>24</v>
      </c>
      <c r="E4910" t="s">
        <v>37</v>
      </c>
      <c r="F4910">
        <v>1994</v>
      </c>
      <c r="G4910">
        <v>3</v>
      </c>
      <c r="H4910">
        <v>122.36</v>
      </c>
      <c r="I4910" t="s">
        <v>40</v>
      </c>
      <c r="J4910" t="s">
        <v>47</v>
      </c>
      <c r="K4910">
        <v>34.19</v>
      </c>
      <c r="L4910">
        <v>18</v>
      </c>
      <c r="M4910">
        <f t="shared" si="152"/>
        <v>2201.8218999999999</v>
      </c>
      <c r="N4910">
        <f t="shared" si="153"/>
        <v>2.9347826086956523</v>
      </c>
    </row>
    <row r="4911" spans="1:14" x14ac:dyDescent="0.3">
      <c r="A4911" t="s">
        <v>13</v>
      </c>
      <c r="B4911" t="s">
        <v>17</v>
      </c>
      <c r="C4911" t="s">
        <v>19</v>
      </c>
      <c r="D4911" t="s">
        <v>29</v>
      </c>
      <c r="E4911" t="s">
        <v>39</v>
      </c>
      <c r="F4911">
        <v>1990</v>
      </c>
      <c r="G4911">
        <v>3</v>
      </c>
      <c r="H4911">
        <v>421.56</v>
      </c>
      <c r="I4911" t="s">
        <v>41</v>
      </c>
      <c r="J4911" t="s">
        <v>46</v>
      </c>
      <c r="K4911">
        <v>34.24</v>
      </c>
      <c r="L4911">
        <v>14</v>
      </c>
      <c r="M4911">
        <f t="shared" si="152"/>
        <v>5901.1824000000006</v>
      </c>
      <c r="N4911">
        <f t="shared" si="153"/>
        <v>2.9340659340659339</v>
      </c>
    </row>
    <row r="4912" spans="1:14" x14ac:dyDescent="0.3">
      <c r="A4912" t="s">
        <v>13</v>
      </c>
      <c r="B4912" t="s">
        <v>17</v>
      </c>
      <c r="C4912" t="s">
        <v>18</v>
      </c>
      <c r="D4912" t="s">
        <v>25</v>
      </c>
      <c r="E4912" t="s">
        <v>38</v>
      </c>
      <c r="F4912">
        <v>1996</v>
      </c>
      <c r="G4912">
        <v>2</v>
      </c>
      <c r="H4912">
        <v>487.86</v>
      </c>
      <c r="I4912" t="s">
        <v>42</v>
      </c>
      <c r="J4912" t="s">
        <v>44</v>
      </c>
      <c r="K4912">
        <v>36.24</v>
      </c>
      <c r="L4912">
        <v>20</v>
      </c>
      <c r="M4912">
        <f t="shared" si="152"/>
        <v>9756.5624000000007</v>
      </c>
      <c r="N4912">
        <f t="shared" si="153"/>
        <v>2.9333333333333331</v>
      </c>
    </row>
    <row r="4913" spans="1:14" x14ac:dyDescent="0.3">
      <c r="A4913" t="s">
        <v>14</v>
      </c>
      <c r="B4913" t="s">
        <v>17</v>
      </c>
      <c r="C4913" t="s">
        <v>18</v>
      </c>
      <c r="D4913" t="s">
        <v>27</v>
      </c>
      <c r="E4913" t="s">
        <v>37</v>
      </c>
      <c r="F4913">
        <v>2011</v>
      </c>
      <c r="G4913">
        <v>3</v>
      </c>
      <c r="H4913">
        <v>411.45</v>
      </c>
      <c r="I4913" t="s">
        <v>42</v>
      </c>
      <c r="J4913" t="s">
        <v>47</v>
      </c>
      <c r="K4913">
        <v>26.75</v>
      </c>
      <c r="L4913">
        <v>20</v>
      </c>
      <c r="M4913">
        <f t="shared" si="152"/>
        <v>8228.2674999999999</v>
      </c>
      <c r="N4913">
        <f t="shared" si="153"/>
        <v>2.9438202247191012</v>
      </c>
    </row>
    <row r="4914" spans="1:14" x14ac:dyDescent="0.3">
      <c r="A4914" t="s">
        <v>13</v>
      </c>
      <c r="B4914" t="s">
        <v>17</v>
      </c>
      <c r="C4914" t="s">
        <v>18</v>
      </c>
      <c r="D4914" t="s">
        <v>30</v>
      </c>
      <c r="E4914" t="s">
        <v>39</v>
      </c>
      <c r="F4914">
        <v>1990</v>
      </c>
      <c r="G4914">
        <v>3</v>
      </c>
      <c r="H4914">
        <v>214.35</v>
      </c>
      <c r="I4914" t="s">
        <v>41</v>
      </c>
      <c r="J4914" t="s">
        <v>47</v>
      </c>
      <c r="K4914">
        <v>16.48</v>
      </c>
      <c r="L4914">
        <v>4</v>
      </c>
      <c r="M4914">
        <f t="shared" si="152"/>
        <v>856.56479999999999</v>
      </c>
      <c r="N4914">
        <f t="shared" si="153"/>
        <v>2.9431818181818183</v>
      </c>
    </row>
    <row r="4915" spans="1:14" x14ac:dyDescent="0.3">
      <c r="A4915" t="s">
        <v>12</v>
      </c>
      <c r="B4915" t="s">
        <v>16</v>
      </c>
      <c r="C4915" t="s">
        <v>18</v>
      </c>
      <c r="D4915" t="s">
        <v>29</v>
      </c>
      <c r="E4915" t="s">
        <v>36</v>
      </c>
      <c r="F4915">
        <v>2007</v>
      </c>
      <c r="G4915">
        <v>2</v>
      </c>
      <c r="H4915">
        <v>224.1</v>
      </c>
      <c r="I4915" t="s">
        <v>40</v>
      </c>
      <c r="J4915" t="s">
        <v>47</v>
      </c>
      <c r="K4915">
        <v>32.369999999999997</v>
      </c>
      <c r="L4915">
        <v>16</v>
      </c>
      <c r="M4915">
        <f t="shared" si="152"/>
        <v>3584.9236999999998</v>
      </c>
      <c r="N4915">
        <f t="shared" si="153"/>
        <v>2.9425287356321839</v>
      </c>
    </row>
    <row r="4916" spans="1:14" x14ac:dyDescent="0.3">
      <c r="A4916" t="s">
        <v>14</v>
      </c>
      <c r="B4916" t="s">
        <v>15</v>
      </c>
      <c r="C4916" t="s">
        <v>18</v>
      </c>
      <c r="D4916" t="s">
        <v>31</v>
      </c>
      <c r="E4916" t="s">
        <v>37</v>
      </c>
      <c r="F4916">
        <v>2008</v>
      </c>
      <c r="G4916">
        <v>3</v>
      </c>
      <c r="H4916">
        <v>132.69</v>
      </c>
      <c r="I4916" t="s">
        <v>42</v>
      </c>
      <c r="J4916" t="s">
        <v>47</v>
      </c>
      <c r="K4916">
        <v>45.1</v>
      </c>
      <c r="L4916">
        <v>5</v>
      </c>
      <c r="M4916">
        <f t="shared" si="152"/>
        <v>662.90100000000007</v>
      </c>
      <c r="N4916">
        <f t="shared" si="153"/>
        <v>2.9534883720930232</v>
      </c>
    </row>
    <row r="4917" spans="1:14" x14ac:dyDescent="0.3">
      <c r="A4917" t="s">
        <v>12</v>
      </c>
      <c r="B4917" t="s">
        <v>15</v>
      </c>
      <c r="C4917" t="s">
        <v>19</v>
      </c>
      <c r="D4917" t="s">
        <v>30</v>
      </c>
      <c r="E4917" t="s">
        <v>37</v>
      </c>
      <c r="F4917">
        <v>1997</v>
      </c>
      <c r="G4917">
        <v>1</v>
      </c>
      <c r="H4917">
        <v>141.91999999999999</v>
      </c>
      <c r="I4917" t="s">
        <v>40</v>
      </c>
      <c r="J4917" t="s">
        <v>47</v>
      </c>
      <c r="K4917">
        <v>0.66</v>
      </c>
      <c r="L4917">
        <v>18</v>
      </c>
      <c r="M4917">
        <f t="shared" si="152"/>
        <v>2553.5666000000001</v>
      </c>
      <c r="N4917">
        <f t="shared" si="153"/>
        <v>2.9529411764705884</v>
      </c>
    </row>
    <row r="4918" spans="1:14" x14ac:dyDescent="0.3">
      <c r="A4918" t="s">
        <v>13</v>
      </c>
      <c r="B4918" t="s">
        <v>16</v>
      </c>
      <c r="C4918" t="s">
        <v>19</v>
      </c>
      <c r="D4918" t="s">
        <v>33</v>
      </c>
      <c r="E4918" t="s">
        <v>38</v>
      </c>
      <c r="F4918">
        <v>1990</v>
      </c>
      <c r="G4918">
        <v>2</v>
      </c>
      <c r="H4918">
        <v>362.8</v>
      </c>
      <c r="I4918" t="s">
        <v>42</v>
      </c>
      <c r="J4918" t="s">
        <v>47</v>
      </c>
      <c r="K4918">
        <v>2.44</v>
      </c>
      <c r="L4918">
        <v>6</v>
      </c>
      <c r="M4918">
        <f t="shared" si="152"/>
        <v>2175.8244</v>
      </c>
      <c r="N4918">
        <f t="shared" si="153"/>
        <v>2.9761904761904763</v>
      </c>
    </row>
    <row r="4919" spans="1:14" x14ac:dyDescent="0.3">
      <c r="A4919" t="s">
        <v>14</v>
      </c>
      <c r="B4919" t="s">
        <v>16</v>
      </c>
      <c r="C4919" t="s">
        <v>19</v>
      </c>
      <c r="D4919" t="s">
        <v>33</v>
      </c>
      <c r="E4919" t="s">
        <v>38</v>
      </c>
      <c r="F4919">
        <v>1994</v>
      </c>
      <c r="G4919">
        <v>5</v>
      </c>
      <c r="H4919">
        <v>253.32</v>
      </c>
      <c r="I4919" t="s">
        <v>42</v>
      </c>
      <c r="J4919" t="s">
        <v>44</v>
      </c>
      <c r="K4919">
        <v>49.07</v>
      </c>
      <c r="L4919">
        <v>8</v>
      </c>
      <c r="M4919">
        <f t="shared" si="152"/>
        <v>2026.0507</v>
      </c>
      <c r="N4919">
        <f t="shared" si="153"/>
        <v>2.9879518072289155</v>
      </c>
    </row>
    <row r="4920" spans="1:14" x14ac:dyDescent="0.3">
      <c r="A4920" t="s">
        <v>13</v>
      </c>
      <c r="B4920" t="s">
        <v>17</v>
      </c>
      <c r="C4920" t="s">
        <v>18</v>
      </c>
      <c r="D4920" t="s">
        <v>20</v>
      </c>
      <c r="E4920" t="s">
        <v>36</v>
      </c>
      <c r="F4920">
        <v>1986</v>
      </c>
      <c r="G4920">
        <v>1</v>
      </c>
      <c r="H4920">
        <v>116.42</v>
      </c>
      <c r="I4920" t="s">
        <v>42</v>
      </c>
      <c r="J4920" t="s">
        <v>46</v>
      </c>
      <c r="K4920">
        <v>29.45</v>
      </c>
      <c r="L4920">
        <v>11</v>
      </c>
      <c r="M4920">
        <f t="shared" si="152"/>
        <v>1279.9145000000001</v>
      </c>
      <c r="N4920">
        <f t="shared" si="153"/>
        <v>2.9634146341463414</v>
      </c>
    </row>
    <row r="4921" spans="1:14" x14ac:dyDescent="0.3">
      <c r="A4921" t="s">
        <v>14</v>
      </c>
      <c r="B4921" t="s">
        <v>15</v>
      </c>
      <c r="C4921" t="s">
        <v>18</v>
      </c>
      <c r="D4921" t="s">
        <v>25</v>
      </c>
      <c r="E4921" t="s">
        <v>38</v>
      </c>
      <c r="F4921">
        <v>2012</v>
      </c>
      <c r="G4921">
        <v>1</v>
      </c>
      <c r="H4921">
        <v>193.03</v>
      </c>
      <c r="I4921" t="s">
        <v>42</v>
      </c>
      <c r="J4921" t="s">
        <v>47</v>
      </c>
      <c r="K4921">
        <v>0.51</v>
      </c>
      <c r="L4921">
        <v>17</v>
      </c>
      <c r="M4921">
        <f t="shared" si="152"/>
        <v>3280.5151000000001</v>
      </c>
      <c r="N4921">
        <f t="shared" si="153"/>
        <v>2.9876543209876543</v>
      </c>
    </row>
    <row r="4922" spans="1:14" x14ac:dyDescent="0.3">
      <c r="A4922" t="s">
        <v>13</v>
      </c>
      <c r="B4922" t="s">
        <v>16</v>
      </c>
      <c r="C4922" t="s">
        <v>19</v>
      </c>
      <c r="D4922" t="s">
        <v>21</v>
      </c>
      <c r="E4922" t="s">
        <v>38</v>
      </c>
      <c r="F4922">
        <v>1988</v>
      </c>
      <c r="G4922">
        <v>4</v>
      </c>
      <c r="H4922">
        <v>454.26</v>
      </c>
      <c r="I4922" t="s">
        <v>41</v>
      </c>
      <c r="J4922" t="s">
        <v>47</v>
      </c>
      <c r="K4922">
        <v>39.04</v>
      </c>
      <c r="L4922">
        <v>8</v>
      </c>
      <c r="M4922">
        <f t="shared" si="152"/>
        <v>3633.4704000000002</v>
      </c>
      <c r="N4922">
        <f t="shared" si="153"/>
        <v>3.0125000000000002</v>
      </c>
    </row>
    <row r="4923" spans="1:14" x14ac:dyDescent="0.3">
      <c r="A4923" t="s">
        <v>14</v>
      </c>
      <c r="B4923" t="s">
        <v>15</v>
      </c>
      <c r="C4923" t="s">
        <v>18</v>
      </c>
      <c r="D4923" t="s">
        <v>25</v>
      </c>
      <c r="E4923" t="s">
        <v>39</v>
      </c>
      <c r="F4923">
        <v>2008</v>
      </c>
      <c r="G4923">
        <v>3</v>
      </c>
      <c r="H4923">
        <v>497.3</v>
      </c>
      <c r="I4923" t="s">
        <v>42</v>
      </c>
      <c r="J4923" t="s">
        <v>43</v>
      </c>
      <c r="K4923">
        <v>24.49</v>
      </c>
      <c r="L4923">
        <v>16</v>
      </c>
      <c r="M4923">
        <f t="shared" si="152"/>
        <v>7956.0448999999999</v>
      </c>
      <c r="N4923">
        <f t="shared" si="153"/>
        <v>3</v>
      </c>
    </row>
    <row r="4924" spans="1:14" x14ac:dyDescent="0.3">
      <c r="A4924" t="s">
        <v>14</v>
      </c>
      <c r="B4924" t="s">
        <v>17</v>
      </c>
      <c r="C4924" t="s">
        <v>18</v>
      </c>
      <c r="D4924" t="s">
        <v>27</v>
      </c>
      <c r="E4924" t="s">
        <v>39</v>
      </c>
      <c r="F4924">
        <v>2021</v>
      </c>
      <c r="G4924">
        <v>4</v>
      </c>
      <c r="H4924">
        <v>135.49</v>
      </c>
      <c r="I4924" t="s">
        <v>42</v>
      </c>
      <c r="J4924" t="s">
        <v>46</v>
      </c>
      <c r="K4924">
        <v>34.950000000000003</v>
      </c>
      <c r="L4924">
        <v>14</v>
      </c>
      <c r="M4924">
        <f t="shared" si="152"/>
        <v>1896.2095000000002</v>
      </c>
      <c r="N4924">
        <f t="shared" si="153"/>
        <v>3</v>
      </c>
    </row>
    <row r="4925" spans="1:14" x14ac:dyDescent="0.3">
      <c r="A4925" t="s">
        <v>14</v>
      </c>
      <c r="B4925" t="s">
        <v>15</v>
      </c>
      <c r="C4925" t="s">
        <v>18</v>
      </c>
      <c r="D4925" t="s">
        <v>20</v>
      </c>
      <c r="E4925" t="s">
        <v>39</v>
      </c>
      <c r="F4925">
        <v>2020</v>
      </c>
      <c r="G4925">
        <v>1</v>
      </c>
      <c r="H4925">
        <v>432.3</v>
      </c>
      <c r="I4925" t="s">
        <v>42</v>
      </c>
      <c r="J4925" t="s">
        <v>43</v>
      </c>
      <c r="K4925">
        <v>30.98</v>
      </c>
      <c r="L4925">
        <v>14</v>
      </c>
      <c r="M4925">
        <f t="shared" si="152"/>
        <v>6051.5097999999998</v>
      </c>
      <c r="N4925">
        <f t="shared" si="153"/>
        <v>2.9870129870129869</v>
      </c>
    </row>
    <row r="4926" spans="1:14" x14ac:dyDescent="0.3">
      <c r="A4926" t="s">
        <v>14</v>
      </c>
      <c r="B4926" t="s">
        <v>15</v>
      </c>
      <c r="C4926" t="s">
        <v>19</v>
      </c>
      <c r="D4926" t="s">
        <v>24</v>
      </c>
      <c r="E4926" t="s">
        <v>37</v>
      </c>
      <c r="F4926">
        <v>2006</v>
      </c>
      <c r="G4926">
        <v>5</v>
      </c>
      <c r="H4926">
        <v>217.97</v>
      </c>
      <c r="I4926" t="s">
        <v>42</v>
      </c>
      <c r="J4926" t="s">
        <v>47</v>
      </c>
      <c r="K4926">
        <v>41.32</v>
      </c>
      <c r="L4926">
        <v>4</v>
      </c>
      <c r="M4926">
        <f t="shared" si="152"/>
        <v>871.29319999999996</v>
      </c>
      <c r="N4926">
        <f t="shared" si="153"/>
        <v>3.013157894736842</v>
      </c>
    </row>
    <row r="4927" spans="1:14" x14ac:dyDescent="0.3">
      <c r="A4927" t="s">
        <v>14</v>
      </c>
      <c r="B4927" t="s">
        <v>17</v>
      </c>
      <c r="C4927" t="s">
        <v>19</v>
      </c>
      <c r="D4927" t="s">
        <v>22</v>
      </c>
      <c r="E4927" t="s">
        <v>37</v>
      </c>
      <c r="F4927">
        <v>1988</v>
      </c>
      <c r="G4927">
        <v>4</v>
      </c>
      <c r="H4927">
        <v>340.67</v>
      </c>
      <c r="I4927" t="s">
        <v>40</v>
      </c>
      <c r="J4927" t="s">
        <v>47</v>
      </c>
      <c r="K4927">
        <v>15.36</v>
      </c>
      <c r="L4927">
        <v>7</v>
      </c>
      <c r="M4927">
        <f t="shared" si="152"/>
        <v>2383.8436000000002</v>
      </c>
      <c r="N4927">
        <f t="shared" si="153"/>
        <v>2.9866666666666668</v>
      </c>
    </row>
    <row r="4928" spans="1:14" x14ac:dyDescent="0.3">
      <c r="A4928" t="s">
        <v>13</v>
      </c>
      <c r="B4928" t="s">
        <v>17</v>
      </c>
      <c r="C4928" t="s">
        <v>18</v>
      </c>
      <c r="D4928" t="s">
        <v>34</v>
      </c>
      <c r="E4928" t="s">
        <v>39</v>
      </c>
      <c r="F4928">
        <v>2015</v>
      </c>
      <c r="G4928">
        <v>3</v>
      </c>
      <c r="H4928">
        <v>290.58</v>
      </c>
      <c r="I4928" t="s">
        <v>42</v>
      </c>
      <c r="J4928" t="s">
        <v>47</v>
      </c>
      <c r="K4928">
        <v>15.47</v>
      </c>
      <c r="L4928">
        <v>2</v>
      </c>
      <c r="M4928">
        <f t="shared" si="152"/>
        <v>580.31470000000002</v>
      </c>
      <c r="N4928">
        <f t="shared" si="153"/>
        <v>2.9729729729729728</v>
      </c>
    </row>
    <row r="4929" spans="1:14" x14ac:dyDescent="0.3">
      <c r="A4929" t="s">
        <v>12</v>
      </c>
      <c r="B4929" t="s">
        <v>15</v>
      </c>
      <c r="C4929" t="s">
        <v>19</v>
      </c>
      <c r="D4929" t="s">
        <v>24</v>
      </c>
      <c r="E4929" t="s">
        <v>38</v>
      </c>
      <c r="F4929">
        <v>2022</v>
      </c>
      <c r="G4929">
        <v>5</v>
      </c>
      <c r="H4929">
        <v>250.51</v>
      </c>
      <c r="I4929" t="s">
        <v>42</v>
      </c>
      <c r="J4929" t="s">
        <v>43</v>
      </c>
      <c r="K4929">
        <v>10.050000000000001</v>
      </c>
      <c r="L4929">
        <v>9</v>
      </c>
      <c r="M4929">
        <f t="shared" si="152"/>
        <v>2253.6905000000002</v>
      </c>
      <c r="N4929">
        <f t="shared" si="153"/>
        <v>2.9726027397260273</v>
      </c>
    </row>
    <row r="4930" spans="1:14" x14ac:dyDescent="0.3">
      <c r="A4930" t="s">
        <v>12</v>
      </c>
      <c r="B4930" t="s">
        <v>17</v>
      </c>
      <c r="C4930" t="s">
        <v>19</v>
      </c>
      <c r="D4930" t="s">
        <v>23</v>
      </c>
      <c r="E4930" t="s">
        <v>39</v>
      </c>
      <c r="F4930">
        <v>2008</v>
      </c>
      <c r="G4930">
        <v>5</v>
      </c>
      <c r="H4930">
        <v>120.8</v>
      </c>
      <c r="I4930" t="s">
        <v>41</v>
      </c>
      <c r="J4930" t="s">
        <v>46</v>
      </c>
      <c r="K4930">
        <v>24.11</v>
      </c>
      <c r="L4930">
        <v>8</v>
      </c>
      <c r="M4930">
        <f t="shared" si="152"/>
        <v>965.64109999999994</v>
      </c>
      <c r="N4930">
        <f t="shared" si="153"/>
        <v>2.9444444444444446</v>
      </c>
    </row>
    <row r="4931" spans="1:14" x14ac:dyDescent="0.3">
      <c r="A4931" t="s">
        <v>13</v>
      </c>
      <c r="B4931" t="s">
        <v>15</v>
      </c>
      <c r="C4931" t="s">
        <v>19</v>
      </c>
      <c r="D4931" t="s">
        <v>27</v>
      </c>
      <c r="E4931" t="s">
        <v>36</v>
      </c>
      <c r="F4931">
        <v>1997</v>
      </c>
      <c r="G4931">
        <v>1</v>
      </c>
      <c r="H4931">
        <v>472.21</v>
      </c>
      <c r="I4931" t="s">
        <v>41</v>
      </c>
      <c r="J4931" t="s">
        <v>46</v>
      </c>
      <c r="K4931">
        <v>24.75</v>
      </c>
      <c r="L4931">
        <v>11</v>
      </c>
      <c r="M4931">
        <f t="shared" ref="M4931:M4994" si="154">(L4931*H4931)-(1-(K4931/100))</f>
        <v>5193.5574999999999</v>
      </c>
      <c r="N4931">
        <f t="shared" ref="N4931:N4994" si="155">AVERAGE(G4931:G9930)</f>
        <v>2.915492957746479</v>
      </c>
    </row>
    <row r="4932" spans="1:14" x14ac:dyDescent="0.3">
      <c r="A4932" t="s">
        <v>14</v>
      </c>
      <c r="B4932" t="s">
        <v>15</v>
      </c>
      <c r="C4932" t="s">
        <v>18</v>
      </c>
      <c r="D4932" t="s">
        <v>30</v>
      </c>
      <c r="E4932" t="s">
        <v>39</v>
      </c>
      <c r="F4932">
        <v>1987</v>
      </c>
      <c r="G4932">
        <v>1</v>
      </c>
      <c r="H4932">
        <v>296.32</v>
      </c>
      <c r="I4932" t="s">
        <v>42</v>
      </c>
      <c r="J4932" t="s">
        <v>47</v>
      </c>
      <c r="K4932">
        <v>46.99</v>
      </c>
      <c r="L4932">
        <v>2</v>
      </c>
      <c r="M4932">
        <f t="shared" si="154"/>
        <v>592.10990000000004</v>
      </c>
      <c r="N4932">
        <f t="shared" si="155"/>
        <v>2.9428571428571431</v>
      </c>
    </row>
    <row r="4933" spans="1:14" x14ac:dyDescent="0.3">
      <c r="A4933" t="s">
        <v>14</v>
      </c>
      <c r="B4933" t="s">
        <v>17</v>
      </c>
      <c r="C4933" t="s">
        <v>18</v>
      </c>
      <c r="D4933" t="s">
        <v>21</v>
      </c>
      <c r="E4933" t="s">
        <v>38</v>
      </c>
      <c r="F4933">
        <v>2005</v>
      </c>
      <c r="G4933">
        <v>4</v>
      </c>
      <c r="H4933">
        <v>65.790000000000006</v>
      </c>
      <c r="I4933" t="s">
        <v>41</v>
      </c>
      <c r="J4933" t="s">
        <v>45</v>
      </c>
      <c r="K4933">
        <v>4.46</v>
      </c>
      <c r="L4933">
        <v>7</v>
      </c>
      <c r="M4933">
        <f t="shared" si="154"/>
        <v>459.57460000000003</v>
      </c>
      <c r="N4933">
        <f t="shared" si="155"/>
        <v>2.9710144927536231</v>
      </c>
    </row>
    <row r="4934" spans="1:14" x14ac:dyDescent="0.3">
      <c r="A4934" t="s">
        <v>14</v>
      </c>
      <c r="B4934" t="s">
        <v>16</v>
      </c>
      <c r="C4934" t="s">
        <v>18</v>
      </c>
      <c r="D4934" t="s">
        <v>28</v>
      </c>
      <c r="E4934" t="s">
        <v>38</v>
      </c>
      <c r="F4934">
        <v>1987</v>
      </c>
      <c r="G4934">
        <v>1</v>
      </c>
      <c r="H4934">
        <v>217.17</v>
      </c>
      <c r="I4934" t="s">
        <v>42</v>
      </c>
      <c r="J4934" t="s">
        <v>44</v>
      </c>
      <c r="K4934">
        <v>24.52</v>
      </c>
      <c r="L4934">
        <v>12</v>
      </c>
      <c r="M4934">
        <f t="shared" si="154"/>
        <v>2605.2851999999998</v>
      </c>
      <c r="N4934">
        <f t="shared" si="155"/>
        <v>2.9558823529411766</v>
      </c>
    </row>
    <row r="4935" spans="1:14" x14ac:dyDescent="0.3">
      <c r="A4935" t="s">
        <v>12</v>
      </c>
      <c r="B4935" t="s">
        <v>16</v>
      </c>
      <c r="C4935" t="s">
        <v>19</v>
      </c>
      <c r="D4935" t="s">
        <v>22</v>
      </c>
      <c r="E4935" t="s">
        <v>39</v>
      </c>
      <c r="F4935">
        <v>1993</v>
      </c>
      <c r="G4935">
        <v>4</v>
      </c>
      <c r="H4935">
        <v>474.17</v>
      </c>
      <c r="I4935" t="s">
        <v>40</v>
      </c>
      <c r="J4935" t="s">
        <v>43</v>
      </c>
      <c r="K4935">
        <v>10.68</v>
      </c>
      <c r="L4935">
        <v>9</v>
      </c>
      <c r="M4935">
        <f t="shared" si="154"/>
        <v>4266.6367999999993</v>
      </c>
      <c r="N4935">
        <f t="shared" si="155"/>
        <v>2.9850746268656718</v>
      </c>
    </row>
    <row r="4936" spans="1:14" x14ac:dyDescent="0.3">
      <c r="A4936" t="s">
        <v>13</v>
      </c>
      <c r="B4936" t="s">
        <v>17</v>
      </c>
      <c r="C4936" t="s">
        <v>18</v>
      </c>
      <c r="D4936" t="s">
        <v>20</v>
      </c>
      <c r="E4936" t="s">
        <v>38</v>
      </c>
      <c r="F4936">
        <v>2019</v>
      </c>
      <c r="G4936">
        <v>3</v>
      </c>
      <c r="H4936">
        <v>287.58999999999997</v>
      </c>
      <c r="I4936" t="s">
        <v>42</v>
      </c>
      <c r="J4936" t="s">
        <v>43</v>
      </c>
      <c r="K4936">
        <v>18.899999999999999</v>
      </c>
      <c r="L4936">
        <v>8</v>
      </c>
      <c r="M4936">
        <f t="shared" si="154"/>
        <v>2299.9089999999997</v>
      </c>
      <c r="N4936">
        <f t="shared" si="155"/>
        <v>2.9696969696969697</v>
      </c>
    </row>
    <row r="4937" spans="1:14" x14ac:dyDescent="0.3">
      <c r="A4937" t="s">
        <v>14</v>
      </c>
      <c r="B4937" t="s">
        <v>16</v>
      </c>
      <c r="C4937" t="s">
        <v>18</v>
      </c>
      <c r="D4937" t="s">
        <v>24</v>
      </c>
      <c r="E4937" t="s">
        <v>39</v>
      </c>
      <c r="F4937">
        <v>1986</v>
      </c>
      <c r="G4937">
        <v>4</v>
      </c>
      <c r="H4937">
        <v>398.12</v>
      </c>
      <c r="I4937" t="s">
        <v>41</v>
      </c>
      <c r="J4937" t="s">
        <v>47</v>
      </c>
      <c r="K4937">
        <v>23.13</v>
      </c>
      <c r="L4937">
        <v>7</v>
      </c>
      <c r="M4937">
        <f t="shared" si="154"/>
        <v>2786.0713000000001</v>
      </c>
      <c r="N4937">
        <f t="shared" si="155"/>
        <v>2.9692307692307693</v>
      </c>
    </row>
    <row r="4938" spans="1:14" x14ac:dyDescent="0.3">
      <c r="A4938" t="s">
        <v>14</v>
      </c>
      <c r="B4938" t="s">
        <v>17</v>
      </c>
      <c r="C4938" t="s">
        <v>18</v>
      </c>
      <c r="D4938" t="s">
        <v>34</v>
      </c>
      <c r="E4938" t="s">
        <v>39</v>
      </c>
      <c r="F4938">
        <v>1998</v>
      </c>
      <c r="G4938">
        <v>2</v>
      </c>
      <c r="H4938">
        <v>433.64</v>
      </c>
      <c r="I4938" t="s">
        <v>41</v>
      </c>
      <c r="J4938" t="s">
        <v>43</v>
      </c>
      <c r="K4938">
        <v>12.72</v>
      </c>
      <c r="L4938">
        <v>16</v>
      </c>
      <c r="M4938">
        <f t="shared" si="154"/>
        <v>6937.3671999999997</v>
      </c>
      <c r="N4938">
        <f t="shared" si="155"/>
        <v>2.953125</v>
      </c>
    </row>
    <row r="4939" spans="1:14" x14ac:dyDescent="0.3">
      <c r="A4939" t="s">
        <v>13</v>
      </c>
      <c r="B4939" t="s">
        <v>17</v>
      </c>
      <c r="C4939" t="s">
        <v>19</v>
      </c>
      <c r="D4939" t="s">
        <v>32</v>
      </c>
      <c r="E4939" t="s">
        <v>39</v>
      </c>
      <c r="F4939">
        <v>1992</v>
      </c>
      <c r="G4939">
        <v>2</v>
      </c>
      <c r="H4939">
        <v>454.62</v>
      </c>
      <c r="I4939" t="s">
        <v>42</v>
      </c>
      <c r="J4939" t="s">
        <v>43</v>
      </c>
      <c r="K4939">
        <v>6.83</v>
      </c>
      <c r="L4939">
        <v>7</v>
      </c>
      <c r="M4939">
        <f t="shared" si="154"/>
        <v>3181.4083000000001</v>
      </c>
      <c r="N4939">
        <f t="shared" si="155"/>
        <v>2.9682539682539684</v>
      </c>
    </row>
    <row r="4940" spans="1:14" x14ac:dyDescent="0.3">
      <c r="A4940" t="s">
        <v>12</v>
      </c>
      <c r="B4940" t="s">
        <v>15</v>
      </c>
      <c r="C4940" t="s">
        <v>18</v>
      </c>
      <c r="D4940" t="s">
        <v>31</v>
      </c>
      <c r="E4940" t="s">
        <v>37</v>
      </c>
      <c r="F4940">
        <v>2019</v>
      </c>
      <c r="G4940">
        <v>3</v>
      </c>
      <c r="H4940">
        <v>423.8</v>
      </c>
      <c r="I4940" t="s">
        <v>42</v>
      </c>
      <c r="J4940" t="s">
        <v>44</v>
      </c>
      <c r="K4940">
        <v>2.78</v>
      </c>
      <c r="L4940">
        <v>20</v>
      </c>
      <c r="M4940">
        <f t="shared" si="154"/>
        <v>8475.0277999999998</v>
      </c>
      <c r="N4940">
        <f t="shared" si="155"/>
        <v>2.9838709677419355</v>
      </c>
    </row>
    <row r="4941" spans="1:14" x14ac:dyDescent="0.3">
      <c r="A4941" t="s">
        <v>14</v>
      </c>
      <c r="B4941" t="s">
        <v>17</v>
      </c>
      <c r="C4941" t="s">
        <v>18</v>
      </c>
      <c r="D4941" t="s">
        <v>28</v>
      </c>
      <c r="E4941" t="s">
        <v>39</v>
      </c>
      <c r="F4941">
        <v>2004</v>
      </c>
      <c r="G4941">
        <v>4</v>
      </c>
      <c r="H4941">
        <v>148.16</v>
      </c>
      <c r="I4941" t="s">
        <v>41</v>
      </c>
      <c r="J4941" t="s">
        <v>43</v>
      </c>
      <c r="K4941">
        <v>41.21</v>
      </c>
      <c r="L4941">
        <v>11</v>
      </c>
      <c r="M4941">
        <f t="shared" si="154"/>
        <v>1629.1721</v>
      </c>
      <c r="N4941">
        <f t="shared" si="155"/>
        <v>2.9836065573770494</v>
      </c>
    </row>
    <row r="4942" spans="1:14" x14ac:dyDescent="0.3">
      <c r="A4942" t="s">
        <v>12</v>
      </c>
      <c r="B4942" t="s">
        <v>17</v>
      </c>
      <c r="C4942" t="s">
        <v>18</v>
      </c>
      <c r="D4942" t="s">
        <v>34</v>
      </c>
      <c r="E4942" t="s">
        <v>38</v>
      </c>
      <c r="F4942">
        <v>1992</v>
      </c>
      <c r="G4942">
        <v>3</v>
      </c>
      <c r="H4942">
        <v>211.04</v>
      </c>
      <c r="I4942" t="s">
        <v>40</v>
      </c>
      <c r="J4942" t="s">
        <v>45</v>
      </c>
      <c r="K4942">
        <v>49.86</v>
      </c>
      <c r="L4942">
        <v>17</v>
      </c>
      <c r="M4942">
        <f t="shared" si="154"/>
        <v>3587.1785999999997</v>
      </c>
      <c r="N4942">
        <f t="shared" si="155"/>
        <v>2.9666666666666668</v>
      </c>
    </row>
    <row r="4943" spans="1:14" x14ac:dyDescent="0.3">
      <c r="A4943" t="s">
        <v>14</v>
      </c>
      <c r="B4943" t="s">
        <v>15</v>
      </c>
      <c r="C4943" t="s">
        <v>19</v>
      </c>
      <c r="D4943" t="s">
        <v>24</v>
      </c>
      <c r="E4943" t="s">
        <v>36</v>
      </c>
      <c r="F4943">
        <v>2021</v>
      </c>
      <c r="G4943">
        <v>5</v>
      </c>
      <c r="H4943">
        <v>420.07</v>
      </c>
      <c r="I4943" t="s">
        <v>41</v>
      </c>
      <c r="J4943" t="s">
        <v>46</v>
      </c>
      <c r="K4943">
        <v>48</v>
      </c>
      <c r="L4943">
        <v>9</v>
      </c>
      <c r="M4943">
        <f t="shared" si="154"/>
        <v>3780.11</v>
      </c>
      <c r="N4943">
        <f t="shared" si="155"/>
        <v>2.9661016949152543</v>
      </c>
    </row>
    <row r="4944" spans="1:14" x14ac:dyDescent="0.3">
      <c r="A4944" t="s">
        <v>13</v>
      </c>
      <c r="B4944" t="s">
        <v>16</v>
      </c>
      <c r="C4944" t="s">
        <v>19</v>
      </c>
      <c r="D4944" t="s">
        <v>34</v>
      </c>
      <c r="E4944" t="s">
        <v>36</v>
      </c>
      <c r="F4944">
        <v>1999</v>
      </c>
      <c r="G4944">
        <v>2</v>
      </c>
      <c r="H4944">
        <v>46.04</v>
      </c>
      <c r="I4944" t="s">
        <v>42</v>
      </c>
      <c r="J4944" t="s">
        <v>46</v>
      </c>
      <c r="K4944">
        <v>15.33</v>
      </c>
      <c r="L4944">
        <v>8</v>
      </c>
      <c r="M4944">
        <f t="shared" si="154"/>
        <v>367.47329999999999</v>
      </c>
      <c r="N4944">
        <f t="shared" si="155"/>
        <v>2.9310344827586206</v>
      </c>
    </row>
    <row r="4945" spans="1:14" x14ac:dyDescent="0.3">
      <c r="A4945" t="s">
        <v>13</v>
      </c>
      <c r="B4945" t="s">
        <v>16</v>
      </c>
      <c r="C4945" t="s">
        <v>19</v>
      </c>
      <c r="D4945" t="s">
        <v>27</v>
      </c>
      <c r="E4945" t="s">
        <v>36</v>
      </c>
      <c r="F4945">
        <v>1992</v>
      </c>
      <c r="G4945">
        <v>5</v>
      </c>
      <c r="H4945">
        <v>126.87</v>
      </c>
      <c r="I4945" t="s">
        <v>40</v>
      </c>
      <c r="J4945" t="s">
        <v>43</v>
      </c>
      <c r="K4945">
        <v>4.72</v>
      </c>
      <c r="L4945">
        <v>7</v>
      </c>
      <c r="M4945">
        <f t="shared" si="154"/>
        <v>887.13720000000001</v>
      </c>
      <c r="N4945">
        <f t="shared" si="155"/>
        <v>2.9473684210526314</v>
      </c>
    </row>
    <row r="4946" spans="1:14" x14ac:dyDescent="0.3">
      <c r="A4946" t="s">
        <v>14</v>
      </c>
      <c r="B4946" t="s">
        <v>17</v>
      </c>
      <c r="C4946" t="s">
        <v>18</v>
      </c>
      <c r="D4946" t="s">
        <v>35</v>
      </c>
      <c r="E4946" t="s">
        <v>36</v>
      </c>
      <c r="F4946">
        <v>2008</v>
      </c>
      <c r="G4946">
        <v>4</v>
      </c>
      <c r="H4946">
        <v>297.47000000000003</v>
      </c>
      <c r="I4946" t="s">
        <v>42</v>
      </c>
      <c r="J4946" t="s">
        <v>44</v>
      </c>
      <c r="K4946">
        <v>31.34</v>
      </c>
      <c r="L4946">
        <v>18</v>
      </c>
      <c r="M4946">
        <f t="shared" si="154"/>
        <v>5353.7734000000009</v>
      </c>
      <c r="N4946">
        <f t="shared" si="155"/>
        <v>2.9107142857142856</v>
      </c>
    </row>
    <row r="4947" spans="1:14" x14ac:dyDescent="0.3">
      <c r="A4947" t="s">
        <v>12</v>
      </c>
      <c r="B4947" t="s">
        <v>15</v>
      </c>
      <c r="C4947" t="s">
        <v>18</v>
      </c>
      <c r="D4947" t="s">
        <v>23</v>
      </c>
      <c r="E4947" t="s">
        <v>37</v>
      </c>
      <c r="F4947">
        <v>2003</v>
      </c>
      <c r="G4947">
        <v>3</v>
      </c>
      <c r="H4947">
        <v>444.69</v>
      </c>
      <c r="I4947" t="s">
        <v>42</v>
      </c>
      <c r="J4947" t="s">
        <v>47</v>
      </c>
      <c r="K4947">
        <v>17.989999999999998</v>
      </c>
      <c r="L4947">
        <v>1</v>
      </c>
      <c r="M4947">
        <f t="shared" si="154"/>
        <v>443.86989999999997</v>
      </c>
      <c r="N4947">
        <f t="shared" si="155"/>
        <v>2.8909090909090911</v>
      </c>
    </row>
    <row r="4948" spans="1:14" x14ac:dyDescent="0.3">
      <c r="A4948" t="s">
        <v>12</v>
      </c>
      <c r="B4948" t="s">
        <v>16</v>
      </c>
      <c r="C4948" t="s">
        <v>19</v>
      </c>
      <c r="D4948" t="s">
        <v>34</v>
      </c>
      <c r="E4948" t="s">
        <v>38</v>
      </c>
      <c r="F4948">
        <v>1994</v>
      </c>
      <c r="G4948">
        <v>1</v>
      </c>
      <c r="H4948">
        <v>211.93</v>
      </c>
      <c r="I4948" t="s">
        <v>41</v>
      </c>
      <c r="J4948" t="s">
        <v>43</v>
      </c>
      <c r="K4948">
        <v>14.88</v>
      </c>
      <c r="L4948">
        <v>2</v>
      </c>
      <c r="M4948">
        <f t="shared" si="154"/>
        <v>423.00880000000001</v>
      </c>
      <c r="N4948">
        <f t="shared" si="155"/>
        <v>2.8888888888888888</v>
      </c>
    </row>
    <row r="4949" spans="1:14" x14ac:dyDescent="0.3">
      <c r="A4949" t="s">
        <v>12</v>
      </c>
      <c r="B4949" t="s">
        <v>17</v>
      </c>
      <c r="C4949" t="s">
        <v>18</v>
      </c>
      <c r="D4949" t="s">
        <v>24</v>
      </c>
      <c r="E4949" t="s">
        <v>38</v>
      </c>
      <c r="F4949">
        <v>1991</v>
      </c>
      <c r="G4949">
        <v>4</v>
      </c>
      <c r="H4949">
        <v>489.44</v>
      </c>
      <c r="I4949" t="s">
        <v>40</v>
      </c>
      <c r="J4949" t="s">
        <v>46</v>
      </c>
      <c r="K4949">
        <v>11.79</v>
      </c>
      <c r="L4949">
        <v>16</v>
      </c>
      <c r="M4949">
        <f t="shared" si="154"/>
        <v>7830.1579000000002</v>
      </c>
      <c r="N4949">
        <f t="shared" si="155"/>
        <v>2.9245283018867925</v>
      </c>
    </row>
    <row r="4950" spans="1:14" x14ac:dyDescent="0.3">
      <c r="A4950" t="s">
        <v>13</v>
      </c>
      <c r="B4950" t="s">
        <v>16</v>
      </c>
      <c r="C4950" t="s">
        <v>18</v>
      </c>
      <c r="D4950" t="s">
        <v>22</v>
      </c>
      <c r="E4950" t="s">
        <v>39</v>
      </c>
      <c r="F4950">
        <v>1999</v>
      </c>
      <c r="G4950">
        <v>3</v>
      </c>
      <c r="H4950">
        <v>357.54</v>
      </c>
      <c r="I4950" t="s">
        <v>41</v>
      </c>
      <c r="J4950" t="s">
        <v>43</v>
      </c>
      <c r="K4950">
        <v>19.75</v>
      </c>
      <c r="L4950">
        <v>17</v>
      </c>
      <c r="M4950">
        <f t="shared" si="154"/>
        <v>6077.3775000000005</v>
      </c>
      <c r="N4950">
        <f t="shared" si="155"/>
        <v>2.9038461538461537</v>
      </c>
    </row>
    <row r="4951" spans="1:14" x14ac:dyDescent="0.3">
      <c r="A4951" t="s">
        <v>12</v>
      </c>
      <c r="B4951" t="s">
        <v>17</v>
      </c>
      <c r="C4951" t="s">
        <v>19</v>
      </c>
      <c r="D4951" t="s">
        <v>23</v>
      </c>
      <c r="E4951" t="s">
        <v>39</v>
      </c>
      <c r="F4951">
        <v>1985</v>
      </c>
      <c r="G4951">
        <v>2</v>
      </c>
      <c r="H4951">
        <v>232.13</v>
      </c>
      <c r="I4951" t="s">
        <v>41</v>
      </c>
      <c r="J4951" t="s">
        <v>47</v>
      </c>
      <c r="K4951">
        <v>44.66</v>
      </c>
      <c r="L4951">
        <v>6</v>
      </c>
      <c r="M4951">
        <f t="shared" si="154"/>
        <v>1392.2266</v>
      </c>
      <c r="N4951">
        <f t="shared" si="155"/>
        <v>2.9019607843137254</v>
      </c>
    </row>
    <row r="4952" spans="1:14" x14ac:dyDescent="0.3">
      <c r="A4952" t="s">
        <v>12</v>
      </c>
      <c r="B4952" t="s">
        <v>16</v>
      </c>
      <c r="C4952" t="s">
        <v>18</v>
      </c>
      <c r="D4952" t="s">
        <v>25</v>
      </c>
      <c r="E4952" t="s">
        <v>36</v>
      </c>
      <c r="F4952">
        <v>1994</v>
      </c>
      <c r="G4952">
        <v>3</v>
      </c>
      <c r="H4952">
        <v>262.39</v>
      </c>
      <c r="I4952" t="s">
        <v>42</v>
      </c>
      <c r="J4952" t="s">
        <v>46</v>
      </c>
      <c r="K4952">
        <v>19.16</v>
      </c>
      <c r="L4952">
        <v>20</v>
      </c>
      <c r="M4952">
        <f t="shared" si="154"/>
        <v>5246.9915999999994</v>
      </c>
      <c r="N4952">
        <f t="shared" si="155"/>
        <v>2.92</v>
      </c>
    </row>
    <row r="4953" spans="1:14" x14ac:dyDescent="0.3">
      <c r="A4953" t="s">
        <v>12</v>
      </c>
      <c r="B4953" t="s">
        <v>15</v>
      </c>
      <c r="C4953" t="s">
        <v>19</v>
      </c>
      <c r="D4953" t="s">
        <v>31</v>
      </c>
      <c r="E4953" t="s">
        <v>36</v>
      </c>
      <c r="F4953">
        <v>1989</v>
      </c>
      <c r="G4953">
        <v>2</v>
      </c>
      <c r="H4953">
        <v>37.5</v>
      </c>
      <c r="I4953" t="s">
        <v>40</v>
      </c>
      <c r="J4953" t="s">
        <v>46</v>
      </c>
      <c r="K4953">
        <v>37.659999999999997</v>
      </c>
      <c r="L4953">
        <v>18</v>
      </c>
      <c r="M4953">
        <f t="shared" si="154"/>
        <v>674.37660000000005</v>
      </c>
      <c r="N4953">
        <f t="shared" si="155"/>
        <v>2.9183673469387754</v>
      </c>
    </row>
    <row r="4954" spans="1:14" x14ac:dyDescent="0.3">
      <c r="A4954" t="s">
        <v>13</v>
      </c>
      <c r="B4954" t="s">
        <v>16</v>
      </c>
      <c r="C4954" t="s">
        <v>19</v>
      </c>
      <c r="D4954" t="s">
        <v>34</v>
      </c>
      <c r="E4954" t="s">
        <v>39</v>
      </c>
      <c r="F4954">
        <v>1993</v>
      </c>
      <c r="G4954">
        <v>4</v>
      </c>
      <c r="H4954">
        <v>383.96</v>
      </c>
      <c r="I4954" t="s">
        <v>42</v>
      </c>
      <c r="J4954" t="s">
        <v>45</v>
      </c>
      <c r="K4954">
        <v>12.75</v>
      </c>
      <c r="L4954">
        <v>7</v>
      </c>
      <c r="M4954">
        <f t="shared" si="154"/>
        <v>2686.8474999999999</v>
      </c>
      <c r="N4954">
        <f t="shared" si="155"/>
        <v>2.9375</v>
      </c>
    </row>
    <row r="4955" spans="1:14" x14ac:dyDescent="0.3">
      <c r="A4955" t="s">
        <v>13</v>
      </c>
      <c r="B4955" t="s">
        <v>16</v>
      </c>
      <c r="C4955" t="s">
        <v>19</v>
      </c>
      <c r="D4955" t="s">
        <v>24</v>
      </c>
      <c r="E4955" t="s">
        <v>37</v>
      </c>
      <c r="F4955">
        <v>2001</v>
      </c>
      <c r="G4955">
        <v>5</v>
      </c>
      <c r="H4955">
        <v>241.6</v>
      </c>
      <c r="I4955" t="s">
        <v>40</v>
      </c>
      <c r="J4955" t="s">
        <v>43</v>
      </c>
      <c r="K4955">
        <v>0.98</v>
      </c>
      <c r="L4955">
        <v>5</v>
      </c>
      <c r="M4955">
        <f t="shared" si="154"/>
        <v>1207.0098</v>
      </c>
      <c r="N4955">
        <f t="shared" si="155"/>
        <v>2.9148936170212765</v>
      </c>
    </row>
    <row r="4956" spans="1:14" x14ac:dyDescent="0.3">
      <c r="A4956" t="s">
        <v>13</v>
      </c>
      <c r="B4956" t="s">
        <v>16</v>
      </c>
      <c r="C4956" t="s">
        <v>18</v>
      </c>
      <c r="D4956" t="s">
        <v>27</v>
      </c>
      <c r="E4956" t="s">
        <v>38</v>
      </c>
      <c r="F4956">
        <v>2007</v>
      </c>
      <c r="G4956">
        <v>5</v>
      </c>
      <c r="H4956">
        <v>233.12</v>
      </c>
      <c r="I4956" t="s">
        <v>42</v>
      </c>
      <c r="J4956" t="s">
        <v>43</v>
      </c>
      <c r="K4956">
        <v>43.86</v>
      </c>
      <c r="L4956">
        <v>7</v>
      </c>
      <c r="M4956">
        <f t="shared" si="154"/>
        <v>1631.2786000000001</v>
      </c>
      <c r="N4956">
        <f t="shared" si="155"/>
        <v>2.8695652173913042</v>
      </c>
    </row>
    <row r="4957" spans="1:14" x14ac:dyDescent="0.3">
      <c r="A4957" t="s">
        <v>12</v>
      </c>
      <c r="B4957" t="s">
        <v>17</v>
      </c>
      <c r="C4957" t="s">
        <v>18</v>
      </c>
      <c r="D4957" t="s">
        <v>28</v>
      </c>
      <c r="E4957" t="s">
        <v>37</v>
      </c>
      <c r="F4957">
        <v>1996</v>
      </c>
      <c r="G4957">
        <v>1</v>
      </c>
      <c r="H4957">
        <v>187.72</v>
      </c>
      <c r="I4957" t="s">
        <v>41</v>
      </c>
      <c r="J4957" t="s">
        <v>46</v>
      </c>
      <c r="K4957">
        <v>0.38</v>
      </c>
      <c r="L4957">
        <v>7</v>
      </c>
      <c r="M4957">
        <f t="shared" si="154"/>
        <v>1313.0437999999999</v>
      </c>
      <c r="N4957">
        <f t="shared" si="155"/>
        <v>2.8222222222222224</v>
      </c>
    </row>
    <row r="4958" spans="1:14" x14ac:dyDescent="0.3">
      <c r="A4958" t="s">
        <v>13</v>
      </c>
      <c r="B4958" t="s">
        <v>17</v>
      </c>
      <c r="C4958" t="s">
        <v>18</v>
      </c>
      <c r="D4958" t="s">
        <v>28</v>
      </c>
      <c r="E4958" t="s">
        <v>39</v>
      </c>
      <c r="F4958">
        <v>2013</v>
      </c>
      <c r="G4958">
        <v>1</v>
      </c>
      <c r="H4958">
        <v>62.54</v>
      </c>
      <c r="I4958" t="s">
        <v>42</v>
      </c>
      <c r="J4958" t="s">
        <v>45</v>
      </c>
      <c r="K4958">
        <v>44.77</v>
      </c>
      <c r="L4958">
        <v>2</v>
      </c>
      <c r="M4958">
        <f t="shared" si="154"/>
        <v>124.5277</v>
      </c>
      <c r="N4958">
        <f t="shared" si="155"/>
        <v>2.8636363636363638</v>
      </c>
    </row>
    <row r="4959" spans="1:14" x14ac:dyDescent="0.3">
      <c r="A4959" t="s">
        <v>13</v>
      </c>
      <c r="B4959" t="s">
        <v>15</v>
      </c>
      <c r="C4959" t="s">
        <v>18</v>
      </c>
      <c r="D4959" t="s">
        <v>33</v>
      </c>
      <c r="E4959" t="s">
        <v>38</v>
      </c>
      <c r="F4959">
        <v>2019</v>
      </c>
      <c r="G4959">
        <v>1</v>
      </c>
      <c r="H4959">
        <v>342.87</v>
      </c>
      <c r="I4959" t="s">
        <v>40</v>
      </c>
      <c r="J4959" t="s">
        <v>43</v>
      </c>
      <c r="K4959">
        <v>29.67</v>
      </c>
      <c r="L4959">
        <v>5</v>
      </c>
      <c r="M4959">
        <f t="shared" si="154"/>
        <v>1713.6467</v>
      </c>
      <c r="N4959">
        <f t="shared" si="155"/>
        <v>2.9069767441860463</v>
      </c>
    </row>
    <row r="4960" spans="1:14" x14ac:dyDescent="0.3">
      <c r="A4960" t="s">
        <v>13</v>
      </c>
      <c r="B4960" t="s">
        <v>16</v>
      </c>
      <c r="C4960" t="s">
        <v>18</v>
      </c>
      <c r="D4960" t="s">
        <v>29</v>
      </c>
      <c r="E4960" t="s">
        <v>38</v>
      </c>
      <c r="F4960">
        <v>1986</v>
      </c>
      <c r="G4960">
        <v>1</v>
      </c>
      <c r="H4960">
        <v>232.53</v>
      </c>
      <c r="I4960" t="s">
        <v>41</v>
      </c>
      <c r="J4960" t="s">
        <v>46</v>
      </c>
      <c r="K4960">
        <v>28.48</v>
      </c>
      <c r="L4960">
        <v>15</v>
      </c>
      <c r="M4960">
        <f t="shared" si="154"/>
        <v>3487.2347999999997</v>
      </c>
      <c r="N4960">
        <f t="shared" si="155"/>
        <v>2.9523809523809526</v>
      </c>
    </row>
    <row r="4961" spans="1:14" x14ac:dyDescent="0.3">
      <c r="A4961" t="s">
        <v>12</v>
      </c>
      <c r="B4961" t="s">
        <v>16</v>
      </c>
      <c r="C4961" t="s">
        <v>19</v>
      </c>
      <c r="D4961" t="s">
        <v>34</v>
      </c>
      <c r="E4961" t="s">
        <v>38</v>
      </c>
      <c r="F4961">
        <v>2005</v>
      </c>
      <c r="G4961">
        <v>5</v>
      </c>
      <c r="H4961">
        <v>269.51</v>
      </c>
      <c r="I4961" t="s">
        <v>40</v>
      </c>
      <c r="J4961" t="s">
        <v>46</v>
      </c>
      <c r="K4961">
        <v>12.19</v>
      </c>
      <c r="L4961">
        <v>19</v>
      </c>
      <c r="M4961">
        <f t="shared" si="154"/>
        <v>5119.8118999999997</v>
      </c>
      <c r="N4961">
        <f t="shared" si="155"/>
        <v>3</v>
      </c>
    </row>
    <row r="4962" spans="1:14" x14ac:dyDescent="0.3">
      <c r="A4962" t="s">
        <v>14</v>
      </c>
      <c r="B4962" t="s">
        <v>17</v>
      </c>
      <c r="C4962" t="s">
        <v>19</v>
      </c>
      <c r="D4962" t="s">
        <v>28</v>
      </c>
      <c r="E4962" t="s">
        <v>39</v>
      </c>
      <c r="F4962">
        <v>2013</v>
      </c>
      <c r="G4962">
        <v>2</v>
      </c>
      <c r="H4962">
        <v>363.37</v>
      </c>
      <c r="I4962" t="s">
        <v>40</v>
      </c>
      <c r="J4962" t="s">
        <v>47</v>
      </c>
      <c r="K4962">
        <v>25.45</v>
      </c>
      <c r="L4962">
        <v>17</v>
      </c>
      <c r="M4962">
        <f t="shared" si="154"/>
        <v>6176.5445</v>
      </c>
      <c r="N4962">
        <f t="shared" si="155"/>
        <v>2.95</v>
      </c>
    </row>
    <row r="4963" spans="1:14" x14ac:dyDescent="0.3">
      <c r="A4963" t="s">
        <v>14</v>
      </c>
      <c r="B4963" t="s">
        <v>15</v>
      </c>
      <c r="C4963" t="s">
        <v>19</v>
      </c>
      <c r="D4963" t="s">
        <v>35</v>
      </c>
      <c r="E4963" t="s">
        <v>38</v>
      </c>
      <c r="F4963">
        <v>1994</v>
      </c>
      <c r="G4963">
        <v>4</v>
      </c>
      <c r="H4963">
        <v>95.39</v>
      </c>
      <c r="I4963" t="s">
        <v>42</v>
      </c>
      <c r="J4963" t="s">
        <v>46</v>
      </c>
      <c r="K4963">
        <v>27.62</v>
      </c>
      <c r="L4963">
        <v>20</v>
      </c>
      <c r="M4963">
        <f t="shared" si="154"/>
        <v>1907.0762</v>
      </c>
      <c r="N4963">
        <f t="shared" si="155"/>
        <v>2.9743589743589745</v>
      </c>
    </row>
    <row r="4964" spans="1:14" x14ac:dyDescent="0.3">
      <c r="A4964" t="s">
        <v>13</v>
      </c>
      <c r="B4964" t="s">
        <v>17</v>
      </c>
      <c r="C4964" t="s">
        <v>18</v>
      </c>
      <c r="D4964" t="s">
        <v>21</v>
      </c>
      <c r="E4964" t="s">
        <v>38</v>
      </c>
      <c r="F4964">
        <v>1992</v>
      </c>
      <c r="G4964">
        <v>1</v>
      </c>
      <c r="H4964">
        <v>53.93</v>
      </c>
      <c r="I4964" t="s">
        <v>41</v>
      </c>
      <c r="J4964" t="s">
        <v>43</v>
      </c>
      <c r="K4964">
        <v>23.73</v>
      </c>
      <c r="L4964">
        <v>5</v>
      </c>
      <c r="M4964">
        <f t="shared" si="154"/>
        <v>268.88729999999998</v>
      </c>
      <c r="N4964">
        <f t="shared" si="155"/>
        <v>2.9473684210526314</v>
      </c>
    </row>
    <row r="4965" spans="1:14" x14ac:dyDescent="0.3">
      <c r="A4965" t="s">
        <v>13</v>
      </c>
      <c r="B4965" t="s">
        <v>17</v>
      </c>
      <c r="C4965" t="s">
        <v>18</v>
      </c>
      <c r="D4965" t="s">
        <v>23</v>
      </c>
      <c r="E4965" t="s">
        <v>36</v>
      </c>
      <c r="F4965">
        <v>2000</v>
      </c>
      <c r="G4965">
        <v>1</v>
      </c>
      <c r="H4965">
        <v>390.56</v>
      </c>
      <c r="I4965" t="s">
        <v>40</v>
      </c>
      <c r="J4965" t="s">
        <v>45</v>
      </c>
      <c r="K4965">
        <v>49.87</v>
      </c>
      <c r="L4965">
        <v>2</v>
      </c>
      <c r="M4965">
        <f t="shared" si="154"/>
        <v>780.61869999999999</v>
      </c>
      <c r="N4965">
        <f t="shared" si="155"/>
        <v>3</v>
      </c>
    </row>
    <row r="4966" spans="1:14" x14ac:dyDescent="0.3">
      <c r="A4966" t="s">
        <v>14</v>
      </c>
      <c r="B4966" t="s">
        <v>17</v>
      </c>
      <c r="C4966" t="s">
        <v>19</v>
      </c>
      <c r="D4966" t="s">
        <v>21</v>
      </c>
      <c r="E4966" t="s">
        <v>37</v>
      </c>
      <c r="F4966">
        <v>1985</v>
      </c>
      <c r="G4966">
        <v>5</v>
      </c>
      <c r="H4966">
        <v>102.41</v>
      </c>
      <c r="I4966" t="s">
        <v>42</v>
      </c>
      <c r="J4966" t="s">
        <v>46</v>
      </c>
      <c r="K4966">
        <v>43.49</v>
      </c>
      <c r="L4966">
        <v>10</v>
      </c>
      <c r="M4966">
        <f t="shared" si="154"/>
        <v>1023.5348999999999</v>
      </c>
      <c r="N4966">
        <f t="shared" si="155"/>
        <v>3.0555555555555554</v>
      </c>
    </row>
    <row r="4967" spans="1:14" x14ac:dyDescent="0.3">
      <c r="A4967" t="s">
        <v>12</v>
      </c>
      <c r="B4967" t="s">
        <v>17</v>
      </c>
      <c r="C4967" t="s">
        <v>19</v>
      </c>
      <c r="D4967" t="s">
        <v>21</v>
      </c>
      <c r="E4967" t="s">
        <v>37</v>
      </c>
      <c r="F4967">
        <v>2009</v>
      </c>
      <c r="G4967">
        <v>2</v>
      </c>
      <c r="H4967">
        <v>491.21</v>
      </c>
      <c r="I4967" t="s">
        <v>40</v>
      </c>
      <c r="J4967" t="s">
        <v>44</v>
      </c>
      <c r="K4967">
        <v>49.89</v>
      </c>
      <c r="L4967">
        <v>18</v>
      </c>
      <c r="M4967">
        <f t="shared" si="154"/>
        <v>8841.2788999999993</v>
      </c>
      <c r="N4967">
        <f t="shared" si="155"/>
        <v>3</v>
      </c>
    </row>
    <row r="4968" spans="1:14" x14ac:dyDescent="0.3">
      <c r="A4968" t="s">
        <v>13</v>
      </c>
      <c r="B4968" t="s">
        <v>15</v>
      </c>
      <c r="C4968" t="s">
        <v>18</v>
      </c>
      <c r="D4968" t="s">
        <v>31</v>
      </c>
      <c r="E4968" t="s">
        <v>39</v>
      </c>
      <c r="F4968">
        <v>2016</v>
      </c>
      <c r="G4968">
        <v>4</v>
      </c>
      <c r="H4968">
        <v>184.48</v>
      </c>
      <c r="I4968" t="s">
        <v>41</v>
      </c>
      <c r="J4968" t="s">
        <v>45</v>
      </c>
      <c r="K4968">
        <v>46.39</v>
      </c>
      <c r="L4968">
        <v>11</v>
      </c>
      <c r="M4968">
        <f t="shared" si="154"/>
        <v>2028.7438999999999</v>
      </c>
      <c r="N4968">
        <f t="shared" si="155"/>
        <v>3.0294117647058822</v>
      </c>
    </row>
    <row r="4969" spans="1:14" x14ac:dyDescent="0.3">
      <c r="A4969" t="s">
        <v>14</v>
      </c>
      <c r="B4969" t="s">
        <v>16</v>
      </c>
      <c r="C4969" t="s">
        <v>18</v>
      </c>
      <c r="D4969" t="s">
        <v>31</v>
      </c>
      <c r="E4969" t="s">
        <v>39</v>
      </c>
      <c r="F4969">
        <v>2017</v>
      </c>
      <c r="G4969">
        <v>4</v>
      </c>
      <c r="H4969">
        <v>257.24</v>
      </c>
      <c r="I4969" t="s">
        <v>40</v>
      </c>
      <c r="J4969" t="s">
        <v>46</v>
      </c>
      <c r="K4969">
        <v>46.23</v>
      </c>
      <c r="L4969">
        <v>8</v>
      </c>
      <c r="M4969">
        <f t="shared" si="154"/>
        <v>2057.3823000000002</v>
      </c>
      <c r="N4969">
        <f t="shared" si="155"/>
        <v>3</v>
      </c>
    </row>
    <row r="4970" spans="1:14" x14ac:dyDescent="0.3">
      <c r="A4970" t="s">
        <v>12</v>
      </c>
      <c r="B4970" t="s">
        <v>15</v>
      </c>
      <c r="C4970" t="s">
        <v>19</v>
      </c>
      <c r="D4970" t="s">
        <v>31</v>
      </c>
      <c r="E4970" t="s">
        <v>37</v>
      </c>
      <c r="F4970">
        <v>1999</v>
      </c>
      <c r="G4970">
        <v>3</v>
      </c>
      <c r="H4970">
        <v>395.81</v>
      </c>
      <c r="I4970" t="s">
        <v>42</v>
      </c>
      <c r="J4970" t="s">
        <v>44</v>
      </c>
      <c r="K4970">
        <v>3.99</v>
      </c>
      <c r="L4970">
        <v>9</v>
      </c>
      <c r="M4970">
        <f t="shared" si="154"/>
        <v>3561.3299000000002</v>
      </c>
      <c r="N4970">
        <f t="shared" si="155"/>
        <v>2.96875</v>
      </c>
    </row>
    <row r="4971" spans="1:14" x14ac:dyDescent="0.3">
      <c r="A4971" t="s">
        <v>13</v>
      </c>
      <c r="B4971" t="s">
        <v>16</v>
      </c>
      <c r="C4971" t="s">
        <v>19</v>
      </c>
      <c r="D4971" t="s">
        <v>29</v>
      </c>
      <c r="E4971" t="s">
        <v>37</v>
      </c>
      <c r="F4971">
        <v>2022</v>
      </c>
      <c r="G4971">
        <v>4</v>
      </c>
      <c r="H4971">
        <v>25.12</v>
      </c>
      <c r="I4971" t="s">
        <v>42</v>
      </c>
      <c r="J4971" t="s">
        <v>47</v>
      </c>
      <c r="K4971">
        <v>37.799999999999997</v>
      </c>
      <c r="L4971">
        <v>15</v>
      </c>
      <c r="M4971">
        <f t="shared" si="154"/>
        <v>376.178</v>
      </c>
      <c r="N4971">
        <f t="shared" si="155"/>
        <v>2.967741935483871</v>
      </c>
    </row>
    <row r="4972" spans="1:14" x14ac:dyDescent="0.3">
      <c r="A4972" t="s">
        <v>14</v>
      </c>
      <c r="B4972" t="s">
        <v>16</v>
      </c>
      <c r="C4972" t="s">
        <v>18</v>
      </c>
      <c r="D4972" t="s">
        <v>27</v>
      </c>
      <c r="E4972" t="s">
        <v>36</v>
      </c>
      <c r="F4972">
        <v>2003</v>
      </c>
      <c r="G4972">
        <v>2</v>
      </c>
      <c r="H4972">
        <v>339.64</v>
      </c>
      <c r="I4972" t="s">
        <v>41</v>
      </c>
      <c r="J4972" t="s">
        <v>45</v>
      </c>
      <c r="K4972">
        <v>33.46</v>
      </c>
      <c r="L4972">
        <v>3</v>
      </c>
      <c r="M4972">
        <f t="shared" si="154"/>
        <v>1018.2546</v>
      </c>
      <c r="N4972">
        <f t="shared" si="155"/>
        <v>2.9333333333333331</v>
      </c>
    </row>
    <row r="4973" spans="1:14" x14ac:dyDescent="0.3">
      <c r="A4973" t="s">
        <v>12</v>
      </c>
      <c r="B4973" t="s">
        <v>17</v>
      </c>
      <c r="C4973" t="s">
        <v>19</v>
      </c>
      <c r="D4973" t="s">
        <v>33</v>
      </c>
      <c r="E4973" t="s">
        <v>36</v>
      </c>
      <c r="F4973">
        <v>1993</v>
      </c>
      <c r="G4973">
        <v>5</v>
      </c>
      <c r="H4973">
        <v>205.61</v>
      </c>
      <c r="I4973" t="s">
        <v>40</v>
      </c>
      <c r="J4973" t="s">
        <v>44</v>
      </c>
      <c r="K4973">
        <v>41.8</v>
      </c>
      <c r="L4973">
        <v>4</v>
      </c>
      <c r="M4973">
        <f t="shared" si="154"/>
        <v>821.85800000000006</v>
      </c>
      <c r="N4973">
        <f t="shared" si="155"/>
        <v>2.9655172413793105</v>
      </c>
    </row>
    <row r="4974" spans="1:14" x14ac:dyDescent="0.3">
      <c r="A4974" t="s">
        <v>12</v>
      </c>
      <c r="B4974" t="s">
        <v>15</v>
      </c>
      <c r="C4974" t="s">
        <v>19</v>
      </c>
      <c r="D4974" t="s">
        <v>22</v>
      </c>
      <c r="E4974" t="s">
        <v>38</v>
      </c>
      <c r="F4974">
        <v>2016</v>
      </c>
      <c r="G4974">
        <v>5</v>
      </c>
      <c r="H4974">
        <v>394.79</v>
      </c>
      <c r="I4974" t="s">
        <v>41</v>
      </c>
      <c r="J4974" t="s">
        <v>47</v>
      </c>
      <c r="K4974">
        <v>37.950000000000003</v>
      </c>
      <c r="L4974">
        <v>8</v>
      </c>
      <c r="M4974">
        <f t="shared" si="154"/>
        <v>3157.6995000000002</v>
      </c>
      <c r="N4974">
        <f t="shared" si="155"/>
        <v>2.8928571428571428</v>
      </c>
    </row>
    <row r="4975" spans="1:14" x14ac:dyDescent="0.3">
      <c r="A4975" t="s">
        <v>12</v>
      </c>
      <c r="B4975" t="s">
        <v>16</v>
      </c>
      <c r="C4975" t="s">
        <v>19</v>
      </c>
      <c r="D4975" t="s">
        <v>35</v>
      </c>
      <c r="E4975" t="s">
        <v>37</v>
      </c>
      <c r="F4975">
        <v>1986</v>
      </c>
      <c r="G4975">
        <v>1</v>
      </c>
      <c r="H4975">
        <v>88.59</v>
      </c>
      <c r="I4975" t="s">
        <v>41</v>
      </c>
      <c r="J4975" t="s">
        <v>47</v>
      </c>
      <c r="K4975">
        <v>27.48</v>
      </c>
      <c r="L4975">
        <v>1</v>
      </c>
      <c r="M4975">
        <f t="shared" si="154"/>
        <v>87.864800000000002</v>
      </c>
      <c r="N4975">
        <f t="shared" si="155"/>
        <v>2.8148148148148149</v>
      </c>
    </row>
    <row r="4976" spans="1:14" x14ac:dyDescent="0.3">
      <c r="A4976" t="s">
        <v>13</v>
      </c>
      <c r="B4976" t="s">
        <v>17</v>
      </c>
      <c r="C4976" t="s">
        <v>19</v>
      </c>
      <c r="D4976" t="s">
        <v>21</v>
      </c>
      <c r="E4976" t="s">
        <v>37</v>
      </c>
      <c r="F4976">
        <v>2021</v>
      </c>
      <c r="G4976">
        <v>2</v>
      </c>
      <c r="H4976">
        <v>286.75</v>
      </c>
      <c r="I4976" t="s">
        <v>41</v>
      </c>
      <c r="J4976" t="s">
        <v>45</v>
      </c>
      <c r="K4976">
        <v>34.700000000000003</v>
      </c>
      <c r="L4976">
        <v>2</v>
      </c>
      <c r="M4976">
        <f t="shared" si="154"/>
        <v>572.84699999999998</v>
      </c>
      <c r="N4976">
        <f t="shared" si="155"/>
        <v>2.8846153846153846</v>
      </c>
    </row>
    <row r="4977" spans="1:14" x14ac:dyDescent="0.3">
      <c r="A4977" t="s">
        <v>14</v>
      </c>
      <c r="B4977" t="s">
        <v>15</v>
      </c>
      <c r="C4977" t="s">
        <v>18</v>
      </c>
      <c r="D4977" t="s">
        <v>27</v>
      </c>
      <c r="E4977" t="s">
        <v>37</v>
      </c>
      <c r="F4977">
        <v>1990</v>
      </c>
      <c r="G4977">
        <v>3</v>
      </c>
      <c r="H4977">
        <v>320.27999999999997</v>
      </c>
      <c r="I4977" t="s">
        <v>41</v>
      </c>
      <c r="J4977" t="s">
        <v>47</v>
      </c>
      <c r="K4977">
        <v>43.93</v>
      </c>
      <c r="L4977">
        <v>3</v>
      </c>
      <c r="M4977">
        <f t="shared" si="154"/>
        <v>960.27929999999992</v>
      </c>
      <c r="N4977">
        <f t="shared" si="155"/>
        <v>2.92</v>
      </c>
    </row>
    <row r="4978" spans="1:14" x14ac:dyDescent="0.3">
      <c r="A4978" t="s">
        <v>12</v>
      </c>
      <c r="B4978" t="s">
        <v>15</v>
      </c>
      <c r="C4978" t="s">
        <v>18</v>
      </c>
      <c r="D4978" t="s">
        <v>34</v>
      </c>
      <c r="E4978" t="s">
        <v>39</v>
      </c>
      <c r="F4978">
        <v>2006</v>
      </c>
      <c r="G4978">
        <v>1</v>
      </c>
      <c r="H4978">
        <v>307.58</v>
      </c>
      <c r="I4978" t="s">
        <v>40</v>
      </c>
      <c r="J4978" t="s">
        <v>45</v>
      </c>
      <c r="K4978">
        <v>43.91</v>
      </c>
      <c r="L4978">
        <v>9</v>
      </c>
      <c r="M4978">
        <f t="shared" si="154"/>
        <v>2767.6590999999999</v>
      </c>
      <c r="N4978">
        <f t="shared" si="155"/>
        <v>2.9166666666666665</v>
      </c>
    </row>
    <row r="4979" spans="1:14" x14ac:dyDescent="0.3">
      <c r="A4979" t="s">
        <v>14</v>
      </c>
      <c r="B4979" t="s">
        <v>17</v>
      </c>
      <c r="C4979" t="s">
        <v>19</v>
      </c>
      <c r="D4979" t="s">
        <v>23</v>
      </c>
      <c r="E4979" t="s">
        <v>36</v>
      </c>
      <c r="F4979">
        <v>1997</v>
      </c>
      <c r="G4979">
        <v>4</v>
      </c>
      <c r="H4979">
        <v>231.97</v>
      </c>
      <c r="I4979" t="s">
        <v>40</v>
      </c>
      <c r="J4979" t="s">
        <v>47</v>
      </c>
      <c r="K4979">
        <v>46.87</v>
      </c>
      <c r="L4979">
        <v>9</v>
      </c>
      <c r="M4979">
        <f t="shared" si="154"/>
        <v>2087.1986999999999</v>
      </c>
      <c r="N4979">
        <f t="shared" si="155"/>
        <v>3</v>
      </c>
    </row>
    <row r="4980" spans="1:14" x14ac:dyDescent="0.3">
      <c r="A4980" t="s">
        <v>12</v>
      </c>
      <c r="B4980" t="s">
        <v>17</v>
      </c>
      <c r="C4980" t="s">
        <v>18</v>
      </c>
      <c r="D4980" t="s">
        <v>33</v>
      </c>
      <c r="E4980" t="s">
        <v>39</v>
      </c>
      <c r="F4980">
        <v>1999</v>
      </c>
      <c r="G4980">
        <v>5</v>
      </c>
      <c r="H4980">
        <v>470.72</v>
      </c>
      <c r="I4980" t="s">
        <v>42</v>
      </c>
      <c r="J4980" t="s">
        <v>47</v>
      </c>
      <c r="K4980">
        <v>47.14</v>
      </c>
      <c r="L4980">
        <v>14</v>
      </c>
      <c r="M4980">
        <f t="shared" si="154"/>
        <v>6589.5514000000003</v>
      </c>
      <c r="N4980">
        <f t="shared" si="155"/>
        <v>2.9545454545454546</v>
      </c>
    </row>
    <row r="4981" spans="1:14" x14ac:dyDescent="0.3">
      <c r="A4981" t="s">
        <v>13</v>
      </c>
      <c r="B4981" t="s">
        <v>17</v>
      </c>
      <c r="C4981" t="s">
        <v>19</v>
      </c>
      <c r="D4981" t="s">
        <v>22</v>
      </c>
      <c r="E4981" t="s">
        <v>39</v>
      </c>
      <c r="F4981">
        <v>2001</v>
      </c>
      <c r="G4981">
        <v>2</v>
      </c>
      <c r="H4981">
        <v>344.47</v>
      </c>
      <c r="I4981" t="s">
        <v>41</v>
      </c>
      <c r="J4981" t="s">
        <v>46</v>
      </c>
      <c r="K4981">
        <v>48.76</v>
      </c>
      <c r="L4981">
        <v>1</v>
      </c>
      <c r="M4981">
        <f t="shared" si="154"/>
        <v>343.95760000000001</v>
      </c>
      <c r="N4981">
        <f t="shared" si="155"/>
        <v>2.8571428571428572</v>
      </c>
    </row>
    <row r="4982" spans="1:14" x14ac:dyDescent="0.3">
      <c r="A4982" t="s">
        <v>13</v>
      </c>
      <c r="B4982" t="s">
        <v>15</v>
      </c>
      <c r="C4982" t="s">
        <v>19</v>
      </c>
      <c r="D4982" t="s">
        <v>27</v>
      </c>
      <c r="E4982" t="s">
        <v>37</v>
      </c>
      <c r="F4982">
        <v>2011</v>
      </c>
      <c r="G4982">
        <v>1</v>
      </c>
      <c r="H4982">
        <v>408.08</v>
      </c>
      <c r="I4982" t="s">
        <v>41</v>
      </c>
      <c r="J4982" t="s">
        <v>45</v>
      </c>
      <c r="K4982">
        <v>33.65</v>
      </c>
      <c r="L4982">
        <v>3</v>
      </c>
      <c r="M4982">
        <f t="shared" si="154"/>
        <v>1223.5764999999999</v>
      </c>
      <c r="N4982">
        <f t="shared" si="155"/>
        <v>2.9</v>
      </c>
    </row>
    <row r="4983" spans="1:14" x14ac:dyDescent="0.3">
      <c r="A4983" t="s">
        <v>14</v>
      </c>
      <c r="B4983" t="s">
        <v>15</v>
      </c>
      <c r="C4983" t="s">
        <v>18</v>
      </c>
      <c r="D4983" t="s">
        <v>31</v>
      </c>
      <c r="E4983" t="s">
        <v>39</v>
      </c>
      <c r="F4983">
        <v>1991</v>
      </c>
      <c r="G4983">
        <v>4</v>
      </c>
      <c r="H4983">
        <v>294.88</v>
      </c>
      <c r="I4983" t="s">
        <v>40</v>
      </c>
      <c r="J4983" t="s">
        <v>47</v>
      </c>
      <c r="K4983">
        <v>11.96</v>
      </c>
      <c r="L4983">
        <v>9</v>
      </c>
      <c r="M4983">
        <f t="shared" si="154"/>
        <v>2653.0396000000001</v>
      </c>
      <c r="N4983">
        <f t="shared" si="155"/>
        <v>3</v>
      </c>
    </row>
    <row r="4984" spans="1:14" x14ac:dyDescent="0.3">
      <c r="A4984" t="s">
        <v>14</v>
      </c>
      <c r="B4984" t="s">
        <v>16</v>
      </c>
      <c r="C4984" t="s">
        <v>19</v>
      </c>
      <c r="D4984" t="s">
        <v>31</v>
      </c>
      <c r="E4984" t="s">
        <v>38</v>
      </c>
      <c r="F4984">
        <v>1986</v>
      </c>
      <c r="G4984">
        <v>2</v>
      </c>
      <c r="H4984">
        <v>32.53</v>
      </c>
      <c r="I4984" t="s">
        <v>40</v>
      </c>
      <c r="J4984" t="s">
        <v>47</v>
      </c>
      <c r="K4984">
        <v>2.69</v>
      </c>
      <c r="L4984">
        <v>14</v>
      </c>
      <c r="M4984">
        <f t="shared" si="154"/>
        <v>454.44690000000003</v>
      </c>
      <c r="N4984">
        <f t="shared" si="155"/>
        <v>2.9444444444444446</v>
      </c>
    </row>
    <row r="4985" spans="1:14" x14ac:dyDescent="0.3">
      <c r="A4985" t="s">
        <v>12</v>
      </c>
      <c r="B4985" t="s">
        <v>16</v>
      </c>
      <c r="C4985" t="s">
        <v>19</v>
      </c>
      <c r="D4985" t="s">
        <v>32</v>
      </c>
      <c r="E4985" t="s">
        <v>36</v>
      </c>
      <c r="F4985">
        <v>2015</v>
      </c>
      <c r="G4985">
        <v>5</v>
      </c>
      <c r="H4985">
        <v>55.32</v>
      </c>
      <c r="I4985" t="s">
        <v>42</v>
      </c>
      <c r="J4985" t="s">
        <v>45</v>
      </c>
      <c r="K4985">
        <v>28.3</v>
      </c>
      <c r="L4985">
        <v>11</v>
      </c>
      <c r="M4985">
        <f t="shared" si="154"/>
        <v>607.803</v>
      </c>
      <c r="N4985">
        <f t="shared" si="155"/>
        <v>3</v>
      </c>
    </row>
    <row r="4986" spans="1:14" x14ac:dyDescent="0.3">
      <c r="A4986" t="s">
        <v>12</v>
      </c>
      <c r="B4986" t="s">
        <v>17</v>
      </c>
      <c r="C4986" t="s">
        <v>18</v>
      </c>
      <c r="D4986" t="s">
        <v>29</v>
      </c>
      <c r="E4986" t="s">
        <v>37</v>
      </c>
      <c r="F4986">
        <v>1985</v>
      </c>
      <c r="G4986">
        <v>1</v>
      </c>
      <c r="H4986">
        <v>468.05</v>
      </c>
      <c r="I4986" t="s">
        <v>42</v>
      </c>
      <c r="J4986" t="s">
        <v>44</v>
      </c>
      <c r="K4986">
        <v>17.989999999999998</v>
      </c>
      <c r="L4986">
        <v>17</v>
      </c>
      <c r="M4986">
        <f t="shared" si="154"/>
        <v>7956.0299000000005</v>
      </c>
      <c r="N4986">
        <f t="shared" si="155"/>
        <v>2.875</v>
      </c>
    </row>
    <row r="4987" spans="1:14" x14ac:dyDescent="0.3">
      <c r="A4987" t="s">
        <v>13</v>
      </c>
      <c r="B4987" t="s">
        <v>17</v>
      </c>
      <c r="C4987" t="s">
        <v>18</v>
      </c>
      <c r="D4987" t="s">
        <v>27</v>
      </c>
      <c r="E4987" t="s">
        <v>39</v>
      </c>
      <c r="F4987">
        <v>2009</v>
      </c>
      <c r="G4987">
        <v>5</v>
      </c>
      <c r="H4987">
        <v>263</v>
      </c>
      <c r="I4987" t="s">
        <v>40</v>
      </c>
      <c r="J4987" t="s">
        <v>45</v>
      </c>
      <c r="K4987">
        <v>32.590000000000003</v>
      </c>
      <c r="L4987">
        <v>5</v>
      </c>
      <c r="M4987">
        <f t="shared" si="154"/>
        <v>1314.3259</v>
      </c>
      <c r="N4987">
        <f t="shared" si="155"/>
        <v>3</v>
      </c>
    </row>
    <row r="4988" spans="1:14" x14ac:dyDescent="0.3">
      <c r="A4988" t="s">
        <v>12</v>
      </c>
      <c r="B4988" t="s">
        <v>17</v>
      </c>
      <c r="C4988" t="s">
        <v>19</v>
      </c>
      <c r="D4988" t="s">
        <v>35</v>
      </c>
      <c r="E4988" t="s">
        <v>36</v>
      </c>
      <c r="F4988">
        <v>2011</v>
      </c>
      <c r="G4988">
        <v>5</v>
      </c>
      <c r="H4988">
        <v>169.11</v>
      </c>
      <c r="I4988" t="s">
        <v>42</v>
      </c>
      <c r="J4988" t="s">
        <v>46</v>
      </c>
      <c r="K4988">
        <v>30.73</v>
      </c>
      <c r="L4988">
        <v>6</v>
      </c>
      <c r="M4988">
        <f t="shared" si="154"/>
        <v>1013.9673000000001</v>
      </c>
      <c r="N4988">
        <f t="shared" si="155"/>
        <v>2.8571428571428572</v>
      </c>
    </row>
    <row r="4989" spans="1:14" x14ac:dyDescent="0.3">
      <c r="A4989" t="s">
        <v>13</v>
      </c>
      <c r="B4989" t="s">
        <v>15</v>
      </c>
      <c r="C4989" t="s">
        <v>18</v>
      </c>
      <c r="D4989" t="s">
        <v>35</v>
      </c>
      <c r="E4989" t="s">
        <v>36</v>
      </c>
      <c r="F4989">
        <v>1991</v>
      </c>
      <c r="G4989">
        <v>1</v>
      </c>
      <c r="H4989">
        <v>358.18</v>
      </c>
      <c r="I4989" t="s">
        <v>42</v>
      </c>
      <c r="J4989" t="s">
        <v>47</v>
      </c>
      <c r="K4989">
        <v>49.47</v>
      </c>
      <c r="L4989">
        <v>17</v>
      </c>
      <c r="M4989">
        <f t="shared" si="154"/>
        <v>6088.5547000000006</v>
      </c>
      <c r="N4989">
        <f t="shared" si="155"/>
        <v>2.6923076923076925</v>
      </c>
    </row>
    <row r="4990" spans="1:14" x14ac:dyDescent="0.3">
      <c r="A4990" t="s">
        <v>14</v>
      </c>
      <c r="B4990" t="s">
        <v>16</v>
      </c>
      <c r="C4990" t="s">
        <v>19</v>
      </c>
      <c r="D4990" t="s">
        <v>27</v>
      </c>
      <c r="E4990" t="s">
        <v>38</v>
      </c>
      <c r="F4990">
        <v>1985</v>
      </c>
      <c r="G4990">
        <v>4</v>
      </c>
      <c r="H4990">
        <v>166.13</v>
      </c>
      <c r="I4990" t="s">
        <v>40</v>
      </c>
      <c r="J4990" t="s">
        <v>45</v>
      </c>
      <c r="K4990">
        <v>33.15</v>
      </c>
      <c r="L4990">
        <v>6</v>
      </c>
      <c r="M4990">
        <f t="shared" si="154"/>
        <v>996.11149999999998</v>
      </c>
      <c r="N4990">
        <f t="shared" si="155"/>
        <v>2.8333333333333335</v>
      </c>
    </row>
    <row r="4991" spans="1:14" x14ac:dyDescent="0.3">
      <c r="A4991" t="s">
        <v>12</v>
      </c>
      <c r="B4991" t="s">
        <v>17</v>
      </c>
      <c r="C4991" t="s">
        <v>18</v>
      </c>
      <c r="D4991" t="s">
        <v>25</v>
      </c>
      <c r="E4991" t="s">
        <v>38</v>
      </c>
      <c r="F4991">
        <v>2014</v>
      </c>
      <c r="G4991">
        <v>3</v>
      </c>
      <c r="H4991">
        <v>392.26</v>
      </c>
      <c r="I4991" t="s">
        <v>40</v>
      </c>
      <c r="J4991" t="s">
        <v>46</v>
      </c>
      <c r="K4991">
        <v>10.83</v>
      </c>
      <c r="L4991">
        <v>17</v>
      </c>
      <c r="M4991">
        <f t="shared" si="154"/>
        <v>6667.5282999999999</v>
      </c>
      <c r="N4991">
        <f t="shared" si="155"/>
        <v>2.7272727272727271</v>
      </c>
    </row>
    <row r="4992" spans="1:14" x14ac:dyDescent="0.3">
      <c r="A4992" t="s">
        <v>13</v>
      </c>
      <c r="B4992" t="s">
        <v>17</v>
      </c>
      <c r="C4992" t="s">
        <v>19</v>
      </c>
      <c r="D4992" t="s">
        <v>28</v>
      </c>
      <c r="E4992" t="s">
        <v>37</v>
      </c>
      <c r="F4992">
        <v>2009</v>
      </c>
      <c r="G4992">
        <v>4</v>
      </c>
      <c r="H4992">
        <v>315.52</v>
      </c>
      <c r="I4992" t="s">
        <v>42</v>
      </c>
      <c r="J4992" t="s">
        <v>45</v>
      </c>
      <c r="K4992">
        <v>24.25</v>
      </c>
      <c r="L4992">
        <v>17</v>
      </c>
      <c r="M4992">
        <f t="shared" si="154"/>
        <v>5363.0825000000004</v>
      </c>
      <c r="N4992">
        <f t="shared" si="155"/>
        <v>2.7</v>
      </c>
    </row>
    <row r="4993" spans="1:14" x14ac:dyDescent="0.3">
      <c r="A4993" t="s">
        <v>12</v>
      </c>
      <c r="B4993" t="s">
        <v>15</v>
      </c>
      <c r="C4993" t="s">
        <v>18</v>
      </c>
      <c r="D4993" t="s">
        <v>20</v>
      </c>
      <c r="E4993" t="s">
        <v>39</v>
      </c>
      <c r="F4993">
        <v>2003</v>
      </c>
      <c r="G4993">
        <v>2</v>
      </c>
      <c r="H4993">
        <v>234.08</v>
      </c>
      <c r="I4993" t="s">
        <v>40</v>
      </c>
      <c r="J4993" t="s">
        <v>45</v>
      </c>
      <c r="K4993">
        <v>24.43</v>
      </c>
      <c r="L4993">
        <v>6</v>
      </c>
      <c r="M4993">
        <f t="shared" si="154"/>
        <v>1403.7243000000001</v>
      </c>
      <c r="N4993">
        <f t="shared" si="155"/>
        <v>2.5555555555555554</v>
      </c>
    </row>
    <row r="4994" spans="1:14" x14ac:dyDescent="0.3">
      <c r="A4994" t="s">
        <v>13</v>
      </c>
      <c r="B4994" t="s">
        <v>15</v>
      </c>
      <c r="C4994" t="s">
        <v>18</v>
      </c>
      <c r="D4994" t="s">
        <v>28</v>
      </c>
      <c r="E4994" t="s">
        <v>37</v>
      </c>
      <c r="F4994">
        <v>2014</v>
      </c>
      <c r="G4994">
        <v>1</v>
      </c>
      <c r="H4994">
        <v>485.68</v>
      </c>
      <c r="I4994" t="s">
        <v>40</v>
      </c>
      <c r="J4994" t="s">
        <v>46</v>
      </c>
      <c r="K4994">
        <v>2.5499999999999998</v>
      </c>
      <c r="L4994">
        <v>14</v>
      </c>
      <c r="M4994">
        <f t="shared" si="154"/>
        <v>6798.5455000000002</v>
      </c>
      <c r="N4994">
        <f t="shared" si="155"/>
        <v>2.625</v>
      </c>
    </row>
    <row r="4995" spans="1:14" x14ac:dyDescent="0.3">
      <c r="A4995" t="s">
        <v>13</v>
      </c>
      <c r="B4995" t="s">
        <v>17</v>
      </c>
      <c r="C4995" t="s">
        <v>19</v>
      </c>
      <c r="D4995" t="s">
        <v>29</v>
      </c>
      <c r="E4995" t="s">
        <v>36</v>
      </c>
      <c r="F4995">
        <v>1996</v>
      </c>
      <c r="G4995">
        <v>2</v>
      </c>
      <c r="H4995">
        <v>401.21</v>
      </c>
      <c r="I4995" t="s">
        <v>41</v>
      </c>
      <c r="J4995" t="s">
        <v>45</v>
      </c>
      <c r="K4995">
        <v>0.57999999999999996</v>
      </c>
      <c r="L4995">
        <v>2</v>
      </c>
      <c r="M4995">
        <f t="shared" ref="M4995:M5001" si="156">(L4995*H4995)-(1-(K4995/100))</f>
        <v>801.42579999999998</v>
      </c>
      <c r="N4995">
        <f t="shared" ref="N4995:N5001" si="157">AVERAGE(G4995:G9994)</f>
        <v>2.8571428571428572</v>
      </c>
    </row>
    <row r="4996" spans="1:14" x14ac:dyDescent="0.3">
      <c r="A4996" t="s">
        <v>13</v>
      </c>
      <c r="B4996" t="s">
        <v>17</v>
      </c>
      <c r="C4996" t="s">
        <v>18</v>
      </c>
      <c r="D4996" t="s">
        <v>21</v>
      </c>
      <c r="E4996" t="s">
        <v>37</v>
      </c>
      <c r="F4996">
        <v>2012</v>
      </c>
      <c r="G4996">
        <v>1</v>
      </c>
      <c r="H4996">
        <v>405.46</v>
      </c>
      <c r="I4996" t="s">
        <v>41</v>
      </c>
      <c r="J4996" t="s">
        <v>47</v>
      </c>
      <c r="K4996">
        <v>38.08</v>
      </c>
      <c r="L4996">
        <v>11</v>
      </c>
      <c r="M4996">
        <f t="shared" si="156"/>
        <v>4459.4407999999994</v>
      </c>
      <c r="N4996">
        <f t="shared" si="157"/>
        <v>3</v>
      </c>
    </row>
    <row r="4997" spans="1:14" x14ac:dyDescent="0.3">
      <c r="A4997" t="s">
        <v>14</v>
      </c>
      <c r="B4997" t="s">
        <v>17</v>
      </c>
      <c r="C4997" t="s">
        <v>19</v>
      </c>
      <c r="D4997" t="s">
        <v>24</v>
      </c>
      <c r="E4997" t="s">
        <v>39</v>
      </c>
      <c r="F4997">
        <v>2008</v>
      </c>
      <c r="G4997">
        <v>1</v>
      </c>
      <c r="H4997">
        <v>219.79</v>
      </c>
      <c r="I4997" t="s">
        <v>40</v>
      </c>
      <c r="J4997" t="s">
        <v>45</v>
      </c>
      <c r="K4997">
        <v>32.54</v>
      </c>
      <c r="L4997">
        <v>4</v>
      </c>
      <c r="M4997">
        <f t="shared" si="156"/>
        <v>878.48539999999991</v>
      </c>
      <c r="N4997">
        <f t="shared" si="157"/>
        <v>3.4</v>
      </c>
    </row>
    <row r="4998" spans="1:14" x14ac:dyDescent="0.3">
      <c r="A4998" t="s">
        <v>14</v>
      </c>
      <c r="B4998" t="s">
        <v>15</v>
      </c>
      <c r="C4998" t="s">
        <v>19</v>
      </c>
      <c r="D4998" t="s">
        <v>23</v>
      </c>
      <c r="E4998" t="s">
        <v>38</v>
      </c>
      <c r="F4998">
        <v>2015</v>
      </c>
      <c r="G4998">
        <v>4</v>
      </c>
      <c r="H4998">
        <v>161</v>
      </c>
      <c r="I4998" t="s">
        <v>41</v>
      </c>
      <c r="J4998" t="s">
        <v>43</v>
      </c>
      <c r="K4998">
        <v>19.170000000000002</v>
      </c>
      <c r="L4998">
        <v>5</v>
      </c>
      <c r="M4998">
        <f t="shared" si="156"/>
        <v>804.19169999999997</v>
      </c>
      <c r="N4998">
        <f t="shared" si="157"/>
        <v>4</v>
      </c>
    </row>
    <row r="4999" spans="1:14" x14ac:dyDescent="0.3">
      <c r="A4999" t="s">
        <v>12</v>
      </c>
      <c r="B4999" t="s">
        <v>17</v>
      </c>
      <c r="C4999" t="s">
        <v>18</v>
      </c>
      <c r="D4999" t="s">
        <v>32</v>
      </c>
      <c r="E4999" t="s">
        <v>37</v>
      </c>
      <c r="F4999">
        <v>2013</v>
      </c>
      <c r="G4999">
        <v>5</v>
      </c>
      <c r="H4999">
        <v>393.17</v>
      </c>
      <c r="I4999" t="s">
        <v>42</v>
      </c>
      <c r="J4999" t="s">
        <v>44</v>
      </c>
      <c r="K4999">
        <v>32.549999999999997</v>
      </c>
      <c r="L4999">
        <v>20</v>
      </c>
      <c r="M4999">
        <f t="shared" si="156"/>
        <v>7862.7255000000005</v>
      </c>
      <c r="N4999">
        <f t="shared" si="157"/>
        <v>4</v>
      </c>
    </row>
    <row r="5000" spans="1:14" x14ac:dyDescent="0.3">
      <c r="A5000" t="s">
        <v>12</v>
      </c>
      <c r="B5000" t="s">
        <v>15</v>
      </c>
      <c r="C5000" t="s">
        <v>19</v>
      </c>
      <c r="D5000" t="s">
        <v>21</v>
      </c>
      <c r="E5000" t="s">
        <v>38</v>
      </c>
      <c r="F5000">
        <v>1991</v>
      </c>
      <c r="G5000">
        <v>3</v>
      </c>
      <c r="H5000">
        <v>480.49</v>
      </c>
      <c r="I5000" t="s">
        <v>40</v>
      </c>
      <c r="J5000" t="s">
        <v>44</v>
      </c>
      <c r="K5000">
        <v>35.520000000000003</v>
      </c>
      <c r="L5000">
        <v>1</v>
      </c>
      <c r="M5000">
        <f t="shared" si="156"/>
        <v>479.84520000000003</v>
      </c>
      <c r="N5000">
        <f t="shared" si="157"/>
        <v>3.5</v>
      </c>
    </row>
    <row r="5001" spans="1:14" x14ac:dyDescent="0.3">
      <c r="A5001" t="s">
        <v>13</v>
      </c>
      <c r="B5001" t="s">
        <v>15</v>
      </c>
      <c r="C5001" t="s">
        <v>19</v>
      </c>
      <c r="D5001" t="s">
        <v>30</v>
      </c>
      <c r="E5001" t="s">
        <v>38</v>
      </c>
      <c r="F5001">
        <v>2017</v>
      </c>
      <c r="G5001">
        <v>4</v>
      </c>
      <c r="H5001">
        <v>415.98</v>
      </c>
      <c r="I5001" t="s">
        <v>40</v>
      </c>
      <c r="J5001" t="s">
        <v>46</v>
      </c>
      <c r="K5001">
        <v>29.94</v>
      </c>
      <c r="L5001">
        <v>9</v>
      </c>
      <c r="M5001">
        <f t="shared" si="156"/>
        <v>3743.1194</v>
      </c>
      <c r="N5001">
        <f t="shared" si="157"/>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63BA8-30B0-401B-9CE6-B940C9C080CD}">
  <dimension ref="A1:AD2"/>
  <sheetViews>
    <sheetView showGridLines="0" tabSelected="1" workbookViewId="0">
      <selection activeCell="K29" sqref="K29"/>
    </sheetView>
  </sheetViews>
  <sheetFormatPr defaultRowHeight="14.4" x14ac:dyDescent="0.3"/>
  <cols>
    <col min="1" max="16384" width="8.88671875" style="6"/>
  </cols>
  <sheetData>
    <row r="1" spans="1:30" x14ac:dyDescent="0.3">
      <c r="A1" s="9" t="s">
        <v>57</v>
      </c>
      <c r="B1" s="10"/>
      <c r="C1" s="10"/>
      <c r="D1" s="7"/>
      <c r="E1" s="7"/>
      <c r="F1" s="7"/>
      <c r="G1" s="7"/>
      <c r="H1" s="7"/>
      <c r="I1" s="7"/>
      <c r="J1" s="7"/>
      <c r="K1" s="7"/>
      <c r="L1" s="7"/>
      <c r="M1" s="7"/>
      <c r="N1" s="7"/>
      <c r="O1" s="7"/>
      <c r="P1" s="7"/>
      <c r="Q1" s="7"/>
      <c r="R1" s="7"/>
      <c r="S1" s="7"/>
      <c r="T1" s="7"/>
      <c r="U1" s="7"/>
      <c r="V1" s="7"/>
      <c r="W1" s="7"/>
      <c r="X1" s="7"/>
      <c r="Y1" s="7"/>
      <c r="Z1" s="7"/>
      <c r="AA1" s="7"/>
      <c r="AB1" s="7"/>
      <c r="AC1" s="7"/>
      <c r="AD1" s="7"/>
    </row>
    <row r="2" spans="1:30" x14ac:dyDescent="0.3">
      <c r="A2" s="10"/>
      <c r="B2" s="10"/>
      <c r="C2" s="10"/>
      <c r="D2" s="7"/>
      <c r="E2" s="7"/>
      <c r="F2" s="7"/>
      <c r="G2" s="7"/>
      <c r="H2" s="7"/>
      <c r="I2" s="7"/>
      <c r="J2" s="7"/>
      <c r="K2" s="7"/>
      <c r="L2" s="7"/>
      <c r="M2" s="7"/>
      <c r="N2" s="7"/>
      <c r="O2" s="7"/>
      <c r="P2" s="7"/>
      <c r="Q2" s="7"/>
      <c r="R2" s="7"/>
      <c r="S2" s="7"/>
      <c r="T2" s="7"/>
      <c r="U2" s="7"/>
      <c r="V2" s="7"/>
      <c r="W2" s="7"/>
      <c r="X2" s="7"/>
      <c r="Y2" s="7"/>
      <c r="Z2" s="7"/>
      <c r="AA2" s="7"/>
      <c r="AB2" s="7"/>
      <c r="AC2" s="7"/>
      <c r="AD2" s="7"/>
    </row>
  </sheetData>
  <mergeCells count="1">
    <mergeCell ref="A1:C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Outlet Size  Vs Sales</vt:lpstr>
      <vt:lpstr> Fat Content Vs Sales</vt:lpstr>
      <vt:lpstr>Fat by Outlet Vs Sales</vt:lpstr>
      <vt:lpstr>Outlet Establishment Vs Sales</vt:lpstr>
      <vt:lpstr>Brand Vs Sales</vt:lpstr>
      <vt:lpstr>Outlet Type Vs Avg Sales</vt:lpstr>
      <vt:lpstr>Item Type Vs Sales</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Devilla</cp:lastModifiedBy>
  <dcterms:created xsi:type="dcterms:W3CDTF">2025-05-08T07:03:37Z</dcterms:created>
  <dcterms:modified xsi:type="dcterms:W3CDTF">2025-05-11T06:00:53Z</dcterms:modified>
</cp:coreProperties>
</file>