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ministrator\Downloads\Business Models, Strategy and Analytics\Data Analytics journey\"/>
    </mc:Choice>
  </mc:AlternateContent>
  <xr:revisionPtr revIDLastSave="0" documentId="13_ncr:1_{011C3951-B52B-4E2F-BBD8-D14751D05C98}" xr6:coauthVersionLast="47" xr6:coauthVersionMax="47" xr10:uidLastSave="{00000000-0000-0000-0000-000000000000}"/>
  <bookViews>
    <workbookView xWindow="-120" yWindow="-120" windowWidth="20730" windowHeight="11160" activeTab="2" xr2:uid="{88D75A90-26BD-438C-8A87-D80F31A6A432}"/>
  </bookViews>
  <sheets>
    <sheet name="Data" sheetId="1" r:id="rId1"/>
    <sheet name="Dataprep" sheetId="2" state="hidden" r:id="rId2"/>
    <sheet name="Dashboard" sheetId="5" r:id="rId3"/>
  </sheets>
  <definedNames>
    <definedName name="Slicer_Account_Type">#N/A</definedName>
  </definedNames>
  <calcPr calcId="191029"/>
  <pivotCaches>
    <pivotCache cacheId="2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143" i="2" l="1"/>
  <c r="AA23" i="5" s="1"/>
  <c r="H143" i="2"/>
  <c r="AB23" i="5" s="1"/>
  <c r="I143" i="2"/>
  <c r="AC23" i="5" s="1"/>
  <c r="G144" i="2"/>
  <c r="AA24" i="5" s="1"/>
  <c r="H144" i="2"/>
  <c r="AB24" i="5" s="1"/>
  <c r="I144" i="2"/>
  <c r="AC24" i="5" s="1"/>
  <c r="G145" i="2"/>
  <c r="AA25" i="5" s="1"/>
  <c r="H145" i="2"/>
  <c r="AB25" i="5" s="1"/>
  <c r="I145" i="2"/>
  <c r="AC25" i="5" s="1"/>
  <c r="G146" i="2"/>
  <c r="AA26" i="5" s="1"/>
  <c r="H146" i="2"/>
  <c r="AB26" i="5" s="1"/>
  <c r="I146" i="2"/>
  <c r="AC26" i="5" s="1"/>
  <c r="G147" i="2"/>
  <c r="AA27" i="5" s="1"/>
  <c r="H147" i="2"/>
  <c r="AB27" i="5" s="1"/>
  <c r="I147" i="2"/>
  <c r="AC27" i="5" s="1"/>
  <c r="G148" i="2"/>
  <c r="AA28" i="5" s="1"/>
  <c r="H148" i="2"/>
  <c r="AB28" i="5" s="1"/>
  <c r="I148" i="2"/>
  <c r="AC28" i="5" s="1"/>
  <c r="G149" i="2"/>
  <c r="H149" i="2"/>
  <c r="I149" i="2"/>
  <c r="G150" i="2"/>
  <c r="H150" i="2"/>
  <c r="I150" i="2"/>
  <c r="G151" i="2"/>
  <c r="H151" i="2"/>
  <c r="I151" i="2"/>
  <c r="H142" i="2"/>
  <c r="AB22" i="5" s="1"/>
  <c r="I142" i="2"/>
  <c r="AC22" i="5" s="1"/>
  <c r="G142" i="2"/>
  <c r="AA22" i="5" s="1"/>
  <c r="G128" i="2"/>
  <c r="AA11" i="5" s="1"/>
  <c r="H128" i="2"/>
  <c r="AB11" i="5" s="1"/>
  <c r="I128" i="2"/>
  <c r="AC11" i="5" s="1"/>
  <c r="G129" i="2"/>
  <c r="AA12" i="5" s="1"/>
  <c r="H129" i="2"/>
  <c r="AB12" i="5" s="1"/>
  <c r="I129" i="2"/>
  <c r="AC12" i="5" s="1"/>
  <c r="G130" i="2"/>
  <c r="AA13" i="5" s="1"/>
  <c r="H130" i="2"/>
  <c r="AB13" i="5" s="1"/>
  <c r="I130" i="2"/>
  <c r="AC13" i="5" s="1"/>
  <c r="G131" i="2"/>
  <c r="AA14" i="5" s="1"/>
  <c r="H131" i="2"/>
  <c r="AB14" i="5" s="1"/>
  <c r="I131" i="2"/>
  <c r="AC14" i="5" s="1"/>
  <c r="G132" i="2"/>
  <c r="AA15" i="5" s="1"/>
  <c r="H132" i="2"/>
  <c r="AB15" i="5" s="1"/>
  <c r="I132" i="2"/>
  <c r="AC15" i="5" s="1"/>
  <c r="G133" i="2"/>
  <c r="AA16" i="5" s="1"/>
  <c r="H133" i="2"/>
  <c r="AB16" i="5" s="1"/>
  <c r="I133" i="2"/>
  <c r="AC16" i="5" s="1"/>
  <c r="G134" i="2"/>
  <c r="H134" i="2"/>
  <c r="I134" i="2"/>
  <c r="G135" i="2"/>
  <c r="H135" i="2"/>
  <c r="I135" i="2"/>
  <c r="G136" i="2"/>
  <c r="H136" i="2"/>
  <c r="I136" i="2"/>
  <c r="I127" i="2"/>
  <c r="AC10" i="5" s="1"/>
  <c r="H127" i="2"/>
  <c r="AB10" i="5" s="1"/>
  <c r="G127" i="2"/>
  <c r="AA10" i="5" s="1"/>
  <c r="AC29" i="5" l="1"/>
  <c r="AC17" i="5"/>
  <c r="C2" i="2"/>
  <c r="E2" i="2"/>
  <c r="F2" i="2"/>
  <c r="D2" i="2" l="1"/>
  <c r="B2" i="2"/>
</calcChain>
</file>

<file path=xl/sharedStrings.xml><?xml version="1.0" encoding="utf-8"?>
<sst xmlns="http://schemas.openxmlformats.org/spreadsheetml/2006/main" count="854" uniqueCount="291">
  <si>
    <t>Account Name</t>
  </si>
  <si>
    <t>Account Address</t>
  </si>
  <si>
    <t>Decision Maker</t>
  </si>
  <si>
    <t>Account Type</t>
  </si>
  <si>
    <t>Marketing / Promotion Programs</t>
  </si>
  <si>
    <t>Cooler?</t>
  </si>
  <si>
    <t>Digital screen?</t>
  </si>
  <si>
    <t>Menu inclusion?</t>
  </si>
  <si>
    <t>Posters?</t>
  </si>
  <si>
    <t>Bar 1</t>
  </si>
  <si>
    <t>Bar 2</t>
  </si>
  <si>
    <t>Bar 3</t>
  </si>
  <si>
    <t>Bar 4</t>
  </si>
  <si>
    <t>Bar 5</t>
  </si>
  <si>
    <t>Bar 6</t>
  </si>
  <si>
    <t>Bar 7</t>
  </si>
  <si>
    <t>Bar 8</t>
  </si>
  <si>
    <t>Bar 9</t>
  </si>
  <si>
    <t>Bar 10</t>
  </si>
  <si>
    <t>Bar 11</t>
  </si>
  <si>
    <t>Bar 12</t>
  </si>
  <si>
    <t>Bar 13</t>
  </si>
  <si>
    <t>Bar 14</t>
  </si>
  <si>
    <t>Bar 15</t>
  </si>
  <si>
    <t>Restaurant 1</t>
  </si>
  <si>
    <t>Restaurant 2</t>
  </si>
  <si>
    <t>Restaurant 3</t>
  </si>
  <si>
    <t>Restaurant 4</t>
  </si>
  <si>
    <t>Restaurant 5</t>
  </si>
  <si>
    <t>Restaurant 6</t>
  </si>
  <si>
    <t>Restaurant 7</t>
  </si>
  <si>
    <t>Restaurant 8</t>
  </si>
  <si>
    <t>Restaurant 9</t>
  </si>
  <si>
    <t>Restaurant 10</t>
  </si>
  <si>
    <t>Restaurant 11</t>
  </si>
  <si>
    <t>Restaurant 12</t>
  </si>
  <si>
    <t>Restaurant 13</t>
  </si>
  <si>
    <t>Restaurant 14</t>
  </si>
  <si>
    <t>Restaurant 15</t>
  </si>
  <si>
    <t>Nightclub 1</t>
  </si>
  <si>
    <t>Nightclub 2</t>
  </si>
  <si>
    <t>Nightclub 3</t>
  </si>
  <si>
    <t>Nightclub 4</t>
  </si>
  <si>
    <t>Nightclub 5</t>
  </si>
  <si>
    <t>Nightclub 6</t>
  </si>
  <si>
    <t>Nightclub 7</t>
  </si>
  <si>
    <t>Nightclub 8</t>
  </si>
  <si>
    <t>Nightclub 9</t>
  </si>
  <si>
    <t>Nightclub 10</t>
  </si>
  <si>
    <t>Nightclub 11</t>
  </si>
  <si>
    <t>Nightclub 12</t>
  </si>
  <si>
    <t>Nightclub 13</t>
  </si>
  <si>
    <t>Nightclub 14</t>
  </si>
  <si>
    <t>Nightclub 15</t>
  </si>
  <si>
    <t>Event Venue 1</t>
  </si>
  <si>
    <t>Event Venue 2</t>
  </si>
  <si>
    <t>Event Venue 3</t>
  </si>
  <si>
    <t>Event Venue 4</t>
  </si>
  <si>
    <t>Event Venue 5</t>
  </si>
  <si>
    <t>Event Venue 6</t>
  </si>
  <si>
    <t>Event Venue 7</t>
  </si>
  <si>
    <t>Event Venue 8</t>
  </si>
  <si>
    <t>Event Venue 9</t>
  </si>
  <si>
    <t>Event Venue 10</t>
  </si>
  <si>
    <t>Event Venue 11</t>
  </si>
  <si>
    <t>Event Venue 12</t>
  </si>
  <si>
    <t>Event Venue 13</t>
  </si>
  <si>
    <t>Event Venue 14</t>
  </si>
  <si>
    <t>Event Venue 15</t>
  </si>
  <si>
    <t>Dorothy Rizzo</t>
  </si>
  <si>
    <t>Lawson Moore</t>
  </si>
  <si>
    <t>Vin Hudson</t>
  </si>
  <si>
    <t>Susana Huels</t>
  </si>
  <si>
    <t>Shanna Hettinger</t>
  </si>
  <si>
    <t>Roy McGlynn</t>
  </si>
  <si>
    <t>Lorena Posacco</t>
  </si>
  <si>
    <t>Juanita Wisozk</t>
  </si>
  <si>
    <t>Velma Riley</t>
  </si>
  <si>
    <t>Holly Gaines</t>
  </si>
  <si>
    <t>Gary Brown</t>
  </si>
  <si>
    <t>Jeffrey Akins</t>
  </si>
  <si>
    <t>Tim Young</t>
  </si>
  <si>
    <t>Debra Kroll</t>
  </si>
  <si>
    <t>Kelly Boyd</t>
  </si>
  <si>
    <t>Dan Hill</t>
  </si>
  <si>
    <t>Javier George</t>
  </si>
  <si>
    <t>Christopher Evans</t>
  </si>
  <si>
    <t>Julie Ross</t>
  </si>
  <si>
    <t>Bill Callahan</t>
  </si>
  <si>
    <t>Anthony Brooks</t>
  </si>
  <si>
    <t>Charlotte Leroux</t>
  </si>
  <si>
    <t>Nina Coulter</t>
  </si>
  <si>
    <t>Mia Ang</t>
  </si>
  <si>
    <t>Kathy Rogers</t>
  </si>
  <si>
    <t>Rita Varga</t>
  </si>
  <si>
    <t>Mel Berkowitz</t>
  </si>
  <si>
    <t>Debra Martin</t>
  </si>
  <si>
    <t>Deshaun Fletcher</t>
  </si>
  <si>
    <t>Kari Lenz</t>
  </si>
  <si>
    <t>John Mackey</t>
  </si>
  <si>
    <t>Raymond Heywin</t>
  </si>
  <si>
    <t>Janie Roberson</t>
  </si>
  <si>
    <t>Brooke Hayes</t>
  </si>
  <si>
    <t>Lee Niemeyer</t>
  </si>
  <si>
    <t>Stephen Harris</t>
  </si>
  <si>
    <t>Juan Scott</t>
  </si>
  <si>
    <t>Kurt Issacs</t>
  </si>
  <si>
    <t>Dominique Johnson</t>
  </si>
  <si>
    <t>Larry Alaimo</t>
  </si>
  <si>
    <t>Carlos Moya</t>
  </si>
  <si>
    <t>Shaun Salvatore</t>
  </si>
  <si>
    <t>Annie Fuentes</t>
  </si>
  <si>
    <t>Maria Sawyer</t>
  </si>
  <si>
    <t>Darnell Straughter</t>
  </si>
  <si>
    <t>Richard Breaux</t>
  </si>
  <si>
    <t>Craig Collins</t>
  </si>
  <si>
    <t>Donna Lam</t>
  </si>
  <si>
    <t>Teresa Vasbinder</t>
  </si>
  <si>
    <t>Andre Mobley</t>
  </si>
  <si>
    <t>Ray Hernandez</t>
  </si>
  <si>
    <t>Thomas Stewart</t>
  </si>
  <si>
    <t>Henry Lange</t>
  </si>
  <si>
    <t>Danielle Tomas</t>
  </si>
  <si>
    <t>Joe Schimke</t>
  </si>
  <si>
    <t>Carlos Jackson</t>
  </si>
  <si>
    <t>Russell Wallace</t>
  </si>
  <si>
    <t>Shameka West</t>
  </si>
  <si>
    <t>Kevin Fleming</t>
  </si>
  <si>
    <t>Anna Grey</t>
  </si>
  <si>
    <t>2131 Patterson Road, Brooklyn NY 11201</t>
  </si>
  <si>
    <t>3685 Morningview Lane, New York NY 10013</t>
  </si>
  <si>
    <t>2285 Ladybug Drive, New York NY 10013</t>
  </si>
  <si>
    <t>2930 Southern Street, New York NY 10005</t>
  </si>
  <si>
    <t>2807 Geraldine Lane, New York NY 10004</t>
  </si>
  <si>
    <t>7778 Cherry Road, Bronx NY 10467</t>
  </si>
  <si>
    <t>48 Winchester Avenue, New York NY 10024</t>
  </si>
  <si>
    <t>267 Third Road, New York NY 10034</t>
  </si>
  <si>
    <t>8735 Squaw Creek Drive, Brooklyn NY 11214</t>
  </si>
  <si>
    <t>102 Coffee Court, Bronx NY 10461</t>
  </si>
  <si>
    <t>Phone Number</t>
  </si>
  <si>
    <t xml:space="preserve">Red Bull Aviators Virtual Experience Hypothetical Account Dataset </t>
  </si>
  <si>
    <t>44 W. Pheasant Street, Brooklyn NY 11233</t>
  </si>
  <si>
    <t>7488 N. Marconi Ave, Brooklyn NY 11237</t>
  </si>
  <si>
    <t>9575 Shipley Court, Brooklyn NY 11201</t>
  </si>
  <si>
    <t>8156 Lake View Street, New York, NY 10025</t>
  </si>
  <si>
    <t>44 Madison Dr, New York NY 10032</t>
  </si>
  <si>
    <t>9848 Linden St, New York NY 10011</t>
  </si>
  <si>
    <t>805 South Pilgrim Court, Brooklyn NY 11225</t>
  </si>
  <si>
    <t>9132 Redwood Rd, Bronx NY 10466</t>
  </si>
  <si>
    <t>3 Warren Drive, New York NY 10040</t>
  </si>
  <si>
    <t>402 Bridgeton Lane, Bronx NY 10468</t>
  </si>
  <si>
    <t>6 E. Nichols Ave, New York NY 10027</t>
  </si>
  <si>
    <t>323 North Edgewood St, Bronx NY 10457</t>
  </si>
  <si>
    <t>484 Thorne St, New York NY 10128</t>
  </si>
  <si>
    <t>861 Gonzales Lane, Bronx NY 10472</t>
  </si>
  <si>
    <t>267 Randall Mill Dr, New York NY 10033</t>
  </si>
  <si>
    <t>12 Lees Creek St, Brooklyn NY 11211</t>
  </si>
  <si>
    <t>240 W. Manhattan St, Bronx NY 10462</t>
  </si>
  <si>
    <t>62 Lower River Road, Staten Island, NY 10306</t>
  </si>
  <si>
    <t>48 S. Brandywine St, New York NY 10002</t>
  </si>
  <si>
    <t>5 Tallwood St, Brooklyn NY 11233</t>
  </si>
  <si>
    <t>77 Stillwater St, Brooklyn NY 11213</t>
  </si>
  <si>
    <t>7061 Bishop St, Yonkers NY 10701</t>
  </si>
  <si>
    <t>7223 Cedarwood Ave, Brooklyn NY 11221</t>
  </si>
  <si>
    <t>62 Lafayette Ave, Bronx NY 10462</t>
  </si>
  <si>
    <t>7839 Elm St, Staten Island NY 10306</t>
  </si>
  <si>
    <t>429 Stonybrook Dr, Brooklyn NY 11203</t>
  </si>
  <si>
    <t>640 Beechwood Dr, Bronx NY 10461</t>
  </si>
  <si>
    <t>9453 N. Wagon Lane, Brooklyn NY 11237</t>
  </si>
  <si>
    <t>81 San Carlos Road, Bronx NY 10463</t>
  </si>
  <si>
    <t>596 Coffee St, Bronx NY 10472</t>
  </si>
  <si>
    <t>92 Princess St, New York NY 10033</t>
  </si>
  <si>
    <t>9151 River St, Brooklyn NY 11230</t>
  </si>
  <si>
    <t>424 Hall Ave, New York NY 10128</t>
  </si>
  <si>
    <t>81 Crescent St, Brooklyn NY 11210</t>
  </si>
  <si>
    <t>7217 Birch Hill Dr, New York NY 10009</t>
  </si>
  <si>
    <t>7184 Center Court, Brooklyn NY 11208</t>
  </si>
  <si>
    <t>815 2nd St, New York NY 10028</t>
  </si>
  <si>
    <t>9875 Franklin Rd, Brooklyn NY 11223</t>
  </si>
  <si>
    <t>601 Bank Ave, Brooklyn NY 11218</t>
  </si>
  <si>
    <t>21 Yukon St, Bronx NY 10451</t>
  </si>
  <si>
    <t>18 N. Woodland Ave, New York NY 10025</t>
  </si>
  <si>
    <t>65 Lower River Ave, Bronx NY 10465</t>
  </si>
  <si>
    <t>8680 Alderwood St, New York NY 10032</t>
  </si>
  <si>
    <t>8388 Gonzales St, Brooklyn NY 11228</t>
  </si>
  <si>
    <t>9760 Taylor Dr, Brooklyn NY 11211</t>
  </si>
  <si>
    <t>419 E. Henry Ave, New York NY 10031</t>
  </si>
  <si>
    <t>8083 8th St, Brooklyn NY 11209</t>
  </si>
  <si>
    <t>2 Rock Maple Ave, New York NY 10029</t>
  </si>
  <si>
    <t>9577 Nicolls Ave, Staten Island NY 10312</t>
  </si>
  <si>
    <t>174 Del Monte St, Brooklyn NY 11224</t>
  </si>
  <si>
    <t>(880) 283-6803</t>
  </si>
  <si>
    <t>(711) 426-7350</t>
  </si>
  <si>
    <t>(952) 952-5573</t>
  </si>
  <si>
    <t>(491) 505-6064</t>
  </si>
  <si>
    <t>(412) 570-0596</t>
  </si>
  <si>
    <t>(594) 807-4187</t>
  </si>
  <si>
    <t>(678) 294-8103</t>
  </si>
  <si>
    <t>(305) 531-1310</t>
  </si>
  <si>
    <t>(697) 543-0310</t>
  </si>
  <si>
    <t>(277) 456-4626</t>
  </si>
  <si>
    <t>(459) 968-9453</t>
  </si>
  <si>
    <t>(313) 417-8968</t>
  </si>
  <si>
    <t>(876) 653-1727</t>
  </si>
  <si>
    <t>(628) 832-4986</t>
  </si>
  <si>
    <t>(220) 929-0797</t>
  </si>
  <si>
    <t>(248) 450-0797</t>
  </si>
  <si>
    <t>(964) 214-3742</t>
  </si>
  <si>
    <t>(831) 406-6300</t>
  </si>
  <si>
    <t>(778) 387-0744</t>
  </si>
  <si>
    <t>(617) 419-7996</t>
  </si>
  <si>
    <t>(349) 801-7566</t>
  </si>
  <si>
    <t>(784) 634-6873</t>
  </si>
  <si>
    <t>(938) 752-9381</t>
  </si>
  <si>
    <t>(253) 861-1301</t>
  </si>
  <si>
    <t>(939) 738-6471</t>
  </si>
  <si>
    <t>(754) 696-3109</t>
  </si>
  <si>
    <t>(967) 547-1542</t>
  </si>
  <si>
    <t>(743) 960-6716</t>
  </si>
  <si>
    <t>(845) 304-6511</t>
  </si>
  <si>
    <t>(886) 554-5339</t>
  </si>
  <si>
    <t>(831) 581-1892</t>
  </si>
  <si>
    <t>(571) 843-1746</t>
  </si>
  <si>
    <t>(924) 516-6566</t>
  </si>
  <si>
    <t>(247) 999-3394</t>
  </si>
  <si>
    <t>(920) 451-3973</t>
  </si>
  <si>
    <t>(258) 948-7479</t>
  </si>
  <si>
    <t>(357) 532-0838</t>
  </si>
  <si>
    <t>(454) 903-5770</t>
  </si>
  <si>
    <t>(336) 448-7026</t>
  </si>
  <si>
    <t>(242) 869-1226</t>
  </si>
  <si>
    <t>(485) 453-8693</t>
  </si>
  <si>
    <t>(691) 657-1498</t>
  </si>
  <si>
    <t>(462) 693-6254</t>
  </si>
  <si>
    <t>(881) 243-5276</t>
  </si>
  <si>
    <t>(680) 628-4625</t>
  </si>
  <si>
    <t>(685) 981-8556</t>
  </si>
  <si>
    <t>(828) 840-2736</t>
  </si>
  <si>
    <t>(931) 618-9558</t>
  </si>
  <si>
    <t>(261) 690-0303</t>
  </si>
  <si>
    <t>(597) 701-9429</t>
  </si>
  <si>
    <t>(609) 345-8163</t>
  </si>
  <si>
    <t>(381) 643-1230</t>
  </si>
  <si>
    <t>(293) 473-1512</t>
  </si>
  <si>
    <t>(459) 261-2301</t>
  </si>
  <si>
    <t>(936) 816-9148</t>
  </si>
  <si>
    <t>(201) 363-0653</t>
  </si>
  <si>
    <t>(237) 890-0247</t>
  </si>
  <si>
    <t>(488) 656-0761</t>
  </si>
  <si>
    <t>(650) 848-8284</t>
  </si>
  <si>
    <t>(980) 437-1451</t>
  </si>
  <si>
    <t>Bar</t>
  </si>
  <si>
    <t>Restaurant</t>
  </si>
  <si>
    <t>Club</t>
  </si>
  <si>
    <t>Hotel</t>
  </si>
  <si>
    <t>Yes</t>
  </si>
  <si>
    <t>No</t>
  </si>
  <si>
    <t>Sales Volume (cases)</t>
  </si>
  <si>
    <t>Product Lines</t>
  </si>
  <si>
    <t>Sugar Free</t>
  </si>
  <si>
    <t>Yellow Edition</t>
  </si>
  <si>
    <t>Regular</t>
  </si>
  <si>
    <t>CAGR</t>
  </si>
  <si>
    <t>2017</t>
  </si>
  <si>
    <t>2018</t>
  </si>
  <si>
    <t>2019</t>
  </si>
  <si>
    <t>2020</t>
  </si>
  <si>
    <t>2021</t>
  </si>
  <si>
    <t># of account types</t>
  </si>
  <si>
    <t>Grand Total</t>
  </si>
  <si>
    <t>Sum of 2017</t>
  </si>
  <si>
    <t>Sum of 2018</t>
  </si>
  <si>
    <t>Sum of 2019</t>
  </si>
  <si>
    <t>Sum of 2020</t>
  </si>
  <si>
    <t>Sum of 2021</t>
  </si>
  <si>
    <t>Account type</t>
  </si>
  <si>
    <t>vs. 2020</t>
  </si>
  <si>
    <t>vs. 2018</t>
  </si>
  <si>
    <t>Digital screen</t>
  </si>
  <si>
    <t>Menu Inclusion</t>
  </si>
  <si>
    <t>Posters</t>
  </si>
  <si>
    <t>Top Performing Accounts</t>
  </si>
  <si>
    <t>Rank</t>
  </si>
  <si>
    <t xml:space="preserve"> 2021 Sales</t>
  </si>
  <si>
    <t xml:space="preserve"> YoY ^ </t>
  </si>
  <si>
    <t>YoY^</t>
  </si>
  <si>
    <t>Bottom Performing Accounts</t>
  </si>
  <si>
    <t xml:space="preserve">CAGR  </t>
  </si>
  <si>
    <t>YoY</t>
  </si>
  <si>
    <t>Revenue</t>
  </si>
  <si>
    <r>
      <t>YoY</t>
    </r>
    <r>
      <rPr>
        <sz val="12"/>
        <color theme="1" tint="0.249977111117893"/>
        <rFont val="Calibri"/>
        <family val="2"/>
      </rPr>
      <t>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</si>
</sst>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9"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9" tint="-0.249977111117893"/>
      <name val="Calibri"/>
      <family val="2"/>
      <scheme val="minor"/>
    </font>
    <font>
      <b/>
      <sz val="12"/>
      <color theme="9" tint="-0.249977111117893"/>
      <name val="Calibri"/>
      <family val="2"/>
      <scheme val="minor"/>
    </font>
    <font>
      <b/>
      <sz val="12"/>
      <color rgb="FFD20035"/>
      <name val="Calibri"/>
      <family val="2"/>
      <scheme val="minor"/>
    </font>
    <font>
      <sz val="12"/>
      <color theme="1" tint="0.249977111117893"/>
      <name val="Calibri"/>
      <family val="2"/>
      <scheme val="minor"/>
    </font>
    <font>
      <sz val="12"/>
      <color theme="1" tint="0.249977111117893"/>
      <name val="Calibri"/>
      <family val="2"/>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s>
  <borders count="2">
    <border>
      <left/>
      <right/>
      <top/>
      <bottom/>
      <diagonal/>
    </border>
    <border>
      <left/>
      <right/>
      <top/>
      <bottom style="thin">
        <color theme="2"/>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164"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4" fontId="4" fillId="5" borderId="0" xfId="0" applyNumberFormat="1" applyFont="1" applyFill="1" applyAlignment="1">
      <alignment horizontal="center"/>
    </xf>
    <xf numFmtId="165" fontId="0" fillId="0" borderId="1" xfId="0" applyNumberFormat="1" applyBorder="1"/>
    <xf numFmtId="165" fontId="5" fillId="0" borderId="0" xfId="0" applyNumberFormat="1" applyFont="1"/>
    <xf numFmtId="165" fontId="6" fillId="0" borderId="0" xfId="0" applyNumberFormat="1" applyFont="1"/>
    <xf numFmtId="0" fontId="7" fillId="0" borderId="1" xfId="0" applyFont="1" applyBorder="1"/>
    <xf numFmtId="0" fontId="7" fillId="0" borderId="1" xfId="0" applyFont="1" applyBorder="1" applyAlignment="1">
      <alignment horizontal="right"/>
    </xf>
  </cellXfs>
  <cellStyles count="1">
    <cellStyle name="Normal" xfId="0" builtinId="0"/>
  </cellStyles>
  <dxfs count="6">
    <dxf>
      <font>
        <color rgb="FFD20035"/>
      </font>
    </dxf>
    <dxf>
      <font>
        <color theme="9" tint="-0.24994659260841701"/>
      </font>
    </dxf>
    <dxf>
      <font>
        <color rgb="FFC00000"/>
      </font>
    </dxf>
    <dxf>
      <font>
        <color theme="9" tint="-0.24994659260841701"/>
      </font>
    </dxf>
    <dxf>
      <numFmt numFmtId="164" formatCode="0.0%"/>
    </dxf>
    <dxf>
      <font>
        <b/>
        <i val="0"/>
        <strike val="0"/>
        <condense val="0"/>
        <extend val="0"/>
        <outline val="0"/>
        <shadow val="0"/>
        <u val="none"/>
        <vertAlign val="baseline"/>
        <sz val="11"/>
        <color theme="1"/>
        <name val="Calibri"/>
        <family val="2"/>
        <scheme val="minor"/>
      </font>
    </dxf>
  </dxfs>
  <tableStyles count="2" defaultTableStyle="TableStyleMedium2" defaultPivotStyle="PivotStyleLight16">
    <tableStyle name="Invisible" pivot="0" table="0" count="0" xr9:uid="{6B5A0B14-FE30-48CA-922C-BF551F3EAB17}"/>
    <tableStyle name="Slicer Style 1" pivot="0" table="0" count="1" xr9:uid="{7318CCAB-F9D6-47A2-BB56-EDFC81B80EB0}">
      <tableStyleElement type="wholeTable" dxfId="0"/>
    </tableStyle>
  </tableStyles>
  <colors>
    <mruColors>
      <color rgb="FFD20035"/>
      <color rgb="FFF6CD00"/>
      <color rgb="FFC00000"/>
      <color rgb="FF9A0000"/>
      <color rgb="FF2C4C9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Redbull.xlsx]Dataprep!Account type</c:name>
    <c:fmtId val="11"/>
  </c:pivotSource>
  <c:chart>
    <c:autoTitleDeleted val="0"/>
    <c:pivotFmts>
      <c:pivotFmt>
        <c:idx val="0"/>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alpha val="79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lumMod val="75000"/>
              <a:alpha val="1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2C4C90">
              <a:alpha val="1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F6CD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D200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Dataprep!$B$4</c:f>
              <c:strCache>
                <c:ptCount val="1"/>
                <c:pt idx="0">
                  <c:v>Sum of 2017</c:v>
                </c:pt>
              </c:strCache>
            </c:strRef>
          </c:tx>
          <c:spPr>
            <a:solidFill>
              <a:schemeClr val="accent6">
                <a:lumMod val="40000"/>
                <a:lumOff val="60000"/>
                <a:alpha val="79000"/>
              </a:schemeClr>
            </a:solidFill>
            <a:ln>
              <a:noFill/>
            </a:ln>
            <a:effectLst/>
          </c:spPr>
          <c:cat>
            <c:strRef>
              <c:f>Dataprep!$A$5:$A$9</c:f>
              <c:strCache>
                <c:ptCount val="4"/>
                <c:pt idx="0">
                  <c:v>Bar</c:v>
                </c:pt>
                <c:pt idx="1">
                  <c:v>Club</c:v>
                </c:pt>
                <c:pt idx="2">
                  <c:v>Hotel</c:v>
                </c:pt>
                <c:pt idx="3">
                  <c:v>Restaurant</c:v>
                </c:pt>
              </c:strCache>
            </c:strRef>
          </c:cat>
          <c:val>
            <c:numRef>
              <c:f>Dataprep!$B$5:$B$9</c:f>
              <c:numCache>
                <c:formatCode>"$"#,##0</c:formatCode>
                <c:ptCount val="4"/>
                <c:pt idx="0">
                  <c:v>51804</c:v>
                </c:pt>
                <c:pt idx="1">
                  <c:v>47259</c:v>
                </c:pt>
                <c:pt idx="2">
                  <c:v>44888</c:v>
                </c:pt>
                <c:pt idx="3">
                  <c:v>46025</c:v>
                </c:pt>
              </c:numCache>
            </c:numRef>
          </c:val>
          <c:extLst>
            <c:ext xmlns:c16="http://schemas.microsoft.com/office/drawing/2014/chart" uri="{C3380CC4-5D6E-409C-BE32-E72D297353CC}">
              <c16:uniqueId val="{00000000-52CC-46EB-A8DD-958B766AC7E3}"/>
            </c:ext>
          </c:extLst>
        </c:ser>
        <c:ser>
          <c:idx val="1"/>
          <c:order val="1"/>
          <c:tx>
            <c:strRef>
              <c:f>Dataprep!$C$4</c:f>
              <c:strCache>
                <c:ptCount val="1"/>
                <c:pt idx="0">
                  <c:v>Sum of 2018</c:v>
                </c:pt>
              </c:strCache>
            </c:strRef>
          </c:tx>
          <c:spPr>
            <a:solidFill>
              <a:schemeClr val="accent3">
                <a:lumMod val="75000"/>
                <a:alpha val="18000"/>
              </a:schemeClr>
            </a:solidFill>
            <a:ln>
              <a:noFill/>
            </a:ln>
            <a:effectLst/>
          </c:spPr>
          <c:cat>
            <c:strRef>
              <c:f>Dataprep!$A$5:$A$9</c:f>
              <c:strCache>
                <c:ptCount val="4"/>
                <c:pt idx="0">
                  <c:v>Bar</c:v>
                </c:pt>
                <c:pt idx="1">
                  <c:v>Club</c:v>
                </c:pt>
                <c:pt idx="2">
                  <c:v>Hotel</c:v>
                </c:pt>
                <c:pt idx="3">
                  <c:v>Restaurant</c:v>
                </c:pt>
              </c:strCache>
            </c:strRef>
          </c:cat>
          <c:val>
            <c:numRef>
              <c:f>Dataprep!$C$5:$C$9</c:f>
              <c:numCache>
                <c:formatCode>"$"#,##0</c:formatCode>
                <c:ptCount val="4"/>
                <c:pt idx="0">
                  <c:v>60121</c:v>
                </c:pt>
                <c:pt idx="1">
                  <c:v>67275</c:v>
                </c:pt>
                <c:pt idx="2">
                  <c:v>50567</c:v>
                </c:pt>
                <c:pt idx="3">
                  <c:v>65032</c:v>
                </c:pt>
              </c:numCache>
            </c:numRef>
          </c:val>
          <c:extLst>
            <c:ext xmlns:c16="http://schemas.microsoft.com/office/drawing/2014/chart" uri="{C3380CC4-5D6E-409C-BE32-E72D297353CC}">
              <c16:uniqueId val="{00000001-52CC-46EB-A8DD-958B766AC7E3}"/>
            </c:ext>
          </c:extLst>
        </c:ser>
        <c:ser>
          <c:idx val="2"/>
          <c:order val="2"/>
          <c:tx>
            <c:strRef>
              <c:f>Dataprep!$D$4</c:f>
              <c:strCache>
                <c:ptCount val="1"/>
                <c:pt idx="0">
                  <c:v>Sum of 2019</c:v>
                </c:pt>
              </c:strCache>
            </c:strRef>
          </c:tx>
          <c:spPr>
            <a:solidFill>
              <a:srgbClr val="2C4C90">
                <a:alpha val="16000"/>
              </a:srgbClr>
            </a:solidFill>
            <a:ln>
              <a:noFill/>
            </a:ln>
            <a:effectLst/>
          </c:spPr>
          <c:cat>
            <c:strRef>
              <c:f>Dataprep!$A$5:$A$9</c:f>
              <c:strCache>
                <c:ptCount val="4"/>
                <c:pt idx="0">
                  <c:v>Bar</c:v>
                </c:pt>
                <c:pt idx="1">
                  <c:v>Club</c:v>
                </c:pt>
                <c:pt idx="2">
                  <c:v>Hotel</c:v>
                </c:pt>
                <c:pt idx="3">
                  <c:v>Restaurant</c:v>
                </c:pt>
              </c:strCache>
            </c:strRef>
          </c:cat>
          <c:val>
            <c:numRef>
              <c:f>Dataprep!$D$5:$D$9</c:f>
              <c:numCache>
                <c:formatCode>"$"#,##0</c:formatCode>
                <c:ptCount val="4"/>
                <c:pt idx="0">
                  <c:v>60760</c:v>
                </c:pt>
                <c:pt idx="1">
                  <c:v>79646</c:v>
                </c:pt>
                <c:pt idx="2">
                  <c:v>70312</c:v>
                </c:pt>
                <c:pt idx="3">
                  <c:v>77731</c:v>
                </c:pt>
              </c:numCache>
            </c:numRef>
          </c:val>
          <c:extLst>
            <c:ext xmlns:c16="http://schemas.microsoft.com/office/drawing/2014/chart" uri="{C3380CC4-5D6E-409C-BE32-E72D297353CC}">
              <c16:uniqueId val="{00000002-52CC-46EB-A8DD-958B766AC7E3}"/>
            </c:ext>
          </c:extLst>
        </c:ser>
        <c:ser>
          <c:idx val="3"/>
          <c:order val="3"/>
          <c:tx>
            <c:strRef>
              <c:f>Dataprep!$E$4</c:f>
              <c:strCache>
                <c:ptCount val="1"/>
                <c:pt idx="0">
                  <c:v>Sum of 2020</c:v>
                </c:pt>
              </c:strCache>
            </c:strRef>
          </c:tx>
          <c:spPr>
            <a:solidFill>
              <a:srgbClr val="F6CD00"/>
            </a:solidFill>
            <a:ln>
              <a:noFill/>
            </a:ln>
            <a:effectLst/>
          </c:spPr>
          <c:cat>
            <c:strRef>
              <c:f>Dataprep!$A$5:$A$9</c:f>
              <c:strCache>
                <c:ptCount val="4"/>
                <c:pt idx="0">
                  <c:v>Bar</c:v>
                </c:pt>
                <c:pt idx="1">
                  <c:v>Club</c:v>
                </c:pt>
                <c:pt idx="2">
                  <c:v>Hotel</c:v>
                </c:pt>
                <c:pt idx="3">
                  <c:v>Restaurant</c:v>
                </c:pt>
              </c:strCache>
            </c:strRef>
          </c:cat>
          <c:val>
            <c:numRef>
              <c:f>Dataprep!$E$5:$E$9</c:f>
              <c:numCache>
                <c:formatCode>"$"#,##0</c:formatCode>
                <c:ptCount val="4"/>
                <c:pt idx="0">
                  <c:v>75991</c:v>
                </c:pt>
                <c:pt idx="1">
                  <c:v>102065</c:v>
                </c:pt>
                <c:pt idx="2">
                  <c:v>82583</c:v>
                </c:pt>
                <c:pt idx="3">
                  <c:v>89595</c:v>
                </c:pt>
              </c:numCache>
            </c:numRef>
          </c:val>
          <c:extLst>
            <c:ext xmlns:c16="http://schemas.microsoft.com/office/drawing/2014/chart" uri="{C3380CC4-5D6E-409C-BE32-E72D297353CC}">
              <c16:uniqueId val="{00000003-52CC-46EB-A8DD-958B766AC7E3}"/>
            </c:ext>
          </c:extLst>
        </c:ser>
        <c:ser>
          <c:idx val="4"/>
          <c:order val="4"/>
          <c:tx>
            <c:strRef>
              <c:f>Dataprep!$F$4</c:f>
              <c:strCache>
                <c:ptCount val="1"/>
                <c:pt idx="0">
                  <c:v>Sum of 2021</c:v>
                </c:pt>
              </c:strCache>
            </c:strRef>
          </c:tx>
          <c:spPr>
            <a:solidFill>
              <a:srgbClr val="D20035"/>
            </a:solidFill>
            <a:ln>
              <a:noFill/>
            </a:ln>
            <a:effectLst/>
          </c:spPr>
          <c:cat>
            <c:strRef>
              <c:f>Dataprep!$A$5:$A$9</c:f>
              <c:strCache>
                <c:ptCount val="4"/>
                <c:pt idx="0">
                  <c:v>Bar</c:v>
                </c:pt>
                <c:pt idx="1">
                  <c:v>Club</c:v>
                </c:pt>
                <c:pt idx="2">
                  <c:v>Hotel</c:v>
                </c:pt>
                <c:pt idx="3">
                  <c:v>Restaurant</c:v>
                </c:pt>
              </c:strCache>
            </c:strRef>
          </c:cat>
          <c:val>
            <c:numRef>
              <c:f>Dataprep!$F$5:$F$9</c:f>
              <c:numCache>
                <c:formatCode>"$"#,##0</c:formatCode>
                <c:ptCount val="4"/>
                <c:pt idx="0">
                  <c:v>94147</c:v>
                </c:pt>
                <c:pt idx="1">
                  <c:v>112270</c:v>
                </c:pt>
                <c:pt idx="2">
                  <c:v>100592</c:v>
                </c:pt>
                <c:pt idx="3">
                  <c:v>102185</c:v>
                </c:pt>
              </c:numCache>
            </c:numRef>
          </c:val>
          <c:extLst>
            <c:ext xmlns:c16="http://schemas.microsoft.com/office/drawing/2014/chart" uri="{C3380CC4-5D6E-409C-BE32-E72D297353CC}">
              <c16:uniqueId val="{00000004-52CC-46EB-A8DD-958B766AC7E3}"/>
            </c:ext>
          </c:extLst>
        </c:ser>
        <c:dLbls>
          <c:showLegendKey val="0"/>
          <c:showVal val="0"/>
          <c:showCatName val="0"/>
          <c:showSerName val="0"/>
          <c:showPercent val="0"/>
          <c:showBubbleSize val="0"/>
        </c:dLbls>
        <c:axId val="163762783"/>
        <c:axId val="163752383"/>
      </c:areaChart>
      <c:catAx>
        <c:axId val="16376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Account Type</a:t>
                </a:r>
              </a:p>
            </c:rich>
          </c:tx>
          <c:layout>
            <c:manualLayout>
              <c:xMode val="edge"/>
              <c:yMode val="edge"/>
              <c:x val="0.24893472010564369"/>
              <c:y val="0.878476636905591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3752383"/>
        <c:crosses val="autoZero"/>
        <c:auto val="1"/>
        <c:lblAlgn val="ctr"/>
        <c:lblOffset val="100"/>
        <c:noMultiLvlLbl val="0"/>
      </c:catAx>
      <c:valAx>
        <c:axId val="16375238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2.5369962412921589E-2"/>
              <c:y val="0.113587982401674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3762783"/>
        <c:crosses val="autoZero"/>
        <c:crossBetween val="midCat"/>
        <c:majorUnit val="10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Redbull.xlsx]Dataprep!Digital screen</c:name>
    <c:fmtId val="7"/>
  </c:pivotSource>
  <c:chart>
    <c:autoTitleDeleted val="1"/>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20035"/>
          </a:solidFill>
          <a:ln>
            <a:noFill/>
          </a:ln>
          <a:effectLst/>
        </c:spPr>
      </c:pivotFmt>
      <c:pivotFmt>
        <c:idx val="3"/>
        <c:spPr>
          <a:solidFill>
            <a:srgbClr val="F6CD00"/>
          </a:solidFill>
          <a:ln>
            <a:noFill/>
          </a:ln>
          <a:effectLst/>
        </c:spPr>
      </c:pivotFmt>
      <c:pivotFmt>
        <c:idx val="4"/>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0035"/>
          </a:solidFill>
          <a:ln>
            <a:noFill/>
          </a:ln>
          <a:effectLst/>
        </c:spPr>
      </c:pivotFmt>
      <c:pivotFmt>
        <c:idx val="6"/>
        <c:spPr>
          <a:solidFill>
            <a:srgbClr val="F6CD00"/>
          </a:solidFill>
          <a:ln>
            <a:noFill/>
          </a:ln>
          <a:effectLst/>
        </c:spPr>
      </c:pivotFmt>
      <c:pivotFmt>
        <c:idx val="7"/>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6CD00"/>
          </a:solidFill>
          <a:ln>
            <a:noFill/>
          </a:ln>
          <a:effectLst/>
        </c:spPr>
        <c:dLbl>
          <c:idx val="0"/>
          <c:numFmt formatCode="&quot;$&quot;#,##0,&quot;K&quot;" sourceLinked="0"/>
          <c:spPr>
            <a:solidFill>
              <a:schemeClr val="lt1"/>
            </a:solid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
      </c:pivotFmt>
      <c:pivotFmt>
        <c:idx val="9"/>
        <c:spPr>
          <a:solidFill>
            <a:srgbClr val="D20035"/>
          </a:solidFill>
          <a:ln>
            <a:noFill/>
          </a:ln>
          <a:effectLst/>
        </c:spPr>
      </c:pivotFmt>
    </c:pivotFmts>
    <c:plotArea>
      <c:layout/>
      <c:barChart>
        <c:barDir val="bar"/>
        <c:grouping val="clustered"/>
        <c:varyColors val="0"/>
        <c:ser>
          <c:idx val="0"/>
          <c:order val="0"/>
          <c:tx>
            <c:strRef>
              <c:f>Dataprep!$B$67</c:f>
              <c:strCache>
                <c:ptCount val="1"/>
                <c:pt idx="0">
                  <c:v>Total</c:v>
                </c:pt>
              </c:strCache>
            </c:strRef>
          </c:tx>
          <c:spPr>
            <a:solidFill>
              <a:schemeClr val="accent1"/>
            </a:solidFill>
            <a:ln>
              <a:noFill/>
            </a:ln>
            <a:effectLst/>
          </c:spPr>
          <c:invertIfNegative val="0"/>
          <c:dPt>
            <c:idx val="0"/>
            <c:invertIfNegative val="0"/>
            <c:bubble3D val="0"/>
            <c:spPr>
              <a:solidFill>
                <a:srgbClr val="F6CD00"/>
              </a:solidFill>
              <a:ln>
                <a:noFill/>
              </a:ln>
              <a:effectLst/>
            </c:spPr>
            <c:extLst>
              <c:ext xmlns:c16="http://schemas.microsoft.com/office/drawing/2014/chart" uri="{C3380CC4-5D6E-409C-BE32-E72D297353CC}">
                <c16:uniqueId val="{00000001-6070-4137-B30F-C47EEC519009}"/>
              </c:ext>
            </c:extLst>
          </c:dPt>
          <c:dPt>
            <c:idx val="1"/>
            <c:invertIfNegative val="0"/>
            <c:bubble3D val="0"/>
            <c:spPr>
              <a:solidFill>
                <a:srgbClr val="D20035"/>
              </a:solidFill>
              <a:ln>
                <a:noFill/>
              </a:ln>
              <a:effectLst/>
            </c:spPr>
            <c:extLst>
              <c:ext xmlns:c16="http://schemas.microsoft.com/office/drawing/2014/chart" uri="{C3380CC4-5D6E-409C-BE32-E72D297353CC}">
                <c16:uniqueId val="{00000003-6070-4137-B30F-C47EEC519009}"/>
              </c:ext>
            </c:extLst>
          </c:dPt>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Dataprep!$A$68:$A$70</c:f>
              <c:strCache>
                <c:ptCount val="2"/>
                <c:pt idx="0">
                  <c:v>No</c:v>
                </c:pt>
                <c:pt idx="1">
                  <c:v>Yes</c:v>
                </c:pt>
              </c:strCache>
            </c:strRef>
          </c:cat>
          <c:val>
            <c:numRef>
              <c:f>Dataprep!$B$68:$B$70</c:f>
              <c:numCache>
                <c:formatCode>General</c:formatCode>
                <c:ptCount val="2"/>
                <c:pt idx="0">
                  <c:v>249893</c:v>
                </c:pt>
                <c:pt idx="1">
                  <c:v>159301</c:v>
                </c:pt>
              </c:numCache>
            </c:numRef>
          </c:val>
          <c:extLst>
            <c:ext xmlns:c16="http://schemas.microsoft.com/office/drawing/2014/chart" uri="{C3380CC4-5D6E-409C-BE32-E72D297353CC}">
              <c16:uniqueId val="{00000004-6070-4137-B30F-C47EEC519009}"/>
            </c:ext>
          </c:extLst>
        </c:ser>
        <c:dLbls>
          <c:showLegendKey val="0"/>
          <c:showVal val="0"/>
          <c:showCatName val="0"/>
          <c:showSerName val="0"/>
          <c:showPercent val="0"/>
          <c:showBubbleSize val="0"/>
        </c:dLbls>
        <c:gapWidth val="85"/>
        <c:axId val="776622175"/>
        <c:axId val="776623839"/>
      </c:barChart>
      <c:catAx>
        <c:axId val="776622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Digital</a:t>
                </a:r>
                <a:r>
                  <a:rPr lang="en-US" baseline="0"/>
                  <a:t> Screen</a:t>
                </a:r>
                <a:endParaRPr lang="en-US"/>
              </a:p>
            </c:rich>
          </c:tx>
          <c:layout>
            <c:manualLayout>
              <c:xMode val="edge"/>
              <c:yMode val="edge"/>
              <c:x val="1.0985661837108297E-2"/>
              <c:y val="0.17397756342263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23839"/>
        <c:crosses val="autoZero"/>
        <c:auto val="1"/>
        <c:lblAlgn val="ctr"/>
        <c:lblOffset val="100"/>
        <c:noMultiLvlLbl val="0"/>
      </c:catAx>
      <c:valAx>
        <c:axId val="776623839"/>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0.26208559762432898"/>
              <c:y val="0.82754333204387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766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Redbull.xlsx]Dataprep!Yellow edition</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D2003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
      </c:pivotFmt>
      <c:pivotFmt>
        <c:idx val="2"/>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2003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20035"/>
          </a:solidFill>
          <a:ln w="19050">
            <a:solidFill>
              <a:schemeClr val="lt1"/>
            </a:solidFill>
          </a:ln>
          <a:effectLst/>
        </c:spPr>
      </c:pivotFmt>
    </c:pivotFmts>
    <c:plotArea>
      <c:layout/>
      <c:pieChart>
        <c:varyColors val="1"/>
        <c:ser>
          <c:idx val="0"/>
          <c:order val="0"/>
          <c:tx>
            <c:strRef>
              <c:f>Dataprep!$B$75</c:f>
              <c:strCache>
                <c:ptCount val="1"/>
                <c:pt idx="0">
                  <c:v>Total</c:v>
                </c:pt>
              </c:strCache>
            </c:strRef>
          </c:tx>
          <c:explosion val="2"/>
          <c:dPt>
            <c:idx val="0"/>
            <c:bubble3D val="0"/>
            <c:spPr>
              <a:solidFill>
                <a:srgbClr val="F6CD00"/>
              </a:solidFill>
              <a:ln w="19050">
                <a:solidFill>
                  <a:schemeClr val="lt1"/>
                </a:solidFill>
              </a:ln>
              <a:effectLst/>
            </c:spPr>
            <c:extLst>
              <c:ext xmlns:c16="http://schemas.microsoft.com/office/drawing/2014/chart" uri="{C3380CC4-5D6E-409C-BE32-E72D297353CC}">
                <c16:uniqueId val="{00000001-FCA3-49C7-A3E8-9738EC6058ED}"/>
              </c:ext>
            </c:extLst>
          </c:dPt>
          <c:dPt>
            <c:idx val="1"/>
            <c:bubble3D val="0"/>
            <c:spPr>
              <a:solidFill>
                <a:srgbClr val="D20035"/>
              </a:solidFill>
              <a:ln w="19050">
                <a:solidFill>
                  <a:schemeClr val="lt1"/>
                </a:solidFill>
              </a:ln>
              <a:effectLst/>
            </c:spPr>
            <c:extLst>
              <c:ext xmlns:c16="http://schemas.microsoft.com/office/drawing/2014/chart" uri="{C3380CC4-5D6E-409C-BE32-E72D297353CC}">
                <c16:uniqueId val="{00000003-FCA3-49C7-A3E8-9738EC6058ED}"/>
              </c:ext>
            </c:extLst>
          </c:dPt>
          <c:dLbls>
            <c:dLbl>
              <c:idx val="0"/>
              <c:delete val="1"/>
              <c:extLst>
                <c:ext xmlns:c15="http://schemas.microsoft.com/office/drawing/2012/chart" uri="{CE6537A1-D6FC-4f65-9D91-7224C49458BB}"/>
                <c:ext xmlns:c16="http://schemas.microsoft.com/office/drawing/2014/chart" uri="{C3380CC4-5D6E-409C-BE32-E72D297353CC}">
                  <c16:uniqueId val="{00000001-FCA3-49C7-A3E8-9738EC6058ED}"/>
                </c:ext>
              </c:extLst>
            </c:dLbl>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Dataprep!$A$76:$A$78</c:f>
              <c:strCache>
                <c:ptCount val="2"/>
                <c:pt idx="0">
                  <c:v>No</c:v>
                </c:pt>
                <c:pt idx="1">
                  <c:v>Yes</c:v>
                </c:pt>
              </c:strCache>
            </c:strRef>
          </c:cat>
          <c:val>
            <c:numRef>
              <c:f>Dataprep!$B$76:$B$78</c:f>
              <c:numCache>
                <c:formatCode>"$"#,##0</c:formatCode>
                <c:ptCount val="2"/>
                <c:pt idx="0">
                  <c:v>145723</c:v>
                </c:pt>
                <c:pt idx="1">
                  <c:v>263471</c:v>
                </c:pt>
              </c:numCache>
            </c:numRef>
          </c:val>
          <c:extLst>
            <c:ext xmlns:c16="http://schemas.microsoft.com/office/drawing/2014/chart" uri="{C3380CC4-5D6E-409C-BE32-E72D297353CC}">
              <c16:uniqueId val="{00000004-FCA3-49C7-A3E8-9738EC6058ED}"/>
            </c:ext>
          </c:extLst>
        </c:ser>
        <c:dLbls>
          <c:showLegendKey val="0"/>
          <c:showVal val="0"/>
          <c:showCatName val="0"/>
          <c:showSerName val="0"/>
          <c:showPercent val="0"/>
          <c:showBubbleSize val="0"/>
          <c:showLeaderLines val="1"/>
        </c:dLbls>
        <c:firstSliceAng val="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Redbull.xlsx]Dataprep!Sugar Free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003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2003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6CD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
      </c:pivotFmt>
      <c:pivotFmt>
        <c:idx val="8"/>
        <c:spPr>
          <a:solidFill>
            <a:srgbClr val="D20035"/>
          </a:solidFill>
          <a:ln w="19050">
            <a:solidFill>
              <a:schemeClr val="lt1"/>
            </a:solidFill>
          </a:ln>
          <a:effectLst/>
        </c:spPr>
      </c:pivotFmt>
    </c:pivotFmts>
    <c:plotArea>
      <c:layout/>
      <c:doughnutChart>
        <c:varyColors val="1"/>
        <c:ser>
          <c:idx val="0"/>
          <c:order val="0"/>
          <c:tx>
            <c:strRef>
              <c:f>Dataprep!$B$84</c:f>
              <c:strCache>
                <c:ptCount val="1"/>
                <c:pt idx="0">
                  <c:v>Total</c:v>
                </c:pt>
              </c:strCache>
            </c:strRef>
          </c:tx>
          <c:dPt>
            <c:idx val="0"/>
            <c:bubble3D val="0"/>
            <c:explosion val="2"/>
            <c:spPr>
              <a:solidFill>
                <a:srgbClr val="F6CD00"/>
              </a:solidFill>
              <a:ln w="19050">
                <a:solidFill>
                  <a:schemeClr val="lt1"/>
                </a:solidFill>
              </a:ln>
              <a:effectLst/>
            </c:spPr>
            <c:extLst>
              <c:ext xmlns:c16="http://schemas.microsoft.com/office/drawing/2014/chart" uri="{C3380CC4-5D6E-409C-BE32-E72D297353CC}">
                <c16:uniqueId val="{00000001-E2C6-45F1-B242-CD0E9DFE04FD}"/>
              </c:ext>
            </c:extLst>
          </c:dPt>
          <c:dPt>
            <c:idx val="1"/>
            <c:bubble3D val="0"/>
            <c:spPr>
              <a:solidFill>
                <a:srgbClr val="D20035"/>
              </a:solidFill>
              <a:ln w="19050">
                <a:solidFill>
                  <a:schemeClr val="lt1"/>
                </a:solidFill>
              </a:ln>
              <a:effectLst/>
            </c:spPr>
            <c:extLst>
              <c:ext xmlns:c16="http://schemas.microsoft.com/office/drawing/2014/chart" uri="{C3380CC4-5D6E-409C-BE32-E72D297353CC}">
                <c16:uniqueId val="{00000003-E2C6-45F1-B242-CD0E9DFE04FD}"/>
              </c:ext>
            </c:extLst>
          </c:dPt>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Dataprep!$A$85:$A$87</c:f>
              <c:strCache>
                <c:ptCount val="2"/>
                <c:pt idx="0">
                  <c:v>No</c:v>
                </c:pt>
                <c:pt idx="1">
                  <c:v>Yes</c:v>
                </c:pt>
              </c:strCache>
            </c:strRef>
          </c:cat>
          <c:val>
            <c:numRef>
              <c:f>Dataprep!$B$85:$B$87</c:f>
              <c:numCache>
                <c:formatCode>"$"#,##0</c:formatCode>
                <c:ptCount val="2"/>
                <c:pt idx="0">
                  <c:v>23671</c:v>
                </c:pt>
                <c:pt idx="1">
                  <c:v>385523</c:v>
                </c:pt>
              </c:numCache>
            </c:numRef>
          </c:val>
          <c:extLst>
            <c:ext xmlns:c16="http://schemas.microsoft.com/office/drawing/2014/chart" uri="{C3380CC4-5D6E-409C-BE32-E72D297353CC}">
              <c16:uniqueId val="{00000004-E2C6-45F1-B242-CD0E9DFE04FD}"/>
            </c:ext>
          </c:extLst>
        </c:ser>
        <c:dLbls>
          <c:showLegendKey val="0"/>
          <c:showVal val="0"/>
          <c:showCatName val="0"/>
          <c:showSerName val="0"/>
          <c:showPercent val="0"/>
          <c:showBubbleSize val="0"/>
          <c:showLeaderLines val="1"/>
        </c:dLbls>
        <c:firstSliceAng val="107"/>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Redbull.xlsx]Dataprep!Posters</c:name>
    <c:fmtId val="7"/>
  </c:pivotSource>
  <c:chart>
    <c:autoTitleDeleted val="1"/>
    <c:pivotFmts>
      <c:pivotFmt>
        <c:idx val="0"/>
        <c:spPr>
          <a:solidFill>
            <a:srgbClr val="D2003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6CD00"/>
          </a:solidFill>
          <a:ln w="19050">
            <a:solidFill>
              <a:schemeClr val="lt1"/>
            </a:solidFill>
          </a:ln>
          <a:effectLst/>
        </c:spPr>
      </c:pivotFmt>
      <c:pivotFmt>
        <c:idx val="2"/>
        <c:spPr>
          <a:solidFill>
            <a:srgbClr val="D2003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D20035"/>
          </a:solidFill>
          <a:ln w="19050">
            <a:solidFill>
              <a:schemeClr val="lt1"/>
            </a:solidFill>
          </a:ln>
          <a:effectLst/>
        </c:spPr>
      </c:pivotFmt>
      <c:pivotFmt>
        <c:idx val="4"/>
        <c:spPr>
          <a:solidFill>
            <a:srgbClr val="F6CD00"/>
          </a:solidFill>
          <a:ln w="19050">
            <a:solidFill>
              <a:schemeClr val="lt1"/>
            </a:solidFill>
          </a:ln>
          <a:effectLst/>
        </c:spPr>
      </c:pivotFmt>
      <c:pivotFmt>
        <c:idx val="5"/>
        <c:spPr>
          <a:solidFill>
            <a:srgbClr val="D2003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6CD00"/>
          </a:solidFill>
          <a:ln w="19050">
            <a:solidFill>
              <a:schemeClr val="lt1"/>
            </a:solidFill>
          </a:ln>
          <a:effectLst/>
        </c:spPr>
      </c:pivotFmt>
      <c:pivotFmt>
        <c:idx val="7"/>
        <c:spPr>
          <a:solidFill>
            <a:srgbClr val="D20035"/>
          </a:solidFill>
          <a:ln w="19050">
            <a:solidFill>
              <a:schemeClr val="lt1"/>
            </a:solidFill>
          </a:ln>
          <a:effectLst/>
        </c:spPr>
      </c:pivotFmt>
    </c:pivotFmts>
    <c:plotArea>
      <c:layout/>
      <c:doughnutChart>
        <c:varyColors val="1"/>
        <c:ser>
          <c:idx val="0"/>
          <c:order val="0"/>
          <c:tx>
            <c:strRef>
              <c:f>Dataprep!$B$101</c:f>
              <c:strCache>
                <c:ptCount val="1"/>
                <c:pt idx="0">
                  <c:v>Total</c:v>
                </c:pt>
              </c:strCache>
            </c:strRef>
          </c:tx>
          <c:spPr>
            <a:solidFill>
              <a:srgbClr val="D20035"/>
            </a:solidFill>
          </c:spPr>
          <c:explosion val="1"/>
          <c:dPt>
            <c:idx val="0"/>
            <c:bubble3D val="0"/>
            <c:spPr>
              <a:solidFill>
                <a:srgbClr val="F6CD00"/>
              </a:solidFill>
              <a:ln w="19050">
                <a:solidFill>
                  <a:schemeClr val="lt1"/>
                </a:solidFill>
              </a:ln>
              <a:effectLst/>
            </c:spPr>
            <c:extLst>
              <c:ext xmlns:c16="http://schemas.microsoft.com/office/drawing/2014/chart" uri="{C3380CC4-5D6E-409C-BE32-E72D297353CC}">
                <c16:uniqueId val="{00000001-8C6F-4D91-83F9-190654F8F2FF}"/>
              </c:ext>
            </c:extLst>
          </c:dPt>
          <c:dPt>
            <c:idx val="1"/>
            <c:bubble3D val="0"/>
            <c:spPr>
              <a:solidFill>
                <a:srgbClr val="D20035"/>
              </a:solidFill>
              <a:ln w="19050">
                <a:solidFill>
                  <a:schemeClr val="lt1"/>
                </a:solidFill>
              </a:ln>
              <a:effectLst/>
            </c:spPr>
            <c:extLst>
              <c:ext xmlns:c16="http://schemas.microsoft.com/office/drawing/2014/chart" uri="{C3380CC4-5D6E-409C-BE32-E72D297353CC}">
                <c16:uniqueId val="{00000003-8C6F-4D91-83F9-190654F8F2FF}"/>
              </c:ext>
            </c:extLst>
          </c:dPt>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Dataprep!$A$102:$A$104</c:f>
              <c:strCache>
                <c:ptCount val="2"/>
                <c:pt idx="0">
                  <c:v>No</c:v>
                </c:pt>
                <c:pt idx="1">
                  <c:v>Yes</c:v>
                </c:pt>
              </c:strCache>
            </c:strRef>
          </c:cat>
          <c:val>
            <c:numRef>
              <c:f>Dataprep!$B$102:$B$104</c:f>
              <c:numCache>
                <c:formatCode>"$"#,##0</c:formatCode>
                <c:ptCount val="2"/>
                <c:pt idx="0">
                  <c:v>276562</c:v>
                </c:pt>
                <c:pt idx="1">
                  <c:v>132632</c:v>
                </c:pt>
              </c:numCache>
            </c:numRef>
          </c:val>
          <c:extLst>
            <c:ext xmlns:c16="http://schemas.microsoft.com/office/drawing/2014/chart" uri="{C3380CC4-5D6E-409C-BE32-E72D297353CC}">
              <c16:uniqueId val="{00000004-8C6F-4D91-83F9-190654F8F2FF}"/>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Redbull.xlsx]Dataprep!menu inclusion</c:name>
    <c:fmtId val="7"/>
  </c:pivotSource>
  <c:chart>
    <c:autoTitleDeleted val="1"/>
    <c:pivotFmts>
      <c:pivotFmt>
        <c:idx val="0"/>
        <c:spPr>
          <a:solidFill>
            <a:srgbClr val="D20035"/>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6CD00"/>
          </a:solidFill>
          <a:ln>
            <a:noFill/>
          </a:ln>
          <a:effectLst/>
        </c:spPr>
      </c:pivotFmt>
      <c:pivotFmt>
        <c:idx val="2"/>
        <c:spPr>
          <a:solidFill>
            <a:srgbClr val="D20035"/>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6CD00"/>
          </a:solidFill>
          <a:ln>
            <a:noFill/>
          </a:ln>
          <a:effectLst/>
        </c:spPr>
      </c:pivotFmt>
      <c:pivotFmt>
        <c:idx val="4"/>
        <c:spPr>
          <a:solidFill>
            <a:srgbClr val="D20035"/>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6CD00"/>
          </a:solidFill>
          <a:ln>
            <a:noFill/>
          </a:ln>
          <a:effectLst/>
        </c:spPr>
      </c:pivotFmt>
      <c:pivotFmt>
        <c:idx val="6"/>
        <c:spPr>
          <a:solidFill>
            <a:srgbClr val="D20035"/>
          </a:solidFill>
          <a:ln>
            <a:noFill/>
          </a:ln>
          <a:effectLst/>
        </c:spPr>
        <c:dLbl>
          <c:idx val="0"/>
          <c:layout>
            <c:manualLayout>
              <c:x val="4.067724986970481E-3"/>
              <c:y val="-6.472495208060142E-3"/>
            </c:manualLayout>
          </c:layout>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Dataprep!$B$95</c:f>
              <c:strCache>
                <c:ptCount val="1"/>
                <c:pt idx="0">
                  <c:v>Total</c:v>
                </c:pt>
              </c:strCache>
            </c:strRef>
          </c:tx>
          <c:spPr>
            <a:solidFill>
              <a:srgbClr val="D20035"/>
            </a:solidFill>
          </c:spPr>
          <c:dPt>
            <c:idx val="0"/>
            <c:bubble3D val="0"/>
            <c:spPr>
              <a:solidFill>
                <a:srgbClr val="F6CD00"/>
              </a:solidFill>
              <a:ln>
                <a:noFill/>
              </a:ln>
              <a:effectLst/>
            </c:spPr>
            <c:extLst>
              <c:ext xmlns:c16="http://schemas.microsoft.com/office/drawing/2014/chart" uri="{C3380CC4-5D6E-409C-BE32-E72D297353CC}">
                <c16:uniqueId val="{00000001-F597-43DF-84A3-90FCA4A8A046}"/>
              </c:ext>
            </c:extLst>
          </c:dPt>
          <c:dPt>
            <c:idx val="1"/>
            <c:bubble3D val="0"/>
            <c:spPr>
              <a:solidFill>
                <a:srgbClr val="D20035"/>
              </a:solidFill>
              <a:ln>
                <a:noFill/>
              </a:ln>
              <a:effectLst/>
            </c:spPr>
            <c:extLst>
              <c:ext xmlns:c16="http://schemas.microsoft.com/office/drawing/2014/chart" uri="{C3380CC4-5D6E-409C-BE32-E72D297353CC}">
                <c16:uniqueId val="{00000003-F597-43DF-84A3-90FCA4A8A046}"/>
              </c:ext>
            </c:extLst>
          </c:dPt>
          <c:dLbls>
            <c:dLbl>
              <c:idx val="1"/>
              <c:layout>
                <c:manualLayout>
                  <c:x val="4.067724986970481E-3"/>
                  <c:y val="-6.4724952080601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97-43DF-84A3-90FCA4A8A046}"/>
                </c:ext>
              </c:extLst>
            </c:dLbl>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Dataprep!$A$96:$A$98</c:f>
              <c:strCache>
                <c:ptCount val="2"/>
                <c:pt idx="0">
                  <c:v>No</c:v>
                </c:pt>
                <c:pt idx="1">
                  <c:v>Yes</c:v>
                </c:pt>
              </c:strCache>
            </c:strRef>
          </c:cat>
          <c:val>
            <c:numRef>
              <c:f>Dataprep!$B$96:$B$98</c:f>
              <c:numCache>
                <c:formatCode>"$"#,##0</c:formatCode>
                <c:ptCount val="2"/>
                <c:pt idx="0">
                  <c:v>92668</c:v>
                </c:pt>
                <c:pt idx="1">
                  <c:v>316526</c:v>
                </c:pt>
              </c:numCache>
            </c:numRef>
          </c:val>
          <c:extLst>
            <c:ext xmlns:c16="http://schemas.microsoft.com/office/drawing/2014/chart" uri="{C3380CC4-5D6E-409C-BE32-E72D297353CC}">
              <c16:uniqueId val="{00000002-F597-43DF-84A3-90FCA4A8A046}"/>
            </c:ext>
          </c:extLst>
        </c:ser>
        <c:dLbls>
          <c:showLegendKey val="0"/>
          <c:showVal val="0"/>
          <c:showCatName val="0"/>
          <c:showSerName val="0"/>
          <c:showPercent val="0"/>
          <c:showBubbleSize val="0"/>
          <c:showLeaderLines val="1"/>
        </c:dLbls>
        <c:firstSliceAng val="1"/>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v2 Redbull.xlsx]Dataprep!cooler</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D20035"/>
          </a:solidFill>
          <a:ln w="19050">
            <a:solidFill>
              <a:schemeClr val="lt1"/>
            </a:solidFill>
          </a:ln>
          <a:effectLst/>
        </c:spPr>
      </c:pivotFmt>
      <c:pivotFmt>
        <c:idx val="2"/>
        <c:spPr>
          <a:solidFill>
            <a:srgbClr val="F6CD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6CD00"/>
          </a:solidFill>
          <a:ln w="19050">
            <a:solidFill>
              <a:schemeClr val="lt1"/>
            </a:solidFill>
          </a:ln>
          <a:effectLst/>
        </c:spPr>
      </c:pivotFmt>
      <c:pivotFmt>
        <c:idx val="5"/>
        <c:spPr>
          <a:solidFill>
            <a:srgbClr val="D2003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6CD00"/>
          </a:solidFill>
          <a:ln w="19050">
            <a:solidFill>
              <a:schemeClr val="lt1"/>
            </a:solidFill>
          </a:ln>
          <a:effectLst/>
        </c:spPr>
      </c:pivotFmt>
      <c:pivotFmt>
        <c:idx val="8"/>
        <c:spPr>
          <a:solidFill>
            <a:srgbClr val="D20035"/>
          </a:solidFill>
          <a:ln w="19050">
            <a:solidFill>
              <a:schemeClr val="lt1"/>
            </a:solidFill>
          </a:ln>
          <a:effectLst/>
        </c:spPr>
      </c:pivotFmt>
    </c:pivotFmts>
    <c:plotArea>
      <c:layout/>
      <c:pieChart>
        <c:varyColors val="1"/>
        <c:ser>
          <c:idx val="0"/>
          <c:order val="0"/>
          <c:tx>
            <c:strRef>
              <c:f>Dataprep!$B$60</c:f>
              <c:strCache>
                <c:ptCount val="1"/>
                <c:pt idx="0">
                  <c:v>Total</c:v>
                </c:pt>
              </c:strCache>
            </c:strRef>
          </c:tx>
          <c:dPt>
            <c:idx val="0"/>
            <c:bubble3D val="0"/>
            <c:spPr>
              <a:solidFill>
                <a:srgbClr val="F6CD00"/>
              </a:solidFill>
              <a:ln w="19050">
                <a:solidFill>
                  <a:schemeClr val="lt1"/>
                </a:solidFill>
              </a:ln>
              <a:effectLst/>
            </c:spPr>
            <c:extLst>
              <c:ext xmlns:c16="http://schemas.microsoft.com/office/drawing/2014/chart" uri="{C3380CC4-5D6E-409C-BE32-E72D297353CC}">
                <c16:uniqueId val="{00000001-0247-4685-B05D-BE3EF60CCD24}"/>
              </c:ext>
            </c:extLst>
          </c:dPt>
          <c:dPt>
            <c:idx val="1"/>
            <c:bubble3D val="0"/>
            <c:spPr>
              <a:solidFill>
                <a:srgbClr val="D20035"/>
              </a:solidFill>
              <a:ln w="19050">
                <a:solidFill>
                  <a:schemeClr val="lt1"/>
                </a:solidFill>
              </a:ln>
              <a:effectLst/>
            </c:spPr>
            <c:extLst>
              <c:ext xmlns:c16="http://schemas.microsoft.com/office/drawing/2014/chart" uri="{C3380CC4-5D6E-409C-BE32-E72D297353CC}">
                <c16:uniqueId val="{00000003-0247-4685-B05D-BE3EF60CCD24}"/>
              </c:ext>
            </c:extLst>
          </c:dPt>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Dataprep!$A$61:$A$63</c:f>
              <c:strCache>
                <c:ptCount val="2"/>
                <c:pt idx="0">
                  <c:v>No</c:v>
                </c:pt>
                <c:pt idx="1">
                  <c:v>Yes</c:v>
                </c:pt>
              </c:strCache>
            </c:strRef>
          </c:cat>
          <c:val>
            <c:numRef>
              <c:f>Dataprep!$B$61:$B$63</c:f>
              <c:numCache>
                <c:formatCode>General</c:formatCode>
                <c:ptCount val="2"/>
                <c:pt idx="0">
                  <c:v>182746</c:v>
                </c:pt>
                <c:pt idx="1">
                  <c:v>226448</c:v>
                </c:pt>
              </c:numCache>
            </c:numRef>
          </c:val>
          <c:extLst>
            <c:ext xmlns:c16="http://schemas.microsoft.com/office/drawing/2014/chart" uri="{C3380CC4-5D6E-409C-BE32-E72D297353CC}">
              <c16:uniqueId val="{00000004-0247-4685-B05D-BE3EF60CCD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3.png"/><Relationship Id="rId4" Type="http://schemas.openxmlformats.org/officeDocument/2006/relationships/chart" Target="../charts/chart2.xml"/><Relationship Id="rId9"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absolute">
    <xdr:from>
      <xdr:col>0</xdr:col>
      <xdr:colOff>179917</xdr:colOff>
      <xdr:row>0</xdr:row>
      <xdr:rowOff>83608</xdr:rowOff>
    </xdr:from>
    <xdr:to>
      <xdr:col>16</xdr:col>
      <xdr:colOff>42334</xdr:colOff>
      <xdr:row>3</xdr:row>
      <xdr:rowOff>105833</xdr:rowOff>
    </xdr:to>
    <xdr:sp macro="" textlink="">
      <xdr:nvSpPr>
        <xdr:cNvPr id="2" name="TextBox 1">
          <a:extLst>
            <a:ext uri="{FF2B5EF4-FFF2-40B4-BE49-F238E27FC236}">
              <a16:creationId xmlns:a16="http://schemas.microsoft.com/office/drawing/2014/main" id="{32966506-C866-4D4A-162F-07931C2E2DEF}"/>
            </a:ext>
          </a:extLst>
        </xdr:cNvPr>
        <xdr:cNvSpPr txBox="1"/>
      </xdr:nvSpPr>
      <xdr:spPr>
        <a:xfrm>
          <a:off x="179917" y="83608"/>
          <a:ext cx="9683750" cy="593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lumMod val="75000"/>
                  <a:lumOff val="25000"/>
                </a:schemeClr>
              </a:solidFill>
            </a:rPr>
            <a:t>How </a:t>
          </a:r>
          <a:r>
            <a:rPr lang="en-US" sz="3200" b="1">
              <a:solidFill>
                <a:srgbClr val="D20035"/>
              </a:solidFill>
            </a:rPr>
            <a:t>Red</a:t>
          </a:r>
          <a:r>
            <a:rPr lang="en-US" sz="3200" b="1">
              <a:solidFill>
                <a:srgbClr val="F6CD00"/>
              </a:solidFill>
            </a:rPr>
            <a:t>Bull</a:t>
          </a:r>
          <a:r>
            <a:rPr lang="en-US" sz="3200" b="1">
              <a:solidFill>
                <a:schemeClr val="tx1">
                  <a:lumMod val="75000"/>
                  <a:lumOff val="25000"/>
                </a:schemeClr>
              </a:solidFill>
            </a:rPr>
            <a:t> </a:t>
          </a:r>
          <a:r>
            <a:rPr lang="en-US" sz="3200" b="0">
              <a:solidFill>
                <a:schemeClr val="tx1">
                  <a:lumMod val="75000"/>
                  <a:lumOff val="25000"/>
                </a:schemeClr>
              </a:solidFill>
            </a:rPr>
            <a:t>performed by </a:t>
          </a:r>
          <a:r>
            <a:rPr lang="en-US" sz="3200" b="1">
              <a:solidFill>
                <a:srgbClr val="D20035"/>
              </a:solidFill>
            </a:rPr>
            <a:t>Account</a:t>
          </a:r>
          <a:r>
            <a:rPr lang="en-US" sz="3200" b="1" baseline="0">
              <a:solidFill>
                <a:srgbClr val="D20035"/>
              </a:solidFill>
            </a:rPr>
            <a:t> Type in 2021?</a:t>
          </a:r>
          <a:endParaRPr lang="en-US" sz="3200" b="1">
            <a:solidFill>
              <a:srgbClr val="D20035"/>
            </a:solidFill>
          </a:endParaRPr>
        </a:p>
      </xdr:txBody>
    </xdr:sp>
    <xdr:clientData/>
  </xdr:twoCellAnchor>
  <xdr:twoCellAnchor editAs="absolute">
    <xdr:from>
      <xdr:col>0</xdr:col>
      <xdr:colOff>0</xdr:colOff>
      <xdr:row>5</xdr:row>
      <xdr:rowOff>57150</xdr:rowOff>
    </xdr:from>
    <xdr:to>
      <xdr:col>30</xdr:col>
      <xdr:colOff>41519</xdr:colOff>
      <xdr:row>5</xdr:row>
      <xdr:rowOff>57150</xdr:rowOff>
    </xdr:to>
    <xdr:cxnSp macro="">
      <xdr:nvCxnSpPr>
        <xdr:cNvPr id="4" name="Straight Connector 3">
          <a:extLst>
            <a:ext uri="{FF2B5EF4-FFF2-40B4-BE49-F238E27FC236}">
              <a16:creationId xmlns:a16="http://schemas.microsoft.com/office/drawing/2014/main" id="{F01C48DB-9EC9-5A21-B8FC-12B266F159F9}"/>
            </a:ext>
          </a:extLst>
        </xdr:cNvPr>
        <xdr:cNvCxnSpPr/>
      </xdr:nvCxnSpPr>
      <xdr:spPr>
        <a:xfrm>
          <a:off x="0" y="872067"/>
          <a:ext cx="19653250"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98425</xdr:colOff>
      <xdr:row>5</xdr:row>
      <xdr:rowOff>101599</xdr:rowOff>
    </xdr:from>
    <xdr:to>
      <xdr:col>6</xdr:col>
      <xdr:colOff>116417</xdr:colOff>
      <xdr:row>8</xdr:row>
      <xdr:rowOff>27516</xdr:rowOff>
    </xdr:to>
    <xdr:sp macro="" textlink="">
      <xdr:nvSpPr>
        <xdr:cNvPr id="5" name="TextBox 4">
          <a:extLst>
            <a:ext uri="{FF2B5EF4-FFF2-40B4-BE49-F238E27FC236}">
              <a16:creationId xmlns:a16="http://schemas.microsoft.com/office/drawing/2014/main" id="{B6B33818-DFEA-4E9D-8478-7F1D838D776E}"/>
            </a:ext>
          </a:extLst>
        </xdr:cNvPr>
        <xdr:cNvSpPr txBox="1"/>
      </xdr:nvSpPr>
      <xdr:spPr>
        <a:xfrm>
          <a:off x="98425" y="916516"/>
          <a:ext cx="3700992"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This is the </a:t>
          </a:r>
          <a:r>
            <a:rPr lang="en-US" sz="1600" b="1">
              <a:solidFill>
                <a:srgbClr val="D20035"/>
              </a:solidFill>
            </a:rPr>
            <a:t>Revenue</a:t>
          </a:r>
          <a:r>
            <a:rPr lang="en-US" sz="1600" b="0">
              <a:solidFill>
                <a:schemeClr val="tx1">
                  <a:lumMod val="75000"/>
                  <a:lumOff val="25000"/>
                </a:schemeClr>
              </a:solidFill>
            </a:rPr>
            <a:t> Redbull</a:t>
          </a:r>
          <a:r>
            <a:rPr lang="en-US" sz="1600" b="0" baseline="0">
              <a:solidFill>
                <a:schemeClr val="tx1">
                  <a:lumMod val="75000"/>
                  <a:lumOff val="25000"/>
                </a:schemeClr>
              </a:solidFill>
            </a:rPr>
            <a:t> generated...</a:t>
          </a:r>
          <a:endParaRPr lang="en-US" sz="1600" b="0">
            <a:solidFill>
              <a:schemeClr val="tx1">
                <a:lumMod val="75000"/>
                <a:lumOff val="25000"/>
              </a:schemeClr>
            </a:solidFill>
          </a:endParaRPr>
        </a:p>
      </xdr:txBody>
    </xdr:sp>
    <xdr:clientData/>
  </xdr:twoCellAnchor>
  <xdr:twoCellAnchor editAs="absolute">
    <xdr:from>
      <xdr:col>0</xdr:col>
      <xdr:colOff>414866</xdr:colOff>
      <xdr:row>8</xdr:row>
      <xdr:rowOff>122767</xdr:rowOff>
    </xdr:from>
    <xdr:to>
      <xdr:col>5</xdr:col>
      <xdr:colOff>291041</xdr:colOff>
      <xdr:row>13</xdr:row>
      <xdr:rowOff>83609</xdr:rowOff>
    </xdr:to>
    <xdr:sp macro="" textlink="Dataprep!F2">
      <xdr:nvSpPr>
        <xdr:cNvPr id="6" name="TextBox 5">
          <a:extLst>
            <a:ext uri="{FF2B5EF4-FFF2-40B4-BE49-F238E27FC236}">
              <a16:creationId xmlns:a16="http://schemas.microsoft.com/office/drawing/2014/main" id="{13EF4EA7-AE46-4A79-BA9D-951F4B2F3ABD}"/>
            </a:ext>
          </a:extLst>
        </xdr:cNvPr>
        <xdr:cNvSpPr txBox="1"/>
      </xdr:nvSpPr>
      <xdr:spPr>
        <a:xfrm>
          <a:off x="414866" y="1392767"/>
          <a:ext cx="2945342" cy="923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1A7AD4-4116-4EEB-8BF9-CA2B6859B90D}" type="TxLink">
            <a:rPr lang="en-US" sz="4800" b="1" i="0" u="none" strike="noStrike">
              <a:solidFill>
                <a:srgbClr val="D20035"/>
              </a:solidFill>
              <a:latin typeface="Calibri"/>
              <a:cs typeface="Calibri"/>
            </a:rPr>
            <a:t>$409,194</a:t>
          </a:fld>
          <a:endParaRPr lang="en-US" sz="4800" b="1">
            <a:solidFill>
              <a:srgbClr val="D20035"/>
            </a:solidFill>
          </a:endParaRPr>
        </a:p>
      </xdr:txBody>
    </xdr:sp>
    <xdr:clientData/>
  </xdr:twoCellAnchor>
  <xdr:twoCellAnchor editAs="absolute">
    <xdr:from>
      <xdr:col>0</xdr:col>
      <xdr:colOff>361950</xdr:colOff>
      <xdr:row>12</xdr:row>
      <xdr:rowOff>143934</xdr:rowOff>
    </xdr:from>
    <xdr:to>
      <xdr:col>4</xdr:col>
      <xdr:colOff>466725</xdr:colOff>
      <xdr:row>12</xdr:row>
      <xdr:rowOff>143934</xdr:rowOff>
    </xdr:to>
    <xdr:cxnSp macro="">
      <xdr:nvCxnSpPr>
        <xdr:cNvPr id="8" name="Straight Connector 7">
          <a:extLst>
            <a:ext uri="{FF2B5EF4-FFF2-40B4-BE49-F238E27FC236}">
              <a16:creationId xmlns:a16="http://schemas.microsoft.com/office/drawing/2014/main" id="{A8997F4B-06D7-F44D-AA43-E8EE499427AB}"/>
            </a:ext>
          </a:extLst>
        </xdr:cNvPr>
        <xdr:cNvCxnSpPr/>
      </xdr:nvCxnSpPr>
      <xdr:spPr>
        <a:xfrm>
          <a:off x="361950" y="2181225"/>
          <a:ext cx="254317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2</xdr:col>
          <xdr:colOff>371475</xdr:colOff>
          <xdr:row>13</xdr:row>
          <xdr:rowOff>39160</xdr:rowOff>
        </xdr:from>
        <xdr:to>
          <xdr:col>4</xdr:col>
          <xdr:colOff>445880</xdr:colOff>
          <xdr:row>15</xdr:row>
          <xdr:rowOff>21168</xdr:rowOff>
        </xdr:to>
        <xdr:pic>
          <xdr:nvPicPr>
            <xdr:cNvPr id="9" name="Picture 8">
              <a:extLst>
                <a:ext uri="{FF2B5EF4-FFF2-40B4-BE49-F238E27FC236}">
                  <a16:creationId xmlns:a16="http://schemas.microsoft.com/office/drawing/2014/main" id="{F9351252-6522-4AA3-AAD1-9D53327B1C00}"/>
                </a:ext>
              </a:extLst>
            </xdr:cNvPr>
            <xdr:cNvPicPr>
              <a:picLocks noChangeAspect="1" noChangeArrowheads="1"/>
              <a:extLst>
                <a:ext uri="{84589F7E-364E-4C9E-8A38-B11213B215E9}">
                  <a14:cameraTool cellRange="Dataprep!B2" spid="_x0000_s5209"/>
                </a:ext>
              </a:extLst>
            </xdr:cNvPicPr>
          </xdr:nvPicPr>
          <xdr:blipFill>
            <a:blip xmlns:r="http://schemas.openxmlformats.org/officeDocument/2006/relationships" r:embed="rId1"/>
            <a:srcRect/>
            <a:stretch>
              <a:fillRect/>
            </a:stretch>
          </xdr:blipFill>
          <xdr:spPr bwMode="auto">
            <a:xfrm>
              <a:off x="1599142" y="2272243"/>
              <a:ext cx="1302071" cy="363008"/>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absolute">
        <xdr:from>
          <xdr:col>0</xdr:col>
          <xdr:colOff>381000</xdr:colOff>
          <xdr:row>13</xdr:row>
          <xdr:rowOff>67735</xdr:rowOff>
        </xdr:from>
        <xdr:to>
          <xdr:col>2</xdr:col>
          <xdr:colOff>285750</xdr:colOff>
          <xdr:row>15</xdr:row>
          <xdr:rowOff>29635</xdr:rowOff>
        </xdr:to>
        <xdr:pic>
          <xdr:nvPicPr>
            <xdr:cNvPr id="10" name="Picture 9">
              <a:extLst>
                <a:ext uri="{FF2B5EF4-FFF2-40B4-BE49-F238E27FC236}">
                  <a16:creationId xmlns:a16="http://schemas.microsoft.com/office/drawing/2014/main" id="{753C1650-8A99-4211-8C1F-6AF0C77F7DC6}"/>
                </a:ext>
              </a:extLst>
            </xdr:cNvPr>
            <xdr:cNvPicPr>
              <a:picLocks noChangeAspect="1" noChangeArrowheads="1"/>
              <a:extLst>
                <a:ext uri="{84589F7E-364E-4C9E-8A38-B11213B215E9}">
                  <a14:cameraTool cellRange="Dataprep!G2" spid="_x0000_s5210"/>
                </a:ext>
              </a:extLst>
            </xdr:cNvPicPr>
          </xdr:nvPicPr>
          <xdr:blipFill>
            <a:blip xmlns:r="http://schemas.openxmlformats.org/officeDocument/2006/relationships" r:embed="rId2"/>
            <a:srcRect/>
            <a:stretch>
              <a:fillRect/>
            </a:stretch>
          </xdr:blipFill>
          <xdr:spPr bwMode="auto">
            <a:xfrm>
              <a:off x="381000" y="2300818"/>
              <a:ext cx="1132417" cy="342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2</xdr:col>
      <xdr:colOff>414337</xdr:colOff>
      <xdr:row>12</xdr:row>
      <xdr:rowOff>134409</xdr:rowOff>
    </xdr:from>
    <xdr:to>
      <xdr:col>2</xdr:col>
      <xdr:colOff>414337</xdr:colOff>
      <xdr:row>16</xdr:row>
      <xdr:rowOff>162984</xdr:rowOff>
    </xdr:to>
    <xdr:cxnSp macro="">
      <xdr:nvCxnSpPr>
        <xdr:cNvPr id="15" name="Straight Connector 14">
          <a:extLst>
            <a:ext uri="{FF2B5EF4-FFF2-40B4-BE49-F238E27FC236}">
              <a16:creationId xmlns:a16="http://schemas.microsoft.com/office/drawing/2014/main" id="{7A31CB18-7E2F-CA73-12ED-F5D109CF63AB}"/>
            </a:ext>
          </a:extLst>
        </xdr:cNvPr>
        <xdr:cNvCxnSpPr/>
      </xdr:nvCxnSpPr>
      <xdr:spPr>
        <a:xfrm>
          <a:off x="1633537" y="2171700"/>
          <a:ext cx="0" cy="790575"/>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590550</xdr:colOff>
      <xdr:row>15</xdr:row>
      <xdr:rowOff>86784</xdr:rowOff>
    </xdr:from>
    <xdr:to>
      <xdr:col>2</xdr:col>
      <xdr:colOff>228600</xdr:colOff>
      <xdr:row>16</xdr:row>
      <xdr:rowOff>124884</xdr:rowOff>
    </xdr:to>
    <xdr:sp macro="" textlink="">
      <xdr:nvSpPr>
        <xdr:cNvPr id="16" name="TextBox 15">
          <a:extLst>
            <a:ext uri="{FF2B5EF4-FFF2-40B4-BE49-F238E27FC236}">
              <a16:creationId xmlns:a16="http://schemas.microsoft.com/office/drawing/2014/main" id="{4E9AF9E3-8462-D7F4-E8F0-C9C684249D64}"/>
            </a:ext>
          </a:extLst>
        </xdr:cNvPr>
        <xdr:cNvSpPr txBox="1"/>
      </xdr:nvSpPr>
      <xdr:spPr>
        <a:xfrm>
          <a:off x="590550" y="2695575"/>
          <a:ext cx="8572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solidFill>
                <a:schemeClr val="tx1">
                  <a:lumMod val="75000"/>
                  <a:lumOff val="25000"/>
                </a:schemeClr>
              </a:solidFill>
            </a:rPr>
            <a:t>vs. 2020</a:t>
          </a:r>
        </a:p>
      </xdr:txBody>
    </xdr:sp>
    <xdr:clientData/>
  </xdr:twoCellAnchor>
  <xdr:twoCellAnchor editAs="absolute">
    <xdr:from>
      <xdr:col>0</xdr:col>
      <xdr:colOff>0</xdr:colOff>
      <xdr:row>18</xdr:row>
      <xdr:rowOff>48684</xdr:rowOff>
    </xdr:from>
    <xdr:to>
      <xdr:col>6</xdr:col>
      <xdr:colOff>518583</xdr:colOff>
      <xdr:row>20</xdr:row>
      <xdr:rowOff>48684</xdr:rowOff>
    </xdr:to>
    <xdr:sp macro="" textlink="">
      <xdr:nvSpPr>
        <xdr:cNvPr id="17" name="TextBox 16">
          <a:extLst>
            <a:ext uri="{FF2B5EF4-FFF2-40B4-BE49-F238E27FC236}">
              <a16:creationId xmlns:a16="http://schemas.microsoft.com/office/drawing/2014/main" id="{A4B1C226-EF4A-1E5C-DBCC-24B5D2F280E8}"/>
            </a:ext>
          </a:extLst>
        </xdr:cNvPr>
        <xdr:cNvSpPr txBox="1"/>
      </xdr:nvSpPr>
      <xdr:spPr>
        <a:xfrm>
          <a:off x="0" y="3244851"/>
          <a:ext cx="420158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..and the revenue trend by type in</a:t>
          </a:r>
          <a:r>
            <a:rPr lang="en-US" sz="1600" b="0" baseline="0">
              <a:solidFill>
                <a:schemeClr val="tx1">
                  <a:lumMod val="75000"/>
                  <a:lumOff val="25000"/>
                </a:schemeClr>
              </a:solidFill>
            </a:rPr>
            <a:t> </a:t>
          </a:r>
          <a:r>
            <a:rPr lang="en-US" sz="1600" b="1" baseline="0">
              <a:solidFill>
                <a:srgbClr val="D20035"/>
              </a:solidFill>
            </a:rPr>
            <a:t>2021</a:t>
          </a:r>
          <a:r>
            <a:rPr lang="en-US" sz="1600" b="0" baseline="0">
              <a:solidFill>
                <a:schemeClr val="tx1">
                  <a:lumMod val="75000"/>
                  <a:lumOff val="25000"/>
                </a:schemeClr>
              </a:solidFill>
            </a:rPr>
            <a:t> vs </a:t>
          </a:r>
          <a:r>
            <a:rPr lang="en-US" sz="1600" b="1" baseline="0">
              <a:solidFill>
                <a:srgbClr val="F6CD00"/>
              </a:solidFill>
            </a:rPr>
            <a:t>2020</a:t>
          </a:r>
          <a:endParaRPr lang="en-US" sz="1600" b="1">
            <a:solidFill>
              <a:srgbClr val="F6CD00"/>
            </a:solidFill>
          </a:endParaRPr>
        </a:p>
      </xdr:txBody>
    </xdr:sp>
    <xdr:clientData/>
  </xdr:twoCellAnchor>
  <xdr:twoCellAnchor editAs="absolute">
    <xdr:from>
      <xdr:col>3</xdr:col>
      <xdr:colOff>139700</xdr:colOff>
      <xdr:row>15</xdr:row>
      <xdr:rowOff>98425</xdr:rowOff>
    </xdr:from>
    <xdr:to>
      <xdr:col>4</xdr:col>
      <xdr:colOff>387350</xdr:colOff>
      <xdr:row>17</xdr:row>
      <xdr:rowOff>87841</xdr:rowOff>
    </xdr:to>
    <xdr:sp macro="" textlink="">
      <xdr:nvSpPr>
        <xdr:cNvPr id="18" name="TextBox 17">
          <a:extLst>
            <a:ext uri="{FF2B5EF4-FFF2-40B4-BE49-F238E27FC236}">
              <a16:creationId xmlns:a16="http://schemas.microsoft.com/office/drawing/2014/main" id="{0FAE39CB-1463-9BC1-61E3-8BC09B62AC44}"/>
            </a:ext>
          </a:extLst>
        </xdr:cNvPr>
        <xdr:cNvSpPr txBox="1"/>
      </xdr:nvSpPr>
      <xdr:spPr>
        <a:xfrm>
          <a:off x="1981200" y="2712508"/>
          <a:ext cx="861483"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a:solidFill>
                <a:schemeClr val="tx1">
                  <a:lumMod val="75000"/>
                  <a:lumOff val="25000"/>
                </a:schemeClr>
              </a:solidFill>
            </a:rPr>
            <a:t>vs. 2019</a:t>
          </a:r>
        </a:p>
      </xdr:txBody>
    </xdr:sp>
    <xdr:clientData/>
  </xdr:twoCellAnchor>
  <xdr:twoCellAnchor editAs="oneCell">
    <xdr:from>
      <xdr:col>0</xdr:col>
      <xdr:colOff>0</xdr:colOff>
      <xdr:row>20</xdr:row>
      <xdr:rowOff>8467</xdr:rowOff>
    </xdr:from>
    <xdr:to>
      <xdr:col>7</xdr:col>
      <xdr:colOff>74084</xdr:colOff>
      <xdr:row>32</xdr:row>
      <xdr:rowOff>31750</xdr:rowOff>
    </xdr:to>
    <xdr:graphicFrame macro="">
      <xdr:nvGraphicFramePr>
        <xdr:cNvPr id="19" name="Chart 18">
          <a:extLst>
            <a:ext uri="{FF2B5EF4-FFF2-40B4-BE49-F238E27FC236}">
              <a16:creationId xmlns:a16="http://schemas.microsoft.com/office/drawing/2014/main" id="{341572B2-7081-4375-A0D8-3D505E0CC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334433</xdr:colOff>
      <xdr:row>0</xdr:row>
      <xdr:rowOff>84667</xdr:rowOff>
    </xdr:from>
    <xdr:to>
      <xdr:col>24</xdr:col>
      <xdr:colOff>211667</xdr:colOff>
      <xdr:row>5</xdr:row>
      <xdr:rowOff>0</xdr:rowOff>
    </xdr:to>
    <mc:AlternateContent xmlns:mc="http://schemas.openxmlformats.org/markup-compatibility/2006">
      <mc:Choice xmlns:a14="http://schemas.microsoft.com/office/drawing/2010/main" Requires="a14">
        <xdr:graphicFrame macro="">
          <xdr:nvGraphicFramePr>
            <xdr:cNvPr id="20" name="Redbull Account Type">
              <a:extLst>
                <a:ext uri="{FF2B5EF4-FFF2-40B4-BE49-F238E27FC236}">
                  <a16:creationId xmlns:a16="http://schemas.microsoft.com/office/drawing/2014/main" id="{549CF023-551E-4E88-9700-9676697FD92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dbull Account Type"/>
            </a:graphicData>
          </a:graphic>
        </xdr:graphicFrame>
      </mc:Choice>
      <mc:Fallback>
        <xdr:sp macro="" textlink="">
          <xdr:nvSpPr>
            <xdr:cNvPr id="0" name=""/>
            <xdr:cNvSpPr>
              <a:spLocks noTextEdit="1"/>
            </xdr:cNvSpPr>
          </xdr:nvSpPr>
          <xdr:spPr>
            <a:xfrm>
              <a:off x="10697633" y="84667"/>
              <a:ext cx="4144434" cy="724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470958</xdr:colOff>
      <xdr:row>5</xdr:row>
      <xdr:rowOff>109006</xdr:rowOff>
    </xdr:from>
    <xdr:to>
      <xdr:col>19</xdr:col>
      <xdr:colOff>359835</xdr:colOff>
      <xdr:row>9</xdr:row>
      <xdr:rowOff>95249</xdr:rowOff>
    </xdr:to>
    <xdr:sp macro="" textlink="">
      <xdr:nvSpPr>
        <xdr:cNvPr id="21" name="TextBox 20">
          <a:extLst>
            <a:ext uri="{FF2B5EF4-FFF2-40B4-BE49-F238E27FC236}">
              <a16:creationId xmlns:a16="http://schemas.microsoft.com/office/drawing/2014/main" id="{85A80745-D4AB-6BED-CF4B-04C376A383FB}"/>
            </a:ext>
          </a:extLst>
        </xdr:cNvPr>
        <xdr:cNvSpPr txBox="1"/>
      </xdr:nvSpPr>
      <xdr:spPr>
        <a:xfrm>
          <a:off x="7836958" y="923923"/>
          <a:ext cx="4185710" cy="642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How </a:t>
          </a:r>
          <a:r>
            <a:rPr lang="en-US" sz="1600" b="1">
              <a:solidFill>
                <a:srgbClr val="D20035"/>
              </a:solidFill>
            </a:rPr>
            <a:t>Digital screen</a:t>
          </a:r>
          <a:r>
            <a:rPr lang="en-US" sz="1600" b="0">
              <a:solidFill>
                <a:schemeClr val="tx1">
                  <a:lumMod val="75000"/>
                  <a:lumOff val="25000"/>
                </a:schemeClr>
              </a:solidFill>
            </a:rPr>
            <a:t> or </a:t>
          </a:r>
          <a:r>
            <a:rPr lang="en-US" sz="1600" b="1">
              <a:solidFill>
                <a:srgbClr val="F6CD00"/>
              </a:solidFill>
            </a:rPr>
            <a:t>no digital screen </a:t>
          </a:r>
          <a:r>
            <a:rPr lang="en-US" sz="1600" b="0">
              <a:solidFill>
                <a:schemeClr val="tx1">
                  <a:lumMod val="75000"/>
                  <a:lumOff val="25000"/>
                </a:schemeClr>
              </a:solidFill>
            </a:rPr>
            <a:t>impacted on revenue..</a:t>
          </a:r>
        </a:p>
      </xdr:txBody>
    </xdr:sp>
    <xdr:clientData/>
  </xdr:twoCellAnchor>
  <xdr:twoCellAnchor editAs="absolute">
    <xdr:from>
      <xdr:col>13</xdr:col>
      <xdr:colOff>204258</xdr:colOff>
      <xdr:row>9</xdr:row>
      <xdr:rowOff>81492</xdr:rowOff>
    </xdr:from>
    <xdr:to>
      <xdr:col>18</xdr:col>
      <xdr:colOff>603248</xdr:colOff>
      <xdr:row>19</xdr:row>
      <xdr:rowOff>169333</xdr:rowOff>
    </xdr:to>
    <xdr:graphicFrame macro="">
      <xdr:nvGraphicFramePr>
        <xdr:cNvPr id="22" name="digital screen">
          <a:extLst>
            <a:ext uri="{FF2B5EF4-FFF2-40B4-BE49-F238E27FC236}">
              <a16:creationId xmlns:a16="http://schemas.microsoft.com/office/drawing/2014/main" id="{8F880495-8581-462C-98E6-18280F890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391583</xdr:colOff>
      <xdr:row>9</xdr:row>
      <xdr:rowOff>60326</xdr:rowOff>
    </xdr:from>
    <xdr:to>
      <xdr:col>12</xdr:col>
      <xdr:colOff>190499</xdr:colOff>
      <xdr:row>18</xdr:row>
      <xdr:rowOff>42333</xdr:rowOff>
    </xdr:to>
    <xdr:graphicFrame macro="">
      <xdr:nvGraphicFramePr>
        <xdr:cNvPr id="23" name="Yellow Edition">
          <a:extLst>
            <a:ext uri="{FF2B5EF4-FFF2-40B4-BE49-F238E27FC236}">
              <a16:creationId xmlns:a16="http://schemas.microsoft.com/office/drawing/2014/main" id="{C2591C45-213F-4B50-8512-8A2540CD0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383118</xdr:colOff>
      <xdr:row>5</xdr:row>
      <xdr:rowOff>96307</xdr:rowOff>
    </xdr:from>
    <xdr:to>
      <xdr:col>12</xdr:col>
      <xdr:colOff>179918</xdr:colOff>
      <xdr:row>9</xdr:row>
      <xdr:rowOff>127001</xdr:rowOff>
    </xdr:to>
    <xdr:sp macro="" textlink="">
      <xdr:nvSpPr>
        <xdr:cNvPr id="24" name="TextBox 23">
          <a:extLst>
            <a:ext uri="{FF2B5EF4-FFF2-40B4-BE49-F238E27FC236}">
              <a16:creationId xmlns:a16="http://schemas.microsoft.com/office/drawing/2014/main" id="{83E74F43-766A-150D-770F-01C685815678}"/>
            </a:ext>
          </a:extLst>
        </xdr:cNvPr>
        <xdr:cNvSpPr txBox="1"/>
      </xdr:nvSpPr>
      <xdr:spPr>
        <a:xfrm>
          <a:off x="4066118" y="911224"/>
          <a:ext cx="3479800" cy="686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How</a:t>
          </a:r>
          <a:r>
            <a:rPr lang="en-US" sz="1600" b="0" baseline="0">
              <a:solidFill>
                <a:schemeClr val="tx1">
                  <a:lumMod val="75000"/>
                  <a:lumOff val="25000"/>
                </a:schemeClr>
              </a:solidFill>
            </a:rPr>
            <a:t> </a:t>
          </a:r>
          <a:r>
            <a:rPr lang="en-US" sz="1600" b="1" baseline="0">
              <a:solidFill>
                <a:srgbClr val="D20035"/>
              </a:solidFill>
            </a:rPr>
            <a:t>Yellow Edition product </a:t>
          </a:r>
          <a:r>
            <a:rPr lang="en-US" sz="1600" b="0" baseline="0">
              <a:solidFill>
                <a:schemeClr val="tx1">
                  <a:lumMod val="75000"/>
                  <a:lumOff val="25000"/>
                </a:schemeClr>
              </a:solidFill>
            </a:rPr>
            <a:t>or </a:t>
          </a:r>
          <a:r>
            <a:rPr lang="en-US" sz="1600" b="1" baseline="0">
              <a:solidFill>
                <a:srgbClr val="F6CD00"/>
              </a:solidFill>
            </a:rPr>
            <a:t>No yellow Edition </a:t>
          </a:r>
          <a:r>
            <a:rPr lang="en-US" sz="1600" b="0" baseline="0">
              <a:solidFill>
                <a:schemeClr val="tx1">
                  <a:lumMod val="75000"/>
                  <a:lumOff val="25000"/>
                </a:schemeClr>
              </a:solidFill>
            </a:rPr>
            <a:t>impacted on revenue..</a:t>
          </a:r>
          <a:endParaRPr lang="en-US" sz="1600" b="0">
            <a:solidFill>
              <a:schemeClr val="tx1">
                <a:lumMod val="75000"/>
                <a:lumOff val="25000"/>
              </a:schemeClr>
            </a:solidFill>
          </a:endParaRPr>
        </a:p>
      </xdr:txBody>
    </xdr:sp>
    <xdr:clientData/>
  </xdr:twoCellAnchor>
  <xdr:twoCellAnchor editAs="absolute">
    <xdr:from>
      <xdr:col>7</xdr:col>
      <xdr:colOff>117230</xdr:colOff>
      <xdr:row>20</xdr:row>
      <xdr:rowOff>170146</xdr:rowOff>
    </xdr:from>
    <xdr:to>
      <xdr:col>12</xdr:col>
      <xdr:colOff>43148</xdr:colOff>
      <xdr:row>32</xdr:row>
      <xdr:rowOff>17909</xdr:rowOff>
    </xdr:to>
    <xdr:graphicFrame macro="">
      <xdr:nvGraphicFramePr>
        <xdr:cNvPr id="25" name="Sugar Free">
          <a:extLst>
            <a:ext uri="{FF2B5EF4-FFF2-40B4-BE49-F238E27FC236}">
              <a16:creationId xmlns:a16="http://schemas.microsoft.com/office/drawing/2014/main" id="{B2980935-686D-4C49-94A3-3F3D70F94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539751</xdr:colOff>
      <xdr:row>17</xdr:row>
      <xdr:rowOff>174625</xdr:rowOff>
    </xdr:from>
    <xdr:to>
      <xdr:col>12</xdr:col>
      <xdr:colOff>423333</xdr:colOff>
      <xdr:row>21</xdr:row>
      <xdr:rowOff>21166</xdr:rowOff>
    </xdr:to>
    <xdr:sp macro="" textlink="">
      <xdr:nvSpPr>
        <xdr:cNvPr id="26" name="TextBox 25">
          <a:extLst>
            <a:ext uri="{FF2B5EF4-FFF2-40B4-BE49-F238E27FC236}">
              <a16:creationId xmlns:a16="http://schemas.microsoft.com/office/drawing/2014/main" id="{C43CC82C-494D-0E94-522E-1C6E238C85BD}"/>
            </a:ext>
          </a:extLst>
        </xdr:cNvPr>
        <xdr:cNvSpPr txBox="1"/>
      </xdr:nvSpPr>
      <xdr:spPr>
        <a:xfrm>
          <a:off x="4222751" y="3180292"/>
          <a:ext cx="3566582" cy="619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..where customers</a:t>
          </a:r>
          <a:r>
            <a:rPr lang="en-US" sz="1600" b="0" baseline="0">
              <a:solidFill>
                <a:schemeClr val="tx1">
                  <a:lumMod val="75000"/>
                  <a:lumOff val="25000"/>
                </a:schemeClr>
              </a:solidFill>
            </a:rPr>
            <a:t> </a:t>
          </a:r>
          <a:r>
            <a:rPr lang="en-US" sz="1600" b="1" baseline="0">
              <a:solidFill>
                <a:srgbClr val="D20035"/>
              </a:solidFill>
            </a:rPr>
            <a:t>chose Sugar free </a:t>
          </a:r>
          <a:r>
            <a:rPr lang="en-US" sz="1600" b="0" baseline="0">
              <a:solidFill>
                <a:schemeClr val="tx1">
                  <a:lumMod val="75000"/>
                  <a:lumOff val="25000"/>
                </a:schemeClr>
              </a:solidFill>
            </a:rPr>
            <a:t>or </a:t>
          </a:r>
          <a:r>
            <a:rPr lang="en-US" sz="1600" b="1" baseline="0">
              <a:solidFill>
                <a:srgbClr val="F6CD00"/>
              </a:solidFill>
            </a:rPr>
            <a:t>No sugar free</a:t>
          </a:r>
          <a:r>
            <a:rPr lang="en-US" sz="1600" b="0" baseline="0">
              <a:solidFill>
                <a:schemeClr val="tx1">
                  <a:lumMod val="75000"/>
                  <a:lumOff val="25000"/>
                </a:schemeClr>
              </a:solidFill>
            </a:rPr>
            <a:t> product lines</a:t>
          </a:r>
          <a:endParaRPr lang="en-US" sz="1600" b="0">
            <a:solidFill>
              <a:schemeClr val="tx1">
                <a:lumMod val="75000"/>
                <a:lumOff val="25000"/>
              </a:schemeClr>
            </a:solidFill>
          </a:endParaRPr>
        </a:p>
      </xdr:txBody>
    </xdr:sp>
    <xdr:clientData/>
  </xdr:twoCellAnchor>
  <xdr:twoCellAnchor editAs="absolute">
    <xdr:from>
      <xdr:col>19</xdr:col>
      <xdr:colOff>160053</xdr:colOff>
      <xdr:row>18</xdr:row>
      <xdr:rowOff>116009</xdr:rowOff>
    </xdr:from>
    <xdr:to>
      <xdr:col>25</xdr:col>
      <xdr:colOff>232019</xdr:colOff>
      <xdr:row>21</xdr:row>
      <xdr:rowOff>153051</xdr:rowOff>
    </xdr:to>
    <xdr:sp macro="" textlink="">
      <xdr:nvSpPr>
        <xdr:cNvPr id="28" name="TextBox 27">
          <a:extLst>
            <a:ext uri="{FF2B5EF4-FFF2-40B4-BE49-F238E27FC236}">
              <a16:creationId xmlns:a16="http://schemas.microsoft.com/office/drawing/2014/main" id="{E85111A8-456B-DD26-3B09-5AC9645846DD}"/>
            </a:ext>
          </a:extLst>
        </xdr:cNvPr>
        <xdr:cNvSpPr txBox="1"/>
      </xdr:nvSpPr>
      <xdr:spPr>
        <a:xfrm>
          <a:off x="11853822" y="3310547"/>
          <a:ext cx="3764735" cy="6231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The impact of</a:t>
          </a:r>
          <a:r>
            <a:rPr lang="en-US" sz="1600" b="0" baseline="0">
              <a:solidFill>
                <a:schemeClr val="tx1">
                  <a:lumMod val="75000"/>
                  <a:lumOff val="25000"/>
                </a:schemeClr>
              </a:solidFill>
            </a:rPr>
            <a:t> </a:t>
          </a:r>
          <a:r>
            <a:rPr lang="en-US" sz="1600" b="1" baseline="0">
              <a:solidFill>
                <a:srgbClr val="D20035"/>
              </a:solidFill>
            </a:rPr>
            <a:t>Coolers</a:t>
          </a:r>
          <a:r>
            <a:rPr lang="en-US" sz="1600" b="0" baseline="0">
              <a:solidFill>
                <a:schemeClr val="tx1">
                  <a:lumMod val="75000"/>
                  <a:lumOff val="25000"/>
                </a:schemeClr>
              </a:solidFill>
            </a:rPr>
            <a:t> or </a:t>
          </a:r>
          <a:r>
            <a:rPr lang="en-US" sz="1600" b="1" baseline="0">
              <a:solidFill>
                <a:srgbClr val="F6CD00"/>
              </a:solidFill>
            </a:rPr>
            <a:t>No coolers </a:t>
          </a:r>
          <a:r>
            <a:rPr lang="en-US" sz="1600" b="0" baseline="0">
              <a:solidFill>
                <a:schemeClr val="tx1">
                  <a:lumMod val="75000"/>
                  <a:lumOff val="25000"/>
                </a:schemeClr>
              </a:solidFill>
            </a:rPr>
            <a:t>on revenue</a:t>
          </a:r>
          <a:endParaRPr lang="en-US" sz="1600" b="0">
            <a:solidFill>
              <a:schemeClr val="tx1">
                <a:lumMod val="75000"/>
                <a:lumOff val="25000"/>
              </a:schemeClr>
            </a:solidFill>
          </a:endParaRPr>
        </a:p>
      </xdr:txBody>
    </xdr:sp>
    <xdr:clientData/>
  </xdr:twoCellAnchor>
  <xdr:twoCellAnchor editAs="absolute">
    <xdr:from>
      <xdr:col>13</xdr:col>
      <xdr:colOff>131884</xdr:colOff>
      <xdr:row>21</xdr:row>
      <xdr:rowOff>187244</xdr:rowOff>
    </xdr:from>
    <xdr:to>
      <xdr:col>18</xdr:col>
      <xdr:colOff>307730</xdr:colOff>
      <xdr:row>31</xdr:row>
      <xdr:rowOff>87924</xdr:rowOff>
    </xdr:to>
    <xdr:graphicFrame macro="">
      <xdr:nvGraphicFramePr>
        <xdr:cNvPr id="29" name="Posters">
          <a:extLst>
            <a:ext uri="{FF2B5EF4-FFF2-40B4-BE49-F238E27FC236}">
              <a16:creationId xmlns:a16="http://schemas.microsoft.com/office/drawing/2014/main" id="{AFB6165E-27E0-4856-BFCA-1FBDB969B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575735</xdr:colOff>
      <xdr:row>19</xdr:row>
      <xdr:rowOff>80433</xdr:rowOff>
    </xdr:from>
    <xdr:to>
      <xdr:col>18</xdr:col>
      <xdr:colOff>465667</xdr:colOff>
      <xdr:row>23</xdr:row>
      <xdr:rowOff>0</xdr:rowOff>
    </xdr:to>
    <xdr:sp macro="" textlink="">
      <xdr:nvSpPr>
        <xdr:cNvPr id="30" name="TextBox 29">
          <a:extLst>
            <a:ext uri="{FF2B5EF4-FFF2-40B4-BE49-F238E27FC236}">
              <a16:creationId xmlns:a16="http://schemas.microsoft.com/office/drawing/2014/main" id="{F86CD3D6-3046-B76B-A135-416ADAB8D68F}"/>
            </a:ext>
          </a:extLst>
        </xdr:cNvPr>
        <xdr:cNvSpPr txBox="1"/>
      </xdr:nvSpPr>
      <xdr:spPr>
        <a:xfrm>
          <a:off x="7941735" y="3467100"/>
          <a:ext cx="3572932" cy="692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The impact</a:t>
          </a:r>
          <a:r>
            <a:rPr lang="en-US" sz="1600" b="0" baseline="0">
              <a:solidFill>
                <a:schemeClr val="tx1">
                  <a:lumMod val="75000"/>
                  <a:lumOff val="25000"/>
                </a:schemeClr>
              </a:solidFill>
            </a:rPr>
            <a:t> of </a:t>
          </a:r>
          <a:r>
            <a:rPr lang="en-US" sz="1600" b="1" baseline="0">
              <a:solidFill>
                <a:srgbClr val="D20035"/>
              </a:solidFill>
            </a:rPr>
            <a:t>posters</a:t>
          </a:r>
          <a:r>
            <a:rPr lang="en-US" sz="1600" b="0" baseline="0">
              <a:solidFill>
                <a:schemeClr val="tx1">
                  <a:lumMod val="75000"/>
                  <a:lumOff val="25000"/>
                </a:schemeClr>
              </a:solidFill>
            </a:rPr>
            <a:t> or </a:t>
          </a:r>
          <a:r>
            <a:rPr lang="en-US" sz="1600" b="1" baseline="0">
              <a:solidFill>
                <a:srgbClr val="F6CD00"/>
              </a:solidFill>
            </a:rPr>
            <a:t>no posters </a:t>
          </a:r>
          <a:r>
            <a:rPr lang="en-US" sz="1600" b="0" baseline="0">
              <a:solidFill>
                <a:schemeClr val="tx1">
                  <a:lumMod val="75000"/>
                  <a:lumOff val="25000"/>
                </a:schemeClr>
              </a:solidFill>
            </a:rPr>
            <a:t>on revenue</a:t>
          </a:r>
          <a:endParaRPr lang="en-US" sz="1600" b="0">
            <a:solidFill>
              <a:schemeClr val="tx1">
                <a:lumMod val="75000"/>
                <a:lumOff val="25000"/>
              </a:schemeClr>
            </a:solidFill>
          </a:endParaRPr>
        </a:p>
      </xdr:txBody>
    </xdr:sp>
    <xdr:clientData/>
  </xdr:twoCellAnchor>
  <xdr:twoCellAnchor editAs="absolute">
    <xdr:from>
      <xdr:col>19</xdr:col>
      <xdr:colOff>395654</xdr:colOff>
      <xdr:row>8</xdr:row>
      <xdr:rowOff>18143</xdr:rowOff>
    </xdr:from>
    <xdr:to>
      <xdr:col>24</xdr:col>
      <xdr:colOff>163727</xdr:colOff>
      <xdr:row>18</xdr:row>
      <xdr:rowOff>54125</xdr:rowOff>
    </xdr:to>
    <xdr:graphicFrame macro="">
      <xdr:nvGraphicFramePr>
        <xdr:cNvPr id="31" name="Menu Inclusion">
          <a:extLst>
            <a:ext uri="{FF2B5EF4-FFF2-40B4-BE49-F238E27FC236}">
              <a16:creationId xmlns:a16="http://schemas.microsoft.com/office/drawing/2014/main" id="{E0C4278F-FB8D-488D-B531-D318AA926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23610</xdr:colOff>
      <xdr:row>5</xdr:row>
      <xdr:rowOff>73350</xdr:rowOff>
    </xdr:from>
    <xdr:to>
      <xdr:col>25</xdr:col>
      <xdr:colOff>192942</xdr:colOff>
      <xdr:row>9</xdr:row>
      <xdr:rowOff>13025</xdr:rowOff>
    </xdr:to>
    <xdr:sp macro="" textlink="">
      <xdr:nvSpPr>
        <xdr:cNvPr id="32" name="TextBox 31">
          <a:extLst>
            <a:ext uri="{FF2B5EF4-FFF2-40B4-BE49-F238E27FC236}">
              <a16:creationId xmlns:a16="http://schemas.microsoft.com/office/drawing/2014/main" id="{48CE3DAA-3EF1-5635-BCD7-CDBAEF2797C5}"/>
            </a:ext>
          </a:extLst>
        </xdr:cNvPr>
        <xdr:cNvSpPr txBox="1"/>
      </xdr:nvSpPr>
      <xdr:spPr>
        <a:xfrm>
          <a:off x="11717379" y="879312"/>
          <a:ext cx="3862101" cy="5990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How </a:t>
          </a:r>
          <a:r>
            <a:rPr lang="en-US" sz="1600" b="1">
              <a:solidFill>
                <a:srgbClr val="C00000"/>
              </a:solidFill>
            </a:rPr>
            <a:t>Menu Inclusion </a:t>
          </a:r>
          <a:r>
            <a:rPr lang="en-US" sz="1600" b="0">
              <a:solidFill>
                <a:schemeClr val="tx1">
                  <a:lumMod val="75000"/>
                  <a:lumOff val="25000"/>
                </a:schemeClr>
              </a:solidFill>
            </a:rPr>
            <a:t>or </a:t>
          </a:r>
          <a:r>
            <a:rPr lang="en-US" sz="1600" b="1">
              <a:solidFill>
                <a:srgbClr val="F6CD00"/>
              </a:solidFill>
            </a:rPr>
            <a:t>No Menu</a:t>
          </a:r>
          <a:r>
            <a:rPr lang="en-US" sz="1600" b="1" baseline="0">
              <a:solidFill>
                <a:srgbClr val="F6CD00"/>
              </a:solidFill>
            </a:rPr>
            <a:t> </a:t>
          </a:r>
          <a:r>
            <a:rPr lang="en-US" sz="1600" b="0" baseline="0">
              <a:solidFill>
                <a:schemeClr val="tx1">
                  <a:lumMod val="75000"/>
                  <a:lumOff val="25000"/>
                </a:schemeClr>
              </a:solidFill>
            </a:rPr>
            <a:t>impacted on revenue</a:t>
          </a:r>
          <a:endParaRPr lang="en-US" sz="1600" b="0">
            <a:solidFill>
              <a:schemeClr val="tx1">
                <a:lumMod val="75000"/>
                <a:lumOff val="25000"/>
              </a:schemeClr>
            </a:solidFill>
          </a:endParaRPr>
        </a:p>
      </xdr:txBody>
    </xdr:sp>
    <xdr:clientData/>
  </xdr:twoCellAnchor>
  <xdr:twoCellAnchor editAs="absolute">
    <xdr:from>
      <xdr:col>19</xdr:col>
      <xdr:colOff>263770</xdr:colOff>
      <xdr:row>21</xdr:row>
      <xdr:rowOff>74084</xdr:rowOff>
    </xdr:from>
    <xdr:to>
      <xdr:col>24</xdr:col>
      <xdr:colOff>161192</xdr:colOff>
      <xdr:row>30</xdr:row>
      <xdr:rowOff>161192</xdr:rowOff>
    </xdr:to>
    <xdr:graphicFrame macro="">
      <xdr:nvGraphicFramePr>
        <xdr:cNvPr id="33" name="Chart 32">
          <a:extLst>
            <a:ext uri="{FF2B5EF4-FFF2-40B4-BE49-F238E27FC236}">
              <a16:creationId xmlns:a16="http://schemas.microsoft.com/office/drawing/2014/main" id="{57EA5A15-29BF-4D9A-AC6C-DD18760E4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25</xdr:col>
      <xdr:colOff>331097</xdr:colOff>
      <xdr:row>5</xdr:row>
      <xdr:rowOff>81492</xdr:rowOff>
    </xdr:from>
    <xdr:to>
      <xdr:col>29</xdr:col>
      <xdr:colOff>481135</xdr:colOff>
      <xdr:row>7</xdr:row>
      <xdr:rowOff>31749</xdr:rowOff>
    </xdr:to>
    <xdr:sp macro="" textlink="">
      <xdr:nvSpPr>
        <xdr:cNvPr id="35" name="TextBox 34">
          <a:extLst>
            <a:ext uri="{FF2B5EF4-FFF2-40B4-BE49-F238E27FC236}">
              <a16:creationId xmlns:a16="http://schemas.microsoft.com/office/drawing/2014/main" id="{D18F46F2-0B84-7667-325B-14C7746326FC}"/>
            </a:ext>
          </a:extLst>
        </xdr:cNvPr>
        <xdr:cNvSpPr txBox="1"/>
      </xdr:nvSpPr>
      <xdr:spPr>
        <a:xfrm>
          <a:off x="15717635" y="887454"/>
          <a:ext cx="3798846" cy="3312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Where these accounts </a:t>
          </a:r>
          <a:r>
            <a:rPr lang="en-US" sz="1600" b="1">
              <a:solidFill>
                <a:schemeClr val="accent6">
                  <a:lumMod val="75000"/>
                </a:schemeClr>
              </a:solidFill>
            </a:rPr>
            <a:t>increased</a:t>
          </a:r>
          <a:r>
            <a:rPr lang="en-US" sz="1600" b="0">
              <a:solidFill>
                <a:schemeClr val="tx1">
                  <a:lumMod val="75000"/>
                  <a:lumOff val="25000"/>
                </a:schemeClr>
              </a:solidFill>
            </a:rPr>
            <a:t> </a:t>
          </a:r>
          <a:r>
            <a:rPr lang="en-US" sz="1600" b="1">
              <a:solidFill>
                <a:schemeClr val="accent6">
                  <a:lumMod val="75000"/>
                </a:schemeClr>
              </a:solidFill>
            </a:rPr>
            <a:t>sales..</a:t>
          </a:r>
        </a:p>
      </xdr:txBody>
    </xdr:sp>
    <xdr:clientData/>
  </xdr:twoCellAnchor>
  <xdr:twoCellAnchor editAs="absolute">
    <xdr:from>
      <xdr:col>25</xdr:col>
      <xdr:colOff>484960</xdr:colOff>
      <xdr:row>17</xdr:row>
      <xdr:rowOff>106730</xdr:rowOff>
    </xdr:from>
    <xdr:to>
      <xdr:col>29</xdr:col>
      <xdr:colOff>137584</xdr:colOff>
      <xdr:row>19</xdr:row>
      <xdr:rowOff>106730</xdr:rowOff>
    </xdr:to>
    <xdr:sp macro="" textlink="">
      <xdr:nvSpPr>
        <xdr:cNvPr id="36" name="TextBox 35">
          <a:extLst>
            <a:ext uri="{FF2B5EF4-FFF2-40B4-BE49-F238E27FC236}">
              <a16:creationId xmlns:a16="http://schemas.microsoft.com/office/drawing/2014/main" id="{99716AFC-9899-9ACA-3022-FDC4D2CE993C}"/>
            </a:ext>
          </a:extLst>
        </xdr:cNvPr>
        <xdr:cNvSpPr txBox="1"/>
      </xdr:nvSpPr>
      <xdr:spPr>
        <a:xfrm>
          <a:off x="15871498" y="3110768"/>
          <a:ext cx="3301432"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tx1">
                  <a:lumMod val="75000"/>
                  <a:lumOff val="25000"/>
                </a:schemeClr>
              </a:solidFill>
            </a:rPr>
            <a:t>..and these accounts </a:t>
          </a:r>
          <a:r>
            <a:rPr lang="en-US" sz="1600" b="1">
              <a:solidFill>
                <a:srgbClr val="C00000"/>
              </a:solidFill>
            </a:rPr>
            <a:t>droped</a:t>
          </a:r>
          <a:r>
            <a:rPr lang="en-US" sz="1600" b="1" baseline="0">
              <a:solidFill>
                <a:srgbClr val="C00000"/>
              </a:solidFill>
            </a:rPr>
            <a:t> sales </a:t>
          </a:r>
          <a:endParaRPr lang="en-US" sz="1600" b="1">
            <a:solidFill>
              <a:srgbClr val="C00000"/>
            </a:solidFill>
          </a:endParaRPr>
        </a:p>
      </xdr:txBody>
    </xdr:sp>
    <xdr:clientData/>
  </xdr:twoCellAnchor>
  <xdr:twoCellAnchor editAs="oneCell">
    <xdr:from>
      <xdr:col>26</xdr:col>
      <xdr:colOff>1333499</xdr:colOff>
      <xdr:row>0</xdr:row>
      <xdr:rowOff>42333</xdr:rowOff>
    </xdr:from>
    <xdr:to>
      <xdr:col>28</xdr:col>
      <xdr:colOff>315383</xdr:colOff>
      <xdr:row>5</xdr:row>
      <xdr:rowOff>19261</xdr:rowOff>
    </xdr:to>
    <xdr:pic>
      <xdr:nvPicPr>
        <xdr:cNvPr id="39" name="Picture 38">
          <a:extLst>
            <a:ext uri="{FF2B5EF4-FFF2-40B4-BE49-F238E27FC236}">
              <a16:creationId xmlns:a16="http://schemas.microsoft.com/office/drawing/2014/main" id="{05450161-4B6B-2282-5CE9-F7EA09C8783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7293166" y="42333"/>
          <a:ext cx="1365250" cy="7918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ze Ojinnaka" refreshedDate="44956.693040162034" createdVersion="8" refreshedVersion="8" minRefreshableVersion="3" recordCount="60" xr:uid="{9D1500B9-EA83-4248-96EC-E468DC83B380}">
  <cacheSource type="worksheet">
    <worksheetSource name="Data"/>
  </cacheSource>
  <cacheFields count="20">
    <cacheField name="Account Name" numFmtId="0">
      <sharedItems count="60">
        <s v="Bar 1"/>
        <s v="Bar 2"/>
        <s v="Bar 3"/>
        <s v="Bar 4"/>
        <s v="Bar 5"/>
        <s v="Bar 6"/>
        <s v="Bar 7"/>
        <s v="Bar 8"/>
        <s v="Bar 9"/>
        <s v="Bar 10"/>
        <s v="Bar 11"/>
        <s v="Bar 12"/>
        <s v="Bar 13"/>
        <s v="Bar 14"/>
        <s v="Bar 15"/>
        <s v="Restaurant 1"/>
        <s v="Restaurant 2"/>
        <s v="Restaurant 3"/>
        <s v="Restaurant 4"/>
        <s v="Restaurant 5"/>
        <s v="Restaurant 6"/>
        <s v="Restaurant 7"/>
        <s v="Restaurant 8"/>
        <s v="Restaurant 9"/>
        <s v="Restaurant 10"/>
        <s v="Restaurant 11"/>
        <s v="Restaurant 12"/>
        <s v="Restaurant 13"/>
        <s v="Restaurant 14"/>
        <s v="Restaurant 15"/>
        <s v="Nightclub 1"/>
        <s v="Nightclub 2"/>
        <s v="Nightclub 3"/>
        <s v="Nightclub 4"/>
        <s v="Nightclub 5"/>
        <s v="Nightclub 6"/>
        <s v="Nightclub 7"/>
        <s v="Nightclub 8"/>
        <s v="Nightclub 9"/>
        <s v="Nightclub 10"/>
        <s v="Nightclub 11"/>
        <s v="Nightclub 12"/>
        <s v="Nightclub 13"/>
        <s v="Nightclub 14"/>
        <s v="Nightclub 15"/>
        <s v="Event Venue 1"/>
        <s v="Event Venue 2"/>
        <s v="Event Venue 3"/>
        <s v="Event Venue 4"/>
        <s v="Event Venue 5"/>
        <s v="Event Venue 6"/>
        <s v="Event Venue 7"/>
        <s v="Event Venue 8"/>
        <s v="Event Venue 9"/>
        <s v="Event Venue 10"/>
        <s v="Event Venue 11"/>
        <s v="Event Venue 12"/>
        <s v="Event Venue 13"/>
        <s v="Event Venue 14"/>
        <s v="Event Venue 15"/>
      </sharedItems>
    </cacheField>
    <cacheField name="Account Address" numFmtId="0">
      <sharedItems/>
    </cacheField>
    <cacheField name="Decision Maker" numFmtId="0">
      <sharedItems/>
    </cacheField>
    <cacheField name="Phone Number" numFmtId="0">
      <sharedItems/>
    </cacheField>
    <cacheField name="# of account types" numFmtId="0">
      <sharedItems containsSemiMixedTypes="0" containsString="0" containsNumber="1" containsInteger="1" minValue="1" maxValue="1"/>
    </cacheField>
    <cacheField name="Account Type" numFmtId="0">
      <sharedItems count="4">
        <s v="Bar"/>
        <s v="Restaurant"/>
        <s v="Club"/>
        <s v="Hotel"/>
      </sharedItems>
    </cacheField>
    <cacheField name="Regular" numFmtId="0">
      <sharedItems count="1">
        <s v="Yes"/>
      </sharedItems>
    </cacheField>
    <cacheField name="Sugar Free" numFmtId="0">
      <sharedItems count="2">
        <s v="Yes"/>
        <s v="No"/>
      </sharedItems>
    </cacheField>
    <cacheField name="Yellow Edition" numFmtId="0">
      <sharedItems count="2">
        <s v="Yes"/>
        <s v="No"/>
      </sharedItems>
    </cacheField>
    <cacheField name="Cooler?" numFmtId="0">
      <sharedItems count="2">
        <s v="Yes"/>
        <s v="No"/>
      </sharedItems>
    </cacheField>
    <cacheField name="Digital screen?" numFmtId="0">
      <sharedItems count="2">
        <s v="Yes"/>
        <s v="No"/>
      </sharedItems>
    </cacheField>
    <cacheField name="Menu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CAGR" numFmtId="164">
      <sharedItems containsSemiMixedTypes="0" containsString="0" containsNumber="1" minValue="-0.99999999993912092" maxValue="1180587449.6823986"/>
    </cacheField>
    <cacheField name="MoM" numFmtId="0" formula="'2021' -'2020'" databaseField="0"/>
  </cacheFields>
  <extLst>
    <ext xmlns:x14="http://schemas.microsoft.com/office/spreadsheetml/2009/9/main" uri="{725AE2AE-9491-48be-B2B4-4EB974FC3084}">
      <x14:pivotCacheDefinition pivotCacheId="1356537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2131 Patterson Road, Brooklyn NY 11201"/>
    <s v="Dorothy Rizzo"/>
    <s v="(880) 283-6803"/>
    <n v="1"/>
    <x v="0"/>
    <x v="0"/>
    <x v="0"/>
    <x v="0"/>
    <x v="0"/>
    <x v="0"/>
    <x v="0"/>
    <x v="0"/>
    <x v="0"/>
    <x v="0"/>
    <x v="0"/>
    <x v="0"/>
    <x v="0"/>
    <n v="-0.99774271790747171"/>
  </r>
  <r>
    <x v="1"/>
    <s v="3685 Morningview Lane, New York NY 10013"/>
    <s v="Lawson Moore"/>
    <s v="(711) 426-7350"/>
    <n v="1"/>
    <x v="0"/>
    <x v="0"/>
    <x v="0"/>
    <x v="0"/>
    <x v="1"/>
    <x v="0"/>
    <x v="0"/>
    <x v="0"/>
    <x v="1"/>
    <x v="1"/>
    <x v="1"/>
    <x v="1"/>
    <x v="1"/>
    <n v="-0.97355986443113096"/>
  </r>
  <r>
    <x v="2"/>
    <s v="2285 Ladybug Drive, New York NY 10013"/>
    <s v="Vin Hudson"/>
    <s v="(952) 952-5573"/>
    <n v="1"/>
    <x v="0"/>
    <x v="0"/>
    <x v="0"/>
    <x v="0"/>
    <x v="0"/>
    <x v="0"/>
    <x v="0"/>
    <x v="0"/>
    <x v="2"/>
    <x v="2"/>
    <x v="2"/>
    <x v="2"/>
    <x v="2"/>
    <n v="-0.99976531647667488"/>
  </r>
  <r>
    <x v="3"/>
    <s v="2930 Southern Street, New York NY 10005"/>
    <s v="Susana Huels"/>
    <s v="(491) 505-6064"/>
    <n v="1"/>
    <x v="0"/>
    <x v="0"/>
    <x v="0"/>
    <x v="0"/>
    <x v="0"/>
    <x v="0"/>
    <x v="0"/>
    <x v="0"/>
    <x v="3"/>
    <x v="3"/>
    <x v="3"/>
    <x v="3"/>
    <x v="3"/>
    <n v="-0.99991472249308222"/>
  </r>
  <r>
    <x v="4"/>
    <s v="2807 Geraldine Lane, New York NY 10004"/>
    <s v="Shanna Hettinger"/>
    <s v="(412) 570-0596"/>
    <n v="1"/>
    <x v="0"/>
    <x v="0"/>
    <x v="0"/>
    <x v="1"/>
    <x v="0"/>
    <x v="0"/>
    <x v="0"/>
    <x v="0"/>
    <x v="4"/>
    <x v="4"/>
    <x v="4"/>
    <x v="4"/>
    <x v="4"/>
    <n v="-0.99657282478538933"/>
  </r>
  <r>
    <x v="5"/>
    <s v="7778 Cherry Road, Bronx NY 10467"/>
    <s v="Roy McGlynn"/>
    <s v="(594) 807-4187"/>
    <n v="1"/>
    <x v="0"/>
    <x v="0"/>
    <x v="0"/>
    <x v="0"/>
    <x v="1"/>
    <x v="0"/>
    <x v="0"/>
    <x v="1"/>
    <x v="5"/>
    <x v="5"/>
    <x v="5"/>
    <x v="5"/>
    <x v="5"/>
    <n v="-0.99489511584193902"/>
  </r>
  <r>
    <x v="6"/>
    <s v="48 Winchester Avenue, New York NY 10024"/>
    <s v="Lorena Posacco"/>
    <s v="(678) 294-8103"/>
    <n v="1"/>
    <x v="0"/>
    <x v="0"/>
    <x v="1"/>
    <x v="1"/>
    <x v="1"/>
    <x v="1"/>
    <x v="0"/>
    <x v="1"/>
    <x v="6"/>
    <x v="6"/>
    <x v="6"/>
    <x v="6"/>
    <x v="6"/>
    <n v="3696685.9571438795"/>
  </r>
  <r>
    <x v="7"/>
    <s v="8735 Squaw Creek Drive, Brooklyn NY 11214"/>
    <s v="Juanita Wisozk"/>
    <s v="(305) 531-1310"/>
    <n v="1"/>
    <x v="0"/>
    <x v="0"/>
    <x v="0"/>
    <x v="0"/>
    <x v="0"/>
    <x v="1"/>
    <x v="0"/>
    <x v="1"/>
    <x v="7"/>
    <x v="7"/>
    <x v="7"/>
    <x v="7"/>
    <x v="7"/>
    <n v="-0.99931117927154511"/>
  </r>
  <r>
    <x v="8"/>
    <s v="267 Third Road, New York NY 10034"/>
    <s v="Velma Riley"/>
    <s v="(697) 543-0310"/>
    <n v="1"/>
    <x v="0"/>
    <x v="0"/>
    <x v="1"/>
    <x v="1"/>
    <x v="1"/>
    <x v="1"/>
    <x v="0"/>
    <x v="1"/>
    <x v="8"/>
    <x v="8"/>
    <x v="8"/>
    <x v="8"/>
    <x v="8"/>
    <n v="285.86391878602956"/>
  </r>
  <r>
    <x v="9"/>
    <s v="102 Coffee Court, Bronx NY 10461"/>
    <s v="Holly Gaines"/>
    <s v="(277) 456-4626"/>
    <n v="1"/>
    <x v="0"/>
    <x v="0"/>
    <x v="0"/>
    <x v="1"/>
    <x v="0"/>
    <x v="1"/>
    <x v="0"/>
    <x v="1"/>
    <x v="9"/>
    <x v="9"/>
    <x v="9"/>
    <x v="9"/>
    <x v="9"/>
    <n v="-0.99577738234757396"/>
  </r>
  <r>
    <x v="10"/>
    <s v="44 W. Pheasant Street, Brooklyn NY 11233"/>
    <s v="Gary Brown"/>
    <s v="(459) 968-9453"/>
    <n v="1"/>
    <x v="0"/>
    <x v="0"/>
    <x v="1"/>
    <x v="1"/>
    <x v="1"/>
    <x v="1"/>
    <x v="1"/>
    <x v="1"/>
    <x v="10"/>
    <x v="10"/>
    <x v="10"/>
    <x v="10"/>
    <x v="10"/>
    <n v="104.20251229994672"/>
  </r>
  <r>
    <x v="11"/>
    <s v="7488 N. Marconi Ave, Brooklyn NY 11237"/>
    <s v="Jeffrey Akins"/>
    <s v="(313) 417-8968"/>
    <n v="1"/>
    <x v="0"/>
    <x v="0"/>
    <x v="1"/>
    <x v="1"/>
    <x v="1"/>
    <x v="1"/>
    <x v="1"/>
    <x v="1"/>
    <x v="11"/>
    <x v="11"/>
    <x v="11"/>
    <x v="11"/>
    <x v="11"/>
    <n v="-0.99343461365622532"/>
  </r>
  <r>
    <x v="12"/>
    <s v="9575 Shipley Court, Brooklyn NY 11201"/>
    <s v="Tim Young"/>
    <s v="(876) 653-1727"/>
    <n v="1"/>
    <x v="0"/>
    <x v="0"/>
    <x v="0"/>
    <x v="0"/>
    <x v="0"/>
    <x v="0"/>
    <x v="0"/>
    <x v="0"/>
    <x v="12"/>
    <x v="12"/>
    <x v="12"/>
    <x v="12"/>
    <x v="12"/>
    <n v="-0.99999999993912092"/>
  </r>
  <r>
    <x v="13"/>
    <s v="8156 Lake View Street, New York, NY 10025"/>
    <s v="Debra Kroll"/>
    <s v="(628) 832-4986"/>
    <n v="1"/>
    <x v="0"/>
    <x v="0"/>
    <x v="0"/>
    <x v="0"/>
    <x v="0"/>
    <x v="0"/>
    <x v="0"/>
    <x v="0"/>
    <x v="13"/>
    <x v="13"/>
    <x v="13"/>
    <x v="13"/>
    <x v="13"/>
    <n v="-0.99992561141778225"/>
  </r>
  <r>
    <x v="14"/>
    <s v="44 Madison Dr, New York NY 10032"/>
    <s v="Kelly Boyd"/>
    <s v="(220) 929-0797"/>
    <n v="1"/>
    <x v="0"/>
    <x v="0"/>
    <x v="0"/>
    <x v="1"/>
    <x v="1"/>
    <x v="1"/>
    <x v="1"/>
    <x v="1"/>
    <x v="14"/>
    <x v="14"/>
    <x v="14"/>
    <x v="14"/>
    <x v="14"/>
    <n v="363096.95317479555"/>
  </r>
  <r>
    <x v="15"/>
    <s v="9848 Linden St, New York NY 10011"/>
    <s v="Dan Hill"/>
    <s v="(248) 450-0797"/>
    <n v="1"/>
    <x v="1"/>
    <x v="0"/>
    <x v="0"/>
    <x v="1"/>
    <x v="1"/>
    <x v="1"/>
    <x v="1"/>
    <x v="1"/>
    <x v="15"/>
    <x v="15"/>
    <x v="15"/>
    <x v="15"/>
    <x v="15"/>
    <n v="-0.97925550133045225"/>
  </r>
  <r>
    <x v="16"/>
    <s v="805 South Pilgrim Court, Brooklyn NY 11225"/>
    <s v="Javier George"/>
    <s v="(964) 214-3742"/>
    <n v="1"/>
    <x v="1"/>
    <x v="0"/>
    <x v="0"/>
    <x v="1"/>
    <x v="1"/>
    <x v="1"/>
    <x v="1"/>
    <x v="1"/>
    <x v="16"/>
    <x v="16"/>
    <x v="16"/>
    <x v="16"/>
    <x v="16"/>
    <n v="-0.9290648578035442"/>
  </r>
  <r>
    <x v="17"/>
    <s v="9132 Redwood Rd, Bronx NY 10466"/>
    <s v="Christopher Evans"/>
    <s v="(831) 406-6300"/>
    <n v="1"/>
    <x v="1"/>
    <x v="0"/>
    <x v="0"/>
    <x v="1"/>
    <x v="0"/>
    <x v="1"/>
    <x v="0"/>
    <x v="1"/>
    <x v="17"/>
    <x v="17"/>
    <x v="17"/>
    <x v="17"/>
    <x v="17"/>
    <n v="-0.99996700436710351"/>
  </r>
  <r>
    <x v="18"/>
    <s v="3 Warren Drive, New York NY 10040"/>
    <s v="Julie Ross"/>
    <s v="(778) 387-0744"/>
    <n v="1"/>
    <x v="1"/>
    <x v="0"/>
    <x v="0"/>
    <x v="1"/>
    <x v="1"/>
    <x v="1"/>
    <x v="1"/>
    <x v="1"/>
    <x v="18"/>
    <x v="18"/>
    <x v="18"/>
    <x v="18"/>
    <x v="18"/>
    <n v="42.065889914689251"/>
  </r>
  <r>
    <x v="19"/>
    <s v="402 Bridgeton Lane, Bronx NY 10468"/>
    <s v="Bill Callahan"/>
    <s v="(617) 419-7996"/>
    <n v="1"/>
    <x v="1"/>
    <x v="0"/>
    <x v="0"/>
    <x v="1"/>
    <x v="0"/>
    <x v="1"/>
    <x v="0"/>
    <x v="1"/>
    <x v="19"/>
    <x v="19"/>
    <x v="19"/>
    <x v="19"/>
    <x v="19"/>
    <n v="-0.99999999340292589"/>
  </r>
  <r>
    <x v="20"/>
    <s v="6 E. Nichols Ave, New York NY 10027"/>
    <s v="Anthony Brooks"/>
    <s v="(349) 801-7566"/>
    <n v="1"/>
    <x v="1"/>
    <x v="0"/>
    <x v="0"/>
    <x v="1"/>
    <x v="0"/>
    <x v="1"/>
    <x v="0"/>
    <x v="1"/>
    <x v="20"/>
    <x v="20"/>
    <x v="20"/>
    <x v="20"/>
    <x v="20"/>
    <n v="-0.99999929275466015"/>
  </r>
  <r>
    <x v="21"/>
    <s v="323 North Edgewood St, Bronx NY 10457"/>
    <s v="Charlotte Leroux"/>
    <s v="(784) 634-6873"/>
    <n v="1"/>
    <x v="1"/>
    <x v="0"/>
    <x v="0"/>
    <x v="1"/>
    <x v="0"/>
    <x v="1"/>
    <x v="0"/>
    <x v="1"/>
    <x v="21"/>
    <x v="21"/>
    <x v="21"/>
    <x v="21"/>
    <x v="21"/>
    <n v="-0.99964738555037291"/>
  </r>
  <r>
    <x v="22"/>
    <s v="484 Thorne St, New York NY 10128"/>
    <s v="Nina Coulter"/>
    <s v="(938) 752-9381"/>
    <n v="1"/>
    <x v="1"/>
    <x v="0"/>
    <x v="1"/>
    <x v="1"/>
    <x v="1"/>
    <x v="0"/>
    <x v="1"/>
    <x v="1"/>
    <x v="22"/>
    <x v="22"/>
    <x v="22"/>
    <x v="22"/>
    <x v="22"/>
    <n v="243591.25003803035"/>
  </r>
  <r>
    <x v="23"/>
    <s v="861 Gonzales Lane, Bronx NY 10472"/>
    <s v="Mia Ang"/>
    <s v="(253) 861-1301"/>
    <n v="1"/>
    <x v="1"/>
    <x v="0"/>
    <x v="0"/>
    <x v="1"/>
    <x v="0"/>
    <x v="0"/>
    <x v="0"/>
    <x v="1"/>
    <x v="23"/>
    <x v="23"/>
    <x v="23"/>
    <x v="23"/>
    <x v="23"/>
    <n v="-0.99880585781373143"/>
  </r>
  <r>
    <x v="24"/>
    <s v="267 Randall Mill Dr, New York NY 10033"/>
    <s v="Kathy Rogers"/>
    <s v="(939) 738-6471"/>
    <n v="1"/>
    <x v="1"/>
    <x v="0"/>
    <x v="0"/>
    <x v="1"/>
    <x v="0"/>
    <x v="0"/>
    <x v="0"/>
    <x v="1"/>
    <x v="24"/>
    <x v="24"/>
    <x v="24"/>
    <x v="24"/>
    <x v="24"/>
    <n v="-0.99998742030366217"/>
  </r>
  <r>
    <x v="25"/>
    <s v="12 Lees Creek St, Brooklyn NY 11211"/>
    <s v="Rita Varga"/>
    <s v="(754) 696-3109"/>
    <n v="1"/>
    <x v="1"/>
    <x v="0"/>
    <x v="1"/>
    <x v="1"/>
    <x v="1"/>
    <x v="0"/>
    <x v="1"/>
    <x v="1"/>
    <x v="25"/>
    <x v="25"/>
    <x v="25"/>
    <x v="25"/>
    <x v="25"/>
    <n v="1627.9184277008173"/>
  </r>
  <r>
    <x v="26"/>
    <s v="240 W. Manhattan St, Bronx NY 10462"/>
    <s v="Mel Berkowitz"/>
    <s v="(967) 547-1542"/>
    <n v="1"/>
    <x v="1"/>
    <x v="0"/>
    <x v="0"/>
    <x v="1"/>
    <x v="0"/>
    <x v="0"/>
    <x v="0"/>
    <x v="1"/>
    <x v="26"/>
    <x v="26"/>
    <x v="26"/>
    <x v="26"/>
    <x v="26"/>
    <n v="-0.99999962272611598"/>
  </r>
  <r>
    <x v="27"/>
    <s v="62 Lower River Road, Staten Island, NY 10306"/>
    <s v="Debra Martin"/>
    <s v="(743) 960-6716"/>
    <n v="1"/>
    <x v="1"/>
    <x v="0"/>
    <x v="0"/>
    <x v="1"/>
    <x v="1"/>
    <x v="1"/>
    <x v="1"/>
    <x v="1"/>
    <x v="27"/>
    <x v="27"/>
    <x v="27"/>
    <x v="27"/>
    <x v="27"/>
    <n v="6.1588548043259372"/>
  </r>
  <r>
    <x v="28"/>
    <s v="48 S. Brandywine St, New York NY 10002"/>
    <s v="Deshaun Fletcher"/>
    <s v="(845) 304-6511"/>
    <n v="1"/>
    <x v="1"/>
    <x v="0"/>
    <x v="0"/>
    <x v="1"/>
    <x v="0"/>
    <x v="1"/>
    <x v="0"/>
    <x v="1"/>
    <x v="28"/>
    <x v="28"/>
    <x v="28"/>
    <x v="28"/>
    <x v="28"/>
    <n v="-0.99995299671852134"/>
  </r>
  <r>
    <x v="29"/>
    <s v="5 Tallwood St, Brooklyn NY 11233"/>
    <s v="Kari Lenz"/>
    <s v="(886) 554-5339"/>
    <n v="1"/>
    <x v="1"/>
    <x v="0"/>
    <x v="0"/>
    <x v="1"/>
    <x v="1"/>
    <x v="1"/>
    <x v="1"/>
    <x v="1"/>
    <x v="29"/>
    <x v="29"/>
    <x v="29"/>
    <x v="29"/>
    <x v="29"/>
    <n v="-0.93063080542558452"/>
  </r>
  <r>
    <x v="30"/>
    <s v="77 Stillwater St, Brooklyn NY 11213"/>
    <s v="John Mackey"/>
    <s v="(831) 581-1892"/>
    <n v="1"/>
    <x v="2"/>
    <x v="0"/>
    <x v="0"/>
    <x v="0"/>
    <x v="1"/>
    <x v="1"/>
    <x v="0"/>
    <x v="1"/>
    <x v="30"/>
    <x v="30"/>
    <x v="30"/>
    <x v="30"/>
    <x v="30"/>
    <n v="-0.99322460520172606"/>
  </r>
  <r>
    <x v="31"/>
    <s v="7061 Bishop St, Yonkers NY 10701"/>
    <s v="Raymond Heywin"/>
    <s v="(571) 843-1746"/>
    <n v="1"/>
    <x v="2"/>
    <x v="0"/>
    <x v="0"/>
    <x v="0"/>
    <x v="0"/>
    <x v="0"/>
    <x v="0"/>
    <x v="1"/>
    <x v="31"/>
    <x v="31"/>
    <x v="31"/>
    <x v="31"/>
    <x v="31"/>
    <n v="-0.99999993539779308"/>
  </r>
  <r>
    <x v="32"/>
    <s v="7223 Cedarwood Ave, Brooklyn NY 11221"/>
    <s v="Janie Roberson"/>
    <s v="(924) 516-6566"/>
    <n v="1"/>
    <x v="2"/>
    <x v="0"/>
    <x v="0"/>
    <x v="0"/>
    <x v="1"/>
    <x v="1"/>
    <x v="0"/>
    <x v="0"/>
    <x v="32"/>
    <x v="32"/>
    <x v="32"/>
    <x v="32"/>
    <x v="32"/>
    <n v="2.2825634637768939"/>
  </r>
  <r>
    <x v="33"/>
    <s v="62 Lafayette Ave, Bronx NY 10462"/>
    <s v="Brooke Hayes"/>
    <s v="(247) 999-3394"/>
    <n v="1"/>
    <x v="2"/>
    <x v="0"/>
    <x v="0"/>
    <x v="0"/>
    <x v="1"/>
    <x v="1"/>
    <x v="0"/>
    <x v="0"/>
    <x v="33"/>
    <x v="33"/>
    <x v="33"/>
    <x v="33"/>
    <x v="33"/>
    <n v="-0.9860006677877855"/>
  </r>
  <r>
    <x v="34"/>
    <s v="7839 Elm St, Staten Island NY 10306"/>
    <s v="Lee Niemeyer"/>
    <s v="(920) 451-3973"/>
    <n v="1"/>
    <x v="2"/>
    <x v="0"/>
    <x v="0"/>
    <x v="0"/>
    <x v="0"/>
    <x v="0"/>
    <x v="0"/>
    <x v="0"/>
    <x v="34"/>
    <x v="34"/>
    <x v="34"/>
    <x v="34"/>
    <x v="34"/>
    <n v="-0.99982408991051019"/>
  </r>
  <r>
    <x v="35"/>
    <s v="429 Stonybrook Dr, Brooklyn NY 11203"/>
    <s v="Stephen Harris"/>
    <s v="(258) 948-7479"/>
    <n v="1"/>
    <x v="2"/>
    <x v="0"/>
    <x v="0"/>
    <x v="0"/>
    <x v="1"/>
    <x v="1"/>
    <x v="0"/>
    <x v="0"/>
    <x v="35"/>
    <x v="35"/>
    <x v="35"/>
    <x v="35"/>
    <x v="35"/>
    <n v="-0.99451719018158935"/>
  </r>
  <r>
    <x v="36"/>
    <s v="640 Beechwood Dr, Bronx NY 10461"/>
    <s v="Juan Scott"/>
    <s v="(357) 532-0838"/>
    <n v="1"/>
    <x v="2"/>
    <x v="0"/>
    <x v="0"/>
    <x v="0"/>
    <x v="0"/>
    <x v="0"/>
    <x v="0"/>
    <x v="0"/>
    <x v="36"/>
    <x v="36"/>
    <x v="36"/>
    <x v="36"/>
    <x v="36"/>
    <n v="-0.9999685590031212"/>
  </r>
  <r>
    <x v="37"/>
    <s v="9453 N. Wagon Lane, Brooklyn NY 11237"/>
    <s v="Kurt Issacs"/>
    <s v="(454) 903-5770"/>
    <n v="1"/>
    <x v="2"/>
    <x v="0"/>
    <x v="1"/>
    <x v="1"/>
    <x v="1"/>
    <x v="1"/>
    <x v="0"/>
    <x v="0"/>
    <x v="37"/>
    <x v="37"/>
    <x v="37"/>
    <x v="37"/>
    <x v="37"/>
    <n v="672.64707249328364"/>
  </r>
  <r>
    <x v="38"/>
    <s v="81 San Carlos Road, Bronx NY 10463"/>
    <s v="Dominique Johnson"/>
    <s v="(336) 448-7026"/>
    <n v="1"/>
    <x v="2"/>
    <x v="0"/>
    <x v="0"/>
    <x v="0"/>
    <x v="0"/>
    <x v="0"/>
    <x v="0"/>
    <x v="0"/>
    <x v="38"/>
    <x v="38"/>
    <x v="38"/>
    <x v="38"/>
    <x v="38"/>
    <n v="-0.99999210421333329"/>
  </r>
  <r>
    <x v="39"/>
    <s v="596 Coffee St, Bronx NY 10472"/>
    <s v="Larry Alaimo"/>
    <s v="(242) 869-1226"/>
    <n v="1"/>
    <x v="2"/>
    <x v="0"/>
    <x v="0"/>
    <x v="0"/>
    <x v="0"/>
    <x v="0"/>
    <x v="0"/>
    <x v="0"/>
    <x v="39"/>
    <x v="39"/>
    <x v="39"/>
    <x v="39"/>
    <x v="39"/>
    <n v="-0.99999393915781276"/>
  </r>
  <r>
    <x v="40"/>
    <s v="92 Princess St, New York NY 10033"/>
    <s v="Carlos Moya"/>
    <s v="(485) 453-8693"/>
    <n v="1"/>
    <x v="2"/>
    <x v="0"/>
    <x v="1"/>
    <x v="1"/>
    <x v="1"/>
    <x v="1"/>
    <x v="0"/>
    <x v="0"/>
    <x v="40"/>
    <x v="40"/>
    <x v="40"/>
    <x v="40"/>
    <x v="40"/>
    <n v="5581.5818914261345"/>
  </r>
  <r>
    <x v="41"/>
    <s v="9151 River St, Brooklyn NY 11230"/>
    <s v="Shaun Salvatore"/>
    <s v="(691) 657-1498"/>
    <n v="1"/>
    <x v="2"/>
    <x v="0"/>
    <x v="0"/>
    <x v="0"/>
    <x v="0"/>
    <x v="0"/>
    <x v="0"/>
    <x v="0"/>
    <x v="41"/>
    <x v="41"/>
    <x v="41"/>
    <x v="41"/>
    <x v="41"/>
    <n v="-0.99986269190572341"/>
  </r>
  <r>
    <x v="42"/>
    <s v="424 Hall Ave, New York NY 10128"/>
    <s v="Annie Fuentes"/>
    <s v="(462) 693-6254"/>
    <n v="1"/>
    <x v="2"/>
    <x v="0"/>
    <x v="0"/>
    <x v="1"/>
    <x v="1"/>
    <x v="1"/>
    <x v="1"/>
    <x v="1"/>
    <x v="42"/>
    <x v="42"/>
    <x v="42"/>
    <x v="42"/>
    <x v="42"/>
    <n v="22.667438014779947"/>
  </r>
  <r>
    <x v="43"/>
    <s v="81 Crescent St, Brooklyn NY 11210"/>
    <s v="Maria Sawyer"/>
    <s v="(881) 243-5276"/>
    <n v="1"/>
    <x v="2"/>
    <x v="0"/>
    <x v="0"/>
    <x v="0"/>
    <x v="0"/>
    <x v="1"/>
    <x v="1"/>
    <x v="1"/>
    <x v="43"/>
    <x v="43"/>
    <x v="43"/>
    <x v="43"/>
    <x v="43"/>
    <n v="-0.99954529549029469"/>
  </r>
  <r>
    <x v="44"/>
    <s v="7217 Birch Hill Dr, New York NY 10009"/>
    <s v="Darnell Straughter"/>
    <s v="(680) 628-4625"/>
    <n v="1"/>
    <x v="2"/>
    <x v="0"/>
    <x v="0"/>
    <x v="0"/>
    <x v="0"/>
    <x v="0"/>
    <x v="1"/>
    <x v="1"/>
    <x v="44"/>
    <x v="44"/>
    <x v="44"/>
    <x v="44"/>
    <x v="44"/>
    <n v="-0.99999262644375542"/>
  </r>
  <r>
    <x v="45"/>
    <s v="7184 Center Court, Brooklyn NY 11208"/>
    <s v="Richard Breaux"/>
    <s v="(685) 981-8556"/>
    <n v="1"/>
    <x v="3"/>
    <x v="0"/>
    <x v="1"/>
    <x v="1"/>
    <x v="1"/>
    <x v="1"/>
    <x v="0"/>
    <x v="1"/>
    <x v="45"/>
    <x v="45"/>
    <x v="45"/>
    <x v="45"/>
    <x v="45"/>
    <n v="1180587449.6823986"/>
  </r>
  <r>
    <x v="46"/>
    <s v="815 2nd St, New York NY 10028"/>
    <s v="Craig Collins"/>
    <s v="(828) 840-2736"/>
    <n v="1"/>
    <x v="3"/>
    <x v="0"/>
    <x v="0"/>
    <x v="0"/>
    <x v="0"/>
    <x v="1"/>
    <x v="0"/>
    <x v="1"/>
    <x v="46"/>
    <x v="46"/>
    <x v="46"/>
    <x v="46"/>
    <x v="46"/>
    <n v="-0.99999882469644286"/>
  </r>
  <r>
    <x v="47"/>
    <s v="9875 Franklin Rd, Brooklyn NY 11223"/>
    <s v="Donna Lam"/>
    <s v="(931) 618-9558"/>
    <n v="1"/>
    <x v="3"/>
    <x v="0"/>
    <x v="0"/>
    <x v="0"/>
    <x v="1"/>
    <x v="1"/>
    <x v="0"/>
    <x v="1"/>
    <x v="47"/>
    <x v="47"/>
    <x v="47"/>
    <x v="47"/>
    <x v="47"/>
    <n v="-0.99932304419467199"/>
  </r>
  <r>
    <x v="48"/>
    <s v="601 Bank Ave, Brooklyn NY 11218"/>
    <s v="Teresa Vasbinder"/>
    <s v="(261) 690-0303"/>
    <n v="1"/>
    <x v="3"/>
    <x v="0"/>
    <x v="1"/>
    <x v="1"/>
    <x v="1"/>
    <x v="1"/>
    <x v="0"/>
    <x v="1"/>
    <x v="48"/>
    <x v="48"/>
    <x v="48"/>
    <x v="48"/>
    <x v="48"/>
    <n v="619.88285131735631"/>
  </r>
  <r>
    <x v="49"/>
    <s v="21 Yukon St, Bronx NY 10451"/>
    <s v="Andre Mobley"/>
    <s v="(597) 701-9429"/>
    <n v="1"/>
    <x v="3"/>
    <x v="0"/>
    <x v="0"/>
    <x v="0"/>
    <x v="1"/>
    <x v="1"/>
    <x v="0"/>
    <x v="1"/>
    <x v="49"/>
    <x v="49"/>
    <x v="49"/>
    <x v="49"/>
    <x v="49"/>
    <n v="-0.99993701891607967"/>
  </r>
  <r>
    <x v="50"/>
    <s v="18 N. Woodland Ave, New York NY 10025"/>
    <s v="Ray Hernandez"/>
    <s v="(609) 345-8163"/>
    <n v="1"/>
    <x v="3"/>
    <x v="0"/>
    <x v="0"/>
    <x v="0"/>
    <x v="1"/>
    <x v="1"/>
    <x v="0"/>
    <x v="1"/>
    <x v="50"/>
    <x v="50"/>
    <x v="50"/>
    <x v="50"/>
    <x v="50"/>
    <n v="-0.99946038069011578"/>
  </r>
  <r>
    <x v="51"/>
    <s v="65 Lower River Ave, Bronx NY 10465"/>
    <s v="Thomas Stewart"/>
    <s v="(381) 643-1230"/>
    <n v="1"/>
    <x v="3"/>
    <x v="0"/>
    <x v="0"/>
    <x v="0"/>
    <x v="1"/>
    <x v="1"/>
    <x v="0"/>
    <x v="1"/>
    <x v="51"/>
    <x v="51"/>
    <x v="51"/>
    <x v="51"/>
    <x v="51"/>
    <n v="-0.99981455490479532"/>
  </r>
  <r>
    <x v="52"/>
    <s v="8680 Alderwood St, New York NY 10032"/>
    <s v="Henry Lange"/>
    <s v="(293) 473-1512"/>
    <n v="1"/>
    <x v="3"/>
    <x v="0"/>
    <x v="0"/>
    <x v="1"/>
    <x v="1"/>
    <x v="1"/>
    <x v="0"/>
    <x v="1"/>
    <x v="52"/>
    <x v="52"/>
    <x v="52"/>
    <x v="52"/>
    <x v="52"/>
    <n v="14.481306116844131"/>
  </r>
  <r>
    <x v="53"/>
    <s v="8388 Gonzales St, Brooklyn NY 11228"/>
    <s v="Danielle Tomas"/>
    <s v="(459) 261-2301"/>
    <n v="1"/>
    <x v="3"/>
    <x v="0"/>
    <x v="0"/>
    <x v="0"/>
    <x v="1"/>
    <x v="1"/>
    <x v="0"/>
    <x v="1"/>
    <x v="53"/>
    <x v="53"/>
    <x v="53"/>
    <x v="53"/>
    <x v="53"/>
    <n v="-0.99961395448600288"/>
  </r>
  <r>
    <x v="54"/>
    <s v="9760 Taylor Dr, Brooklyn NY 11211"/>
    <s v="Joe Schimke"/>
    <s v="(936) 816-9148"/>
    <n v="1"/>
    <x v="3"/>
    <x v="0"/>
    <x v="1"/>
    <x v="1"/>
    <x v="1"/>
    <x v="1"/>
    <x v="0"/>
    <x v="1"/>
    <x v="54"/>
    <x v="54"/>
    <x v="54"/>
    <x v="54"/>
    <x v="54"/>
    <n v="-0.99984424632630575"/>
  </r>
  <r>
    <x v="55"/>
    <s v="419 E. Henry Ave, New York NY 10031"/>
    <s v="Carlos Jackson"/>
    <s v="(201) 363-0653"/>
    <n v="1"/>
    <x v="3"/>
    <x v="0"/>
    <x v="0"/>
    <x v="0"/>
    <x v="0"/>
    <x v="1"/>
    <x v="1"/>
    <x v="1"/>
    <x v="55"/>
    <x v="55"/>
    <x v="55"/>
    <x v="55"/>
    <x v="55"/>
    <n v="-0.9999998356267914"/>
  </r>
  <r>
    <x v="56"/>
    <s v="8083 8th St, Brooklyn NY 11209"/>
    <s v="Russell Wallace"/>
    <s v="(237) 890-0247"/>
    <n v="1"/>
    <x v="3"/>
    <x v="0"/>
    <x v="1"/>
    <x v="1"/>
    <x v="1"/>
    <x v="1"/>
    <x v="1"/>
    <x v="1"/>
    <x v="56"/>
    <x v="56"/>
    <x v="56"/>
    <x v="56"/>
    <x v="56"/>
    <n v="78.920215054991132"/>
  </r>
  <r>
    <x v="57"/>
    <s v="2 Rock Maple Ave, New York NY 10029"/>
    <s v="Shameka West"/>
    <s v="(488) 656-0761"/>
    <n v="1"/>
    <x v="3"/>
    <x v="0"/>
    <x v="0"/>
    <x v="0"/>
    <x v="1"/>
    <x v="1"/>
    <x v="1"/>
    <x v="1"/>
    <x v="57"/>
    <x v="57"/>
    <x v="57"/>
    <x v="57"/>
    <x v="57"/>
    <n v="-0.9997109083529927"/>
  </r>
  <r>
    <x v="58"/>
    <s v="9577 Nicolls Ave, Staten Island NY 10312"/>
    <s v="Kevin Fleming"/>
    <s v="(650) 848-8284"/>
    <n v="1"/>
    <x v="3"/>
    <x v="0"/>
    <x v="0"/>
    <x v="0"/>
    <x v="1"/>
    <x v="1"/>
    <x v="1"/>
    <x v="1"/>
    <x v="58"/>
    <x v="58"/>
    <x v="58"/>
    <x v="58"/>
    <x v="58"/>
    <n v="-0.99935510140786421"/>
  </r>
  <r>
    <x v="59"/>
    <s v="174 Del Monte St, Brooklyn NY 11224"/>
    <s v="Anna Grey"/>
    <s v="(980) 437-1451"/>
    <n v="1"/>
    <x v="3"/>
    <x v="0"/>
    <x v="0"/>
    <x v="0"/>
    <x v="1"/>
    <x v="1"/>
    <x v="1"/>
    <x v="1"/>
    <x v="59"/>
    <x v="59"/>
    <x v="59"/>
    <x v="59"/>
    <x v="59"/>
    <n v="-0.999703903111066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11369-82F0-4AD3-B867-5B239EB93C28}" name="Regular"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7">
  <location ref="A155:B157" firstHeaderRow="1" firstDataRow="1" firstDataCol="1"/>
  <pivotFields count="20">
    <pivotField compact="0"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compact="0" showAll="0"/>
    <pivotField compact="0" showAll="0"/>
    <pivotField compact="0" showAll="0"/>
    <pivotField compact="0" showAll="0"/>
    <pivotField compact="0" showAll="0">
      <items count="5">
        <item x="0"/>
        <item x="2"/>
        <item x="3"/>
        <item x="1"/>
        <item t="default"/>
      </items>
    </pivotField>
    <pivotField axis="axisRow" compact="0" showAll="0">
      <items count="2">
        <item x="0"/>
        <item t="default"/>
      </items>
    </pivotField>
    <pivotField compact="0" showAll="0">
      <items count="3">
        <item x="1"/>
        <item x="0"/>
        <item t="default"/>
      </items>
    </pivotField>
    <pivotField compact="0" showAll="0"/>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compact="0" numFmtId="164" showAll="0"/>
    <pivotField compact="0" dragToRow="0" dragToCol="0" dragToPage="0" showAll="0" defaultSubtotal="0"/>
  </pivotFields>
  <rowFields count="1">
    <field x="6"/>
  </rowFields>
  <rowItems count="2">
    <i>
      <x/>
    </i>
    <i t="grand">
      <x/>
    </i>
  </rowItems>
  <colItems count="1">
    <i/>
  </colItems>
  <dataFields count="1">
    <dataField name="Sum of 2021" fld="1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E5FCA5-A2C8-4CB9-95BC-473808A87E6F}" name="Sugar Fre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ugar Free">
  <location ref="A84:B87" firstHeaderRow="1"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showAll="0">
      <items count="5">
        <item x="0"/>
        <item x="2"/>
        <item x="3"/>
        <item x="1"/>
        <item t="default"/>
      </items>
    </pivotField>
    <pivotField showAll="0"/>
    <pivotField axis="axisRow" showAll="0">
      <items count="3">
        <item x="1"/>
        <item x="0"/>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7"/>
  </rowFields>
  <rowItems count="3">
    <i>
      <x/>
    </i>
    <i>
      <x v="1"/>
    </i>
    <i t="grand">
      <x/>
    </i>
  </rowItems>
  <colItems count="1">
    <i/>
  </colItems>
  <dataFields count="1">
    <dataField name="Sum of 2021" fld="17" baseField="0" baseItem="0" numFmtId="165"/>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CC5F1E-0B99-4309-BA5F-3B1C72A9DABD}" name="PivotTable2"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4">
  <location ref="A19:C30" firstHeaderRow="0" firstDataRow="1" firstDataCol="1"/>
  <pivotFields count="20">
    <pivotField axis="axisRow" compact="0" showAll="0" measureFilter="1">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compact="0" showAll="0"/>
    <pivotField compact="0" showAll="0"/>
    <pivotField compact="0" showAll="0"/>
    <pivotField compact="0" showAll="0"/>
    <pivotField compact="0" showAll="0">
      <items count="5">
        <item x="0"/>
        <item x="2"/>
        <item x="3"/>
        <item x="1"/>
        <item t="default"/>
      </items>
    </pivotField>
    <pivotField compact="0" showAll="0"/>
    <pivotField compact="0" showAll="0">
      <items count="3">
        <item x="1"/>
        <item x="0"/>
        <item t="default"/>
      </items>
    </pivotField>
    <pivotField compact="0" showAll="0"/>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dataField="1" compact="0" numFmtId="164" showAll="0"/>
    <pivotField compact="0" dragToRow="0" dragToCol="0" dragToPage="0" showAll="0" defaultSubtotal="0"/>
  </pivotFields>
  <rowFields count="1">
    <field x="0"/>
  </rowFields>
  <rowItems count="11">
    <i>
      <x v="8"/>
    </i>
    <i>
      <x v="13"/>
    </i>
    <i>
      <x v="19"/>
    </i>
    <i>
      <x v="25"/>
    </i>
    <i>
      <x v="26"/>
    </i>
    <i>
      <x v="29"/>
    </i>
    <i>
      <x v="33"/>
    </i>
    <i>
      <x v="39"/>
    </i>
    <i>
      <x v="42"/>
    </i>
    <i>
      <x v="57"/>
    </i>
    <i t="grand">
      <x/>
    </i>
  </rowItems>
  <colFields count="1">
    <field x="-2"/>
  </colFields>
  <colItems count="2">
    <i>
      <x/>
    </i>
    <i i="1">
      <x v="1"/>
    </i>
  </colItems>
  <dataFields count="2">
    <dataField name="Sum of 2021" fld="17" baseField="0" baseItem="0"/>
    <dataField name="CAGR  " fld="18" baseField="0" baseItem="0" numFmtId="164"/>
  </dataField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FCDB62-1543-4299-9D58-7C651AB9243F}" name="Account typ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ccount type">
  <location ref="A4:F9" firstHeaderRow="0"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axis="axisRow" showAll="0">
      <items count="5">
        <item x="0"/>
        <item x="2"/>
        <item x="3"/>
        <item x="1"/>
        <item t="default"/>
      </items>
    </pivotField>
    <pivotField showAll="0"/>
    <pivotField showAll="0">
      <items count="3">
        <item x="1"/>
        <item x="0"/>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5"/>
  </rowFields>
  <rowItems count="5">
    <i>
      <x/>
    </i>
    <i>
      <x v="1"/>
    </i>
    <i>
      <x v="2"/>
    </i>
    <i>
      <x v="3"/>
    </i>
    <i t="grand">
      <x/>
    </i>
  </rowItems>
  <colFields count="1">
    <field x="-2"/>
  </colFields>
  <colItems count="5">
    <i>
      <x/>
    </i>
    <i i="1">
      <x v="1"/>
    </i>
    <i i="2">
      <x v="2"/>
    </i>
    <i i="3">
      <x v="3"/>
    </i>
    <i i="4">
      <x v="4"/>
    </i>
  </colItems>
  <dataFields count="5">
    <dataField name="Sum of 2017" fld="13" baseField="0" baseItem="0" numFmtId="165"/>
    <dataField name="Sum of 2018" fld="14" baseField="0" baseItem="0" numFmtId="165"/>
    <dataField name="Sum of 2019" fld="15" baseField="0" baseItem="0" numFmtId="165"/>
    <dataField name="Sum of 2020" fld="16" baseField="0" baseItem="0" numFmtId="165"/>
    <dataField name="Sum of 2021" fld="17" baseField="0" baseItem="0" numFmtId="165"/>
  </dataFields>
  <chartFormats count="5">
    <chartFormat chart="11" format="40" series="1">
      <pivotArea type="data" outline="0" fieldPosition="0">
        <references count="1">
          <reference field="4294967294" count="1" selected="0">
            <x v="0"/>
          </reference>
        </references>
      </pivotArea>
    </chartFormat>
    <chartFormat chart="11" format="41" series="1">
      <pivotArea type="data" outline="0" fieldPosition="0">
        <references count="1">
          <reference field="4294967294" count="1" selected="0">
            <x v="1"/>
          </reference>
        </references>
      </pivotArea>
    </chartFormat>
    <chartFormat chart="11" format="42" series="1">
      <pivotArea type="data" outline="0" fieldPosition="0">
        <references count="1">
          <reference field="4294967294" count="1" selected="0">
            <x v="2"/>
          </reference>
        </references>
      </pivotArea>
    </chartFormat>
    <chartFormat chart="11" format="43" series="1">
      <pivotArea type="data" outline="0" fieldPosition="0">
        <references count="1">
          <reference field="4294967294" count="1" selected="0">
            <x v="3"/>
          </reference>
        </references>
      </pivotArea>
    </chartFormat>
    <chartFormat chart="11" format="4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EEE3B-F170-4974-BDEB-DA43301C9CBF}" name="Bottom performing acts"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5">
  <location ref="A141:C152" firstHeaderRow="0" firstDataRow="1" firstDataCol="1"/>
  <pivotFields count="20">
    <pivotField name="Bottom Performing Accounts" axis="axisRow" compact="0" showAll="0" measureFilter="1" sortType="ascending">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items count="5">
        <item x="0"/>
        <item x="2"/>
        <item x="3"/>
        <item x="1"/>
        <item t="default"/>
      </items>
    </pivotField>
    <pivotField compact="0" showAll="0"/>
    <pivotField compact="0" showAll="0">
      <items count="3">
        <item x="1"/>
        <item x="0"/>
        <item t="default"/>
      </items>
    </pivotField>
    <pivotField compact="0" showAll="0"/>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compact="0" numFmtId="164" showAll="0"/>
    <pivotField dataField="1" compact="0" dragToRow="0" dragToCol="0" dragToPage="0" showAll="0" defaultSubtotal="0"/>
  </pivotFields>
  <rowFields count="1">
    <field x="0"/>
  </rowFields>
  <rowItems count="11">
    <i>
      <x v="54"/>
    </i>
    <i>
      <x v="6"/>
    </i>
    <i>
      <x v="32"/>
    </i>
    <i>
      <x v="14"/>
    </i>
    <i>
      <x v="58"/>
    </i>
    <i>
      <x v="34"/>
    </i>
    <i>
      <x v="49"/>
    </i>
    <i>
      <x v="2"/>
    </i>
    <i>
      <x v="38"/>
    </i>
    <i>
      <x v="47"/>
    </i>
    <i t="grand">
      <x/>
    </i>
  </rowItems>
  <colFields count="1">
    <field x="-2"/>
  </colFields>
  <colItems count="2">
    <i>
      <x/>
    </i>
    <i i="1">
      <x v="1"/>
    </i>
  </colItems>
  <dataFields count="2">
    <dataField name="Sum of 2021" fld="17" baseField="0" baseItem="0" numFmtId="165"/>
    <dataField name="YoY^" fld="19" baseField="0" baseItem="0" numFmtId="165"/>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F239F-1232-4387-9237-649BBDD40F01}" name="Top Performing Acts"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5">
  <location ref="A126:D137" firstHeaderRow="0" firstDataRow="1" firstDataCol="1"/>
  <pivotFields count="20">
    <pivotField name="Top Performing Accounts" axis="axisRow" compact="0" showAll="0" measureFilter="1" sortType="descending">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autoSortScope>
        <pivotArea dataOnly="0" outline="0" fieldPosition="0">
          <references count="1">
            <reference field="4294967294" count="1" selected="0">
              <x v="2"/>
            </reference>
          </references>
        </pivotArea>
      </autoSortScope>
    </pivotField>
    <pivotField compact="0" showAll="0"/>
    <pivotField compact="0" showAll="0"/>
    <pivotField compact="0" showAll="0"/>
    <pivotField compact="0" showAll="0"/>
    <pivotField compact="0" showAll="0">
      <items count="5">
        <item x="0"/>
        <item x="2"/>
        <item x="3"/>
        <item x="1"/>
        <item t="default"/>
      </items>
    </pivotField>
    <pivotField compact="0" showAll="0"/>
    <pivotField compact="0" showAll="0">
      <items count="3">
        <item x="1"/>
        <item x="0"/>
        <item t="default"/>
      </items>
    </pivotField>
    <pivotField compact="0" showAll="0"/>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compact="0" numFmtId="164" showAll="0"/>
    <pivotField dataField="1" compact="0" dragToRow="0" dragToCol="0" dragToPage="0" showAll="0" defaultSubtotal="0"/>
  </pivotFields>
  <rowFields count="1">
    <field x="0"/>
  </rowFields>
  <rowItems count="11">
    <i>
      <x v="8"/>
    </i>
    <i>
      <x v="17"/>
    </i>
    <i>
      <x v="40"/>
    </i>
    <i>
      <x v="9"/>
    </i>
    <i>
      <x v="4"/>
    </i>
    <i>
      <x v="57"/>
    </i>
    <i>
      <x v="26"/>
    </i>
    <i>
      <x v="33"/>
    </i>
    <i>
      <x v="29"/>
    </i>
    <i>
      <x v="55"/>
    </i>
    <i t="grand">
      <x/>
    </i>
  </rowItems>
  <colFields count="1">
    <field x="-2"/>
  </colFields>
  <colItems count="3">
    <i>
      <x/>
    </i>
    <i i="1">
      <x v="1"/>
    </i>
    <i i="2">
      <x v="2"/>
    </i>
  </colItems>
  <dataFields count="3">
    <dataField name=" 2021 Sales" fld="17" baseField="0" baseItem="0" numFmtId="165"/>
    <dataField name=" YoY ^ " fld="19" baseField="0" baseItem="0" numFmtId="165"/>
    <dataField name="Rank" fld="19" baseField="0" baseItem="0">
      <extLst>
        <ext xmlns:x14="http://schemas.microsoft.com/office/spreadsheetml/2009/9/main" uri="{E15A36E0-9728-4e99-A89B-3F7291B0FE68}">
          <x14:dataField pivotShowAs="rankDescending"/>
        </ext>
      </extLst>
    </dataField>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2885A-EA81-4A58-B01F-DBEDBD3BEEE2}" name="Posters"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osters">
  <location ref="A101:B104" firstHeaderRow="1"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showAll="0">
      <items count="5">
        <item x="0"/>
        <item x="2"/>
        <item x="3"/>
        <item x="1"/>
        <item t="default"/>
      </items>
    </pivotField>
    <pivotField showAll="0"/>
    <pivotField showAll="0">
      <items count="3">
        <item x="1"/>
        <item x="0"/>
        <item t="default"/>
      </items>
    </pivotField>
    <pivotField showAll="0"/>
    <pivotField showAll="0">
      <items count="3">
        <item x="1"/>
        <item x="0"/>
        <item t="default"/>
      </items>
    </pivotField>
    <pivotField showAll="0">
      <items count="3">
        <item x="1"/>
        <item x="0"/>
        <item t="default"/>
      </items>
    </pivotField>
    <pivotField showAll="0">
      <items count="3">
        <item x="1"/>
        <item x="0"/>
        <item t="default"/>
      </items>
    </pivotField>
    <pivotField axis="axisRow"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12"/>
  </rowFields>
  <rowItems count="3">
    <i>
      <x/>
    </i>
    <i>
      <x v="1"/>
    </i>
    <i t="grand">
      <x/>
    </i>
  </rowItems>
  <colItems count="1">
    <i/>
  </colItems>
  <dataFields count="1">
    <dataField name="Sum of 2021" fld="17" baseField="0" baseItem="0" numFmtId="165"/>
  </dataFields>
  <chartFormats count="4">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36E35-8272-436F-8123-D2BC198CB75A}" name="menu inclusion"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enu Inclusion">
  <location ref="A95:B98" firstHeaderRow="1"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showAll="0">
      <items count="5">
        <item x="0"/>
        <item x="2"/>
        <item x="3"/>
        <item x="1"/>
        <item t="default"/>
      </items>
    </pivotField>
    <pivotField showAll="0"/>
    <pivotField showAll="0">
      <items count="3">
        <item x="1"/>
        <item x="0"/>
        <item t="default"/>
      </items>
    </pivotField>
    <pivotField showAll="0"/>
    <pivotField showAll="0">
      <items count="3">
        <item x="1"/>
        <item x="0"/>
        <item t="default"/>
      </items>
    </pivotField>
    <pivotField showAll="0">
      <items count="3">
        <item x="1"/>
        <item x="0"/>
        <item t="default"/>
      </items>
    </pivotField>
    <pivotField axis="axisRow"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11"/>
  </rowFields>
  <rowItems count="3">
    <i>
      <x/>
    </i>
    <i>
      <x v="1"/>
    </i>
    <i t="grand">
      <x/>
    </i>
  </rowItems>
  <colItems count="1">
    <i/>
  </colItems>
  <dataFields count="1">
    <dataField name="Sum of 2021" fld="17" baseField="0" baseItem="0" numFmtId="165"/>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3273AD-F09B-4E96-85BB-5BC19E4C9A1D}" name="Yellow edition"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llow Edition">
  <location ref="A75:B78" firstHeaderRow="1"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showAll="0">
      <items count="5">
        <item x="0"/>
        <item x="2"/>
        <item x="3"/>
        <item x="1"/>
        <item t="default"/>
      </items>
    </pivotField>
    <pivotField showAll="0">
      <items count="2">
        <item x="0"/>
        <item t="default"/>
      </items>
    </pivotField>
    <pivotField showAll="0">
      <items count="3">
        <item x="1"/>
        <item x="0"/>
        <item t="default"/>
      </items>
    </pivotField>
    <pivotField axis="axisRow"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8"/>
  </rowFields>
  <rowItems count="3">
    <i>
      <x/>
    </i>
    <i>
      <x v="1"/>
    </i>
    <i t="grand">
      <x/>
    </i>
  </rowItems>
  <colItems count="1">
    <i/>
  </colItems>
  <dataFields count="1">
    <dataField name="Sum of 2021" fld="17" baseField="0" baseItem="0" numFmtId="165"/>
  </dataFields>
  <chartFormats count="4">
    <chartFormat chart="4"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8" count="1" selected="0">
            <x v="0"/>
          </reference>
        </references>
      </pivotArea>
    </chartFormat>
    <chartFormat chart="7"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018626-2F3D-4015-9AE9-8ED21FB17781}" name="Digital screen"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gital screen">
  <location ref="A67:B70" firstHeaderRow="1" firstDataRow="1" firstDataCol="1"/>
  <pivotFields count="20">
    <pivotField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showAll="0"/>
    <pivotField showAll="0"/>
    <pivotField showAll="0"/>
    <pivotField showAll="0"/>
    <pivotField showAll="0">
      <items count="5">
        <item x="0"/>
        <item x="2"/>
        <item x="3"/>
        <item x="1"/>
        <item t="default"/>
      </items>
    </pivotField>
    <pivotField showAll="0"/>
    <pivotField showAll="0">
      <items count="3">
        <item x="1"/>
        <item x="0"/>
        <item t="default"/>
      </items>
    </pivotField>
    <pivotField showAll="0"/>
    <pivotField showAll="0">
      <items count="3">
        <item x="1"/>
        <item x="0"/>
        <item t="default"/>
      </items>
    </pivotField>
    <pivotField axis="axisRow" showAll="0">
      <items count="3">
        <item x="1"/>
        <item x="0"/>
        <item t="default"/>
      </items>
    </pivotField>
    <pivotField showAll="0">
      <items count="3">
        <item x="1"/>
        <item x="0"/>
        <item t="default"/>
      </items>
    </pivotField>
    <pivotField showAll="0">
      <items count="3">
        <item x="1"/>
        <item x="0"/>
        <item t="default"/>
      </items>
    </pivotField>
    <pivotField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164" showAll="0"/>
    <pivotField dragToRow="0" dragToCol="0" dragToPage="0" showAll="0" defaultSubtotal="0"/>
  </pivotFields>
  <rowFields count="1">
    <field x="10"/>
  </rowFields>
  <rowItems count="3">
    <i>
      <x/>
    </i>
    <i>
      <x v="1"/>
    </i>
    <i t="grand">
      <x/>
    </i>
  </rowItems>
  <colItems count="1">
    <i/>
  </colItems>
  <dataFields count="1">
    <dataField name="Sum of 2021" fld="17" baseField="0" baseItem="0"/>
  </dataFields>
  <chartFormats count="3">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0" count="1" selected="0">
            <x v="0"/>
          </reference>
        </references>
      </pivotArea>
    </chartFormat>
    <chartFormat chart="7" format="9">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11A9ED-F553-4E1A-8C90-501E154385A2}" name="cooler"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8">
  <location ref="A60:B63" firstHeaderRow="1" firstDataRow="1" firstDataCol="1"/>
  <pivotFields count="20">
    <pivotField compact="0" showAll="0">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pivotField>
    <pivotField compact="0" showAll="0"/>
    <pivotField compact="0" showAll="0"/>
    <pivotField compact="0" showAll="0"/>
    <pivotField compact="0" showAll="0"/>
    <pivotField compact="0" showAll="0">
      <items count="5">
        <item x="0"/>
        <item x="2"/>
        <item x="3"/>
        <item x="1"/>
        <item t="default"/>
      </items>
    </pivotField>
    <pivotField compact="0" showAll="0">
      <items count="2">
        <item x="0"/>
        <item t="default"/>
      </items>
    </pivotField>
    <pivotField compact="0" showAll="0">
      <items count="3">
        <item x="1"/>
        <item x="0"/>
        <item t="default"/>
      </items>
    </pivotField>
    <pivotField compact="0" showAll="0">
      <items count="3">
        <item x="1"/>
        <item x="0"/>
        <item t="default"/>
      </items>
    </pivotField>
    <pivotField axis="axisRow"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compact="0" numFmtId="164" showAll="0"/>
    <pivotField compact="0" dragToRow="0" dragToCol="0" dragToPage="0" showAll="0" defaultSubtotal="0"/>
  </pivotFields>
  <rowFields count="1">
    <field x="9"/>
  </rowFields>
  <rowItems count="3">
    <i>
      <x/>
    </i>
    <i>
      <x v="1"/>
    </i>
    <i t="grand">
      <x/>
    </i>
  </rowItems>
  <colItems count="1">
    <i/>
  </colItems>
  <dataFields count="1">
    <dataField name="Sum of 2021" fld="17" baseField="0" baseItem="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B7F1BA-FCDB-4EC4-A122-E583CEE3506F}" name="PivotTable7" cacheId="24" applyNumberFormats="0" applyBorderFormats="0" applyFontFormats="0" applyPatternFormats="0" applyAlignmentFormats="0" applyWidthHeightFormats="1" dataCaption="Values" missingCaption="0" updatedVersion="8" minRefreshableVersion="3" useAutoFormatting="1" itemPrintTitles="1" createdVersion="8" indent="0" compact="0" outline="1" outlineData="1" compactData="0" chartFormat="5">
  <location ref="A34:C45" firstHeaderRow="0" firstDataRow="1" firstDataCol="1"/>
  <pivotFields count="20">
    <pivotField axis="axisRow" compact="0" showAll="0" measureFilter="1" sortType="descending">
      <items count="61">
        <item x="0"/>
        <item x="9"/>
        <item x="10"/>
        <item x="11"/>
        <item x="12"/>
        <item x="13"/>
        <item x="14"/>
        <item x="1"/>
        <item x="2"/>
        <item x="3"/>
        <item x="4"/>
        <item x="5"/>
        <item x="6"/>
        <item x="7"/>
        <item x="8"/>
        <item x="45"/>
        <item x="54"/>
        <item x="55"/>
        <item x="56"/>
        <item x="57"/>
        <item x="58"/>
        <item x="59"/>
        <item x="46"/>
        <item x="47"/>
        <item x="48"/>
        <item x="49"/>
        <item x="50"/>
        <item x="51"/>
        <item x="52"/>
        <item x="53"/>
        <item x="30"/>
        <item x="39"/>
        <item x="40"/>
        <item x="41"/>
        <item x="42"/>
        <item x="43"/>
        <item x="44"/>
        <item x="31"/>
        <item x="32"/>
        <item x="33"/>
        <item x="34"/>
        <item x="35"/>
        <item x="36"/>
        <item x="37"/>
        <item x="38"/>
        <item x="15"/>
        <item x="24"/>
        <item x="25"/>
        <item x="26"/>
        <item x="27"/>
        <item x="28"/>
        <item x="29"/>
        <item x="16"/>
        <item x="17"/>
        <item x="18"/>
        <item x="19"/>
        <item x="20"/>
        <item x="21"/>
        <item x="22"/>
        <item x="23"/>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items count="5">
        <item x="0"/>
        <item x="2"/>
        <item x="3"/>
        <item x="1"/>
        <item t="default"/>
      </items>
    </pivotField>
    <pivotField compact="0" showAll="0"/>
    <pivotField compact="0" showAll="0">
      <items count="3">
        <item x="1"/>
        <item x="0"/>
        <item t="default"/>
      </items>
    </pivotField>
    <pivotField compact="0" showAll="0"/>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compact="0"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compact="0"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compact="0"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compact="0"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compact="0"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compact="0" numFmtId="164" showAll="0"/>
    <pivotField compact="0" dragToRow="0" dragToCol="0" dragToPage="0" showAll="0" defaultSubtotal="0"/>
  </pivotFields>
  <rowFields count="1">
    <field x="0"/>
  </rowFields>
  <rowItems count="11">
    <i>
      <x v="14"/>
    </i>
    <i>
      <x v="32"/>
    </i>
    <i>
      <x v="6"/>
    </i>
    <i>
      <x v="2"/>
    </i>
    <i>
      <x v="24"/>
    </i>
    <i>
      <x v="58"/>
    </i>
    <i>
      <x v="43"/>
    </i>
    <i>
      <x v="47"/>
    </i>
    <i>
      <x v="12"/>
    </i>
    <i>
      <x v="15"/>
    </i>
    <i t="grand">
      <x/>
    </i>
  </rowItems>
  <colFields count="1">
    <field x="-2"/>
  </colFields>
  <colItems count="2">
    <i>
      <x/>
    </i>
    <i i="1">
      <x v="1"/>
    </i>
  </colItems>
  <dataFields count="2">
    <dataField name="Sum of 2021" fld="17" baseField="0" baseItem="0"/>
    <dataField name="Sum of 2020" fld="16"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0E7F9CF7-D08A-48AB-B6F4-02716B8071EE}" sourceName="Account Type">
  <pivotTables>
    <pivotTable tabId="2" name="PivotTable2"/>
    <pivotTable tabId="2" name="PivotTable7"/>
    <pivotTable tabId="2" name="cooler"/>
    <pivotTable tabId="2" name="Top Performing Acts"/>
    <pivotTable tabId="2" name="Bottom performing acts"/>
    <pivotTable tabId="2" name="Digital screen"/>
    <pivotTable tabId="2" name="menu inclusion"/>
    <pivotTable tabId="2" name="Posters"/>
    <pivotTable tabId="2" name="Sugar Free"/>
    <pivotTable tabId="2" name="Yellow edition"/>
    <pivotTable tabId="2" name="Regular"/>
  </pivotTables>
  <data>
    <tabular pivotCacheId="1356537027">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dbull Account Type" xr10:uid="{5AAEA50E-4452-42E2-9A83-002BABB804DA}" cache="Slicer_Account_Type" caption="Redbull Account Type" columnCount="4"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D967C-7708-4B2E-9775-0D456A1F6CDF}" name="Data" displayName="Data" ref="A4:S64" totalsRowShown="0" headerRowDxfId="5">
  <autoFilter ref="A4:S64" xr:uid="{A79D967C-7708-4B2E-9775-0D456A1F6CDF}"/>
  <tableColumns count="19">
    <tableColumn id="1" xr3:uid="{83849976-A1A9-489C-942A-47E5DE2A62DB}" name="Account Name"/>
    <tableColumn id="2" xr3:uid="{A259B6AA-BBBD-4ED7-B122-CC28032D6BBC}" name="Account Address"/>
    <tableColumn id="3" xr3:uid="{5257ECDB-F0AC-49DA-92D4-643855A538E5}" name="Decision Maker"/>
    <tableColumn id="4" xr3:uid="{095057FC-A987-44E1-9210-EB8D519BEE96}" name="Phone Number"/>
    <tableColumn id="19" xr3:uid="{D662B07D-6748-40BD-996D-02D4AF60873F}" name="# of account types"/>
    <tableColumn id="5" xr3:uid="{C0ACC89F-C9A9-4798-9E64-EE3E827B6DAC}" name="Account Type"/>
    <tableColumn id="6" xr3:uid="{BAEB0A4B-6841-4299-B436-EAF0487C8C15}" name="Regular"/>
    <tableColumn id="7" xr3:uid="{B3837C3A-3602-425C-9422-1FED51C3D476}" name="Sugar Free"/>
    <tableColumn id="8" xr3:uid="{86CC5A46-DB39-40CC-BA90-C5A2800D863F}" name="Yellow Edition"/>
    <tableColumn id="9" xr3:uid="{2D41E87B-4B82-4306-A043-8639196B40E6}" name="Cooler?"/>
    <tableColumn id="10" xr3:uid="{98C00BF5-E981-43AB-AFAA-011116B1D4A0}" name="Digital screen?"/>
    <tableColumn id="11" xr3:uid="{33237125-238F-45FF-A0F1-2400A2D2F7D5}" name="Menu inclusion?"/>
    <tableColumn id="12" xr3:uid="{017D167A-EF9D-42D6-B39A-D1C30F752B89}" name="Posters?"/>
    <tableColumn id="13" xr3:uid="{C7B24502-ED4F-4F0E-88F7-8983272AB76A}" name="2017"/>
    <tableColumn id="14" xr3:uid="{53E3143D-F7E5-4ECB-8286-5E1185917435}" name="2018"/>
    <tableColumn id="15" xr3:uid="{219F4626-CA71-41AA-AB1C-FC7234484371}" name="2019"/>
    <tableColumn id="16" xr3:uid="{B609F1AC-747E-44A1-95E1-2784F558C34E}" name="2020"/>
    <tableColumn id="17" xr3:uid="{ABF3D75C-8ED2-4FCE-BDB2-54A17189EAED}" name="2021"/>
    <tableColumn id="18" xr3:uid="{CF169D0A-0B61-4B95-A292-1F8753DDB980}" name="CAGR" dataDxfId="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sheetPr>
    <tabColor rgb="FFD20035"/>
  </sheetPr>
  <dimension ref="A1:T64"/>
  <sheetViews>
    <sheetView workbookViewId="0"/>
  </sheetViews>
  <sheetFormatPr defaultRowHeight="15" x14ac:dyDescent="0.25"/>
  <cols>
    <col min="1" max="1" width="16.7109375" customWidth="1"/>
    <col min="2" max="2" width="41.140625" customWidth="1"/>
    <col min="3" max="5" width="21.140625" customWidth="1"/>
    <col min="6" max="6" width="15" customWidth="1"/>
    <col min="7" max="7" width="10" customWidth="1"/>
    <col min="8" max="8" width="12.42578125" customWidth="1"/>
    <col min="9" max="9" width="16" customWidth="1"/>
    <col min="10" max="10" width="10" customWidth="1"/>
    <col min="11" max="11" width="16.140625" customWidth="1"/>
    <col min="12" max="12" width="17.85546875" customWidth="1"/>
    <col min="13" max="13" width="10.7109375" customWidth="1"/>
    <col min="19" max="20" width="14.28515625" customWidth="1"/>
  </cols>
  <sheetData>
    <row r="1" spans="1:20" ht="18.75" x14ac:dyDescent="0.3">
      <c r="A1" s="2" t="s">
        <v>140</v>
      </c>
    </row>
    <row r="2" spans="1:20" x14ac:dyDescent="0.25">
      <c r="T2" s="3"/>
    </row>
    <row r="3" spans="1:20" x14ac:dyDescent="0.25">
      <c r="A3" s="1"/>
      <c r="B3" s="1"/>
      <c r="C3" s="1"/>
      <c r="D3" s="1"/>
      <c r="E3" s="1"/>
      <c r="F3" s="1"/>
      <c r="G3" s="8" t="s">
        <v>258</v>
      </c>
      <c r="H3" s="9"/>
      <c r="I3" s="9"/>
      <c r="J3" s="4" t="s">
        <v>4</v>
      </c>
      <c r="K3" s="5"/>
      <c r="L3" s="5"/>
      <c r="M3" s="5"/>
      <c r="N3" s="6" t="s">
        <v>257</v>
      </c>
      <c r="O3" s="7"/>
      <c r="P3" s="7"/>
      <c r="Q3" s="7"/>
      <c r="R3" s="7"/>
    </row>
    <row r="4" spans="1:20" x14ac:dyDescent="0.25">
      <c r="A4" s="1" t="s">
        <v>0</v>
      </c>
      <c r="B4" s="1" t="s">
        <v>1</v>
      </c>
      <c r="C4" s="1" t="s">
        <v>2</v>
      </c>
      <c r="D4" s="1" t="s">
        <v>139</v>
      </c>
      <c r="E4" s="1" t="s">
        <v>268</v>
      </c>
      <c r="F4" s="1" t="s">
        <v>3</v>
      </c>
      <c r="G4" s="1" t="s">
        <v>261</v>
      </c>
      <c r="H4" s="1" t="s">
        <v>259</v>
      </c>
      <c r="I4" s="1" t="s">
        <v>260</v>
      </c>
      <c r="J4" s="1" t="s">
        <v>5</v>
      </c>
      <c r="K4" s="1" t="s">
        <v>6</v>
      </c>
      <c r="L4" s="1" t="s">
        <v>7</v>
      </c>
      <c r="M4" s="1" t="s">
        <v>8</v>
      </c>
      <c r="N4" s="1" t="s">
        <v>263</v>
      </c>
      <c r="O4" s="1" t="s">
        <v>264</v>
      </c>
      <c r="P4" s="1" t="s">
        <v>265</v>
      </c>
      <c r="Q4" s="1" t="s">
        <v>266</v>
      </c>
      <c r="R4" s="1" t="s">
        <v>267</v>
      </c>
      <c r="S4" s="1" t="s">
        <v>262</v>
      </c>
      <c r="T4" s="1"/>
    </row>
    <row r="5" spans="1:20" x14ac:dyDescent="0.25">
      <c r="A5" t="s">
        <v>9</v>
      </c>
      <c r="B5" t="s">
        <v>129</v>
      </c>
      <c r="C5" t="s">
        <v>69</v>
      </c>
      <c r="D5" t="s">
        <v>191</v>
      </c>
      <c r="E5">
        <v>1</v>
      </c>
      <c r="F5" t="s">
        <v>251</v>
      </c>
      <c r="G5" t="s">
        <v>255</v>
      </c>
      <c r="H5" t="s">
        <v>255</v>
      </c>
      <c r="I5" t="s">
        <v>255</v>
      </c>
      <c r="J5" t="s">
        <v>255</v>
      </c>
      <c r="K5" t="s">
        <v>255</v>
      </c>
      <c r="L5" t="s">
        <v>255</v>
      </c>
      <c r="M5" t="s">
        <v>255</v>
      </c>
      <c r="N5">
        <v>1982</v>
      </c>
      <c r="O5">
        <v>5388</v>
      </c>
      <c r="P5">
        <v>7063</v>
      </c>
      <c r="Q5">
        <v>7208</v>
      </c>
      <c r="R5">
        <v>9093</v>
      </c>
      <c r="S5" s="3">
        <v>-0.99774271790747171</v>
      </c>
      <c r="T5" s="3"/>
    </row>
    <row r="6" spans="1:20" x14ac:dyDescent="0.25">
      <c r="A6" t="s">
        <v>10</v>
      </c>
      <c r="B6" t="s">
        <v>130</v>
      </c>
      <c r="C6" t="s">
        <v>70</v>
      </c>
      <c r="D6" t="s">
        <v>192</v>
      </c>
      <c r="E6">
        <v>1</v>
      </c>
      <c r="F6" t="s">
        <v>251</v>
      </c>
      <c r="G6" t="s">
        <v>255</v>
      </c>
      <c r="H6" t="s">
        <v>255</v>
      </c>
      <c r="I6" t="s">
        <v>255</v>
      </c>
      <c r="J6" t="s">
        <v>256</v>
      </c>
      <c r="K6" t="s">
        <v>255</v>
      </c>
      <c r="L6" t="s">
        <v>255</v>
      </c>
      <c r="M6" t="s">
        <v>255</v>
      </c>
      <c r="N6">
        <v>2786</v>
      </c>
      <c r="O6">
        <v>3804</v>
      </c>
      <c r="P6">
        <v>4121</v>
      </c>
      <c r="Q6">
        <v>6210</v>
      </c>
      <c r="R6">
        <v>6909</v>
      </c>
      <c r="S6" s="3">
        <v>-0.97355986443113096</v>
      </c>
      <c r="T6" s="3"/>
    </row>
    <row r="7" spans="1:20" x14ac:dyDescent="0.25">
      <c r="A7" t="s">
        <v>11</v>
      </c>
      <c r="B7" t="s">
        <v>131</v>
      </c>
      <c r="C7" t="s">
        <v>71</v>
      </c>
      <c r="D7" t="s">
        <v>193</v>
      </c>
      <c r="E7">
        <v>1</v>
      </c>
      <c r="F7" t="s">
        <v>251</v>
      </c>
      <c r="G7" t="s">
        <v>255</v>
      </c>
      <c r="H7" t="s">
        <v>255</v>
      </c>
      <c r="I7" t="s">
        <v>255</v>
      </c>
      <c r="J7" t="s">
        <v>255</v>
      </c>
      <c r="K7" t="s">
        <v>255</v>
      </c>
      <c r="L7" t="s">
        <v>255</v>
      </c>
      <c r="M7" t="s">
        <v>255</v>
      </c>
      <c r="N7">
        <v>1209</v>
      </c>
      <c r="O7">
        <v>1534</v>
      </c>
      <c r="P7">
        <v>1634</v>
      </c>
      <c r="Q7">
        <v>4302</v>
      </c>
      <c r="R7">
        <v>9768</v>
      </c>
      <c r="S7" s="3">
        <v>-0.99976531647667488</v>
      </c>
      <c r="T7" s="3"/>
    </row>
    <row r="8" spans="1:20" x14ac:dyDescent="0.25">
      <c r="A8" t="s">
        <v>12</v>
      </c>
      <c r="B8" t="s">
        <v>132</v>
      </c>
      <c r="C8" t="s">
        <v>72</v>
      </c>
      <c r="D8" t="s">
        <v>194</v>
      </c>
      <c r="E8">
        <v>1</v>
      </c>
      <c r="F8" t="s">
        <v>251</v>
      </c>
      <c r="G8" t="s">
        <v>255</v>
      </c>
      <c r="H8" t="s">
        <v>255</v>
      </c>
      <c r="I8" t="s">
        <v>255</v>
      </c>
      <c r="J8" t="s">
        <v>255</v>
      </c>
      <c r="K8" t="s">
        <v>255</v>
      </c>
      <c r="L8" t="s">
        <v>255</v>
      </c>
      <c r="M8" t="s">
        <v>255</v>
      </c>
      <c r="N8">
        <v>906</v>
      </c>
      <c r="O8">
        <v>1251</v>
      </c>
      <c r="P8">
        <v>2897</v>
      </c>
      <c r="Q8">
        <v>4499</v>
      </c>
      <c r="R8">
        <v>9428</v>
      </c>
      <c r="S8" s="3">
        <v>-0.99991472249308222</v>
      </c>
      <c r="T8" s="3"/>
    </row>
    <row r="9" spans="1:20" x14ac:dyDescent="0.25">
      <c r="A9" t="s">
        <v>13</v>
      </c>
      <c r="B9" t="s">
        <v>133</v>
      </c>
      <c r="C9" t="s">
        <v>73</v>
      </c>
      <c r="D9" t="s">
        <v>195</v>
      </c>
      <c r="E9">
        <v>1</v>
      </c>
      <c r="F9" t="s">
        <v>251</v>
      </c>
      <c r="G9" t="s">
        <v>255</v>
      </c>
      <c r="H9" t="s">
        <v>255</v>
      </c>
      <c r="I9" t="s">
        <v>256</v>
      </c>
      <c r="J9" t="s">
        <v>255</v>
      </c>
      <c r="K9" t="s">
        <v>255</v>
      </c>
      <c r="L9" t="s">
        <v>255</v>
      </c>
      <c r="M9" t="s">
        <v>255</v>
      </c>
      <c r="N9">
        <v>1421</v>
      </c>
      <c r="O9">
        <v>1893</v>
      </c>
      <c r="P9">
        <v>2722</v>
      </c>
      <c r="Q9">
        <v>4410</v>
      </c>
      <c r="R9">
        <v>5873</v>
      </c>
      <c r="S9" s="3">
        <v>-0.99657282478538933</v>
      </c>
      <c r="T9" s="3"/>
    </row>
    <row r="10" spans="1:20" x14ac:dyDescent="0.25">
      <c r="A10" t="s">
        <v>14</v>
      </c>
      <c r="B10" t="s">
        <v>134</v>
      </c>
      <c r="C10" t="s">
        <v>74</v>
      </c>
      <c r="D10" t="s">
        <v>196</v>
      </c>
      <c r="E10">
        <v>1</v>
      </c>
      <c r="F10" t="s">
        <v>251</v>
      </c>
      <c r="G10" t="s">
        <v>255</v>
      </c>
      <c r="H10" t="s">
        <v>255</v>
      </c>
      <c r="I10" t="s">
        <v>255</v>
      </c>
      <c r="J10" t="s">
        <v>256</v>
      </c>
      <c r="K10" t="s">
        <v>255</v>
      </c>
      <c r="L10" t="s">
        <v>255</v>
      </c>
      <c r="M10" t="s">
        <v>256</v>
      </c>
      <c r="N10">
        <v>2341</v>
      </c>
      <c r="O10">
        <v>6105</v>
      </c>
      <c r="P10">
        <v>7777</v>
      </c>
      <c r="Q10">
        <v>7891</v>
      </c>
      <c r="R10">
        <v>8758</v>
      </c>
      <c r="S10" s="3">
        <v>-0.99489511584193902</v>
      </c>
      <c r="T10" s="3"/>
    </row>
    <row r="11" spans="1:20" x14ac:dyDescent="0.25">
      <c r="A11" t="s">
        <v>15</v>
      </c>
      <c r="B11" t="s">
        <v>135</v>
      </c>
      <c r="C11" t="s">
        <v>75</v>
      </c>
      <c r="D11" t="s">
        <v>197</v>
      </c>
      <c r="E11">
        <v>1</v>
      </c>
      <c r="F11" t="s">
        <v>251</v>
      </c>
      <c r="G11" t="s">
        <v>255</v>
      </c>
      <c r="H11" t="s">
        <v>256</v>
      </c>
      <c r="I11" t="s">
        <v>256</v>
      </c>
      <c r="J11" t="s">
        <v>256</v>
      </c>
      <c r="K11" t="s">
        <v>256</v>
      </c>
      <c r="L11" t="s">
        <v>255</v>
      </c>
      <c r="M11" t="s">
        <v>256</v>
      </c>
      <c r="N11">
        <v>9252</v>
      </c>
      <c r="O11">
        <v>8499</v>
      </c>
      <c r="P11">
        <v>991</v>
      </c>
      <c r="Q11">
        <v>448</v>
      </c>
      <c r="R11">
        <v>211</v>
      </c>
      <c r="S11" s="3">
        <v>3696685.9571438795</v>
      </c>
      <c r="T11" s="3"/>
    </row>
    <row r="12" spans="1:20" x14ac:dyDescent="0.25">
      <c r="A12" t="s">
        <v>16</v>
      </c>
      <c r="B12" t="s">
        <v>137</v>
      </c>
      <c r="C12" t="s">
        <v>76</v>
      </c>
      <c r="D12" t="s">
        <v>198</v>
      </c>
      <c r="E12">
        <v>1</v>
      </c>
      <c r="F12" t="s">
        <v>251</v>
      </c>
      <c r="G12" t="s">
        <v>255</v>
      </c>
      <c r="H12" t="s">
        <v>255</v>
      </c>
      <c r="I12" t="s">
        <v>255</v>
      </c>
      <c r="J12" t="s">
        <v>255</v>
      </c>
      <c r="K12" t="s">
        <v>256</v>
      </c>
      <c r="L12" t="s">
        <v>255</v>
      </c>
      <c r="M12" t="s">
        <v>256</v>
      </c>
      <c r="N12">
        <v>1581</v>
      </c>
      <c r="O12">
        <v>4799</v>
      </c>
      <c r="P12">
        <v>6582</v>
      </c>
      <c r="Q12">
        <v>9024</v>
      </c>
      <c r="R12">
        <v>9759</v>
      </c>
      <c r="S12" s="3">
        <v>-0.99931117927154511</v>
      </c>
      <c r="T12" s="3"/>
    </row>
    <row r="13" spans="1:20" x14ac:dyDescent="0.25">
      <c r="A13" t="s">
        <v>17</v>
      </c>
      <c r="B13" t="s">
        <v>136</v>
      </c>
      <c r="C13" t="s">
        <v>77</v>
      </c>
      <c r="D13" t="s">
        <v>199</v>
      </c>
      <c r="E13">
        <v>1</v>
      </c>
      <c r="F13" t="s">
        <v>251</v>
      </c>
      <c r="G13" t="s">
        <v>255</v>
      </c>
      <c r="H13" t="s">
        <v>256</v>
      </c>
      <c r="I13" t="s">
        <v>256</v>
      </c>
      <c r="J13" t="s">
        <v>256</v>
      </c>
      <c r="K13" t="s">
        <v>256</v>
      </c>
      <c r="L13" t="s">
        <v>255</v>
      </c>
      <c r="M13" t="s">
        <v>256</v>
      </c>
      <c r="N13">
        <v>9766</v>
      </c>
      <c r="O13">
        <v>8049</v>
      </c>
      <c r="P13">
        <v>5556</v>
      </c>
      <c r="Q13">
        <v>5202</v>
      </c>
      <c r="R13">
        <v>2373</v>
      </c>
      <c r="S13" s="3">
        <v>285.86391878602956</v>
      </c>
      <c r="T13" s="3"/>
    </row>
    <row r="14" spans="1:20" x14ac:dyDescent="0.25">
      <c r="A14" t="s">
        <v>18</v>
      </c>
      <c r="B14" t="s">
        <v>138</v>
      </c>
      <c r="C14" t="s">
        <v>78</v>
      </c>
      <c r="D14" t="s">
        <v>200</v>
      </c>
      <c r="E14">
        <v>1</v>
      </c>
      <c r="F14" t="s">
        <v>251</v>
      </c>
      <c r="G14" t="s">
        <v>255</v>
      </c>
      <c r="H14" t="s">
        <v>255</v>
      </c>
      <c r="I14" t="s">
        <v>256</v>
      </c>
      <c r="J14" t="s">
        <v>255</v>
      </c>
      <c r="K14" t="s">
        <v>256</v>
      </c>
      <c r="L14" t="s">
        <v>255</v>
      </c>
      <c r="M14" t="s">
        <v>256</v>
      </c>
      <c r="N14">
        <v>1530</v>
      </c>
      <c r="O14">
        <v>1620</v>
      </c>
      <c r="P14">
        <v>2027</v>
      </c>
      <c r="Q14">
        <v>4881</v>
      </c>
      <c r="R14">
        <v>6002</v>
      </c>
      <c r="S14" s="3">
        <v>-0.99577738234757396</v>
      </c>
      <c r="T14" s="3"/>
    </row>
    <row r="15" spans="1:20" x14ac:dyDescent="0.25">
      <c r="A15" t="s">
        <v>19</v>
      </c>
      <c r="B15" t="s">
        <v>141</v>
      </c>
      <c r="C15" t="s">
        <v>79</v>
      </c>
      <c r="D15" t="s">
        <v>201</v>
      </c>
      <c r="E15">
        <v>1</v>
      </c>
      <c r="F15" t="s">
        <v>251</v>
      </c>
      <c r="G15" t="s">
        <v>255</v>
      </c>
      <c r="H15" t="s">
        <v>256</v>
      </c>
      <c r="I15" t="s">
        <v>256</v>
      </c>
      <c r="J15" t="s">
        <v>256</v>
      </c>
      <c r="K15" t="s">
        <v>256</v>
      </c>
      <c r="L15" t="s">
        <v>256</v>
      </c>
      <c r="M15" t="s">
        <v>256</v>
      </c>
      <c r="N15">
        <v>7555</v>
      </c>
      <c r="O15">
        <v>6551</v>
      </c>
      <c r="P15">
        <v>5188</v>
      </c>
      <c r="Q15">
        <v>3436</v>
      </c>
      <c r="R15">
        <v>2359</v>
      </c>
      <c r="S15" s="3">
        <v>104.20251229994672</v>
      </c>
      <c r="T15" s="3"/>
    </row>
    <row r="16" spans="1:20" x14ac:dyDescent="0.25">
      <c r="A16" t="s">
        <v>20</v>
      </c>
      <c r="B16" t="s">
        <v>142</v>
      </c>
      <c r="C16" t="s">
        <v>80</v>
      </c>
      <c r="D16" t="s">
        <v>202</v>
      </c>
      <c r="E16">
        <v>1</v>
      </c>
      <c r="F16" t="s">
        <v>251</v>
      </c>
      <c r="G16" t="s">
        <v>255</v>
      </c>
      <c r="H16" t="s">
        <v>256</v>
      </c>
      <c r="I16" t="s">
        <v>256</v>
      </c>
      <c r="J16" t="s">
        <v>256</v>
      </c>
      <c r="K16" t="s">
        <v>256</v>
      </c>
      <c r="L16" t="s">
        <v>256</v>
      </c>
      <c r="M16" t="s">
        <v>256</v>
      </c>
      <c r="N16">
        <v>1532</v>
      </c>
      <c r="O16">
        <v>2678</v>
      </c>
      <c r="P16">
        <v>4068</v>
      </c>
      <c r="Q16">
        <v>4278</v>
      </c>
      <c r="R16">
        <v>5382</v>
      </c>
      <c r="S16" s="3">
        <v>-0.99343461365622532</v>
      </c>
      <c r="T16" s="3"/>
    </row>
    <row r="17" spans="1:20" x14ac:dyDescent="0.25">
      <c r="A17" t="s">
        <v>21</v>
      </c>
      <c r="B17" t="s">
        <v>143</v>
      </c>
      <c r="C17" t="s">
        <v>81</v>
      </c>
      <c r="D17" t="s">
        <v>203</v>
      </c>
      <c r="E17">
        <v>1</v>
      </c>
      <c r="F17" t="s">
        <v>251</v>
      </c>
      <c r="G17" t="s">
        <v>255</v>
      </c>
      <c r="H17" t="s">
        <v>255</v>
      </c>
      <c r="I17" t="s">
        <v>255</v>
      </c>
      <c r="J17" t="s">
        <v>255</v>
      </c>
      <c r="K17" t="s">
        <v>255</v>
      </c>
      <c r="L17" t="s">
        <v>255</v>
      </c>
      <c r="M17" t="s">
        <v>255</v>
      </c>
      <c r="N17">
        <v>24</v>
      </c>
      <c r="O17">
        <v>1797</v>
      </c>
      <c r="P17">
        <v>3548</v>
      </c>
      <c r="Q17">
        <v>3668</v>
      </c>
      <c r="R17">
        <v>8592</v>
      </c>
      <c r="S17" s="3">
        <v>-0.99999999993912092</v>
      </c>
      <c r="T17" s="3"/>
    </row>
    <row r="18" spans="1:20" x14ac:dyDescent="0.25">
      <c r="A18" t="s">
        <v>22</v>
      </c>
      <c r="B18" t="s">
        <v>144</v>
      </c>
      <c r="C18" t="s">
        <v>82</v>
      </c>
      <c r="D18" t="s">
        <v>204</v>
      </c>
      <c r="E18">
        <v>1</v>
      </c>
      <c r="F18" t="s">
        <v>251</v>
      </c>
      <c r="G18" t="s">
        <v>255</v>
      </c>
      <c r="H18" t="s">
        <v>255</v>
      </c>
      <c r="I18" t="s">
        <v>255</v>
      </c>
      <c r="J18" t="s">
        <v>255</v>
      </c>
      <c r="K18" t="s">
        <v>255</v>
      </c>
      <c r="L18" t="s">
        <v>255</v>
      </c>
      <c r="M18" t="s">
        <v>255</v>
      </c>
      <c r="N18">
        <v>861</v>
      </c>
      <c r="O18">
        <v>1314</v>
      </c>
      <c r="P18">
        <v>1810</v>
      </c>
      <c r="Q18">
        <v>6510</v>
      </c>
      <c r="R18">
        <v>9271</v>
      </c>
      <c r="S18" s="3">
        <v>-0.99992561141778225</v>
      </c>
      <c r="T18" s="3"/>
    </row>
    <row r="19" spans="1:20" x14ac:dyDescent="0.25">
      <c r="A19" t="s">
        <v>23</v>
      </c>
      <c r="B19" t="s">
        <v>145</v>
      </c>
      <c r="C19" t="s">
        <v>83</v>
      </c>
      <c r="D19" t="s">
        <v>205</v>
      </c>
      <c r="E19">
        <v>1</v>
      </c>
      <c r="F19" t="s">
        <v>251</v>
      </c>
      <c r="G19" t="s">
        <v>255</v>
      </c>
      <c r="H19" t="s">
        <v>255</v>
      </c>
      <c r="I19" t="s">
        <v>256</v>
      </c>
      <c r="J19" t="s">
        <v>256</v>
      </c>
      <c r="K19" t="s">
        <v>256</v>
      </c>
      <c r="L19" t="s">
        <v>256</v>
      </c>
      <c r="M19" t="s">
        <v>256</v>
      </c>
      <c r="N19">
        <v>9058</v>
      </c>
      <c r="O19">
        <v>4839</v>
      </c>
      <c r="P19">
        <v>4776</v>
      </c>
      <c r="Q19">
        <v>4024</v>
      </c>
      <c r="R19">
        <v>369</v>
      </c>
      <c r="S19" s="3">
        <v>363096.95317479555</v>
      </c>
      <c r="T19" s="3"/>
    </row>
    <row r="20" spans="1:20" x14ac:dyDescent="0.25">
      <c r="A20" t="s">
        <v>24</v>
      </c>
      <c r="B20" t="s">
        <v>146</v>
      </c>
      <c r="C20" t="s">
        <v>84</v>
      </c>
      <c r="D20" t="s">
        <v>206</v>
      </c>
      <c r="E20">
        <v>1</v>
      </c>
      <c r="F20" t="s">
        <v>252</v>
      </c>
      <c r="G20" t="s">
        <v>255</v>
      </c>
      <c r="H20" t="s">
        <v>255</v>
      </c>
      <c r="I20" t="s">
        <v>256</v>
      </c>
      <c r="J20" t="s">
        <v>256</v>
      </c>
      <c r="K20" t="s">
        <v>256</v>
      </c>
      <c r="L20" t="s">
        <v>256</v>
      </c>
      <c r="M20" t="s">
        <v>256</v>
      </c>
      <c r="N20">
        <v>3501</v>
      </c>
      <c r="O20">
        <v>7079</v>
      </c>
      <c r="P20">
        <v>7438</v>
      </c>
      <c r="Q20">
        <v>7443</v>
      </c>
      <c r="R20">
        <v>9225</v>
      </c>
      <c r="S20" s="3">
        <v>-0.97925550133045225</v>
      </c>
      <c r="T20" s="3"/>
    </row>
    <row r="21" spans="1:20" x14ac:dyDescent="0.25">
      <c r="A21" t="s">
        <v>25</v>
      </c>
      <c r="B21" t="s">
        <v>147</v>
      </c>
      <c r="C21" t="s">
        <v>85</v>
      </c>
      <c r="D21" t="s">
        <v>207</v>
      </c>
      <c r="E21">
        <v>1</v>
      </c>
      <c r="F21" t="s">
        <v>252</v>
      </c>
      <c r="G21" t="s">
        <v>255</v>
      </c>
      <c r="H21" t="s">
        <v>255</v>
      </c>
      <c r="I21" t="s">
        <v>256</v>
      </c>
      <c r="J21" t="s">
        <v>256</v>
      </c>
      <c r="K21" t="s">
        <v>256</v>
      </c>
      <c r="L21" t="s">
        <v>256</v>
      </c>
      <c r="M21" t="s">
        <v>256</v>
      </c>
      <c r="N21">
        <v>3916</v>
      </c>
      <c r="O21">
        <v>4218</v>
      </c>
      <c r="P21">
        <v>5072</v>
      </c>
      <c r="Q21">
        <v>5201</v>
      </c>
      <c r="R21">
        <v>7588</v>
      </c>
      <c r="S21" s="3">
        <v>-0.9290648578035442</v>
      </c>
      <c r="T21" s="3"/>
    </row>
    <row r="22" spans="1:20" x14ac:dyDescent="0.25">
      <c r="A22" t="s">
        <v>26</v>
      </c>
      <c r="B22" t="s">
        <v>148</v>
      </c>
      <c r="C22" t="s">
        <v>86</v>
      </c>
      <c r="D22" t="s">
        <v>208</v>
      </c>
      <c r="E22">
        <v>1</v>
      </c>
      <c r="F22" t="s">
        <v>252</v>
      </c>
      <c r="G22" t="s">
        <v>255</v>
      </c>
      <c r="H22" t="s">
        <v>255</v>
      </c>
      <c r="I22" t="s">
        <v>256</v>
      </c>
      <c r="J22" t="s">
        <v>255</v>
      </c>
      <c r="K22" t="s">
        <v>256</v>
      </c>
      <c r="L22" t="s">
        <v>255</v>
      </c>
      <c r="M22" t="s">
        <v>256</v>
      </c>
      <c r="N22">
        <v>700</v>
      </c>
      <c r="O22">
        <v>5721</v>
      </c>
      <c r="P22">
        <v>6247</v>
      </c>
      <c r="Q22">
        <v>8495</v>
      </c>
      <c r="R22">
        <v>9236</v>
      </c>
      <c r="S22" s="3">
        <v>-0.99996700436710351</v>
      </c>
      <c r="T22" s="3"/>
    </row>
    <row r="23" spans="1:20" x14ac:dyDescent="0.25">
      <c r="A23" t="s">
        <v>27</v>
      </c>
      <c r="B23" t="s">
        <v>149</v>
      </c>
      <c r="C23" t="s">
        <v>87</v>
      </c>
      <c r="D23" t="s">
        <v>209</v>
      </c>
      <c r="E23">
        <v>1</v>
      </c>
      <c r="F23" t="s">
        <v>252</v>
      </c>
      <c r="G23" t="s">
        <v>255</v>
      </c>
      <c r="H23" t="s">
        <v>255</v>
      </c>
      <c r="I23" t="s">
        <v>256</v>
      </c>
      <c r="J23" t="s">
        <v>256</v>
      </c>
      <c r="K23" t="s">
        <v>256</v>
      </c>
      <c r="L23" t="s">
        <v>256</v>
      </c>
      <c r="M23" t="s">
        <v>256</v>
      </c>
      <c r="N23">
        <v>9773</v>
      </c>
      <c r="O23">
        <v>9179</v>
      </c>
      <c r="P23">
        <v>8390</v>
      </c>
      <c r="Q23">
        <v>8256</v>
      </c>
      <c r="R23">
        <v>3815</v>
      </c>
      <c r="S23" s="3">
        <v>42.065889914689251</v>
      </c>
      <c r="T23" s="3"/>
    </row>
    <row r="24" spans="1:20" x14ac:dyDescent="0.25">
      <c r="A24" t="s">
        <v>28</v>
      </c>
      <c r="B24" t="s">
        <v>150</v>
      </c>
      <c r="C24" t="s">
        <v>88</v>
      </c>
      <c r="D24" t="s">
        <v>210</v>
      </c>
      <c r="E24">
        <v>1</v>
      </c>
      <c r="F24" t="s">
        <v>252</v>
      </c>
      <c r="G24" t="s">
        <v>255</v>
      </c>
      <c r="H24" t="s">
        <v>255</v>
      </c>
      <c r="I24" t="s">
        <v>256</v>
      </c>
      <c r="J24" t="s">
        <v>255</v>
      </c>
      <c r="K24" t="s">
        <v>256</v>
      </c>
      <c r="L24" t="s">
        <v>255</v>
      </c>
      <c r="M24" t="s">
        <v>256</v>
      </c>
      <c r="N24">
        <v>73</v>
      </c>
      <c r="O24">
        <v>3485</v>
      </c>
      <c r="P24">
        <v>4592</v>
      </c>
      <c r="Q24">
        <v>5143</v>
      </c>
      <c r="R24">
        <v>8100</v>
      </c>
      <c r="S24" s="3">
        <v>-0.99999999340292589</v>
      </c>
      <c r="T24" s="3"/>
    </row>
    <row r="25" spans="1:20" x14ac:dyDescent="0.25">
      <c r="A25" t="s">
        <v>29</v>
      </c>
      <c r="B25" t="s">
        <v>151</v>
      </c>
      <c r="C25" t="s">
        <v>89</v>
      </c>
      <c r="D25" t="s">
        <v>211</v>
      </c>
      <c r="E25">
        <v>1</v>
      </c>
      <c r="F25" t="s">
        <v>252</v>
      </c>
      <c r="G25" t="s">
        <v>255</v>
      </c>
      <c r="H25" t="s">
        <v>255</v>
      </c>
      <c r="I25" t="s">
        <v>256</v>
      </c>
      <c r="J25" t="s">
        <v>255</v>
      </c>
      <c r="K25" t="s">
        <v>256</v>
      </c>
      <c r="L25" t="s">
        <v>255</v>
      </c>
      <c r="M25" t="s">
        <v>256</v>
      </c>
      <c r="N25">
        <v>238</v>
      </c>
      <c r="O25">
        <v>1235</v>
      </c>
      <c r="P25">
        <v>1822</v>
      </c>
      <c r="Q25">
        <v>7074</v>
      </c>
      <c r="R25">
        <v>8207</v>
      </c>
      <c r="S25" s="3">
        <v>-0.99999929275466015</v>
      </c>
      <c r="T25" s="3"/>
    </row>
    <row r="26" spans="1:20" x14ac:dyDescent="0.25">
      <c r="A26" t="s">
        <v>30</v>
      </c>
      <c r="B26" t="s">
        <v>152</v>
      </c>
      <c r="C26" t="s">
        <v>90</v>
      </c>
      <c r="D26" t="s">
        <v>212</v>
      </c>
      <c r="E26">
        <v>1</v>
      </c>
      <c r="F26" t="s">
        <v>252</v>
      </c>
      <c r="G26" t="s">
        <v>255</v>
      </c>
      <c r="H26" t="s">
        <v>255</v>
      </c>
      <c r="I26" t="s">
        <v>256</v>
      </c>
      <c r="J26" t="s">
        <v>255</v>
      </c>
      <c r="K26" t="s">
        <v>256</v>
      </c>
      <c r="L26" t="s">
        <v>255</v>
      </c>
      <c r="M26" t="s">
        <v>256</v>
      </c>
      <c r="N26">
        <v>1368</v>
      </c>
      <c r="O26">
        <v>3447</v>
      </c>
      <c r="P26">
        <v>4535</v>
      </c>
      <c r="Q26">
        <v>5476</v>
      </c>
      <c r="R26">
        <v>9983</v>
      </c>
      <c r="S26" s="3">
        <v>-0.99964738555037291</v>
      </c>
      <c r="T26" s="3"/>
    </row>
    <row r="27" spans="1:20" x14ac:dyDescent="0.25">
      <c r="A27" t="s">
        <v>31</v>
      </c>
      <c r="B27" t="s">
        <v>153</v>
      </c>
      <c r="C27" t="s">
        <v>91</v>
      </c>
      <c r="D27" t="s">
        <v>213</v>
      </c>
      <c r="E27">
        <v>1</v>
      </c>
      <c r="F27" t="s">
        <v>252</v>
      </c>
      <c r="G27" t="s">
        <v>255</v>
      </c>
      <c r="H27" t="s">
        <v>256</v>
      </c>
      <c r="I27" t="s">
        <v>256</v>
      </c>
      <c r="J27" t="s">
        <v>256</v>
      </c>
      <c r="K27" t="s">
        <v>255</v>
      </c>
      <c r="L27" t="s">
        <v>256</v>
      </c>
      <c r="M27" t="s">
        <v>256</v>
      </c>
      <c r="N27">
        <v>8331</v>
      </c>
      <c r="O27">
        <v>7667</v>
      </c>
      <c r="P27">
        <v>5952</v>
      </c>
      <c r="Q27">
        <v>1998</v>
      </c>
      <c r="R27">
        <v>375</v>
      </c>
      <c r="S27" s="3">
        <v>243591.25003803035</v>
      </c>
      <c r="T27" s="3"/>
    </row>
    <row r="28" spans="1:20" x14ac:dyDescent="0.25">
      <c r="A28" t="s">
        <v>32</v>
      </c>
      <c r="B28" t="s">
        <v>154</v>
      </c>
      <c r="C28" t="s">
        <v>92</v>
      </c>
      <c r="D28" t="s">
        <v>214</v>
      </c>
      <c r="E28">
        <v>1</v>
      </c>
      <c r="F28" t="s">
        <v>252</v>
      </c>
      <c r="G28" t="s">
        <v>255</v>
      </c>
      <c r="H28" t="s">
        <v>255</v>
      </c>
      <c r="I28" t="s">
        <v>256</v>
      </c>
      <c r="J28" t="s">
        <v>255</v>
      </c>
      <c r="K28" t="s">
        <v>255</v>
      </c>
      <c r="L28" t="s">
        <v>255</v>
      </c>
      <c r="M28" t="s">
        <v>256</v>
      </c>
      <c r="N28">
        <v>1779</v>
      </c>
      <c r="O28">
        <v>2124</v>
      </c>
      <c r="P28">
        <v>2844</v>
      </c>
      <c r="Q28">
        <v>6877</v>
      </c>
      <c r="R28">
        <v>9570</v>
      </c>
      <c r="S28" s="3">
        <v>-0.99880585781373143</v>
      </c>
      <c r="T28" s="3"/>
    </row>
    <row r="29" spans="1:20" x14ac:dyDescent="0.25">
      <c r="A29" t="s">
        <v>33</v>
      </c>
      <c r="B29" t="s">
        <v>155</v>
      </c>
      <c r="C29" t="s">
        <v>93</v>
      </c>
      <c r="D29" t="s">
        <v>215</v>
      </c>
      <c r="E29">
        <v>1</v>
      </c>
      <c r="F29" t="s">
        <v>252</v>
      </c>
      <c r="G29" t="s">
        <v>255</v>
      </c>
      <c r="H29" t="s">
        <v>255</v>
      </c>
      <c r="I29" t="s">
        <v>256</v>
      </c>
      <c r="J29" t="s">
        <v>255</v>
      </c>
      <c r="K29" t="s">
        <v>255</v>
      </c>
      <c r="L29" t="s">
        <v>255</v>
      </c>
      <c r="M29" t="s">
        <v>256</v>
      </c>
      <c r="N29">
        <v>570</v>
      </c>
      <c r="O29">
        <v>1322</v>
      </c>
      <c r="P29">
        <v>7279</v>
      </c>
      <c r="Q29">
        <v>8443</v>
      </c>
      <c r="R29">
        <v>9571</v>
      </c>
      <c r="S29" s="3">
        <v>-0.99998742030366217</v>
      </c>
      <c r="T29" s="3"/>
    </row>
    <row r="30" spans="1:20" x14ac:dyDescent="0.25">
      <c r="A30" t="s">
        <v>34</v>
      </c>
      <c r="B30" t="s">
        <v>156</v>
      </c>
      <c r="C30" t="s">
        <v>94</v>
      </c>
      <c r="D30" t="s">
        <v>216</v>
      </c>
      <c r="E30">
        <v>1</v>
      </c>
      <c r="F30" t="s">
        <v>252</v>
      </c>
      <c r="G30" t="s">
        <v>255</v>
      </c>
      <c r="H30" t="s">
        <v>256</v>
      </c>
      <c r="I30" t="s">
        <v>256</v>
      </c>
      <c r="J30" t="s">
        <v>256</v>
      </c>
      <c r="K30" t="s">
        <v>255</v>
      </c>
      <c r="L30" t="s">
        <v>256</v>
      </c>
      <c r="M30" t="s">
        <v>256</v>
      </c>
      <c r="N30">
        <v>6156</v>
      </c>
      <c r="O30">
        <v>6110</v>
      </c>
      <c r="P30">
        <v>5791</v>
      </c>
      <c r="Q30">
        <v>1759</v>
      </c>
      <c r="R30">
        <v>969</v>
      </c>
      <c r="S30" s="3">
        <v>1627.9184277008173</v>
      </c>
      <c r="T30" s="3"/>
    </row>
    <row r="31" spans="1:20" x14ac:dyDescent="0.25">
      <c r="A31" t="s">
        <v>35</v>
      </c>
      <c r="B31" t="s">
        <v>157</v>
      </c>
      <c r="C31" t="s">
        <v>95</v>
      </c>
      <c r="D31" t="s">
        <v>217</v>
      </c>
      <c r="E31">
        <v>1</v>
      </c>
      <c r="F31" t="s">
        <v>252</v>
      </c>
      <c r="G31" t="s">
        <v>255</v>
      </c>
      <c r="H31" t="s">
        <v>255</v>
      </c>
      <c r="I31" t="s">
        <v>256</v>
      </c>
      <c r="J31" t="s">
        <v>255</v>
      </c>
      <c r="K31" t="s">
        <v>255</v>
      </c>
      <c r="L31" t="s">
        <v>255</v>
      </c>
      <c r="M31" t="s">
        <v>256</v>
      </c>
      <c r="N31">
        <v>209</v>
      </c>
      <c r="O31">
        <v>621</v>
      </c>
      <c r="P31">
        <v>3098</v>
      </c>
      <c r="Q31">
        <v>7118</v>
      </c>
      <c r="R31">
        <v>8433</v>
      </c>
      <c r="S31" s="3">
        <v>-0.99999962272611598</v>
      </c>
      <c r="T31" s="3"/>
    </row>
    <row r="32" spans="1:20" x14ac:dyDescent="0.25">
      <c r="A32" t="s">
        <v>36</v>
      </c>
      <c r="B32" t="s">
        <v>158</v>
      </c>
      <c r="C32" t="s">
        <v>96</v>
      </c>
      <c r="D32" t="s">
        <v>218</v>
      </c>
      <c r="E32">
        <v>1</v>
      </c>
      <c r="F32" t="s">
        <v>252</v>
      </c>
      <c r="G32" t="s">
        <v>255</v>
      </c>
      <c r="H32" t="s">
        <v>255</v>
      </c>
      <c r="I32" t="s">
        <v>256</v>
      </c>
      <c r="J32" t="s">
        <v>256</v>
      </c>
      <c r="K32" t="s">
        <v>256</v>
      </c>
      <c r="L32" t="s">
        <v>256</v>
      </c>
      <c r="M32" t="s">
        <v>256</v>
      </c>
      <c r="N32">
        <v>6309</v>
      </c>
      <c r="O32">
        <v>6227</v>
      </c>
      <c r="P32">
        <v>5123</v>
      </c>
      <c r="Q32">
        <v>4968</v>
      </c>
      <c r="R32">
        <v>3857</v>
      </c>
      <c r="S32" s="3">
        <v>6.1588548043259372</v>
      </c>
      <c r="T32" s="3"/>
    </row>
    <row r="33" spans="1:20" x14ac:dyDescent="0.25">
      <c r="A33" t="s">
        <v>37</v>
      </c>
      <c r="B33" t="s">
        <v>159</v>
      </c>
      <c r="C33" t="s">
        <v>97</v>
      </c>
      <c r="D33" t="s">
        <v>219</v>
      </c>
      <c r="E33">
        <v>1</v>
      </c>
      <c r="F33" t="s">
        <v>252</v>
      </c>
      <c r="G33" t="s">
        <v>255</v>
      </c>
      <c r="H33" t="s">
        <v>255</v>
      </c>
      <c r="I33" t="s">
        <v>256</v>
      </c>
      <c r="J33" t="s">
        <v>255</v>
      </c>
      <c r="K33" t="s">
        <v>256</v>
      </c>
      <c r="L33" t="s">
        <v>255</v>
      </c>
      <c r="M33" t="s">
        <v>256</v>
      </c>
      <c r="N33">
        <v>712</v>
      </c>
      <c r="O33">
        <v>4182</v>
      </c>
      <c r="P33">
        <v>6087</v>
      </c>
      <c r="Q33">
        <v>7494</v>
      </c>
      <c r="R33">
        <v>8599</v>
      </c>
      <c r="S33" s="3">
        <v>-0.99995299671852134</v>
      </c>
      <c r="T33" s="3"/>
    </row>
    <row r="34" spans="1:20" x14ac:dyDescent="0.25">
      <c r="A34" t="s">
        <v>38</v>
      </c>
      <c r="B34" t="s">
        <v>160</v>
      </c>
      <c r="C34" t="s">
        <v>98</v>
      </c>
      <c r="D34" t="s">
        <v>220</v>
      </c>
      <c r="E34">
        <v>1</v>
      </c>
      <c r="F34" t="s">
        <v>252</v>
      </c>
      <c r="G34" t="s">
        <v>255</v>
      </c>
      <c r="H34" t="s">
        <v>255</v>
      </c>
      <c r="I34" t="s">
        <v>256</v>
      </c>
      <c r="J34" t="s">
        <v>256</v>
      </c>
      <c r="K34" t="s">
        <v>256</v>
      </c>
      <c r="L34" t="s">
        <v>256</v>
      </c>
      <c r="M34" t="s">
        <v>256</v>
      </c>
      <c r="N34">
        <v>2390</v>
      </c>
      <c r="O34">
        <v>2415</v>
      </c>
      <c r="P34">
        <v>3461</v>
      </c>
      <c r="Q34">
        <v>3850</v>
      </c>
      <c r="R34">
        <v>4657</v>
      </c>
      <c r="S34" s="3">
        <v>-0.93063080542558452</v>
      </c>
      <c r="T34" s="3"/>
    </row>
    <row r="35" spans="1:20" x14ac:dyDescent="0.25">
      <c r="A35" t="s">
        <v>39</v>
      </c>
      <c r="B35" t="s">
        <v>161</v>
      </c>
      <c r="C35" t="s">
        <v>99</v>
      </c>
      <c r="D35" t="s">
        <v>221</v>
      </c>
      <c r="E35">
        <v>1</v>
      </c>
      <c r="F35" t="s">
        <v>253</v>
      </c>
      <c r="G35" t="s">
        <v>255</v>
      </c>
      <c r="H35" t="s">
        <v>255</v>
      </c>
      <c r="I35" t="s">
        <v>255</v>
      </c>
      <c r="J35" t="s">
        <v>256</v>
      </c>
      <c r="K35" t="s">
        <v>256</v>
      </c>
      <c r="L35" t="s">
        <v>255</v>
      </c>
      <c r="M35" t="s">
        <v>256</v>
      </c>
      <c r="N35">
        <v>2519</v>
      </c>
      <c r="O35">
        <v>3938</v>
      </c>
      <c r="P35">
        <v>5190</v>
      </c>
      <c r="Q35">
        <v>8203</v>
      </c>
      <c r="R35">
        <v>8780</v>
      </c>
      <c r="S35" s="3">
        <v>-0.99322460520172606</v>
      </c>
      <c r="T35" s="3"/>
    </row>
    <row r="36" spans="1:20" x14ac:dyDescent="0.25">
      <c r="A36" t="s">
        <v>40</v>
      </c>
      <c r="B36" t="s">
        <v>162</v>
      </c>
      <c r="C36" t="s">
        <v>100</v>
      </c>
      <c r="D36" t="s">
        <v>222</v>
      </c>
      <c r="E36">
        <v>1</v>
      </c>
      <c r="F36" t="s">
        <v>253</v>
      </c>
      <c r="G36" t="s">
        <v>255</v>
      </c>
      <c r="H36" t="s">
        <v>255</v>
      </c>
      <c r="I36" t="s">
        <v>255</v>
      </c>
      <c r="J36" t="s">
        <v>255</v>
      </c>
      <c r="K36" t="s">
        <v>255</v>
      </c>
      <c r="L36" t="s">
        <v>255</v>
      </c>
      <c r="M36" t="s">
        <v>256</v>
      </c>
      <c r="N36">
        <v>138</v>
      </c>
      <c r="O36">
        <v>286</v>
      </c>
      <c r="P36">
        <v>6750</v>
      </c>
      <c r="Q36">
        <v>8254</v>
      </c>
      <c r="R36">
        <v>8656</v>
      </c>
      <c r="S36" s="3">
        <v>-0.99999993539779308</v>
      </c>
      <c r="T36" s="3"/>
    </row>
    <row r="37" spans="1:20" x14ac:dyDescent="0.25">
      <c r="A37" t="s">
        <v>41</v>
      </c>
      <c r="B37" t="s">
        <v>163</v>
      </c>
      <c r="C37" t="s">
        <v>101</v>
      </c>
      <c r="D37" t="s">
        <v>223</v>
      </c>
      <c r="E37">
        <v>1</v>
      </c>
      <c r="F37" t="s">
        <v>253</v>
      </c>
      <c r="G37" t="s">
        <v>255</v>
      </c>
      <c r="H37" t="s">
        <v>255</v>
      </c>
      <c r="I37" t="s">
        <v>255</v>
      </c>
      <c r="J37" t="s">
        <v>256</v>
      </c>
      <c r="K37" t="s">
        <v>256</v>
      </c>
      <c r="L37" t="s">
        <v>255</v>
      </c>
      <c r="M37" t="s">
        <v>255</v>
      </c>
      <c r="N37">
        <v>8873</v>
      </c>
      <c r="O37">
        <v>8484</v>
      </c>
      <c r="P37">
        <v>7883</v>
      </c>
      <c r="Q37">
        <v>7499</v>
      </c>
      <c r="R37">
        <v>6592</v>
      </c>
      <c r="S37" s="3">
        <v>2.2825634637768939</v>
      </c>
      <c r="T37" s="3"/>
    </row>
    <row r="38" spans="1:20" x14ac:dyDescent="0.25">
      <c r="A38" t="s">
        <v>42</v>
      </c>
      <c r="B38" t="s">
        <v>164</v>
      </c>
      <c r="C38" t="s">
        <v>102</v>
      </c>
      <c r="D38" t="s">
        <v>224</v>
      </c>
      <c r="E38">
        <v>1</v>
      </c>
      <c r="F38" t="s">
        <v>253</v>
      </c>
      <c r="G38" t="s">
        <v>255</v>
      </c>
      <c r="H38" t="s">
        <v>255</v>
      </c>
      <c r="I38" t="s">
        <v>255</v>
      </c>
      <c r="J38" t="s">
        <v>256</v>
      </c>
      <c r="K38" t="s">
        <v>256</v>
      </c>
      <c r="L38" t="s">
        <v>255</v>
      </c>
      <c r="M38" t="s">
        <v>255</v>
      </c>
      <c r="N38">
        <v>3297</v>
      </c>
      <c r="O38">
        <v>4866</v>
      </c>
      <c r="P38">
        <v>4928</v>
      </c>
      <c r="Q38">
        <v>8451</v>
      </c>
      <c r="R38">
        <v>9585</v>
      </c>
      <c r="S38" s="3">
        <v>-0.9860006677877855</v>
      </c>
      <c r="T38" s="3"/>
    </row>
    <row r="39" spans="1:20" x14ac:dyDescent="0.25">
      <c r="A39" t="s">
        <v>43</v>
      </c>
      <c r="B39" t="s">
        <v>165</v>
      </c>
      <c r="C39" t="s">
        <v>103</v>
      </c>
      <c r="D39" t="s">
        <v>225</v>
      </c>
      <c r="E39">
        <v>1</v>
      </c>
      <c r="F39" t="s">
        <v>253</v>
      </c>
      <c r="G39" t="s">
        <v>255</v>
      </c>
      <c r="H39" t="s">
        <v>255</v>
      </c>
      <c r="I39" t="s">
        <v>255</v>
      </c>
      <c r="J39" t="s">
        <v>255</v>
      </c>
      <c r="K39" t="s">
        <v>255</v>
      </c>
      <c r="L39" t="s">
        <v>255</v>
      </c>
      <c r="M39" t="s">
        <v>255</v>
      </c>
      <c r="N39">
        <v>1092</v>
      </c>
      <c r="O39">
        <v>3140</v>
      </c>
      <c r="P39">
        <v>4123</v>
      </c>
      <c r="Q39">
        <v>4366</v>
      </c>
      <c r="R39">
        <v>9482</v>
      </c>
      <c r="S39" s="3">
        <v>-0.99982408991051019</v>
      </c>
      <c r="T39" s="3"/>
    </row>
    <row r="40" spans="1:20" x14ac:dyDescent="0.25">
      <c r="A40" t="s">
        <v>44</v>
      </c>
      <c r="B40" t="s">
        <v>166</v>
      </c>
      <c r="C40" t="s">
        <v>104</v>
      </c>
      <c r="D40" t="s">
        <v>226</v>
      </c>
      <c r="E40">
        <v>1</v>
      </c>
      <c r="F40" t="s">
        <v>253</v>
      </c>
      <c r="G40" t="s">
        <v>255</v>
      </c>
      <c r="H40" t="s">
        <v>255</v>
      </c>
      <c r="I40" t="s">
        <v>255</v>
      </c>
      <c r="J40" t="s">
        <v>256</v>
      </c>
      <c r="K40" t="s">
        <v>256</v>
      </c>
      <c r="L40" t="s">
        <v>255</v>
      </c>
      <c r="M40" t="s">
        <v>255</v>
      </c>
      <c r="N40">
        <v>2541</v>
      </c>
      <c r="O40">
        <v>3794</v>
      </c>
      <c r="P40">
        <v>3984</v>
      </c>
      <c r="Q40">
        <v>8803</v>
      </c>
      <c r="R40">
        <v>9338</v>
      </c>
      <c r="S40" s="3">
        <v>-0.99451719018158935</v>
      </c>
      <c r="T40" s="3"/>
    </row>
    <row r="41" spans="1:20" x14ac:dyDescent="0.25">
      <c r="A41" t="s">
        <v>45</v>
      </c>
      <c r="B41" t="s">
        <v>167</v>
      </c>
      <c r="C41" t="s">
        <v>105</v>
      </c>
      <c r="D41" t="s">
        <v>227</v>
      </c>
      <c r="E41">
        <v>1</v>
      </c>
      <c r="F41" t="s">
        <v>253</v>
      </c>
      <c r="G41" t="s">
        <v>255</v>
      </c>
      <c r="H41" t="s">
        <v>255</v>
      </c>
      <c r="I41" t="s">
        <v>255</v>
      </c>
      <c r="J41" t="s">
        <v>255</v>
      </c>
      <c r="K41" t="s">
        <v>255</v>
      </c>
      <c r="L41" t="s">
        <v>255</v>
      </c>
      <c r="M41" t="s">
        <v>255</v>
      </c>
      <c r="N41">
        <v>742</v>
      </c>
      <c r="O41">
        <v>3751</v>
      </c>
      <c r="P41">
        <v>4423</v>
      </c>
      <c r="Q41">
        <v>8733</v>
      </c>
      <c r="R41">
        <v>9909</v>
      </c>
      <c r="S41" s="3">
        <v>-0.9999685590031212</v>
      </c>
      <c r="T41" s="3"/>
    </row>
    <row r="42" spans="1:20" x14ac:dyDescent="0.25">
      <c r="A42" t="s">
        <v>46</v>
      </c>
      <c r="B42" t="s">
        <v>168</v>
      </c>
      <c r="C42" t="s">
        <v>106</v>
      </c>
      <c r="D42" t="s">
        <v>228</v>
      </c>
      <c r="E42">
        <v>1</v>
      </c>
      <c r="F42" t="s">
        <v>253</v>
      </c>
      <c r="G42" t="s">
        <v>255</v>
      </c>
      <c r="H42" t="s">
        <v>256</v>
      </c>
      <c r="I42" t="s">
        <v>256</v>
      </c>
      <c r="J42" t="s">
        <v>256</v>
      </c>
      <c r="K42" t="s">
        <v>256</v>
      </c>
      <c r="L42" t="s">
        <v>255</v>
      </c>
      <c r="M42" t="s">
        <v>255</v>
      </c>
      <c r="N42">
        <v>7703</v>
      </c>
      <c r="O42">
        <v>6957</v>
      </c>
      <c r="P42">
        <v>3898</v>
      </c>
      <c r="Q42">
        <v>1857</v>
      </c>
      <c r="R42">
        <v>1512</v>
      </c>
      <c r="S42" s="3">
        <v>672.64707249328364</v>
      </c>
      <c r="T42" s="3"/>
    </row>
    <row r="43" spans="1:20" x14ac:dyDescent="0.25">
      <c r="A43" t="s">
        <v>47</v>
      </c>
      <c r="B43" t="s">
        <v>169</v>
      </c>
      <c r="C43" t="s">
        <v>107</v>
      </c>
      <c r="D43" t="s">
        <v>229</v>
      </c>
      <c r="E43">
        <v>1</v>
      </c>
      <c r="F43" t="s">
        <v>253</v>
      </c>
      <c r="G43" t="s">
        <v>255</v>
      </c>
      <c r="H43" t="s">
        <v>255</v>
      </c>
      <c r="I43" t="s">
        <v>255</v>
      </c>
      <c r="J43" t="s">
        <v>255</v>
      </c>
      <c r="K43" t="s">
        <v>255</v>
      </c>
      <c r="L43" t="s">
        <v>255</v>
      </c>
      <c r="M43" t="s">
        <v>255</v>
      </c>
      <c r="N43">
        <v>488</v>
      </c>
      <c r="O43">
        <v>5535</v>
      </c>
      <c r="P43">
        <v>5775</v>
      </c>
      <c r="Q43">
        <v>7661</v>
      </c>
      <c r="R43">
        <v>9206</v>
      </c>
      <c r="S43" s="3">
        <v>-0.99999210421333329</v>
      </c>
      <c r="T43" s="3"/>
    </row>
    <row r="44" spans="1:20" x14ac:dyDescent="0.25">
      <c r="A44" t="s">
        <v>48</v>
      </c>
      <c r="B44" t="s">
        <v>170</v>
      </c>
      <c r="C44" t="s">
        <v>108</v>
      </c>
      <c r="D44" t="s">
        <v>230</v>
      </c>
      <c r="E44">
        <v>1</v>
      </c>
      <c r="F44" t="s">
        <v>253</v>
      </c>
      <c r="G44" t="s">
        <v>255</v>
      </c>
      <c r="H44" t="s">
        <v>255</v>
      </c>
      <c r="I44" t="s">
        <v>255</v>
      </c>
      <c r="J44" t="s">
        <v>255</v>
      </c>
      <c r="K44" t="s">
        <v>255</v>
      </c>
      <c r="L44" t="s">
        <v>255</v>
      </c>
      <c r="M44" t="s">
        <v>255</v>
      </c>
      <c r="N44">
        <v>376</v>
      </c>
      <c r="O44">
        <v>889</v>
      </c>
      <c r="P44">
        <v>4373</v>
      </c>
      <c r="Q44">
        <v>6803</v>
      </c>
      <c r="R44">
        <v>7578</v>
      </c>
      <c r="S44" s="3">
        <v>-0.99999393915781276</v>
      </c>
      <c r="T44" s="3"/>
    </row>
    <row r="45" spans="1:20" x14ac:dyDescent="0.25">
      <c r="A45" t="s">
        <v>49</v>
      </c>
      <c r="B45" t="s">
        <v>171</v>
      </c>
      <c r="C45" t="s">
        <v>109</v>
      </c>
      <c r="D45" t="s">
        <v>231</v>
      </c>
      <c r="E45">
        <v>1</v>
      </c>
      <c r="F45" t="s">
        <v>253</v>
      </c>
      <c r="G45" t="s">
        <v>255</v>
      </c>
      <c r="H45" t="s">
        <v>256</v>
      </c>
      <c r="I45" t="s">
        <v>256</v>
      </c>
      <c r="J45" t="s">
        <v>256</v>
      </c>
      <c r="K45" t="s">
        <v>256</v>
      </c>
      <c r="L45" t="s">
        <v>255</v>
      </c>
      <c r="M45" t="s">
        <v>255</v>
      </c>
      <c r="N45">
        <v>7840</v>
      </c>
      <c r="O45">
        <v>5804</v>
      </c>
      <c r="P45">
        <v>4259</v>
      </c>
      <c r="Q45">
        <v>4243</v>
      </c>
      <c r="R45">
        <v>907</v>
      </c>
      <c r="S45" s="3">
        <v>5581.5818914261345</v>
      </c>
      <c r="T45" s="3"/>
    </row>
    <row r="46" spans="1:20" x14ac:dyDescent="0.25">
      <c r="A46" t="s">
        <v>50</v>
      </c>
      <c r="B46" t="s">
        <v>172</v>
      </c>
      <c r="C46" t="s">
        <v>110</v>
      </c>
      <c r="D46" t="s">
        <v>232</v>
      </c>
      <c r="E46">
        <v>1</v>
      </c>
      <c r="F46" t="s">
        <v>253</v>
      </c>
      <c r="G46" t="s">
        <v>255</v>
      </c>
      <c r="H46" t="s">
        <v>255</v>
      </c>
      <c r="I46" t="s">
        <v>255</v>
      </c>
      <c r="J46" t="s">
        <v>255</v>
      </c>
      <c r="K46" t="s">
        <v>255</v>
      </c>
      <c r="L46" t="s">
        <v>255</v>
      </c>
      <c r="M46" t="s">
        <v>255</v>
      </c>
      <c r="N46">
        <v>1038</v>
      </c>
      <c r="O46">
        <v>3615</v>
      </c>
      <c r="P46">
        <v>3712</v>
      </c>
      <c r="Q46">
        <v>5819</v>
      </c>
      <c r="R46">
        <v>9589</v>
      </c>
      <c r="S46" s="3">
        <v>-0.99986269190572341</v>
      </c>
      <c r="T46" s="3"/>
    </row>
    <row r="47" spans="1:20" x14ac:dyDescent="0.25">
      <c r="A47" t="s">
        <v>51</v>
      </c>
      <c r="B47" t="s">
        <v>173</v>
      </c>
      <c r="C47" t="s">
        <v>111</v>
      </c>
      <c r="D47" t="s">
        <v>233</v>
      </c>
      <c r="E47">
        <v>1</v>
      </c>
      <c r="F47" t="s">
        <v>253</v>
      </c>
      <c r="G47" t="s">
        <v>255</v>
      </c>
      <c r="H47" t="s">
        <v>255</v>
      </c>
      <c r="I47" t="s">
        <v>256</v>
      </c>
      <c r="J47" t="s">
        <v>256</v>
      </c>
      <c r="K47" t="s">
        <v>256</v>
      </c>
      <c r="L47" t="s">
        <v>256</v>
      </c>
      <c r="M47" t="s">
        <v>256</v>
      </c>
      <c r="N47">
        <v>8891</v>
      </c>
      <c r="O47">
        <v>5952</v>
      </c>
      <c r="P47">
        <v>5914</v>
      </c>
      <c r="Q47">
        <v>5405</v>
      </c>
      <c r="R47">
        <v>4031</v>
      </c>
      <c r="S47" s="3">
        <v>22.667438014779947</v>
      </c>
      <c r="T47" s="3"/>
    </row>
    <row r="48" spans="1:20" x14ac:dyDescent="0.25">
      <c r="A48" t="s">
        <v>52</v>
      </c>
      <c r="B48" t="s">
        <v>174</v>
      </c>
      <c r="C48" t="s">
        <v>112</v>
      </c>
      <c r="D48" t="s">
        <v>234</v>
      </c>
      <c r="E48">
        <v>1</v>
      </c>
      <c r="F48" t="s">
        <v>253</v>
      </c>
      <c r="G48" t="s">
        <v>255</v>
      </c>
      <c r="H48" t="s">
        <v>255</v>
      </c>
      <c r="I48" t="s">
        <v>255</v>
      </c>
      <c r="J48" t="s">
        <v>255</v>
      </c>
      <c r="K48" t="s">
        <v>256</v>
      </c>
      <c r="L48" t="s">
        <v>256</v>
      </c>
      <c r="M48" t="s">
        <v>256</v>
      </c>
      <c r="N48">
        <v>1290</v>
      </c>
      <c r="O48">
        <v>4033</v>
      </c>
      <c r="P48">
        <v>6956</v>
      </c>
      <c r="Q48">
        <v>7929</v>
      </c>
      <c r="R48">
        <v>8834</v>
      </c>
      <c r="S48" s="3">
        <v>-0.99954529549029469</v>
      </c>
      <c r="T48" s="3"/>
    </row>
    <row r="49" spans="1:20" x14ac:dyDescent="0.25">
      <c r="A49" t="s">
        <v>53</v>
      </c>
      <c r="B49" t="s">
        <v>175</v>
      </c>
      <c r="C49" t="s">
        <v>113</v>
      </c>
      <c r="D49" t="s">
        <v>235</v>
      </c>
      <c r="E49">
        <v>1</v>
      </c>
      <c r="F49" t="s">
        <v>253</v>
      </c>
      <c r="G49" t="s">
        <v>255</v>
      </c>
      <c r="H49" t="s">
        <v>255</v>
      </c>
      <c r="I49" t="s">
        <v>255</v>
      </c>
      <c r="J49" t="s">
        <v>255</v>
      </c>
      <c r="K49" t="s">
        <v>255</v>
      </c>
      <c r="L49" t="s">
        <v>256</v>
      </c>
      <c r="M49" t="s">
        <v>256</v>
      </c>
      <c r="N49">
        <v>431</v>
      </c>
      <c r="O49">
        <v>6231</v>
      </c>
      <c r="P49">
        <v>7478</v>
      </c>
      <c r="Q49">
        <v>8039</v>
      </c>
      <c r="R49">
        <v>8271</v>
      </c>
      <c r="S49" s="3">
        <v>-0.99999262644375542</v>
      </c>
      <c r="T49" s="3"/>
    </row>
    <row r="50" spans="1:20" x14ac:dyDescent="0.25">
      <c r="A50" t="s">
        <v>54</v>
      </c>
      <c r="B50" t="s">
        <v>176</v>
      </c>
      <c r="C50" t="s">
        <v>114</v>
      </c>
      <c r="D50" t="s">
        <v>236</v>
      </c>
      <c r="E50">
        <v>1</v>
      </c>
      <c r="F50" t="s">
        <v>254</v>
      </c>
      <c r="G50" t="s">
        <v>255</v>
      </c>
      <c r="H50" t="s">
        <v>256</v>
      </c>
      <c r="I50" t="s">
        <v>256</v>
      </c>
      <c r="J50" t="s">
        <v>256</v>
      </c>
      <c r="K50" t="s">
        <v>256</v>
      </c>
      <c r="L50" t="s">
        <v>255</v>
      </c>
      <c r="M50" t="s">
        <v>256</v>
      </c>
      <c r="N50">
        <v>8156</v>
      </c>
      <c r="O50">
        <v>1245</v>
      </c>
      <c r="P50">
        <v>791</v>
      </c>
      <c r="Q50">
        <v>338</v>
      </c>
      <c r="R50">
        <v>44</v>
      </c>
      <c r="S50" s="3">
        <v>1180587449.6823986</v>
      </c>
      <c r="T50" s="3"/>
    </row>
    <row r="51" spans="1:20" x14ac:dyDescent="0.25">
      <c r="A51" t="s">
        <v>55</v>
      </c>
      <c r="B51" t="s">
        <v>177</v>
      </c>
      <c r="C51" t="s">
        <v>115</v>
      </c>
      <c r="D51" t="s">
        <v>237</v>
      </c>
      <c r="E51">
        <v>1</v>
      </c>
      <c r="F51" t="s">
        <v>254</v>
      </c>
      <c r="G51" t="s">
        <v>255</v>
      </c>
      <c r="H51" t="s">
        <v>255</v>
      </c>
      <c r="I51" t="s">
        <v>255</v>
      </c>
      <c r="J51" t="s">
        <v>255</v>
      </c>
      <c r="K51" t="s">
        <v>256</v>
      </c>
      <c r="L51" t="s">
        <v>255</v>
      </c>
      <c r="M51" t="s">
        <v>256</v>
      </c>
      <c r="N51">
        <v>299</v>
      </c>
      <c r="O51">
        <v>657</v>
      </c>
      <c r="P51">
        <v>6238</v>
      </c>
      <c r="Q51">
        <v>8922</v>
      </c>
      <c r="R51">
        <v>9081</v>
      </c>
      <c r="S51" s="3">
        <v>-0.99999882469644286</v>
      </c>
      <c r="T51" s="3"/>
    </row>
    <row r="52" spans="1:20" x14ac:dyDescent="0.25">
      <c r="A52" t="s">
        <v>56</v>
      </c>
      <c r="B52" t="s">
        <v>178</v>
      </c>
      <c r="C52" t="s">
        <v>116</v>
      </c>
      <c r="D52" t="s">
        <v>238</v>
      </c>
      <c r="E52">
        <v>1</v>
      </c>
      <c r="F52" t="s">
        <v>254</v>
      </c>
      <c r="G52" t="s">
        <v>255</v>
      </c>
      <c r="H52" t="s">
        <v>255</v>
      </c>
      <c r="I52" t="s">
        <v>255</v>
      </c>
      <c r="J52" t="s">
        <v>256</v>
      </c>
      <c r="K52" t="s">
        <v>256</v>
      </c>
      <c r="L52" t="s">
        <v>255</v>
      </c>
      <c r="M52" t="s">
        <v>256</v>
      </c>
      <c r="N52">
        <v>1323</v>
      </c>
      <c r="O52">
        <v>4963</v>
      </c>
      <c r="P52">
        <v>6292</v>
      </c>
      <c r="Q52">
        <v>6728</v>
      </c>
      <c r="R52">
        <v>8202</v>
      </c>
      <c r="S52" s="3">
        <v>-0.99932304419467199</v>
      </c>
      <c r="T52" s="3"/>
    </row>
    <row r="53" spans="1:20" x14ac:dyDescent="0.25">
      <c r="A53" t="s">
        <v>57</v>
      </c>
      <c r="B53" t="s">
        <v>179</v>
      </c>
      <c r="C53" t="s">
        <v>117</v>
      </c>
      <c r="D53" t="s">
        <v>239</v>
      </c>
      <c r="E53">
        <v>1</v>
      </c>
      <c r="F53" t="s">
        <v>254</v>
      </c>
      <c r="G53" t="s">
        <v>255</v>
      </c>
      <c r="H53" t="s">
        <v>256</v>
      </c>
      <c r="I53" t="s">
        <v>256</v>
      </c>
      <c r="J53" t="s">
        <v>256</v>
      </c>
      <c r="K53" t="s">
        <v>256</v>
      </c>
      <c r="L53" t="s">
        <v>255</v>
      </c>
      <c r="M53" t="s">
        <v>256</v>
      </c>
      <c r="N53">
        <v>8466</v>
      </c>
      <c r="O53">
        <v>4079</v>
      </c>
      <c r="P53">
        <v>2797</v>
      </c>
      <c r="Q53">
        <v>2245</v>
      </c>
      <c r="R53">
        <v>1696</v>
      </c>
      <c r="S53" s="3">
        <v>619.88285131735631</v>
      </c>
      <c r="T53" s="3"/>
    </row>
    <row r="54" spans="1:20" x14ac:dyDescent="0.25">
      <c r="A54" t="s">
        <v>58</v>
      </c>
      <c r="B54" t="s">
        <v>180</v>
      </c>
      <c r="C54" t="s">
        <v>118</v>
      </c>
      <c r="D54" t="s">
        <v>240</v>
      </c>
      <c r="E54">
        <v>1</v>
      </c>
      <c r="F54" t="s">
        <v>254</v>
      </c>
      <c r="G54" t="s">
        <v>255</v>
      </c>
      <c r="H54" t="s">
        <v>255</v>
      </c>
      <c r="I54" t="s">
        <v>255</v>
      </c>
      <c r="J54" t="s">
        <v>256</v>
      </c>
      <c r="K54" t="s">
        <v>256</v>
      </c>
      <c r="L54" t="s">
        <v>255</v>
      </c>
      <c r="M54" t="s">
        <v>256</v>
      </c>
      <c r="N54">
        <v>870</v>
      </c>
      <c r="O54">
        <v>2428</v>
      </c>
      <c r="P54">
        <v>7386</v>
      </c>
      <c r="Q54">
        <v>8835</v>
      </c>
      <c r="R54">
        <v>9766</v>
      </c>
      <c r="S54" s="3">
        <v>-0.99993701891607967</v>
      </c>
      <c r="T54" s="3"/>
    </row>
    <row r="55" spans="1:20" x14ac:dyDescent="0.25">
      <c r="A55" t="s">
        <v>59</v>
      </c>
      <c r="B55" t="s">
        <v>181</v>
      </c>
      <c r="C55" t="s">
        <v>119</v>
      </c>
      <c r="D55" t="s">
        <v>241</v>
      </c>
      <c r="E55">
        <v>1</v>
      </c>
      <c r="F55" t="s">
        <v>254</v>
      </c>
      <c r="G55" t="s">
        <v>255</v>
      </c>
      <c r="H55" t="s">
        <v>255</v>
      </c>
      <c r="I55" t="s">
        <v>255</v>
      </c>
      <c r="J55" t="s">
        <v>256</v>
      </c>
      <c r="K55" t="s">
        <v>256</v>
      </c>
      <c r="L55" t="s">
        <v>255</v>
      </c>
      <c r="M55" t="s">
        <v>256</v>
      </c>
      <c r="N55">
        <v>1497</v>
      </c>
      <c r="O55">
        <v>1768</v>
      </c>
      <c r="P55">
        <v>2804</v>
      </c>
      <c r="Q55">
        <v>5718</v>
      </c>
      <c r="R55">
        <v>9822</v>
      </c>
      <c r="S55" s="3">
        <v>-0.99946038069011578</v>
      </c>
      <c r="T55" s="3"/>
    </row>
    <row r="56" spans="1:20" x14ac:dyDescent="0.25">
      <c r="A56" t="s">
        <v>60</v>
      </c>
      <c r="B56" t="s">
        <v>182</v>
      </c>
      <c r="C56" t="s">
        <v>120</v>
      </c>
      <c r="D56" t="s">
        <v>242</v>
      </c>
      <c r="E56">
        <v>1</v>
      </c>
      <c r="F56" t="s">
        <v>254</v>
      </c>
      <c r="G56" t="s">
        <v>255</v>
      </c>
      <c r="H56" t="s">
        <v>255</v>
      </c>
      <c r="I56" t="s">
        <v>255</v>
      </c>
      <c r="J56" t="s">
        <v>256</v>
      </c>
      <c r="K56" t="s">
        <v>256</v>
      </c>
      <c r="L56" t="s">
        <v>255</v>
      </c>
      <c r="M56" t="s">
        <v>256</v>
      </c>
      <c r="N56">
        <v>1082</v>
      </c>
      <c r="O56">
        <v>3353</v>
      </c>
      <c r="P56">
        <v>6351</v>
      </c>
      <c r="Q56">
        <v>8550</v>
      </c>
      <c r="R56">
        <v>9272</v>
      </c>
      <c r="S56" s="3">
        <v>-0.99981455490479532</v>
      </c>
      <c r="T56" s="3"/>
    </row>
    <row r="57" spans="1:20" x14ac:dyDescent="0.25">
      <c r="A57" t="s">
        <v>61</v>
      </c>
      <c r="B57" t="s">
        <v>183</v>
      </c>
      <c r="C57" t="s">
        <v>121</v>
      </c>
      <c r="D57" t="s">
        <v>243</v>
      </c>
      <c r="E57">
        <v>1</v>
      </c>
      <c r="F57" t="s">
        <v>254</v>
      </c>
      <c r="G57" t="s">
        <v>255</v>
      </c>
      <c r="H57" t="s">
        <v>255</v>
      </c>
      <c r="I57" t="s">
        <v>256</v>
      </c>
      <c r="J57" t="s">
        <v>256</v>
      </c>
      <c r="K57" t="s">
        <v>256</v>
      </c>
      <c r="L57" t="s">
        <v>255</v>
      </c>
      <c r="M57" t="s">
        <v>256</v>
      </c>
      <c r="N57">
        <v>9791</v>
      </c>
      <c r="O57">
        <v>9610</v>
      </c>
      <c r="P57">
        <v>7534</v>
      </c>
      <c r="Q57">
        <v>5080</v>
      </c>
      <c r="R57">
        <v>4936</v>
      </c>
      <c r="S57" s="3">
        <v>14.481306116844131</v>
      </c>
      <c r="T57" s="3"/>
    </row>
    <row r="58" spans="1:20" x14ac:dyDescent="0.25">
      <c r="A58" t="s">
        <v>62</v>
      </c>
      <c r="B58" t="s">
        <v>184</v>
      </c>
      <c r="C58" t="s">
        <v>122</v>
      </c>
      <c r="D58" t="s">
        <v>244</v>
      </c>
      <c r="E58">
        <v>1</v>
      </c>
      <c r="F58" t="s">
        <v>254</v>
      </c>
      <c r="G58" t="s">
        <v>255</v>
      </c>
      <c r="H58" t="s">
        <v>255</v>
      </c>
      <c r="I58" t="s">
        <v>255</v>
      </c>
      <c r="J58" t="s">
        <v>256</v>
      </c>
      <c r="K58" t="s">
        <v>256</v>
      </c>
      <c r="L58" t="s">
        <v>255</v>
      </c>
      <c r="M58" t="s">
        <v>256</v>
      </c>
      <c r="N58">
        <v>1357</v>
      </c>
      <c r="O58">
        <v>4189</v>
      </c>
      <c r="P58">
        <v>5407</v>
      </c>
      <c r="Q58">
        <v>6233</v>
      </c>
      <c r="R58">
        <v>9681</v>
      </c>
      <c r="S58" s="3">
        <v>-0.99961395448600288</v>
      </c>
      <c r="T58" s="3"/>
    </row>
    <row r="59" spans="1:20" x14ac:dyDescent="0.25">
      <c r="A59" t="s">
        <v>63</v>
      </c>
      <c r="B59" t="s">
        <v>185</v>
      </c>
      <c r="C59" t="s">
        <v>123</v>
      </c>
      <c r="D59" t="s">
        <v>245</v>
      </c>
      <c r="E59">
        <v>1</v>
      </c>
      <c r="F59" t="s">
        <v>254</v>
      </c>
      <c r="G59" t="s">
        <v>255</v>
      </c>
      <c r="H59" t="s">
        <v>256</v>
      </c>
      <c r="I59" t="s">
        <v>256</v>
      </c>
      <c r="J59" t="s">
        <v>256</v>
      </c>
      <c r="K59" t="s">
        <v>256</v>
      </c>
      <c r="L59" t="s">
        <v>255</v>
      </c>
      <c r="M59" t="s">
        <v>256</v>
      </c>
      <c r="N59">
        <v>576</v>
      </c>
      <c r="O59">
        <v>2628</v>
      </c>
      <c r="P59">
        <v>3612</v>
      </c>
      <c r="Q59">
        <v>5066</v>
      </c>
      <c r="R59">
        <v>5156</v>
      </c>
      <c r="S59" s="3">
        <v>-0.99984424632630575</v>
      </c>
      <c r="T59" s="3"/>
    </row>
    <row r="60" spans="1:20" x14ac:dyDescent="0.25">
      <c r="A60" t="s">
        <v>64</v>
      </c>
      <c r="B60" t="s">
        <v>186</v>
      </c>
      <c r="C60" t="s">
        <v>124</v>
      </c>
      <c r="D60" t="s">
        <v>246</v>
      </c>
      <c r="E60">
        <v>1</v>
      </c>
      <c r="F60" t="s">
        <v>254</v>
      </c>
      <c r="G60" t="s">
        <v>255</v>
      </c>
      <c r="H60" t="s">
        <v>255</v>
      </c>
      <c r="I60" t="s">
        <v>255</v>
      </c>
      <c r="J60" t="s">
        <v>255</v>
      </c>
      <c r="K60" t="s">
        <v>256</v>
      </c>
      <c r="L60" t="s">
        <v>256</v>
      </c>
      <c r="M60" t="s">
        <v>256</v>
      </c>
      <c r="N60">
        <v>128</v>
      </c>
      <c r="O60">
        <v>416</v>
      </c>
      <c r="P60">
        <v>747</v>
      </c>
      <c r="Q60">
        <v>1028</v>
      </c>
      <c r="R60">
        <v>6357</v>
      </c>
      <c r="S60" s="3">
        <v>-0.9999998356267914</v>
      </c>
      <c r="T60" s="3"/>
    </row>
    <row r="61" spans="1:20" x14ac:dyDescent="0.25">
      <c r="A61" t="s">
        <v>65</v>
      </c>
      <c r="B61" t="s">
        <v>187</v>
      </c>
      <c r="C61" t="s">
        <v>125</v>
      </c>
      <c r="D61" t="s">
        <v>247</v>
      </c>
      <c r="E61">
        <v>1</v>
      </c>
      <c r="F61" t="s">
        <v>254</v>
      </c>
      <c r="G61" t="s">
        <v>255</v>
      </c>
      <c r="H61" t="s">
        <v>256</v>
      </c>
      <c r="I61" t="s">
        <v>256</v>
      </c>
      <c r="J61" t="s">
        <v>256</v>
      </c>
      <c r="K61" t="s">
        <v>256</v>
      </c>
      <c r="L61" t="s">
        <v>256</v>
      </c>
      <c r="M61" t="s">
        <v>256</v>
      </c>
      <c r="N61">
        <v>8034</v>
      </c>
      <c r="O61">
        <v>6541</v>
      </c>
      <c r="P61">
        <v>3311</v>
      </c>
      <c r="Q61">
        <v>3254</v>
      </c>
      <c r="R61">
        <v>2687</v>
      </c>
      <c r="S61" s="3">
        <v>78.920215054991132</v>
      </c>
      <c r="T61" s="3"/>
    </row>
    <row r="62" spans="1:20" x14ac:dyDescent="0.25">
      <c r="A62" t="s">
        <v>66</v>
      </c>
      <c r="B62" t="s">
        <v>188</v>
      </c>
      <c r="C62" t="s">
        <v>126</v>
      </c>
      <c r="D62" t="s">
        <v>248</v>
      </c>
      <c r="E62">
        <v>1</v>
      </c>
      <c r="F62" t="s">
        <v>254</v>
      </c>
      <c r="G62" t="s">
        <v>255</v>
      </c>
      <c r="H62" t="s">
        <v>255</v>
      </c>
      <c r="I62" t="s">
        <v>255</v>
      </c>
      <c r="J62" t="s">
        <v>256</v>
      </c>
      <c r="K62" t="s">
        <v>256</v>
      </c>
      <c r="L62" t="s">
        <v>256</v>
      </c>
      <c r="M62" t="s">
        <v>256</v>
      </c>
      <c r="N62">
        <v>1263</v>
      </c>
      <c r="O62">
        <v>2517</v>
      </c>
      <c r="P62">
        <v>8042</v>
      </c>
      <c r="Q62">
        <v>8222</v>
      </c>
      <c r="R62">
        <v>9686</v>
      </c>
      <c r="S62" s="3">
        <v>-0.9997109083529927</v>
      </c>
      <c r="T62" s="3"/>
    </row>
    <row r="63" spans="1:20" x14ac:dyDescent="0.25">
      <c r="A63" t="s">
        <v>67</v>
      </c>
      <c r="B63" t="s">
        <v>189</v>
      </c>
      <c r="C63" t="s">
        <v>127</v>
      </c>
      <c r="D63" t="s">
        <v>249</v>
      </c>
      <c r="E63">
        <v>1</v>
      </c>
      <c r="F63" t="s">
        <v>254</v>
      </c>
      <c r="G63" t="s">
        <v>255</v>
      </c>
      <c r="H63" t="s">
        <v>255</v>
      </c>
      <c r="I63" t="s">
        <v>255</v>
      </c>
      <c r="J63" t="s">
        <v>256</v>
      </c>
      <c r="K63" t="s">
        <v>256</v>
      </c>
      <c r="L63" t="s">
        <v>256</v>
      </c>
      <c r="M63" t="s">
        <v>256</v>
      </c>
      <c r="N63">
        <v>1032</v>
      </c>
      <c r="O63">
        <v>3919</v>
      </c>
      <c r="P63">
        <v>4466</v>
      </c>
      <c r="Q63">
        <v>5568</v>
      </c>
      <c r="R63">
        <v>6476</v>
      </c>
      <c r="S63" s="3">
        <v>-0.99935510140786421</v>
      </c>
      <c r="T63" s="3"/>
    </row>
    <row r="64" spans="1:20" x14ac:dyDescent="0.25">
      <c r="A64" t="s">
        <v>68</v>
      </c>
      <c r="B64" t="s">
        <v>190</v>
      </c>
      <c r="C64" t="s">
        <v>128</v>
      </c>
      <c r="D64" t="s">
        <v>250</v>
      </c>
      <c r="E64">
        <v>1</v>
      </c>
      <c r="F64" t="s">
        <v>254</v>
      </c>
      <c r="G64" t="s">
        <v>255</v>
      </c>
      <c r="H64" t="s">
        <v>255</v>
      </c>
      <c r="I64" t="s">
        <v>255</v>
      </c>
      <c r="J64" t="s">
        <v>256</v>
      </c>
      <c r="K64" t="s">
        <v>256</v>
      </c>
      <c r="L64" t="s">
        <v>256</v>
      </c>
      <c r="M64" t="s">
        <v>256</v>
      </c>
      <c r="N64">
        <v>1014</v>
      </c>
      <c r="O64">
        <v>2254</v>
      </c>
      <c r="P64">
        <v>4534</v>
      </c>
      <c r="Q64">
        <v>6796</v>
      </c>
      <c r="R64">
        <v>7730</v>
      </c>
      <c r="S64" s="3">
        <v>-0.99970390311106627</v>
      </c>
      <c r="T64" s="3"/>
    </row>
  </sheetData>
  <sortState xmlns:xlrd2="http://schemas.microsoft.com/office/spreadsheetml/2017/richdata2" columnSort="1" ref="N64:R64">
    <sortCondition ref="N64:R64"/>
  </sortState>
  <mergeCells count="3">
    <mergeCell ref="J3:M3"/>
    <mergeCell ref="N3:R3"/>
    <mergeCell ref="G3:I3"/>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DD76-0522-4B37-98D9-9AE0819C06CA}">
  <dimension ref="A1:I157"/>
  <sheetViews>
    <sheetView topLeftCell="A58" workbookViewId="0">
      <selection activeCell="G5" sqref="G5"/>
    </sheetView>
  </sheetViews>
  <sheetFormatPr defaultRowHeight="15" x14ac:dyDescent="0.25"/>
  <cols>
    <col min="1" max="1" width="11.28515625" bestFit="1" customWidth="1"/>
    <col min="2" max="2" width="11.5703125" bestFit="1" customWidth="1"/>
    <col min="3" max="3" width="8.28515625" bestFit="1" customWidth="1"/>
    <col min="4" max="4" width="5.28515625" bestFit="1" customWidth="1"/>
    <col min="5" max="6" width="11.5703125" bestFit="1" customWidth="1"/>
    <col min="7" max="7" width="16.140625" bestFit="1" customWidth="1"/>
  </cols>
  <sheetData>
    <row r="1" spans="1:7" x14ac:dyDescent="0.25">
      <c r="B1" s="1" t="s">
        <v>277</v>
      </c>
      <c r="C1" s="1"/>
      <c r="D1" s="1" t="s">
        <v>276</v>
      </c>
      <c r="F1" s="1">
        <v>2021</v>
      </c>
    </row>
    <row r="2" spans="1:7" x14ac:dyDescent="0.25">
      <c r="B2" s="14">
        <f>F2/C2-1</f>
        <v>0.41860086185079504</v>
      </c>
      <c r="C2" s="13">
        <f>D9</f>
        <v>288449</v>
      </c>
      <c r="D2" s="14">
        <f>F2/E2-1</f>
        <v>0.16834459247246136</v>
      </c>
      <c r="E2" s="13">
        <f>E9</f>
        <v>350234</v>
      </c>
      <c r="F2" s="13">
        <f>F9</f>
        <v>409194</v>
      </c>
      <c r="G2" s="14">
        <f>D2</f>
        <v>0.16834459247246136</v>
      </c>
    </row>
    <row r="3" spans="1:7" x14ac:dyDescent="0.25">
      <c r="B3" s="14"/>
      <c r="C3" s="13"/>
      <c r="D3" s="14"/>
      <c r="E3" s="13"/>
      <c r="F3" s="13"/>
    </row>
    <row r="4" spans="1:7" x14ac:dyDescent="0.25">
      <c r="A4" s="10" t="s">
        <v>275</v>
      </c>
      <c r="B4" t="s">
        <v>270</v>
      </c>
      <c r="C4" t="s">
        <v>271</v>
      </c>
      <c r="D4" t="s">
        <v>272</v>
      </c>
      <c r="E4" t="s">
        <v>273</v>
      </c>
      <c r="F4" t="s">
        <v>274</v>
      </c>
    </row>
    <row r="5" spans="1:7" x14ac:dyDescent="0.25">
      <c r="A5" s="11" t="s">
        <v>251</v>
      </c>
      <c r="B5" s="13">
        <v>51804</v>
      </c>
      <c r="C5" s="13">
        <v>60121</v>
      </c>
      <c r="D5" s="13">
        <v>60760</v>
      </c>
      <c r="E5" s="13">
        <v>75991</v>
      </c>
      <c r="F5" s="13">
        <v>94147</v>
      </c>
    </row>
    <row r="6" spans="1:7" x14ac:dyDescent="0.25">
      <c r="A6" s="11" t="s">
        <v>253</v>
      </c>
      <c r="B6" s="13">
        <v>47259</v>
      </c>
      <c r="C6" s="13">
        <v>67275</v>
      </c>
      <c r="D6" s="13">
        <v>79646</v>
      </c>
      <c r="E6" s="13">
        <v>102065</v>
      </c>
      <c r="F6" s="13">
        <v>112270</v>
      </c>
    </row>
    <row r="7" spans="1:7" x14ac:dyDescent="0.25">
      <c r="A7" s="11" t="s">
        <v>254</v>
      </c>
      <c r="B7" s="13">
        <v>44888</v>
      </c>
      <c r="C7" s="13">
        <v>50567</v>
      </c>
      <c r="D7" s="13">
        <v>70312</v>
      </c>
      <c r="E7" s="13">
        <v>82583</v>
      </c>
      <c r="F7" s="13">
        <v>100592</v>
      </c>
    </row>
    <row r="8" spans="1:7" x14ac:dyDescent="0.25">
      <c r="A8" s="11" t="s">
        <v>252</v>
      </c>
      <c r="B8" s="13">
        <v>46025</v>
      </c>
      <c r="C8" s="13">
        <v>65032</v>
      </c>
      <c r="D8" s="13">
        <v>77731</v>
      </c>
      <c r="E8" s="13">
        <v>89595</v>
      </c>
      <c r="F8" s="13">
        <v>102185</v>
      </c>
    </row>
    <row r="9" spans="1:7" x14ac:dyDescent="0.25">
      <c r="A9" s="11" t="s">
        <v>269</v>
      </c>
      <c r="B9" s="13">
        <v>189976</v>
      </c>
      <c r="C9" s="13">
        <v>242995</v>
      </c>
      <c r="D9" s="13">
        <v>288449</v>
      </c>
      <c r="E9" s="13">
        <v>350234</v>
      </c>
      <c r="F9" s="13">
        <v>409194</v>
      </c>
    </row>
    <row r="19" spans="1:3" x14ac:dyDescent="0.25">
      <c r="A19" s="10" t="s">
        <v>0</v>
      </c>
      <c r="B19" t="s">
        <v>274</v>
      </c>
      <c r="C19" t="s">
        <v>287</v>
      </c>
    </row>
    <row r="20" spans="1:3" x14ac:dyDescent="0.25">
      <c r="A20" t="s">
        <v>11</v>
      </c>
      <c r="B20" s="12">
        <v>9768</v>
      </c>
      <c r="C20" s="3">
        <v>-0.99976531647667488</v>
      </c>
    </row>
    <row r="21" spans="1:3" x14ac:dyDescent="0.25">
      <c r="A21" t="s">
        <v>16</v>
      </c>
      <c r="B21" s="12">
        <v>9759</v>
      </c>
      <c r="C21" s="3">
        <v>-0.99931117927154511</v>
      </c>
    </row>
    <row r="22" spans="1:3" x14ac:dyDescent="0.25">
      <c r="A22" t="s">
        <v>66</v>
      </c>
      <c r="B22" s="12">
        <v>9686</v>
      </c>
      <c r="C22" s="3">
        <v>-0.9997109083529927</v>
      </c>
    </row>
    <row r="23" spans="1:3" x14ac:dyDescent="0.25">
      <c r="A23" t="s">
        <v>58</v>
      </c>
      <c r="B23" s="12">
        <v>9766</v>
      </c>
      <c r="C23" s="3">
        <v>-0.99993701891607967</v>
      </c>
    </row>
    <row r="24" spans="1:3" x14ac:dyDescent="0.25">
      <c r="A24" t="s">
        <v>59</v>
      </c>
      <c r="B24" s="12">
        <v>9822</v>
      </c>
      <c r="C24" s="3">
        <v>-0.99946038069011578</v>
      </c>
    </row>
    <row r="25" spans="1:3" x14ac:dyDescent="0.25">
      <c r="A25" t="s">
        <v>62</v>
      </c>
      <c r="B25" s="12">
        <v>9681</v>
      </c>
      <c r="C25" s="3">
        <v>-0.99961395448600288</v>
      </c>
    </row>
    <row r="26" spans="1:3" x14ac:dyDescent="0.25">
      <c r="A26" t="s">
        <v>50</v>
      </c>
      <c r="B26" s="12">
        <v>9589</v>
      </c>
      <c r="C26" s="3">
        <v>-0.99986269190572341</v>
      </c>
    </row>
    <row r="27" spans="1:3" x14ac:dyDescent="0.25">
      <c r="A27" t="s">
        <v>42</v>
      </c>
      <c r="B27" s="12">
        <v>9585</v>
      </c>
      <c r="C27" s="3">
        <v>-0.9860006677877855</v>
      </c>
    </row>
    <row r="28" spans="1:3" x14ac:dyDescent="0.25">
      <c r="A28" t="s">
        <v>45</v>
      </c>
      <c r="B28" s="12">
        <v>9909</v>
      </c>
      <c r="C28" s="3">
        <v>-0.9999685590031212</v>
      </c>
    </row>
    <row r="29" spans="1:3" x14ac:dyDescent="0.25">
      <c r="A29" t="s">
        <v>30</v>
      </c>
      <c r="B29" s="12">
        <v>9983</v>
      </c>
      <c r="C29" s="3">
        <v>-0.99964738555037291</v>
      </c>
    </row>
    <row r="30" spans="1:3" x14ac:dyDescent="0.25">
      <c r="A30" t="s">
        <v>269</v>
      </c>
      <c r="B30" s="12">
        <v>97548</v>
      </c>
      <c r="C30" s="3">
        <v>-9.9832780624404158</v>
      </c>
    </row>
    <row r="34" spans="1:3" x14ac:dyDescent="0.25">
      <c r="A34" s="10" t="s">
        <v>0</v>
      </c>
      <c r="B34" t="s">
        <v>274</v>
      </c>
      <c r="C34" t="s">
        <v>273</v>
      </c>
    </row>
    <row r="35" spans="1:3" x14ac:dyDescent="0.25">
      <c r="A35" t="s">
        <v>17</v>
      </c>
      <c r="B35" s="12">
        <v>2373</v>
      </c>
      <c r="C35" s="12">
        <v>5202</v>
      </c>
    </row>
    <row r="36" spans="1:3" x14ac:dyDescent="0.25">
      <c r="A36" t="s">
        <v>49</v>
      </c>
      <c r="B36" s="12">
        <v>907</v>
      </c>
      <c r="C36" s="12">
        <v>4243</v>
      </c>
    </row>
    <row r="37" spans="1:3" x14ac:dyDescent="0.25">
      <c r="A37" t="s">
        <v>23</v>
      </c>
      <c r="B37" s="12">
        <v>369</v>
      </c>
      <c r="C37" s="12">
        <v>4024</v>
      </c>
    </row>
    <row r="38" spans="1:3" x14ac:dyDescent="0.25">
      <c r="A38" t="s">
        <v>19</v>
      </c>
      <c r="B38" s="12">
        <v>2359</v>
      </c>
      <c r="C38" s="12">
        <v>3436</v>
      </c>
    </row>
    <row r="39" spans="1:3" x14ac:dyDescent="0.25">
      <c r="A39" t="s">
        <v>57</v>
      </c>
      <c r="B39" s="12">
        <v>1696</v>
      </c>
      <c r="C39" s="12">
        <v>2245</v>
      </c>
    </row>
    <row r="40" spans="1:3" x14ac:dyDescent="0.25">
      <c r="A40" t="s">
        <v>31</v>
      </c>
      <c r="B40" s="12">
        <v>375</v>
      </c>
      <c r="C40" s="12">
        <v>1998</v>
      </c>
    </row>
    <row r="41" spans="1:3" x14ac:dyDescent="0.25">
      <c r="A41" t="s">
        <v>46</v>
      </c>
      <c r="B41" s="12">
        <v>1512</v>
      </c>
      <c r="C41" s="12">
        <v>1857</v>
      </c>
    </row>
    <row r="42" spans="1:3" x14ac:dyDescent="0.25">
      <c r="A42" t="s">
        <v>34</v>
      </c>
      <c r="B42" s="12">
        <v>969</v>
      </c>
      <c r="C42" s="12">
        <v>1759</v>
      </c>
    </row>
    <row r="43" spans="1:3" x14ac:dyDescent="0.25">
      <c r="A43" t="s">
        <v>15</v>
      </c>
      <c r="B43" s="12">
        <v>211</v>
      </c>
      <c r="C43" s="12">
        <v>448</v>
      </c>
    </row>
    <row r="44" spans="1:3" x14ac:dyDescent="0.25">
      <c r="A44" t="s">
        <v>54</v>
      </c>
      <c r="B44" s="12">
        <v>44</v>
      </c>
      <c r="C44" s="12">
        <v>338</v>
      </c>
    </row>
    <row r="45" spans="1:3" x14ac:dyDescent="0.25">
      <c r="A45" t="s">
        <v>269</v>
      </c>
      <c r="B45" s="12">
        <v>10815</v>
      </c>
      <c r="C45" s="12">
        <v>25550</v>
      </c>
    </row>
    <row r="60" spans="1:2" x14ac:dyDescent="0.25">
      <c r="A60" s="10" t="s">
        <v>5</v>
      </c>
      <c r="B60" t="s">
        <v>274</v>
      </c>
    </row>
    <row r="61" spans="1:2" x14ac:dyDescent="0.25">
      <c r="A61" t="s">
        <v>256</v>
      </c>
      <c r="B61" s="12">
        <v>182746</v>
      </c>
    </row>
    <row r="62" spans="1:2" x14ac:dyDescent="0.25">
      <c r="A62" t="s">
        <v>255</v>
      </c>
      <c r="B62" s="12">
        <v>226448</v>
      </c>
    </row>
    <row r="63" spans="1:2" x14ac:dyDescent="0.25">
      <c r="A63" t="s">
        <v>269</v>
      </c>
      <c r="B63" s="12">
        <v>409194</v>
      </c>
    </row>
    <row r="67" spans="1:2" x14ac:dyDescent="0.25">
      <c r="A67" s="10" t="s">
        <v>278</v>
      </c>
      <c r="B67" t="s">
        <v>274</v>
      </c>
    </row>
    <row r="68" spans="1:2" x14ac:dyDescent="0.25">
      <c r="A68" s="11" t="s">
        <v>256</v>
      </c>
      <c r="B68" s="12">
        <v>249893</v>
      </c>
    </row>
    <row r="69" spans="1:2" x14ac:dyDescent="0.25">
      <c r="A69" s="11" t="s">
        <v>255</v>
      </c>
      <c r="B69" s="12">
        <v>159301</v>
      </c>
    </row>
    <row r="70" spans="1:2" x14ac:dyDescent="0.25">
      <c r="A70" s="11" t="s">
        <v>269</v>
      </c>
      <c r="B70" s="12">
        <v>409194</v>
      </c>
    </row>
    <row r="75" spans="1:2" x14ac:dyDescent="0.25">
      <c r="A75" s="10" t="s">
        <v>260</v>
      </c>
      <c r="B75" t="s">
        <v>274</v>
      </c>
    </row>
    <row r="76" spans="1:2" x14ac:dyDescent="0.25">
      <c r="A76" s="11" t="s">
        <v>256</v>
      </c>
      <c r="B76" s="13">
        <v>145723</v>
      </c>
    </row>
    <row r="77" spans="1:2" x14ac:dyDescent="0.25">
      <c r="A77" s="11" t="s">
        <v>255</v>
      </c>
      <c r="B77" s="13">
        <v>263471</v>
      </c>
    </row>
    <row r="78" spans="1:2" x14ac:dyDescent="0.25">
      <c r="A78" s="11" t="s">
        <v>269</v>
      </c>
      <c r="B78" s="13">
        <v>409194</v>
      </c>
    </row>
    <row r="84" spans="1:2" x14ac:dyDescent="0.25">
      <c r="A84" s="10" t="s">
        <v>259</v>
      </c>
      <c r="B84" t="s">
        <v>274</v>
      </c>
    </row>
    <row r="85" spans="1:2" x14ac:dyDescent="0.25">
      <c r="A85" s="11" t="s">
        <v>256</v>
      </c>
      <c r="B85" s="13">
        <v>23671</v>
      </c>
    </row>
    <row r="86" spans="1:2" x14ac:dyDescent="0.25">
      <c r="A86" s="11" t="s">
        <v>255</v>
      </c>
      <c r="B86" s="13">
        <v>385523</v>
      </c>
    </row>
    <row r="87" spans="1:2" x14ac:dyDescent="0.25">
      <c r="A87" s="11" t="s">
        <v>269</v>
      </c>
      <c r="B87" s="13">
        <v>409194</v>
      </c>
    </row>
    <row r="95" spans="1:2" x14ac:dyDescent="0.25">
      <c r="A95" s="10" t="s">
        <v>279</v>
      </c>
      <c r="B95" t="s">
        <v>274</v>
      </c>
    </row>
    <row r="96" spans="1:2" x14ac:dyDescent="0.25">
      <c r="A96" s="11" t="s">
        <v>256</v>
      </c>
      <c r="B96" s="13">
        <v>92668</v>
      </c>
    </row>
    <row r="97" spans="1:2" x14ac:dyDescent="0.25">
      <c r="A97" s="11" t="s">
        <v>255</v>
      </c>
      <c r="B97" s="13">
        <v>316526</v>
      </c>
    </row>
    <row r="98" spans="1:2" x14ac:dyDescent="0.25">
      <c r="A98" s="11" t="s">
        <v>269</v>
      </c>
      <c r="B98" s="13">
        <v>409194</v>
      </c>
    </row>
    <row r="101" spans="1:2" x14ac:dyDescent="0.25">
      <c r="A101" s="10" t="s">
        <v>280</v>
      </c>
      <c r="B101" t="s">
        <v>274</v>
      </c>
    </row>
    <row r="102" spans="1:2" x14ac:dyDescent="0.25">
      <c r="A102" s="11" t="s">
        <v>256</v>
      </c>
      <c r="B102" s="13">
        <v>276562</v>
      </c>
    </row>
    <row r="103" spans="1:2" x14ac:dyDescent="0.25">
      <c r="A103" s="11" t="s">
        <v>255</v>
      </c>
      <c r="B103" s="13">
        <v>132632</v>
      </c>
    </row>
    <row r="104" spans="1:2" x14ac:dyDescent="0.25">
      <c r="A104" s="11" t="s">
        <v>269</v>
      </c>
      <c r="B104" s="13">
        <v>409194</v>
      </c>
    </row>
    <row r="126" spans="1:9" x14ac:dyDescent="0.25">
      <c r="A126" s="10" t="s">
        <v>281</v>
      </c>
      <c r="B126" t="s">
        <v>283</v>
      </c>
      <c r="C126" t="s">
        <v>284</v>
      </c>
      <c r="D126" t="s">
        <v>282</v>
      </c>
      <c r="I126" t="s">
        <v>288</v>
      </c>
    </row>
    <row r="127" spans="1:9" x14ac:dyDescent="0.25">
      <c r="A127" t="s">
        <v>11</v>
      </c>
      <c r="B127" s="13">
        <v>9768</v>
      </c>
      <c r="C127" s="13">
        <v>5466</v>
      </c>
      <c r="D127" s="12">
        <v>1</v>
      </c>
      <c r="G127" t="str">
        <f>A127</f>
        <v>Bar 3</v>
      </c>
      <c r="H127">
        <f>B127</f>
        <v>9768</v>
      </c>
      <c r="I127">
        <f>C127</f>
        <v>5466</v>
      </c>
    </row>
    <row r="128" spans="1:9" x14ac:dyDescent="0.25">
      <c r="A128" t="s">
        <v>64</v>
      </c>
      <c r="B128" s="13">
        <v>6357</v>
      </c>
      <c r="C128" s="13">
        <v>5329</v>
      </c>
      <c r="D128" s="12">
        <v>2</v>
      </c>
      <c r="G128" t="str">
        <f t="shared" ref="G128:G136" si="0">A128</f>
        <v>Event Venue 11</v>
      </c>
      <c r="H128">
        <f t="shared" ref="H128:H136" si="1">B128</f>
        <v>6357</v>
      </c>
      <c r="I128">
        <f t="shared" ref="I128:I136" si="2">C128</f>
        <v>5329</v>
      </c>
    </row>
    <row r="129" spans="1:9" x14ac:dyDescent="0.25">
      <c r="A129" t="s">
        <v>43</v>
      </c>
      <c r="B129" s="13">
        <v>9482</v>
      </c>
      <c r="C129" s="13">
        <v>5116</v>
      </c>
      <c r="D129" s="12">
        <v>3</v>
      </c>
      <c r="G129" t="str">
        <f t="shared" si="0"/>
        <v>Nightclub 5</v>
      </c>
      <c r="H129">
        <f t="shared" si="1"/>
        <v>9482</v>
      </c>
      <c r="I129">
        <f t="shared" si="2"/>
        <v>5116</v>
      </c>
    </row>
    <row r="130" spans="1:9" x14ac:dyDescent="0.25">
      <c r="A130" t="s">
        <v>12</v>
      </c>
      <c r="B130" s="13">
        <v>9428</v>
      </c>
      <c r="C130" s="13">
        <v>4929</v>
      </c>
      <c r="D130" s="12">
        <v>4</v>
      </c>
      <c r="G130" t="str">
        <f t="shared" si="0"/>
        <v>Bar 4</v>
      </c>
      <c r="H130">
        <f t="shared" si="1"/>
        <v>9428</v>
      </c>
      <c r="I130">
        <f t="shared" si="2"/>
        <v>4929</v>
      </c>
    </row>
    <row r="131" spans="1:9" x14ac:dyDescent="0.25">
      <c r="A131" t="s">
        <v>21</v>
      </c>
      <c r="B131" s="13">
        <v>8592</v>
      </c>
      <c r="C131" s="13">
        <v>4924</v>
      </c>
      <c r="D131" s="12">
        <v>5</v>
      </c>
      <c r="G131" t="str">
        <f t="shared" si="0"/>
        <v>Bar 13</v>
      </c>
      <c r="H131">
        <f t="shared" si="1"/>
        <v>8592</v>
      </c>
      <c r="I131">
        <f t="shared" si="2"/>
        <v>4924</v>
      </c>
    </row>
    <row r="132" spans="1:9" x14ac:dyDescent="0.25">
      <c r="A132" t="s">
        <v>30</v>
      </c>
      <c r="B132" s="13">
        <v>9983</v>
      </c>
      <c r="C132" s="13">
        <v>4507</v>
      </c>
      <c r="D132" s="12">
        <v>6</v>
      </c>
      <c r="G132" t="str">
        <f t="shared" si="0"/>
        <v>Restaurant 7</v>
      </c>
      <c r="H132">
        <f t="shared" si="1"/>
        <v>9983</v>
      </c>
      <c r="I132">
        <f t="shared" si="2"/>
        <v>4507</v>
      </c>
    </row>
    <row r="133" spans="1:9" x14ac:dyDescent="0.25">
      <c r="A133" t="s">
        <v>59</v>
      </c>
      <c r="B133" s="13">
        <v>9822</v>
      </c>
      <c r="C133" s="13">
        <v>4104</v>
      </c>
      <c r="D133" s="12">
        <v>7</v>
      </c>
      <c r="G133" t="str">
        <f t="shared" si="0"/>
        <v>Event Venue 6</v>
      </c>
      <c r="H133">
        <f t="shared" si="1"/>
        <v>9822</v>
      </c>
      <c r="I133">
        <f t="shared" si="2"/>
        <v>4104</v>
      </c>
    </row>
    <row r="134" spans="1:9" x14ac:dyDescent="0.25">
      <c r="A134" t="s">
        <v>50</v>
      </c>
      <c r="B134" s="13">
        <v>9589</v>
      </c>
      <c r="C134" s="13">
        <v>3770</v>
      </c>
      <c r="D134" s="12">
        <v>8</v>
      </c>
      <c r="G134" t="str">
        <f t="shared" si="0"/>
        <v>Nightclub 12</v>
      </c>
      <c r="H134">
        <f t="shared" si="1"/>
        <v>9589</v>
      </c>
      <c r="I134">
        <f t="shared" si="2"/>
        <v>3770</v>
      </c>
    </row>
    <row r="135" spans="1:9" x14ac:dyDescent="0.25">
      <c r="A135" t="s">
        <v>62</v>
      </c>
      <c r="B135" s="13">
        <v>9681</v>
      </c>
      <c r="C135" s="13">
        <v>3448</v>
      </c>
      <c r="D135" s="12">
        <v>9</v>
      </c>
      <c r="G135" t="str">
        <f t="shared" si="0"/>
        <v>Event Venue 9</v>
      </c>
      <c r="H135">
        <f t="shared" si="1"/>
        <v>9681</v>
      </c>
      <c r="I135">
        <f t="shared" si="2"/>
        <v>3448</v>
      </c>
    </row>
    <row r="136" spans="1:9" x14ac:dyDescent="0.25">
      <c r="A136" t="s">
        <v>28</v>
      </c>
      <c r="B136" s="13">
        <v>8100</v>
      </c>
      <c r="C136" s="13">
        <v>2957</v>
      </c>
      <c r="D136" s="12">
        <v>10</v>
      </c>
      <c r="G136" t="str">
        <f t="shared" si="0"/>
        <v>Restaurant 5</v>
      </c>
      <c r="H136">
        <f t="shared" si="1"/>
        <v>8100</v>
      </c>
      <c r="I136">
        <f t="shared" si="2"/>
        <v>2957</v>
      </c>
    </row>
    <row r="137" spans="1:9" x14ac:dyDescent="0.25">
      <c r="A137" t="s">
        <v>269</v>
      </c>
      <c r="B137" s="13">
        <v>90802</v>
      </c>
      <c r="C137" s="13">
        <v>44550</v>
      </c>
      <c r="D137" s="12"/>
    </row>
    <row r="141" spans="1:9" x14ac:dyDescent="0.25">
      <c r="A141" s="10" t="s">
        <v>286</v>
      </c>
      <c r="B141" t="s">
        <v>274</v>
      </c>
      <c r="C141" t="s">
        <v>285</v>
      </c>
    </row>
    <row r="142" spans="1:9" x14ac:dyDescent="0.25">
      <c r="A142" t="s">
        <v>27</v>
      </c>
      <c r="B142" s="13">
        <v>3815</v>
      </c>
      <c r="C142" s="13">
        <v>-4441</v>
      </c>
      <c r="G142" t="str">
        <f>A142</f>
        <v>Restaurant 4</v>
      </c>
      <c r="H142">
        <f t="shared" ref="H142:I142" si="3">B142</f>
        <v>3815</v>
      </c>
      <c r="I142">
        <f t="shared" si="3"/>
        <v>-4441</v>
      </c>
    </row>
    <row r="143" spans="1:9" x14ac:dyDescent="0.25">
      <c r="A143" t="s">
        <v>23</v>
      </c>
      <c r="B143" s="13">
        <v>369</v>
      </c>
      <c r="C143" s="13">
        <v>-3655</v>
      </c>
      <c r="G143" t="str">
        <f t="shared" ref="G143:G151" si="4">A143</f>
        <v>Bar 15</v>
      </c>
      <c r="H143">
        <f t="shared" ref="H143:H151" si="5">B143</f>
        <v>369</v>
      </c>
      <c r="I143">
        <f t="shared" ref="I143:I151" si="6">C143</f>
        <v>-3655</v>
      </c>
    </row>
    <row r="144" spans="1:9" x14ac:dyDescent="0.25">
      <c r="A144" t="s">
        <v>49</v>
      </c>
      <c r="B144" s="13">
        <v>907</v>
      </c>
      <c r="C144" s="13">
        <v>-3336</v>
      </c>
      <c r="G144" t="str">
        <f t="shared" si="4"/>
        <v>Nightclub 11</v>
      </c>
      <c r="H144">
        <f t="shared" si="5"/>
        <v>907</v>
      </c>
      <c r="I144">
        <f t="shared" si="6"/>
        <v>-3336</v>
      </c>
    </row>
    <row r="145" spans="1:9" x14ac:dyDescent="0.25">
      <c r="A145" t="s">
        <v>17</v>
      </c>
      <c r="B145" s="13">
        <v>2373</v>
      </c>
      <c r="C145" s="13">
        <v>-2829</v>
      </c>
      <c r="G145" t="str">
        <f t="shared" si="4"/>
        <v>Bar 9</v>
      </c>
      <c r="H145">
        <f t="shared" si="5"/>
        <v>2373</v>
      </c>
      <c r="I145">
        <f t="shared" si="6"/>
        <v>-2829</v>
      </c>
    </row>
    <row r="146" spans="1:9" x14ac:dyDescent="0.25">
      <c r="A146" t="s">
        <v>31</v>
      </c>
      <c r="B146" s="13">
        <v>375</v>
      </c>
      <c r="C146" s="13">
        <v>-1623</v>
      </c>
      <c r="G146" t="str">
        <f t="shared" si="4"/>
        <v>Restaurant 8</v>
      </c>
      <c r="H146">
        <f t="shared" si="5"/>
        <v>375</v>
      </c>
      <c r="I146">
        <f t="shared" si="6"/>
        <v>-1623</v>
      </c>
    </row>
    <row r="147" spans="1:9" x14ac:dyDescent="0.25">
      <c r="A147" t="s">
        <v>51</v>
      </c>
      <c r="B147" s="13">
        <v>4031</v>
      </c>
      <c r="C147" s="13">
        <v>-1374</v>
      </c>
      <c r="G147" t="str">
        <f t="shared" si="4"/>
        <v>Nightclub 13</v>
      </c>
      <c r="H147">
        <f t="shared" si="5"/>
        <v>4031</v>
      </c>
      <c r="I147">
        <f t="shared" si="6"/>
        <v>-1374</v>
      </c>
    </row>
    <row r="148" spans="1:9" x14ac:dyDescent="0.25">
      <c r="A148" t="s">
        <v>36</v>
      </c>
      <c r="B148" s="13">
        <v>3857</v>
      </c>
      <c r="C148" s="13">
        <v>-1111</v>
      </c>
      <c r="G148" t="str">
        <f t="shared" si="4"/>
        <v>Restaurant 13</v>
      </c>
      <c r="H148">
        <f t="shared" si="5"/>
        <v>3857</v>
      </c>
      <c r="I148">
        <f t="shared" si="6"/>
        <v>-1111</v>
      </c>
    </row>
    <row r="149" spans="1:9" x14ac:dyDescent="0.25">
      <c r="A149" t="s">
        <v>19</v>
      </c>
      <c r="B149" s="13">
        <v>2359</v>
      </c>
      <c r="C149" s="13">
        <v>-1077</v>
      </c>
      <c r="G149" t="str">
        <f t="shared" si="4"/>
        <v>Bar 11</v>
      </c>
      <c r="H149">
        <f t="shared" si="5"/>
        <v>2359</v>
      </c>
      <c r="I149">
        <f t="shared" si="6"/>
        <v>-1077</v>
      </c>
    </row>
    <row r="150" spans="1:9" x14ac:dyDescent="0.25">
      <c r="A150" t="s">
        <v>41</v>
      </c>
      <c r="B150" s="13">
        <v>6592</v>
      </c>
      <c r="C150" s="13">
        <v>-907</v>
      </c>
      <c r="G150" t="str">
        <f t="shared" si="4"/>
        <v>Nightclub 3</v>
      </c>
      <c r="H150">
        <f t="shared" si="5"/>
        <v>6592</v>
      </c>
      <c r="I150">
        <f t="shared" si="6"/>
        <v>-907</v>
      </c>
    </row>
    <row r="151" spans="1:9" x14ac:dyDescent="0.25">
      <c r="A151" t="s">
        <v>34</v>
      </c>
      <c r="B151" s="13">
        <v>969</v>
      </c>
      <c r="C151" s="13">
        <v>-790</v>
      </c>
      <c r="G151" t="str">
        <f t="shared" si="4"/>
        <v>Restaurant 11</v>
      </c>
      <c r="H151">
        <f t="shared" si="5"/>
        <v>969</v>
      </c>
      <c r="I151">
        <f t="shared" si="6"/>
        <v>-790</v>
      </c>
    </row>
    <row r="152" spans="1:9" x14ac:dyDescent="0.25">
      <c r="A152" t="s">
        <v>269</v>
      </c>
      <c r="B152" s="13">
        <v>25647</v>
      </c>
      <c r="C152" s="13">
        <v>-21143</v>
      </c>
    </row>
    <row r="155" spans="1:9" x14ac:dyDescent="0.25">
      <c r="A155" s="10" t="s">
        <v>261</v>
      </c>
      <c r="B155" t="s">
        <v>274</v>
      </c>
    </row>
    <row r="156" spans="1:9" x14ac:dyDescent="0.25">
      <c r="A156" t="s">
        <v>255</v>
      </c>
      <c r="B156" s="13">
        <v>409194</v>
      </c>
    </row>
    <row r="157" spans="1:9" x14ac:dyDescent="0.25">
      <c r="A157" t="s">
        <v>269</v>
      </c>
      <c r="B157" s="13">
        <v>409194</v>
      </c>
    </row>
  </sheetData>
  <conditionalFormatting sqref="D2:D3">
    <cfRule type="cellIs" dxfId="3" priority="3" operator="greaterThan">
      <formula>1</formula>
    </cfRule>
  </conditionalFormatting>
  <conditionalFormatting sqref="B2:B3">
    <cfRule type="cellIs" dxfId="2" priority="1" operator="greaterThanOrEqual">
      <formula>1</formula>
    </cfRule>
    <cfRule type="cellIs" dxfId="1" priority="2" operator="greaterThan">
      <formula>1</formula>
    </cfRule>
  </conditionalFormatting>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62D48-08ED-4E5A-BBE1-A9174B08417C}">
  <sheetPr>
    <tabColor rgb="FFF6CD00"/>
  </sheetPr>
  <dimension ref="AA5:AC29"/>
  <sheetViews>
    <sheetView showGridLines="0" showRowColHeaders="0" tabSelected="1" zoomScaleNormal="100" workbookViewId="0">
      <selection activeCell="V33" sqref="V33"/>
    </sheetView>
  </sheetViews>
  <sheetFormatPr defaultRowHeight="15" x14ac:dyDescent="0.25"/>
  <cols>
    <col min="26" max="26" width="7.5703125" customWidth="1"/>
    <col min="27" max="27" width="17.42578125" customWidth="1"/>
    <col min="28" max="28" width="15.7109375" customWidth="1"/>
    <col min="29" max="29" width="14.140625" customWidth="1"/>
  </cols>
  <sheetData>
    <row r="5" spans="27:29" ht="3.75" customHeight="1" x14ac:dyDescent="0.25"/>
    <row r="8" spans="27:29" ht="6" customHeight="1" x14ac:dyDescent="0.25"/>
    <row r="9" spans="27:29" ht="15.75" x14ac:dyDescent="0.25">
      <c r="AA9" s="18" t="s">
        <v>0</v>
      </c>
      <c r="AB9" s="19" t="s">
        <v>289</v>
      </c>
      <c r="AC9" s="19" t="s">
        <v>290</v>
      </c>
    </row>
    <row r="10" spans="27:29" x14ac:dyDescent="0.25">
      <c r="AA10" t="str">
        <f>Dataprep!G127</f>
        <v>Bar 3</v>
      </c>
      <c r="AB10" s="13">
        <f>Dataprep!H127</f>
        <v>9768</v>
      </c>
      <c r="AC10" s="13">
        <f>Dataprep!I127</f>
        <v>5466</v>
      </c>
    </row>
    <row r="11" spans="27:29" x14ac:dyDescent="0.25">
      <c r="AA11" t="str">
        <f>Dataprep!G128</f>
        <v>Event Venue 11</v>
      </c>
      <c r="AB11" s="13">
        <f>Dataprep!H128</f>
        <v>6357</v>
      </c>
      <c r="AC11" s="13">
        <f>Dataprep!I128</f>
        <v>5329</v>
      </c>
    </row>
    <row r="12" spans="27:29" x14ac:dyDescent="0.25">
      <c r="AA12" t="str">
        <f>Dataprep!G129</f>
        <v>Nightclub 5</v>
      </c>
      <c r="AB12" s="13">
        <f>Dataprep!H129</f>
        <v>9482</v>
      </c>
      <c r="AC12" s="13">
        <f>Dataprep!I129</f>
        <v>5116</v>
      </c>
    </row>
    <row r="13" spans="27:29" x14ac:dyDescent="0.25">
      <c r="AA13" t="str">
        <f>Dataprep!G130</f>
        <v>Bar 4</v>
      </c>
      <c r="AB13" s="13">
        <f>Dataprep!H130</f>
        <v>9428</v>
      </c>
      <c r="AC13" s="13">
        <f>Dataprep!I130</f>
        <v>4929</v>
      </c>
    </row>
    <row r="14" spans="27:29" x14ac:dyDescent="0.25">
      <c r="AA14" t="str">
        <f>Dataprep!G131</f>
        <v>Bar 13</v>
      </c>
      <c r="AB14" s="13">
        <f>Dataprep!H131</f>
        <v>8592</v>
      </c>
      <c r="AC14" s="13">
        <f>Dataprep!I131</f>
        <v>4924</v>
      </c>
    </row>
    <row r="15" spans="27:29" x14ac:dyDescent="0.25">
      <c r="AA15" t="str">
        <f>Dataprep!G132</f>
        <v>Restaurant 7</v>
      </c>
      <c r="AB15" s="13">
        <f>Dataprep!H132</f>
        <v>9983</v>
      </c>
      <c r="AC15" s="13">
        <f>Dataprep!I132</f>
        <v>4507</v>
      </c>
    </row>
    <row r="16" spans="27:29" x14ac:dyDescent="0.25">
      <c r="AA16" t="str">
        <f>Dataprep!G133</f>
        <v>Event Venue 6</v>
      </c>
      <c r="AB16" s="13">
        <f>Dataprep!H133</f>
        <v>9822</v>
      </c>
      <c r="AC16" s="15">
        <f>Dataprep!I133</f>
        <v>4104</v>
      </c>
    </row>
    <row r="17" spans="27:29" ht="15.75" x14ac:dyDescent="0.25">
      <c r="AC17" s="16">
        <f>+SUM(AC10:AC16)</f>
        <v>34375</v>
      </c>
    </row>
    <row r="21" spans="27:29" ht="15.75" x14ac:dyDescent="0.25">
      <c r="AA21" s="18" t="s">
        <v>0</v>
      </c>
      <c r="AB21" s="19" t="s">
        <v>289</v>
      </c>
      <c r="AC21" s="19" t="s">
        <v>290</v>
      </c>
    </row>
    <row r="22" spans="27:29" x14ac:dyDescent="0.25">
      <c r="AA22" t="str">
        <f>Dataprep!G142</f>
        <v>Restaurant 4</v>
      </c>
      <c r="AB22" s="13">
        <f>Dataprep!H142</f>
        <v>3815</v>
      </c>
      <c r="AC22" s="13">
        <f>Dataprep!I142</f>
        <v>-4441</v>
      </c>
    </row>
    <row r="23" spans="27:29" x14ac:dyDescent="0.25">
      <c r="AA23" t="str">
        <f>Dataprep!G143</f>
        <v>Bar 15</v>
      </c>
      <c r="AB23" s="13">
        <f>Dataprep!H143</f>
        <v>369</v>
      </c>
      <c r="AC23" s="13">
        <f>Dataprep!I143</f>
        <v>-3655</v>
      </c>
    </row>
    <row r="24" spans="27:29" x14ac:dyDescent="0.25">
      <c r="AA24" t="str">
        <f>Dataprep!G144</f>
        <v>Nightclub 11</v>
      </c>
      <c r="AB24" s="13">
        <f>Dataprep!H144</f>
        <v>907</v>
      </c>
      <c r="AC24" s="13">
        <f>Dataprep!I144</f>
        <v>-3336</v>
      </c>
    </row>
    <row r="25" spans="27:29" x14ac:dyDescent="0.25">
      <c r="AA25" t="str">
        <f>Dataprep!G145</f>
        <v>Bar 9</v>
      </c>
      <c r="AB25" s="13">
        <f>Dataprep!H145</f>
        <v>2373</v>
      </c>
      <c r="AC25" s="13">
        <f>Dataprep!I145</f>
        <v>-2829</v>
      </c>
    </row>
    <row r="26" spans="27:29" x14ac:dyDescent="0.25">
      <c r="AA26" t="str">
        <f>Dataprep!G146</f>
        <v>Restaurant 8</v>
      </c>
      <c r="AB26" s="13">
        <f>Dataprep!H146</f>
        <v>375</v>
      </c>
      <c r="AC26" s="13">
        <f>Dataprep!I146</f>
        <v>-1623</v>
      </c>
    </row>
    <row r="27" spans="27:29" x14ac:dyDescent="0.25">
      <c r="AA27" t="str">
        <f>Dataprep!G147</f>
        <v>Nightclub 13</v>
      </c>
      <c r="AB27" s="13">
        <f>Dataprep!H147</f>
        <v>4031</v>
      </c>
      <c r="AC27" s="13">
        <f>Dataprep!I147</f>
        <v>-1374</v>
      </c>
    </row>
    <row r="28" spans="27:29" x14ac:dyDescent="0.25">
      <c r="AA28" t="str">
        <f>Dataprep!G148</f>
        <v>Restaurant 13</v>
      </c>
      <c r="AB28" s="13">
        <f>Dataprep!H148</f>
        <v>3857</v>
      </c>
      <c r="AC28" s="15">
        <f>Dataprep!I148</f>
        <v>-1111</v>
      </c>
    </row>
    <row r="29" spans="27:29" ht="15.75" x14ac:dyDescent="0.25">
      <c r="AC29" s="17">
        <f>+SUM(AC22:AC28)</f>
        <v>-18369</v>
      </c>
    </row>
  </sheetData>
  <conditionalFormatting sqref="AC10:AC16">
    <cfRule type="colorScale" priority="2">
      <colorScale>
        <cfvo type="min"/>
        <cfvo type="max"/>
        <color theme="0"/>
        <color theme="9" tint="-0.249977111117893"/>
      </colorScale>
    </cfRule>
  </conditionalFormatting>
  <conditionalFormatting sqref="AC22:AC28">
    <cfRule type="colorScale" priority="1">
      <colorScale>
        <cfvo type="min"/>
        <cfvo type="max"/>
        <color rgb="FFC00000"/>
        <color theme="0"/>
      </colorScale>
    </cfRule>
  </conditionalFormatting>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Dataprep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Malone</dc:creator>
  <cp:lastModifiedBy>Arinze Ojinnaka</cp:lastModifiedBy>
  <dcterms:created xsi:type="dcterms:W3CDTF">2022-01-18T02:47:06Z</dcterms:created>
  <dcterms:modified xsi:type="dcterms:W3CDTF">2023-02-04T14:38:43Z</dcterms:modified>
</cp:coreProperties>
</file>