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B43A163A-6F3D-46DE-85D5-D6058EDB8F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 s="1"/>
  <c r="D34" i="1"/>
  <c r="C34" i="1"/>
  <c r="B34" i="1"/>
  <c r="K15" i="1"/>
  <c r="M15" i="1" s="1"/>
  <c r="L15" i="1"/>
  <c r="B33" i="1"/>
  <c r="C33" i="1"/>
  <c r="D33" i="1"/>
  <c r="D32" i="1"/>
  <c r="B32" i="1"/>
  <c r="C32" i="1"/>
  <c r="K14" i="1"/>
  <c r="L14" i="1"/>
  <c r="M14" i="1" s="1"/>
  <c r="D31" i="1"/>
  <c r="C31" i="1"/>
  <c r="B31" i="1"/>
  <c r="L13" i="1"/>
  <c r="K13" i="1"/>
  <c r="M13" i="1" s="1"/>
  <c r="D30" i="1"/>
  <c r="C30" i="1"/>
  <c r="B30" i="1"/>
  <c r="D29" i="1"/>
  <c r="C29" i="1"/>
  <c r="B29" i="1"/>
  <c r="D28" i="1"/>
  <c r="C28" i="1"/>
  <c r="B28" i="1"/>
  <c r="B27" i="1"/>
  <c r="C27" i="1"/>
  <c r="D27" i="1" s="1"/>
  <c r="D26" i="1"/>
  <c r="M12" i="1"/>
  <c r="M17" i="1"/>
  <c r="M18" i="1"/>
  <c r="M19" i="1"/>
  <c r="M20" i="1"/>
  <c r="M21" i="1"/>
  <c r="M22" i="1"/>
  <c r="M23" i="1"/>
  <c r="M24" i="1"/>
  <c r="L12" i="1"/>
  <c r="C26" i="1"/>
  <c r="B26" i="1"/>
  <c r="K4" i="1"/>
  <c r="M11" i="1"/>
  <c r="L11" i="1"/>
  <c r="K11" i="1"/>
  <c r="L10" i="1"/>
  <c r="M10" i="1" s="1"/>
  <c r="K10" i="1"/>
  <c r="M9" i="1"/>
  <c r="L9" i="1"/>
  <c r="K9" i="1"/>
  <c r="L8" i="1"/>
  <c r="M8" i="1" s="1"/>
  <c r="L7" i="1"/>
  <c r="M7" i="1" s="1"/>
  <c r="L6" i="1"/>
  <c r="M6" i="1" s="1"/>
  <c r="L5" i="1"/>
  <c r="M5" i="1" s="1"/>
  <c r="K5" i="1"/>
  <c r="L4" i="1"/>
  <c r="L3" i="1"/>
  <c r="M3" i="1" s="1"/>
  <c r="K3" i="1"/>
  <c r="C16" i="1"/>
  <c r="D16" i="1" s="1"/>
  <c r="B16" i="1"/>
  <c r="C25" i="1"/>
  <c r="D25" i="1" s="1"/>
  <c r="B25" i="1"/>
  <c r="D24" i="1"/>
  <c r="C24" i="1"/>
  <c r="B24" i="1"/>
  <c r="C23" i="1"/>
  <c r="D23" i="1" s="1"/>
  <c r="B23" i="1"/>
  <c r="C22" i="1"/>
  <c r="D22" i="1" s="1"/>
  <c r="B22" i="1"/>
  <c r="D21" i="1"/>
  <c r="C21" i="1"/>
  <c r="B21" i="1"/>
  <c r="D20" i="1"/>
  <c r="C20" i="1"/>
  <c r="C19" i="1"/>
  <c r="D19" i="1" s="1"/>
  <c r="B19" i="1"/>
  <c r="C18" i="1"/>
  <c r="D18" i="1" s="1"/>
  <c r="B18" i="1"/>
  <c r="C17" i="1"/>
  <c r="D17" i="1" s="1"/>
  <c r="D15" i="1"/>
  <c r="C15" i="1"/>
  <c r="B15" i="1"/>
  <c r="C14" i="1"/>
  <c r="D14" i="1" s="1"/>
  <c r="B14" i="1"/>
  <c r="C13" i="1"/>
  <c r="D13" i="1" s="1"/>
  <c r="B13" i="1"/>
  <c r="C12" i="1"/>
  <c r="D12" i="1" s="1"/>
  <c r="B12" i="1"/>
  <c r="C11" i="1"/>
  <c r="D11" i="1" s="1"/>
  <c r="B11" i="1"/>
  <c r="C10" i="1"/>
  <c r="D10" i="1" s="1"/>
  <c r="C9" i="1"/>
  <c r="B9" i="1"/>
  <c r="D9" i="1" s="1"/>
  <c r="C8" i="1"/>
  <c r="D8" i="1" s="1"/>
  <c r="B8" i="1"/>
  <c r="C7" i="1"/>
  <c r="D7" i="1" s="1"/>
  <c r="B7" i="1"/>
  <c r="C6" i="1"/>
  <c r="D6" i="1" s="1"/>
  <c r="B6" i="1"/>
  <c r="C5" i="1"/>
  <c r="D5" i="1" s="1"/>
  <c r="B5" i="1"/>
  <c r="D4" i="1"/>
  <c r="C4" i="1"/>
  <c r="B4" i="1"/>
  <c r="C3" i="1"/>
  <c r="B3" i="1"/>
  <c r="D3" i="1" s="1"/>
  <c r="U4" i="1" l="1"/>
  <c r="U3" i="1"/>
  <c r="M4" i="1"/>
  <c r="V4" i="1" l="1"/>
  <c r="V3" i="1"/>
</calcChain>
</file>

<file path=xl/sharedStrings.xml><?xml version="1.0" encoding="utf-8"?>
<sst xmlns="http://schemas.openxmlformats.org/spreadsheetml/2006/main" count="60" uniqueCount="42">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</sst>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113" zoomScaleNormal="85" workbookViewId="0">
      <selection activeCell="F20" sqref="F20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9.28515625" bestFit="1" customWidth="1"/>
    <col min="5" max="5" width="88.42578125" bestFit="1" customWidth="1"/>
    <col min="6" max="6" width="28.140625" customWidth="1"/>
    <col min="10" max="10" width="11.140625" bestFit="1" customWidth="1"/>
    <col min="11" max="12" width="12.28515625" bestFit="1" customWidth="1"/>
    <col min="13" max="13" width="9.28515625" bestFit="1" customWidth="1"/>
    <col min="14" max="14" width="22.42578125" bestFit="1" customWidth="1"/>
    <col min="16" max="16" width="10.28515625" bestFit="1" customWidth="1"/>
    <col min="25" max="25" width="10.28515625" bestFit="1" customWidth="1"/>
  </cols>
  <sheetData>
    <row r="1" spans="1:22" x14ac:dyDescent="0.25">
      <c r="A1" t="s">
        <v>3</v>
      </c>
      <c r="J1" t="s">
        <v>5</v>
      </c>
      <c r="U1" s="8" t="s">
        <v>30</v>
      </c>
      <c r="V1" s="8"/>
    </row>
    <row r="2" spans="1:22" x14ac:dyDescent="0.25">
      <c r="A2" t="s">
        <v>4</v>
      </c>
      <c r="B2" t="s">
        <v>0</v>
      </c>
      <c r="C2" t="s">
        <v>1</v>
      </c>
      <c r="D2" t="s">
        <v>2</v>
      </c>
      <c r="E2" t="s">
        <v>29</v>
      </c>
      <c r="J2" t="s">
        <v>4</v>
      </c>
      <c r="K2" t="s">
        <v>0</v>
      </c>
      <c r="L2" t="s">
        <v>1</v>
      </c>
      <c r="M2" t="s">
        <v>2</v>
      </c>
      <c r="N2" t="s">
        <v>29</v>
      </c>
      <c r="U2" t="s">
        <v>31</v>
      </c>
      <c r="V2" t="s">
        <v>32</v>
      </c>
    </row>
    <row r="3" spans="1:22" x14ac:dyDescent="0.25">
      <c r="A3" s="2">
        <v>45314</v>
      </c>
      <c r="B3" s="1">
        <f>8 + 45/60</f>
        <v>8.75</v>
      </c>
      <c r="C3" s="1">
        <f>9 + 35/60</f>
        <v>9.5833333333333339</v>
      </c>
      <c r="D3" s="3">
        <f t="shared" ref="D3:D26" si="0">C3-B3</f>
        <v>0.83333333333333393</v>
      </c>
      <c r="E3" s="1" t="s">
        <v>6</v>
      </c>
      <c r="J3" s="2">
        <v>45314</v>
      </c>
      <c r="K3" s="1">
        <f>8 + 45/60</f>
        <v>8.75</v>
      </c>
      <c r="L3" s="1">
        <f>9 + 35/60</f>
        <v>9.5833333333333339</v>
      </c>
      <c r="M3" s="3">
        <f t="shared" ref="M3:M24" si="1">L3-K3</f>
        <v>0.83333333333333393</v>
      </c>
      <c r="N3" s="1" t="s">
        <v>6</v>
      </c>
      <c r="O3" s="4"/>
      <c r="T3" t="s">
        <v>5</v>
      </c>
      <c r="U3" s="4">
        <f>SUM(M3:M100)</f>
        <v>20.666666666666679</v>
      </c>
      <c r="V3" s="5">
        <f>U3/(U3+U4)</f>
        <v>0.33631678871711407</v>
      </c>
    </row>
    <row r="4" spans="1:22" x14ac:dyDescent="0.25">
      <c r="A4" s="2">
        <v>45314</v>
      </c>
      <c r="B4" s="1">
        <f>18+37/60</f>
        <v>18.616666666666667</v>
      </c>
      <c r="C4" s="1">
        <f>21 + 20/60</f>
        <v>21.333333333333332</v>
      </c>
      <c r="D4" s="3">
        <f t="shared" si="0"/>
        <v>2.716666666666665</v>
      </c>
      <c r="E4" s="1" t="s">
        <v>7</v>
      </c>
      <c r="F4" s="4"/>
      <c r="J4" s="2">
        <v>45315</v>
      </c>
      <c r="K4" s="1">
        <f>8</f>
        <v>8</v>
      </c>
      <c r="L4" s="1">
        <f t="shared" ref="L4:L11" si="2">9+35/60</f>
        <v>9.5833333333333339</v>
      </c>
      <c r="M4" s="3">
        <f t="shared" si="1"/>
        <v>1.5833333333333339</v>
      </c>
      <c r="N4" s="1" t="s">
        <v>8</v>
      </c>
      <c r="T4" t="s">
        <v>3</v>
      </c>
      <c r="U4" s="4">
        <f>SUM(D3:D100)</f>
        <v>40.783333333333374</v>
      </c>
      <c r="V4" s="5">
        <f>U4/(U3+U4)</f>
        <v>0.66368321128288588</v>
      </c>
    </row>
    <row r="5" spans="1:22" x14ac:dyDescent="0.25">
      <c r="A5" s="2">
        <v>45315</v>
      </c>
      <c r="B5" s="1">
        <f>11 + 10/60</f>
        <v>11.166666666666666</v>
      </c>
      <c r="C5" s="1">
        <f xml:space="preserve"> 13</f>
        <v>13</v>
      </c>
      <c r="D5" s="3">
        <f t="shared" si="0"/>
        <v>1.8333333333333339</v>
      </c>
      <c r="E5" s="1" t="s">
        <v>9</v>
      </c>
      <c r="J5" s="2">
        <v>45321</v>
      </c>
      <c r="K5" s="1">
        <f>8+45/60</f>
        <v>8.75</v>
      </c>
      <c r="L5" s="1">
        <f t="shared" si="2"/>
        <v>9.5833333333333339</v>
      </c>
      <c r="M5" s="3">
        <f t="shared" si="1"/>
        <v>0.83333333333333393</v>
      </c>
      <c r="N5" s="1" t="s">
        <v>12</v>
      </c>
    </row>
    <row r="6" spans="1:22" x14ac:dyDescent="0.25">
      <c r="A6" s="2">
        <v>45315</v>
      </c>
      <c r="B6" s="1">
        <f xml:space="preserve"> 17 + 30/60</f>
        <v>17.5</v>
      </c>
      <c r="C6" s="1">
        <f>18 + 40/60</f>
        <v>18.666666666666668</v>
      </c>
      <c r="D6" s="3">
        <f t="shared" si="0"/>
        <v>1.1666666666666679</v>
      </c>
      <c r="E6" s="1" t="s">
        <v>10</v>
      </c>
      <c r="J6" s="2">
        <v>45322</v>
      </c>
      <c r="K6" s="1">
        <v>8</v>
      </c>
      <c r="L6" s="1">
        <f t="shared" si="2"/>
        <v>9.5833333333333339</v>
      </c>
      <c r="M6" s="3">
        <f t="shared" si="1"/>
        <v>1.5833333333333339</v>
      </c>
      <c r="N6" s="1" t="s">
        <v>16</v>
      </c>
    </row>
    <row r="7" spans="1:22" x14ac:dyDescent="0.25">
      <c r="A7" s="2">
        <v>45316</v>
      </c>
      <c r="B7" s="1">
        <f>19+42/60</f>
        <v>19.7</v>
      </c>
      <c r="C7" s="1">
        <f xml:space="preserve"> 21 + 30/60</f>
        <v>21.5</v>
      </c>
      <c r="D7" s="3">
        <f t="shared" si="0"/>
        <v>1.8000000000000007</v>
      </c>
      <c r="E7" s="1" t="s">
        <v>11</v>
      </c>
      <c r="J7" s="2">
        <v>45335</v>
      </c>
      <c r="K7" s="1">
        <v>8</v>
      </c>
      <c r="L7" s="1">
        <f t="shared" si="2"/>
        <v>9.5833333333333339</v>
      </c>
      <c r="M7" s="3">
        <f t="shared" si="1"/>
        <v>1.5833333333333339</v>
      </c>
      <c r="N7" s="1" t="s">
        <v>24</v>
      </c>
    </row>
    <row r="8" spans="1:22" x14ac:dyDescent="0.25">
      <c r="A8" s="2">
        <v>45321</v>
      </c>
      <c r="B8" s="1">
        <f>8+45/60</f>
        <v>8.75</v>
      </c>
      <c r="C8" s="1">
        <f>9+35/60</f>
        <v>9.5833333333333339</v>
      </c>
      <c r="D8" s="3">
        <f t="shared" si="0"/>
        <v>0.83333333333333393</v>
      </c>
      <c r="E8" s="1" t="s">
        <v>13</v>
      </c>
      <c r="J8" s="2">
        <v>45336</v>
      </c>
      <c r="K8" s="1">
        <v>8</v>
      </c>
      <c r="L8" s="1">
        <f t="shared" si="2"/>
        <v>9.5833333333333339</v>
      </c>
      <c r="M8" s="3">
        <f t="shared" si="1"/>
        <v>1.5833333333333339</v>
      </c>
      <c r="N8" s="1" t="s">
        <v>26</v>
      </c>
    </row>
    <row r="9" spans="1:22" x14ac:dyDescent="0.25">
      <c r="A9" s="2">
        <v>45322</v>
      </c>
      <c r="B9" s="1">
        <f>14+45/60</f>
        <v>14.75</v>
      </c>
      <c r="C9" s="1">
        <f>16+40/60</f>
        <v>16.666666666666668</v>
      </c>
      <c r="D9" s="3">
        <f t="shared" si="0"/>
        <v>1.9166666666666679</v>
      </c>
      <c r="E9" s="1" t="s">
        <v>14</v>
      </c>
      <c r="J9" s="2">
        <v>45342</v>
      </c>
      <c r="K9" s="1">
        <f>8</f>
        <v>8</v>
      </c>
      <c r="L9" s="1">
        <f t="shared" si="2"/>
        <v>9.5833333333333339</v>
      </c>
      <c r="M9" s="3">
        <f t="shared" si="1"/>
        <v>1.5833333333333339</v>
      </c>
      <c r="N9" s="1" t="s">
        <v>26</v>
      </c>
    </row>
    <row r="10" spans="1:22" x14ac:dyDescent="0.25">
      <c r="A10" s="2">
        <v>45323</v>
      </c>
      <c r="B10" s="1">
        <v>8</v>
      </c>
      <c r="C10" s="1">
        <f>9+35/60</f>
        <v>9.5833333333333339</v>
      </c>
      <c r="D10" s="3">
        <f t="shared" si="0"/>
        <v>1.5833333333333339</v>
      </c>
      <c r="E10" s="1" t="s">
        <v>15</v>
      </c>
      <c r="J10" s="2">
        <v>45343</v>
      </c>
      <c r="K10" s="1">
        <f>8</f>
        <v>8</v>
      </c>
      <c r="L10" s="1">
        <f t="shared" si="2"/>
        <v>9.5833333333333339</v>
      </c>
      <c r="M10" s="3">
        <f t="shared" si="1"/>
        <v>1.5833333333333339</v>
      </c>
      <c r="N10" s="1" t="s">
        <v>26</v>
      </c>
    </row>
    <row r="11" spans="1:22" x14ac:dyDescent="0.25">
      <c r="A11" s="2">
        <v>45323</v>
      </c>
      <c r="B11" s="1">
        <f>17+35/60</f>
        <v>17.583333333333332</v>
      </c>
      <c r="C11" s="1">
        <f>19</f>
        <v>19</v>
      </c>
      <c r="D11" s="3">
        <f t="shared" si="0"/>
        <v>1.4166666666666679</v>
      </c>
      <c r="E11" s="1" t="s">
        <v>17</v>
      </c>
      <c r="J11" s="2">
        <v>45349</v>
      </c>
      <c r="K11" s="1">
        <f>8</f>
        <v>8</v>
      </c>
      <c r="L11" s="1">
        <f t="shared" si="2"/>
        <v>9.5833333333333339</v>
      </c>
      <c r="M11" s="3">
        <f t="shared" si="1"/>
        <v>1.5833333333333339</v>
      </c>
      <c r="N11" s="1" t="s">
        <v>26</v>
      </c>
    </row>
    <row r="12" spans="1:22" x14ac:dyDescent="0.25">
      <c r="A12" s="2">
        <v>45324</v>
      </c>
      <c r="B12" s="1">
        <f>8+45/60</f>
        <v>8.75</v>
      </c>
      <c r="C12" s="1">
        <f>9+35/60</f>
        <v>9.5833333333333339</v>
      </c>
      <c r="D12" s="3">
        <f t="shared" si="0"/>
        <v>0.83333333333333393</v>
      </c>
      <c r="E12" s="1" t="s">
        <v>18</v>
      </c>
      <c r="J12" s="2">
        <v>45356</v>
      </c>
      <c r="K12" s="1">
        <v>8</v>
      </c>
      <c r="L12" s="1">
        <f>9+35/60</f>
        <v>9.5833333333333339</v>
      </c>
      <c r="M12" s="3">
        <f t="shared" si="1"/>
        <v>1.5833333333333339</v>
      </c>
      <c r="N12" s="1" t="s">
        <v>26</v>
      </c>
    </row>
    <row r="13" spans="1:22" x14ac:dyDescent="0.25">
      <c r="A13" s="2">
        <v>45324</v>
      </c>
      <c r="B13" s="1">
        <f>13+53/60</f>
        <v>13.883333333333333</v>
      </c>
      <c r="C13" s="1">
        <f>14+36/60</f>
        <v>14.6</v>
      </c>
      <c r="D13" s="3">
        <f t="shared" si="0"/>
        <v>0.71666666666666679</v>
      </c>
      <c r="E13" s="1" t="s">
        <v>19</v>
      </c>
      <c r="J13" s="2">
        <v>45363</v>
      </c>
      <c r="K13" s="1">
        <f>8</f>
        <v>8</v>
      </c>
      <c r="L13" s="1">
        <f>9+35/60</f>
        <v>9.5833333333333339</v>
      </c>
      <c r="M13" s="3">
        <f t="shared" ref="M13" si="3">L13-K13</f>
        <v>1.5833333333333339</v>
      </c>
      <c r="N13" s="1" t="s">
        <v>26</v>
      </c>
    </row>
    <row r="14" spans="1:22" x14ac:dyDescent="0.25">
      <c r="A14" s="2">
        <v>45326</v>
      </c>
      <c r="B14" s="1">
        <f xml:space="preserve"> 18+30/60</f>
        <v>18.5</v>
      </c>
      <c r="C14" s="1">
        <f>19+42/60</f>
        <v>19.7</v>
      </c>
      <c r="D14" s="3">
        <f t="shared" si="0"/>
        <v>1.1999999999999993</v>
      </c>
      <c r="E14" s="1" t="s">
        <v>20</v>
      </c>
      <c r="J14" s="2">
        <v>45384</v>
      </c>
      <c r="K14" s="1">
        <f>8</f>
        <v>8</v>
      </c>
      <c r="L14" s="1">
        <f>9+35/60</f>
        <v>9.5833333333333339</v>
      </c>
      <c r="M14" s="3">
        <f t="shared" si="1"/>
        <v>1.5833333333333339</v>
      </c>
      <c r="N14" s="1" t="s">
        <v>26</v>
      </c>
    </row>
    <row r="15" spans="1:22" x14ac:dyDescent="0.25">
      <c r="A15" s="2">
        <v>45334</v>
      </c>
      <c r="B15" s="1">
        <f>12+53/60</f>
        <v>12.883333333333333</v>
      </c>
      <c r="C15" s="1">
        <f>13+7/60</f>
        <v>13.116666666666667</v>
      </c>
      <c r="D15" s="3">
        <f t="shared" si="0"/>
        <v>0.23333333333333428</v>
      </c>
      <c r="E15" s="1" t="s">
        <v>22</v>
      </c>
      <c r="J15" s="2">
        <v>45385</v>
      </c>
      <c r="K15" s="1">
        <f>8</f>
        <v>8</v>
      </c>
      <c r="L15" s="1">
        <f>9+35/60</f>
        <v>9.5833333333333339</v>
      </c>
      <c r="M15" s="3">
        <f t="shared" si="1"/>
        <v>1.5833333333333339</v>
      </c>
      <c r="N15" s="1" t="s">
        <v>26</v>
      </c>
    </row>
    <row r="16" spans="1:22" x14ac:dyDescent="0.25">
      <c r="A16" s="2">
        <v>45334</v>
      </c>
      <c r="B16" s="1">
        <f>10+21/60</f>
        <v>10.35</v>
      </c>
      <c r="C16" s="1">
        <f>10+42/60</f>
        <v>10.7</v>
      </c>
      <c r="D16" s="3">
        <f t="shared" si="0"/>
        <v>0.34999999999999964</v>
      </c>
      <c r="E16" s="1" t="s">
        <v>21</v>
      </c>
      <c r="J16" s="2">
        <v>45391</v>
      </c>
      <c r="K16" s="1">
        <f>8</f>
        <v>8</v>
      </c>
      <c r="L16" s="1">
        <f>9+35/60</f>
        <v>9.5833333333333339</v>
      </c>
      <c r="M16" s="3">
        <f t="shared" si="1"/>
        <v>1.5833333333333339</v>
      </c>
      <c r="N16" s="1" t="s">
        <v>26</v>
      </c>
    </row>
    <row r="17" spans="1:14" x14ac:dyDescent="0.25">
      <c r="A17" s="2">
        <v>45335</v>
      </c>
      <c r="B17" s="1">
        <v>8</v>
      </c>
      <c r="C17" s="1">
        <f>9+35/60</f>
        <v>9.5833333333333339</v>
      </c>
      <c r="D17" s="3">
        <f t="shared" si="0"/>
        <v>1.5833333333333339</v>
      </c>
      <c r="E17" s="1" t="s">
        <v>23</v>
      </c>
      <c r="J17" s="2"/>
      <c r="K17" s="1"/>
      <c r="L17" s="1"/>
      <c r="M17" s="3">
        <f t="shared" si="1"/>
        <v>0</v>
      </c>
      <c r="N17" s="1"/>
    </row>
    <row r="18" spans="1:14" x14ac:dyDescent="0.25">
      <c r="A18" s="2">
        <v>45335</v>
      </c>
      <c r="B18" s="1">
        <f>14+32/60</f>
        <v>14.533333333333333</v>
      </c>
      <c r="C18" s="1">
        <f>15 + 10/60</f>
        <v>15.166666666666666</v>
      </c>
      <c r="D18" s="3">
        <f t="shared" si="0"/>
        <v>0.63333333333333286</v>
      </c>
      <c r="E18" s="1" t="s">
        <v>18</v>
      </c>
      <c r="J18" s="2"/>
      <c r="K18" s="1"/>
      <c r="L18" s="1"/>
      <c r="M18" s="3">
        <f t="shared" si="1"/>
        <v>0</v>
      </c>
      <c r="N18" s="1"/>
    </row>
    <row r="19" spans="1:14" x14ac:dyDescent="0.25">
      <c r="A19" s="2">
        <v>45335</v>
      </c>
      <c r="B19" s="1">
        <f>17+35/60</f>
        <v>17.583333333333332</v>
      </c>
      <c r="C19" s="1">
        <f>17+47/60</f>
        <v>17.783333333333335</v>
      </c>
      <c r="D19" s="3">
        <f t="shared" si="0"/>
        <v>0.20000000000000284</v>
      </c>
      <c r="E19" s="1" t="s">
        <v>25</v>
      </c>
      <c r="J19" s="2"/>
      <c r="K19" s="1"/>
      <c r="L19" s="1"/>
      <c r="M19" s="3">
        <f t="shared" si="1"/>
        <v>0</v>
      </c>
      <c r="N19" s="1"/>
    </row>
    <row r="20" spans="1:14" x14ac:dyDescent="0.25">
      <c r="A20" s="2">
        <v>45336</v>
      </c>
      <c r="B20" s="1">
        <v>8</v>
      </c>
      <c r="C20" s="1">
        <f>9+35/60</f>
        <v>9.5833333333333339</v>
      </c>
      <c r="D20" s="3">
        <f t="shared" si="0"/>
        <v>1.5833333333333339</v>
      </c>
      <c r="E20" s="1"/>
      <c r="J20" s="2"/>
      <c r="K20" s="1"/>
      <c r="L20" s="1"/>
      <c r="M20" s="3">
        <f t="shared" si="1"/>
        <v>0</v>
      </c>
      <c r="N20" s="1"/>
    </row>
    <row r="21" spans="1:14" x14ac:dyDescent="0.25">
      <c r="A21" s="2">
        <v>45342</v>
      </c>
      <c r="B21" s="1">
        <f>8</f>
        <v>8</v>
      </c>
      <c r="C21" s="1">
        <f>9+35/60</f>
        <v>9.5833333333333339</v>
      </c>
      <c r="D21" s="3">
        <f t="shared" si="0"/>
        <v>1.5833333333333339</v>
      </c>
      <c r="E21" s="1" t="s">
        <v>27</v>
      </c>
      <c r="J21" s="2"/>
      <c r="K21" s="1"/>
      <c r="L21" s="1"/>
      <c r="M21" s="3">
        <f t="shared" si="1"/>
        <v>0</v>
      </c>
      <c r="N21" s="1"/>
    </row>
    <row r="22" spans="1:14" x14ac:dyDescent="0.25">
      <c r="A22" s="2">
        <v>45343</v>
      </c>
      <c r="B22" s="1">
        <f>8</f>
        <v>8</v>
      </c>
      <c r="C22" s="1">
        <f>9+35/60</f>
        <v>9.5833333333333339</v>
      </c>
      <c r="D22" s="3">
        <f t="shared" si="0"/>
        <v>1.5833333333333339</v>
      </c>
      <c r="E22" s="1" t="s">
        <v>28</v>
      </c>
      <c r="J22" s="2"/>
      <c r="K22" s="1"/>
      <c r="L22" s="1"/>
      <c r="M22" s="3">
        <f t="shared" si="1"/>
        <v>0</v>
      </c>
      <c r="N22" s="1"/>
    </row>
    <row r="23" spans="1:14" x14ac:dyDescent="0.25">
      <c r="A23" s="2">
        <v>45349</v>
      </c>
      <c r="B23" s="1">
        <f>8</f>
        <v>8</v>
      </c>
      <c r="C23" s="1">
        <f>9+35/60</f>
        <v>9.5833333333333339</v>
      </c>
      <c r="D23" s="3">
        <f t="shared" si="0"/>
        <v>1.5833333333333339</v>
      </c>
      <c r="E23" s="1"/>
      <c r="J23" s="2"/>
      <c r="K23" s="1"/>
      <c r="L23" s="1"/>
      <c r="M23" s="3">
        <f t="shared" si="1"/>
        <v>0</v>
      </c>
      <c r="N23" s="1"/>
    </row>
    <row r="24" spans="1:14" x14ac:dyDescent="0.25">
      <c r="A24" s="2">
        <v>45350</v>
      </c>
      <c r="B24" s="1">
        <f>18+24/60</f>
        <v>18.399999999999999</v>
      </c>
      <c r="C24" s="1">
        <f>20+21/60</f>
        <v>20.350000000000001</v>
      </c>
      <c r="D24" s="3">
        <f t="shared" si="0"/>
        <v>1.9500000000000028</v>
      </c>
      <c r="E24" s="1"/>
      <c r="J24" s="2"/>
      <c r="K24" s="1"/>
      <c r="L24" s="1"/>
      <c r="M24" s="3">
        <f t="shared" si="1"/>
        <v>0</v>
      </c>
      <c r="N24" s="1"/>
    </row>
    <row r="25" spans="1:14" x14ac:dyDescent="0.25">
      <c r="A25" s="2">
        <v>45352</v>
      </c>
      <c r="B25" s="1">
        <f>14+54/60</f>
        <v>14.9</v>
      </c>
      <c r="C25" s="1">
        <f>16+22/60</f>
        <v>16.366666666666667</v>
      </c>
      <c r="D25" s="3">
        <f t="shared" si="0"/>
        <v>1.4666666666666668</v>
      </c>
      <c r="E25" s="1" t="s">
        <v>33</v>
      </c>
      <c r="J25" s="6"/>
    </row>
    <row r="26" spans="1:14" x14ac:dyDescent="0.25">
      <c r="A26" s="2">
        <v>45356</v>
      </c>
      <c r="B26" s="1">
        <f>8</f>
        <v>8</v>
      </c>
      <c r="C26" s="1">
        <f>9+35/60</f>
        <v>9.5833333333333339</v>
      </c>
      <c r="D26" s="3">
        <f t="shared" si="0"/>
        <v>1.5833333333333339</v>
      </c>
      <c r="E26" s="1" t="s">
        <v>34</v>
      </c>
      <c r="J26" s="6"/>
    </row>
    <row r="27" spans="1:14" x14ac:dyDescent="0.25">
      <c r="A27" s="2">
        <v>45357</v>
      </c>
      <c r="B27" s="1">
        <f>8</f>
        <v>8</v>
      </c>
      <c r="C27" s="1">
        <f>9+35/60</f>
        <v>9.5833333333333339</v>
      </c>
      <c r="D27" s="3">
        <f t="shared" ref="D27:D34" si="4">C27-B27</f>
        <v>1.5833333333333339</v>
      </c>
      <c r="E27" s="1" t="s">
        <v>35</v>
      </c>
      <c r="J27" s="6"/>
    </row>
    <row r="28" spans="1:14" x14ac:dyDescent="0.25">
      <c r="A28" s="2">
        <v>45357</v>
      </c>
      <c r="B28" s="1">
        <f>17+54/60</f>
        <v>17.899999999999999</v>
      </c>
      <c r="C28" s="1">
        <f>18+31/60</f>
        <v>18.516666666666666</v>
      </c>
      <c r="D28" s="3">
        <f t="shared" si="4"/>
        <v>0.61666666666666714</v>
      </c>
      <c r="E28" s="1" t="s">
        <v>36</v>
      </c>
    </row>
    <row r="29" spans="1:14" x14ac:dyDescent="0.25">
      <c r="A29" s="2">
        <v>45359</v>
      </c>
      <c r="B29" s="1">
        <f>15+53/60</f>
        <v>15.883333333333333</v>
      </c>
      <c r="C29" s="1">
        <f>16+29/60</f>
        <v>16.483333333333334</v>
      </c>
      <c r="D29" s="3">
        <f t="shared" si="4"/>
        <v>0.60000000000000142</v>
      </c>
      <c r="E29" s="1" t="s">
        <v>35</v>
      </c>
    </row>
    <row r="30" spans="1:14" x14ac:dyDescent="0.25">
      <c r="A30" s="2">
        <v>45361</v>
      </c>
      <c r="B30" s="1">
        <f>16+42/60</f>
        <v>16.7</v>
      </c>
      <c r="C30" s="1">
        <f>17+10/60</f>
        <v>17.166666666666668</v>
      </c>
      <c r="D30" s="3">
        <f t="shared" si="4"/>
        <v>0.46666666666666856</v>
      </c>
      <c r="E30" s="1" t="s">
        <v>37</v>
      </c>
    </row>
    <row r="31" spans="1:14" x14ac:dyDescent="0.25">
      <c r="A31" s="2">
        <v>45363</v>
      </c>
      <c r="B31" s="1">
        <f>8</f>
        <v>8</v>
      </c>
      <c r="C31" s="1">
        <f>9+35/60</f>
        <v>9.5833333333333339</v>
      </c>
      <c r="D31" s="3">
        <f t="shared" si="4"/>
        <v>1.5833333333333339</v>
      </c>
      <c r="E31" s="1" t="s">
        <v>38</v>
      </c>
    </row>
    <row r="32" spans="1:14" x14ac:dyDescent="0.25">
      <c r="A32" s="2">
        <v>45384</v>
      </c>
      <c r="B32" s="1">
        <f>8</f>
        <v>8</v>
      </c>
      <c r="C32" s="1">
        <f>9+35/60</f>
        <v>9.5833333333333339</v>
      </c>
      <c r="D32" s="3">
        <f t="shared" si="4"/>
        <v>1.5833333333333339</v>
      </c>
      <c r="E32" s="1" t="s">
        <v>39</v>
      </c>
    </row>
    <row r="33" spans="1:5" x14ac:dyDescent="0.25">
      <c r="A33" s="6">
        <v>45385</v>
      </c>
      <c r="B33" s="1">
        <f>8</f>
        <v>8</v>
      </c>
      <c r="C33" s="1">
        <f>9+35/60</f>
        <v>9.5833333333333339</v>
      </c>
      <c r="D33" s="3">
        <f t="shared" si="4"/>
        <v>1.5833333333333339</v>
      </c>
      <c r="E33" s="7" t="s">
        <v>40</v>
      </c>
    </row>
    <row r="34" spans="1:5" x14ac:dyDescent="0.25">
      <c r="A34" s="6">
        <v>45391</v>
      </c>
      <c r="B34">
        <f>8</f>
        <v>8</v>
      </c>
      <c r="C34" s="1">
        <f>9+35/60</f>
        <v>9.5833333333333339</v>
      </c>
      <c r="D34" s="3">
        <f t="shared" si="4"/>
        <v>1.5833333333333339</v>
      </c>
      <c r="E34" s="9" t="s">
        <v>41</v>
      </c>
    </row>
  </sheetData>
  <sortState xmlns:xlrd2="http://schemas.microsoft.com/office/spreadsheetml/2017/richdata2" ref="A3:E25">
    <sortCondition ref="A3:A25"/>
  </sortState>
  <mergeCells count="1"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2024-04-09T06:06:54Z</dcterms:modified>
</cp:coreProperties>
</file>