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AN\Documents\MS Documents 22012021\HRIS Project\HRIS Project TMS\Outline Sistem Database HRD_new\"/>
    </mc:Choice>
  </mc:AlternateContent>
  <xr:revisionPtr revIDLastSave="0" documentId="13_ncr:1_{86E56971-1428-4712-99AA-81E34C95CCB2}" xr6:coauthVersionLast="47" xr6:coauthVersionMax="47" xr10:uidLastSave="{00000000-0000-0000-0000-000000000000}"/>
  <bookViews>
    <workbookView xWindow="-120" yWindow="-120" windowWidth="20730" windowHeight="11160" firstSheet="1" activeTab="1" xr2:uid="{B606CA46-E075-45ED-810F-3BDD248CDB94}"/>
  </bookViews>
  <sheets>
    <sheet name="Sheet1" sheetId="1" state="hidden" r:id="rId1"/>
    <sheet name="Dashboard" sheetId="2" r:id="rId2"/>
  </sheets>
  <definedNames>
    <definedName name="_xlchart.v2.0" hidden="1">Sheet1!$I$12:$I$15</definedName>
    <definedName name="_xlchart.v2.1" hidden="1">Sheet1!$K$11</definedName>
    <definedName name="_xlchart.v2.10" hidden="1">Sheet1!$L$11</definedName>
    <definedName name="_xlchart.v2.11" hidden="1">Sheet1!$L$12:$L$15</definedName>
    <definedName name="_xlchart.v2.12" hidden="1">Sheet1!$I$12:$I$15</definedName>
    <definedName name="_xlchart.v2.13" hidden="1">Sheet1!$J$11</definedName>
    <definedName name="_xlchart.v2.14" hidden="1">Sheet1!$J$12:$J$15</definedName>
    <definedName name="_xlchart.v2.15" hidden="1">Sheet1!$I$12:$I$15</definedName>
    <definedName name="_xlchart.v2.16" hidden="1">Sheet1!$M$11</definedName>
    <definedName name="_xlchart.v2.17" hidden="1">Sheet1!$M$12:$M$15</definedName>
    <definedName name="_xlchart.v2.18" hidden="1">Sheet1!$I$12:$I$15</definedName>
    <definedName name="_xlchart.v2.19" hidden="1">Sheet1!$N$11</definedName>
    <definedName name="_xlchart.v2.2" hidden="1">Sheet1!$K$12:$K$15</definedName>
    <definedName name="_xlchart.v2.20" hidden="1">Sheet1!$N$12:$N$15</definedName>
    <definedName name="_xlchart.v2.21" hidden="1">Sheet1!$I$12:$I$15</definedName>
    <definedName name="_xlchart.v2.22" hidden="1">Sheet1!$O$11</definedName>
    <definedName name="_xlchart.v2.23" hidden="1">Sheet1!$O$12:$O$15</definedName>
    <definedName name="_xlchart.v2.24" hidden="1">Sheet1!$I$12:$I$15</definedName>
    <definedName name="_xlchart.v2.25" hidden="1">Sheet1!$K$11</definedName>
    <definedName name="_xlchart.v2.26" hidden="1">Sheet1!$K$12:$K$15</definedName>
    <definedName name="_xlchart.v2.27" hidden="1">Sheet1!$I$12:$I$15</definedName>
    <definedName name="_xlchart.v2.28" hidden="1">Sheet1!$K$11</definedName>
    <definedName name="_xlchart.v2.29" hidden="1">Sheet1!$K$12:$K$15</definedName>
    <definedName name="_xlchart.v2.3" hidden="1">Sheet1!$I$12:$I$15</definedName>
    <definedName name="_xlchart.v2.4" hidden="1">Sheet1!$K$11</definedName>
    <definedName name="_xlchart.v2.5" hidden="1">Sheet1!$K$12:$K$15</definedName>
    <definedName name="_xlchart.v2.6" hidden="1">Sheet1!$I$12:$I$15</definedName>
    <definedName name="_xlchart.v2.7" hidden="1">Sheet1!$K$11</definedName>
    <definedName name="_xlchart.v2.8" hidden="1">Sheet1!$K$12:$K$15</definedName>
    <definedName name="_xlchart.v2.9" hidden="1">Sheet1!$I$12:$I$15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N12" i="1"/>
  <c r="M12" i="1"/>
  <c r="O15" i="1"/>
  <c r="O14" i="1"/>
  <c r="O13" i="1"/>
  <c r="N16" i="1"/>
  <c r="N15" i="1"/>
  <c r="N14" i="1"/>
  <c r="N13" i="1"/>
  <c r="M15" i="1"/>
  <c r="M14" i="1"/>
  <c r="M13" i="1"/>
  <c r="J8" i="1"/>
  <c r="J7" i="1"/>
  <c r="J6" i="1"/>
  <c r="J5" i="1"/>
  <c r="J4" i="1"/>
  <c r="J3" i="1"/>
  <c r="O9" i="1"/>
  <c r="N9" i="1"/>
  <c r="M9" i="1"/>
  <c r="L9" i="1"/>
  <c r="K9" i="1"/>
  <c r="J9" i="1"/>
  <c r="G36" i="1"/>
  <c r="G35" i="1"/>
  <c r="G34" i="1"/>
  <c r="G33" i="1"/>
  <c r="G32" i="1"/>
  <c r="G31" i="1"/>
  <c r="G30" i="1"/>
  <c r="G29" i="1"/>
  <c r="G28" i="1"/>
  <c r="F26" i="1"/>
  <c r="E21" i="1"/>
  <c r="D16" i="1"/>
  <c r="C11" i="1"/>
  <c r="B6" i="1"/>
  <c r="G37" i="1"/>
  <c r="K12" i="1" l="1"/>
  <c r="K15" i="1"/>
  <c r="K14" i="1"/>
  <c r="K13" i="1"/>
  <c r="J16" i="1"/>
  <c r="J15" i="1"/>
  <c r="J14" i="1"/>
  <c r="J13" i="1"/>
  <c r="L12" i="1"/>
  <c r="L15" i="1"/>
  <c r="L14" i="1"/>
  <c r="L13" i="1"/>
  <c r="J12" i="1"/>
  <c r="K16" i="1"/>
  <c r="L16" i="1"/>
  <c r="M16" i="1"/>
  <c r="O16" i="1"/>
</calcChain>
</file>

<file path=xl/sharedStrings.xml><?xml version="1.0" encoding="utf-8"?>
<sst xmlns="http://schemas.openxmlformats.org/spreadsheetml/2006/main" count="86" uniqueCount="35">
  <si>
    <t>TMS</t>
  </si>
  <si>
    <t>SBIP</t>
  </si>
  <si>
    <t>TPI</t>
  </si>
  <si>
    <t>SPA</t>
  </si>
  <si>
    <t>APG</t>
  </si>
  <si>
    <t>IJP</t>
  </si>
  <si>
    <t>DAP</t>
  </si>
  <si>
    <t>PGS</t>
  </si>
  <si>
    <t>TUM</t>
  </si>
  <si>
    <t>TMS1</t>
  </si>
  <si>
    <t>TMS2</t>
  </si>
  <si>
    <t>HO</t>
  </si>
  <si>
    <t>TMS3</t>
  </si>
  <si>
    <t>TMS4</t>
  </si>
  <si>
    <t>ALL</t>
  </si>
  <si>
    <t>TOTAL</t>
  </si>
  <si>
    <t>Hadir</t>
  </si>
  <si>
    <t>HT</t>
  </si>
  <si>
    <t>Mangkir</t>
  </si>
  <si>
    <t>No-In</t>
  </si>
  <si>
    <t>No-Out</t>
  </si>
  <si>
    <t>Cuti</t>
  </si>
  <si>
    <t>All</t>
  </si>
  <si>
    <t>total</t>
  </si>
  <si>
    <t>Izin</t>
  </si>
  <si>
    <t>Terlambat</t>
  </si>
  <si>
    <r>
      <t xml:space="preserve">Jumlah Karyawan Tanggal </t>
    </r>
    <r>
      <rPr>
        <b/>
        <sz val="11"/>
        <rFont val="Arial"/>
        <family val="2"/>
      </rPr>
      <t>30/08/2022</t>
    </r>
    <r>
      <rPr>
        <b/>
        <sz val="11"/>
        <color rgb="FFFF0000"/>
        <rFont val="Arial"/>
        <family val="2"/>
      </rPr>
      <t xml:space="preserve"> </t>
    </r>
    <r>
      <rPr>
        <sz val="11"/>
        <color rgb="FFFF0000"/>
        <rFont val="Arial"/>
        <family val="2"/>
      </rPr>
      <t>isi per tgl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hari ini</t>
    </r>
  </si>
  <si>
    <r>
      <t xml:space="preserve">Status Ketidakhadiran Bulan Agustus 2022 </t>
    </r>
    <r>
      <rPr>
        <sz val="11"/>
        <color rgb="FFFF0000"/>
        <rFont val="Arial"/>
        <family val="2"/>
      </rPr>
      <t>isi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per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bulan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berjalan (akumulasi start tgl 1 s.d. tgl hari ini)</t>
    </r>
  </si>
  <si>
    <t>A.</t>
  </si>
  <si>
    <t>B.</t>
  </si>
  <si>
    <t>C.</t>
  </si>
  <si>
    <r>
      <t xml:space="preserve">Lembur Bulan Agustus 2022 </t>
    </r>
    <r>
      <rPr>
        <sz val="11"/>
        <color rgb="FFFF0000"/>
        <rFont val="Arial"/>
        <family val="2"/>
      </rPr>
      <t>isi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per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bulan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berjalan (akumulasi start tgl 1 s.d. tgl hari ini)</t>
    </r>
  </si>
  <si>
    <t>Jumlah Karyawan Lembur</t>
  </si>
  <si>
    <t>Akumulasi Jam Lembur</t>
  </si>
  <si>
    <t>Rata2 Jam Lembur/Org/Hari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</si>
</sst>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Sheet1!$A$28:$A$37</c:f>
              <c:strCache>
                <c:ptCount val="10"/>
                <c:pt idx="0">
                  <c:v>TMS</c:v>
                </c:pt>
                <c:pt idx="1">
                  <c:v>SBIP</c:v>
                </c:pt>
                <c:pt idx="2">
                  <c:v>TPI</c:v>
                </c:pt>
                <c:pt idx="3">
                  <c:v>SPA</c:v>
                </c:pt>
                <c:pt idx="4">
                  <c:v>APG</c:v>
                </c:pt>
                <c:pt idx="5">
                  <c:v>IJP</c:v>
                </c:pt>
                <c:pt idx="6">
                  <c:v>DAP</c:v>
                </c:pt>
                <c:pt idx="7">
                  <c:v>PGS</c:v>
                </c:pt>
                <c:pt idx="8">
                  <c:v>TUM</c:v>
                </c:pt>
                <c:pt idx="9">
                  <c:v>TOTAL</c:v>
                </c:pt>
              </c:strCache>
            </c:strRef>
          </c:cat>
          <c:val>
            <c:numRef>
              <c:f>Sheet1!$G$28:$G$37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60</c:v>
                </c:pt>
                <c:pt idx="3">
                  <c:v>120</c:v>
                </c:pt>
                <c:pt idx="4">
                  <c:v>80</c:v>
                </c:pt>
                <c:pt idx="5">
                  <c:v>260</c:v>
                </c:pt>
                <c:pt idx="6">
                  <c:v>120</c:v>
                </c:pt>
                <c:pt idx="7">
                  <c:v>100</c:v>
                </c:pt>
                <c:pt idx="8">
                  <c:v>50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5-4C60-93D9-BAA4AADEB9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212828064"/>
        <c:axId val="1212816416"/>
      </c:barChart>
      <c:catAx>
        <c:axId val="12128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16416"/>
        <c:crosses val="autoZero"/>
        <c:auto val="1"/>
        <c:lblAlgn val="ctr"/>
        <c:lblOffset val="100"/>
        <c:noMultiLvlLbl val="0"/>
      </c:catAx>
      <c:valAx>
        <c:axId val="121281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28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TMS</c:v>
                </c:pt>
                <c:pt idx="1">
                  <c:v>IJP</c:v>
                </c:pt>
                <c:pt idx="2">
                  <c:v>DAP</c:v>
                </c:pt>
                <c:pt idx="3">
                  <c:v>TOTAL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60</c:v>
                </c:pt>
                <c:pt idx="2">
                  <c:v>20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9C2-8946-7BBF02071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7613712"/>
        <c:axId val="1167606640"/>
      </c:barChart>
      <c:catAx>
        <c:axId val="11676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06640"/>
        <c:crosses val="autoZero"/>
        <c:auto val="1"/>
        <c:lblAlgn val="ctr"/>
        <c:lblOffset val="100"/>
        <c:noMultiLvlLbl val="0"/>
      </c:catAx>
      <c:valAx>
        <c:axId val="1167606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76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TMS1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Sheet1!$A$8:$A$11</c:f>
              <c:strCache>
                <c:ptCount val="4"/>
                <c:pt idx="0">
                  <c:v>TMS</c:v>
                </c:pt>
                <c:pt idx="1">
                  <c:v>SBIP</c:v>
                </c:pt>
                <c:pt idx="2">
                  <c:v>TPI</c:v>
                </c:pt>
                <c:pt idx="3">
                  <c:v>TOTAL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AFB-9FBE-8253B6530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245968800"/>
        <c:axId val="1245977952"/>
      </c:barChart>
      <c:catAx>
        <c:axId val="12459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77952"/>
        <c:crosses val="autoZero"/>
        <c:auto val="1"/>
        <c:lblAlgn val="ctr"/>
        <c:lblOffset val="100"/>
        <c:noMultiLvlLbl val="0"/>
      </c:catAx>
      <c:valAx>
        <c:axId val="124597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5968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TMS2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TMS</c:v>
                </c:pt>
                <c:pt idx="1">
                  <c:v>SPA</c:v>
                </c:pt>
                <c:pt idx="2">
                  <c:v>APG</c:v>
                </c:pt>
                <c:pt idx="3">
                  <c:v>TOTAL</c:v>
                </c:pt>
              </c:strCache>
            </c:str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30</c:v>
                </c:pt>
                <c:pt idx="1">
                  <c:v>120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991-A60D-C89452841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245986688"/>
        <c:axId val="1245982112"/>
      </c:barChart>
      <c:catAx>
        <c:axId val="12459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82112"/>
        <c:crosses val="autoZero"/>
        <c:auto val="1"/>
        <c:lblAlgn val="ctr"/>
        <c:lblOffset val="100"/>
        <c:noMultiLvlLbl val="0"/>
      </c:catAx>
      <c:valAx>
        <c:axId val="124598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5986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TMS3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TMS</c:v>
                </c:pt>
                <c:pt idx="1">
                  <c:v>IJP</c:v>
                </c:pt>
                <c:pt idx="2">
                  <c:v>DAP</c:v>
                </c:pt>
                <c:pt idx="3">
                  <c:v>TOTAL</c:v>
                </c:pt>
              </c:strCache>
            </c:strRef>
          </c:cat>
          <c:val>
            <c:numRef>
              <c:f>Sheet1!$E$18:$E$21</c:f>
              <c:numCache>
                <c:formatCode>General</c:formatCode>
                <c:ptCount val="4"/>
                <c:pt idx="0">
                  <c:v>30</c:v>
                </c:pt>
                <c:pt idx="1">
                  <c:v>200</c:v>
                </c:pt>
                <c:pt idx="2">
                  <c:v>100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7-4CE4-8566-326DEC304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221946528"/>
        <c:axId val="1221959424"/>
      </c:barChart>
      <c:catAx>
        <c:axId val="1221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59424"/>
        <c:crosses val="autoZero"/>
        <c:auto val="1"/>
        <c:lblAlgn val="ctr"/>
        <c:lblOffset val="100"/>
        <c:noMultiLvlLbl val="0"/>
      </c:catAx>
      <c:valAx>
        <c:axId val="1221959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19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TMS4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Sheet1!$A$23:$A$26</c:f>
              <c:strCache>
                <c:ptCount val="4"/>
                <c:pt idx="0">
                  <c:v>PGS</c:v>
                </c:pt>
                <c:pt idx="1">
                  <c:v>TUM</c:v>
                </c:pt>
                <c:pt idx="2">
                  <c:v>SBIP</c:v>
                </c:pt>
                <c:pt idx="3">
                  <c:v>TOTAL</c:v>
                </c:pt>
              </c:strCache>
            </c:strRef>
          </c:cat>
          <c:val>
            <c:numRef>
              <c:f>Sheet1!$F$23:$F$26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3-4083-BF0F-D9A9DED81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221953184"/>
        <c:axId val="1221936544"/>
      </c:barChart>
      <c:catAx>
        <c:axId val="12219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36544"/>
        <c:crosses val="autoZero"/>
        <c:auto val="1"/>
        <c:lblAlgn val="ctr"/>
        <c:lblOffset val="100"/>
        <c:noMultiLvlLbl val="0"/>
      </c:catAx>
      <c:valAx>
        <c:axId val="122193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19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All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1200" cap="all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All</a:t>
          </a:r>
        </a:p>
      </cx:txPr>
    </cx:title>
    <cx:plotArea>
      <cx:plotAreaRegion>
        <cx:series layoutId="funnel" uniqueId="{DD88144B-8375-4A9A-B95D-524DF5D461B0}">
          <cx:tx>
            <cx:txData>
              <cx:f>_xlchart.v2.13</cx:f>
              <cx:v>All</cx:v>
            </cx:txData>
          </cx:tx>
          <cx:spPr>
            <a:solidFill>
              <a:srgbClr val="C00000"/>
            </a:solidFill>
            <a:ln>
              <a:noFill/>
            </a:ln>
          </cx:spPr>
          <cx:dataLabels pos="inEnd">
            <cx:visibility seriesName="0" categoryName="0" value="1"/>
            <cx:separator>, </cx:separator>
          </cx:dataLabels>
          <cx:dataId val="0"/>
        </cx:series>
      </cx:plotAreaRegion>
      <cx:axis id="1">
        <cx:catScaling/>
        <cx:tickLabels/>
      </cx:axis>
    </cx:plotArea>
  </cx:chart>
  <cx:spPr>
    <a:ln w="19050"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6481CD84-D689-4487-AD60-5A7AF3CA6FAD}">
          <cx:tx>
            <cx:txData>
              <cx:f>_xlchart.v2.4</cx:f>
              <cx:v>HO</cx:v>
            </cx:txData>
          </cx:tx>
          <cx:spPr>
            <a:solidFill>
              <a:srgbClr val="C00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ln w="19050"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TMS1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TMS1</a:t>
          </a:r>
        </a:p>
      </cx:txPr>
    </cx:title>
    <cx:plotArea>
      <cx:plotAreaRegion>
        <cx:series layoutId="funnel" uniqueId="{C0AA145A-1AEF-4955-8A3C-87962E7CAB59}">
          <cx:tx>
            <cx:txData>
              <cx:f>_xlchart.v2.10</cx:f>
              <cx:v>TMS1</cx:v>
            </cx:txData>
          </cx:tx>
          <cx:spPr>
            <a:solidFill>
              <a:srgbClr val="C00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ln w="19050"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TMS2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TMS2</a:t>
          </a:r>
        </a:p>
      </cx:txPr>
    </cx:title>
    <cx:plotArea>
      <cx:plotAreaRegion>
        <cx:series layoutId="funnel" uniqueId="{F8D33AD3-4917-4E28-8A7F-396A588A3E0A}">
          <cx:tx>
            <cx:txData>
              <cx:f>_xlchart.v2.16</cx:f>
              <cx:v>TMS2</cx:v>
            </cx:txData>
          </cx:tx>
          <cx:spPr>
            <a:solidFill>
              <a:srgbClr val="C00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ln w="19050">
      <a:solidFill>
        <a:sysClr val="windowText" lastClr="000000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_xlchart.v2.20</cx:f>
      </cx:numDim>
    </cx:data>
  </cx:chartData>
  <cx:chart>
    <cx:title pos="t" align="ctr" overlay="0">
      <cx:tx>
        <cx:txData>
          <cx:v>TMS3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TMS3</a:t>
          </a:r>
        </a:p>
      </cx:txPr>
    </cx:title>
    <cx:plotArea>
      <cx:plotAreaRegion>
        <cx:series layoutId="funnel" uniqueId="{6108F77D-EFC1-4430-AADE-E3AC076C6B59}">
          <cx:tx>
            <cx:txData>
              <cx:f>_xlchart.v2.19</cx:f>
              <cx:v>TMS3</cx:v>
            </cx:txData>
          </cx:tx>
          <cx:spPr>
            <a:solidFill>
              <a:srgbClr val="C00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ln w="19050">
      <a:solidFill>
        <a:sysClr val="windowText" lastClr="000000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_xlchart.v2.21</cx:f>
      </cx:strDim>
      <cx:numDim type="val">
        <cx:f>_xlchart.v2.23</cx:f>
      </cx:numDim>
    </cx:data>
  </cx:chartData>
  <cx:chart>
    <cx:title pos="t" align="ctr" overlay="0">
      <cx:tx>
        <cx:txData>
          <cx:v>TMS4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TMS4</a:t>
          </a:r>
        </a:p>
      </cx:txPr>
    </cx:title>
    <cx:plotArea>
      <cx:plotAreaRegion>
        <cx:series layoutId="funnel" uniqueId="{01978396-04D2-494F-B1E2-DAF4E0B9737F}">
          <cx:tx>
            <cx:txData>
              <cx:f>_xlchart.v2.22</cx:f>
              <cx:v>TMS4</cx:v>
            </cx:txData>
          </cx:tx>
          <cx:spPr>
            <a:solidFill>
              <a:srgbClr val="C0000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solidFill>
      <a:schemeClr val="bg1"/>
    </a:solidFill>
    <a:ln w="19050"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5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9525</xdr:rowOff>
    </xdr:from>
    <xdr:to>
      <xdr:col>5</xdr:col>
      <xdr:colOff>19050</xdr:colOff>
      <xdr:row>12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0ED-08DC-4384-95F3-CE192157D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3</xdr:row>
      <xdr:rowOff>0</xdr:rowOff>
    </xdr:from>
    <xdr:to>
      <xdr:col>9</xdr:col>
      <xdr:colOff>200025</xdr:colOff>
      <xdr:row>12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38103-C56B-487F-871A-F1061D2E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</xdr:row>
      <xdr:rowOff>9525</xdr:rowOff>
    </xdr:from>
    <xdr:to>
      <xdr:col>13</xdr:col>
      <xdr:colOff>371475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16EA0-CD62-4EE5-A6FC-CB3EFDE97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</xdr:row>
      <xdr:rowOff>14287</xdr:rowOff>
    </xdr:from>
    <xdr:to>
      <xdr:col>17</xdr:col>
      <xdr:colOff>590550</xdr:colOff>
      <xdr:row>12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73CB7-08AB-41DC-8280-10335179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3</xdr:row>
      <xdr:rowOff>14287</xdr:rowOff>
    </xdr:from>
    <xdr:to>
      <xdr:col>22</xdr:col>
      <xdr:colOff>142875</xdr:colOff>
      <xdr:row>12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5978D-129E-4240-A6EA-C236F3B4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3</xdr:row>
      <xdr:rowOff>4762</xdr:rowOff>
    </xdr:from>
    <xdr:to>
      <xdr:col>26</xdr:col>
      <xdr:colOff>466725</xdr:colOff>
      <xdr:row>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5A30E6-5B55-4B13-8348-59B3F4D5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16</xdr:row>
      <xdr:rowOff>9524</xdr:rowOff>
    </xdr:from>
    <xdr:to>
      <xdr:col>5</xdr:col>
      <xdr:colOff>1</xdr:colOff>
      <xdr:row>24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03E8205-DE0F-4233-9F80-668BB7E02B9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1" y="3248024"/>
              <a:ext cx="2438400" cy="1695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142875</xdr:colOff>
      <xdr:row>16</xdr:row>
      <xdr:rowOff>0</xdr:rowOff>
    </xdr:from>
    <xdr:to>
      <xdr:col>9</xdr:col>
      <xdr:colOff>314325</xdr:colOff>
      <xdr:row>25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0BF66DC-CE6A-4FAF-BEBE-A16D9BC1F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5" y="3238500"/>
              <a:ext cx="26098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447675</xdr:colOff>
      <xdr:row>16</xdr:row>
      <xdr:rowOff>0</xdr:rowOff>
    </xdr:from>
    <xdr:to>
      <xdr:col>13</xdr:col>
      <xdr:colOff>438150</xdr:colOff>
      <xdr:row>25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8C99EBE-B21F-44AD-82C1-75E4B81EC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5" y="3238500"/>
              <a:ext cx="242887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600075</xdr:colOff>
      <xdr:row>16</xdr:row>
      <xdr:rowOff>9525</xdr:rowOff>
    </xdr:from>
    <xdr:to>
      <xdr:col>18</xdr:col>
      <xdr:colOff>19050</xdr:colOff>
      <xdr:row>25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C4D9924-5E31-423F-9442-FCFAC4324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5" y="3248025"/>
              <a:ext cx="246697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171450</xdr:colOff>
      <xdr:row>16</xdr:row>
      <xdr:rowOff>9525</xdr:rowOff>
    </xdr:from>
    <xdr:to>
      <xdr:col>22</xdr:col>
      <xdr:colOff>180976</xdr:colOff>
      <xdr:row>25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CBEA62D-7FD6-4D38-84BF-548EA5144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3248025"/>
              <a:ext cx="2447926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285750</xdr:colOff>
      <xdr:row>16</xdr:row>
      <xdr:rowOff>9525</xdr:rowOff>
    </xdr:from>
    <xdr:to>
      <xdr:col>26</xdr:col>
      <xdr:colOff>504825</xdr:colOff>
      <xdr:row>25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5053F92-D4B0-40B2-BD7E-BC4EA50B6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3248025"/>
              <a:ext cx="265747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C406-FD64-459C-B24E-B604E3FE1A73}">
  <dimension ref="A2:R37"/>
  <sheetViews>
    <sheetView workbookViewId="0">
      <selection activeCell="I20" sqref="I20"/>
    </sheetView>
  </sheetViews>
  <sheetFormatPr defaultRowHeight="15" x14ac:dyDescent="0.25"/>
  <sheetData>
    <row r="2" spans="1:18" x14ac:dyDescent="0.25">
      <c r="B2" t="s">
        <v>11</v>
      </c>
      <c r="J2" t="s">
        <v>22</v>
      </c>
      <c r="K2" t="s">
        <v>11</v>
      </c>
      <c r="L2" t="s">
        <v>9</v>
      </c>
      <c r="M2" t="s">
        <v>10</v>
      </c>
      <c r="N2" t="s">
        <v>12</v>
      </c>
      <c r="O2" t="s">
        <v>13</v>
      </c>
    </row>
    <row r="3" spans="1:18" x14ac:dyDescent="0.25">
      <c r="A3" t="s">
        <v>0</v>
      </c>
      <c r="B3">
        <v>10</v>
      </c>
      <c r="I3" t="s">
        <v>16</v>
      </c>
      <c r="J3">
        <f>SUM(K3:O3)</f>
        <v>738</v>
      </c>
      <c r="K3">
        <v>56</v>
      </c>
      <c r="L3">
        <v>100</v>
      </c>
      <c r="M3">
        <v>160</v>
      </c>
      <c r="N3">
        <v>266</v>
      </c>
      <c r="O3">
        <v>156</v>
      </c>
    </row>
    <row r="4" spans="1:18" x14ac:dyDescent="0.25">
      <c r="A4" t="s">
        <v>5</v>
      </c>
      <c r="B4">
        <v>60</v>
      </c>
      <c r="I4" t="s">
        <v>17</v>
      </c>
      <c r="J4">
        <f t="shared" ref="J4:J8" si="0">SUM(K4:O4)</f>
        <v>87</v>
      </c>
      <c r="K4">
        <v>12</v>
      </c>
      <c r="L4">
        <v>10</v>
      </c>
      <c r="M4">
        <v>20</v>
      </c>
      <c r="N4">
        <v>30</v>
      </c>
      <c r="O4">
        <v>15</v>
      </c>
    </row>
    <row r="5" spans="1:18" x14ac:dyDescent="0.25">
      <c r="A5" t="s">
        <v>6</v>
      </c>
      <c r="B5">
        <v>20</v>
      </c>
      <c r="I5" t="s">
        <v>18</v>
      </c>
      <c r="J5">
        <f t="shared" si="0"/>
        <v>31</v>
      </c>
      <c r="K5">
        <v>4</v>
      </c>
      <c r="L5">
        <v>8</v>
      </c>
      <c r="M5">
        <v>5</v>
      </c>
      <c r="N5">
        <v>8</v>
      </c>
      <c r="O5">
        <v>6</v>
      </c>
    </row>
    <row r="6" spans="1:18" x14ac:dyDescent="0.25">
      <c r="A6" t="s">
        <v>15</v>
      </c>
      <c r="B6">
        <f>SUM(B3:B5)</f>
        <v>90</v>
      </c>
      <c r="I6" t="s">
        <v>19</v>
      </c>
      <c r="J6">
        <f t="shared" si="0"/>
        <v>37</v>
      </c>
      <c r="K6">
        <v>10</v>
      </c>
      <c r="L6">
        <v>5</v>
      </c>
      <c r="M6">
        <v>10</v>
      </c>
      <c r="N6">
        <v>5</v>
      </c>
      <c r="O6">
        <v>7</v>
      </c>
    </row>
    <row r="7" spans="1:18" x14ac:dyDescent="0.25">
      <c r="C7" t="s">
        <v>9</v>
      </c>
      <c r="I7" t="s">
        <v>20</v>
      </c>
      <c r="J7">
        <f t="shared" si="0"/>
        <v>38</v>
      </c>
      <c r="K7">
        <v>5</v>
      </c>
      <c r="L7">
        <v>5</v>
      </c>
      <c r="M7">
        <v>15</v>
      </c>
      <c r="N7">
        <v>5</v>
      </c>
      <c r="O7">
        <v>8</v>
      </c>
    </row>
    <row r="8" spans="1:18" x14ac:dyDescent="0.25">
      <c r="A8" t="s">
        <v>0</v>
      </c>
      <c r="C8">
        <v>30</v>
      </c>
      <c r="I8" t="s">
        <v>21</v>
      </c>
      <c r="J8">
        <f t="shared" si="0"/>
        <v>69</v>
      </c>
      <c r="K8">
        <v>3</v>
      </c>
      <c r="L8">
        <v>12</v>
      </c>
      <c r="M8">
        <v>20</v>
      </c>
      <c r="N8">
        <v>16</v>
      </c>
      <c r="O8">
        <v>18</v>
      </c>
    </row>
    <row r="9" spans="1:18" x14ac:dyDescent="0.25">
      <c r="A9" t="s">
        <v>1</v>
      </c>
      <c r="C9">
        <v>50</v>
      </c>
      <c r="I9" t="s">
        <v>23</v>
      </c>
      <c r="J9">
        <f>SUM(J3:J8)</f>
        <v>1000</v>
      </c>
      <c r="K9">
        <f t="shared" ref="K9:O9" si="1">SUM(K3:K8)</f>
        <v>90</v>
      </c>
      <c r="L9">
        <f t="shared" si="1"/>
        <v>140</v>
      </c>
      <c r="M9">
        <f t="shared" si="1"/>
        <v>230</v>
      </c>
      <c r="N9">
        <f t="shared" si="1"/>
        <v>330</v>
      </c>
      <c r="O9">
        <f t="shared" si="1"/>
        <v>210</v>
      </c>
    </row>
    <row r="10" spans="1:18" x14ac:dyDescent="0.25">
      <c r="A10" t="s">
        <v>2</v>
      </c>
      <c r="C10">
        <v>60</v>
      </c>
    </row>
    <row r="11" spans="1:18" x14ac:dyDescent="0.25">
      <c r="A11" t="s">
        <v>15</v>
      </c>
      <c r="C11">
        <f>SUM(C8:C10)</f>
        <v>140</v>
      </c>
      <c r="J11" t="s">
        <v>22</v>
      </c>
      <c r="K11" t="s">
        <v>11</v>
      </c>
      <c r="L11" t="s">
        <v>9</v>
      </c>
      <c r="M11" t="s">
        <v>10</v>
      </c>
      <c r="N11" t="s">
        <v>12</v>
      </c>
      <c r="O11" t="s">
        <v>13</v>
      </c>
    </row>
    <row r="12" spans="1:18" x14ac:dyDescent="0.25">
      <c r="D12" t="s">
        <v>10</v>
      </c>
      <c r="I12" t="s">
        <v>25</v>
      </c>
      <c r="J12" s="3">
        <f>J4/$J$9</f>
        <v>8.6999999999999994E-2</v>
      </c>
      <c r="K12" s="3">
        <f>K4/$K$9</f>
        <v>0.13333333333333333</v>
      </c>
      <c r="L12" s="3">
        <f>L4/$L$9</f>
        <v>7.1428571428571425E-2</v>
      </c>
      <c r="M12" s="3">
        <f>M4/$M$9</f>
        <v>8.6956521739130432E-2</v>
      </c>
      <c r="N12" s="3">
        <f>N4/$N$9</f>
        <v>9.0909090909090912E-2</v>
      </c>
      <c r="O12" s="3">
        <f>O4/$O$9</f>
        <v>7.1428571428571425E-2</v>
      </c>
    </row>
    <row r="13" spans="1:18" x14ac:dyDescent="0.25">
      <c r="A13" t="s">
        <v>0</v>
      </c>
      <c r="D13">
        <v>30</v>
      </c>
      <c r="I13" t="s">
        <v>18</v>
      </c>
      <c r="J13" s="3">
        <f>J5/$J$9</f>
        <v>3.1E-2</v>
      </c>
      <c r="K13" s="3">
        <f>K5/$K$9</f>
        <v>4.4444444444444446E-2</v>
      </c>
      <c r="L13" s="3">
        <f>L5/$L$9</f>
        <v>5.7142857142857141E-2</v>
      </c>
      <c r="M13" s="3">
        <f>M5/$M$9</f>
        <v>2.1739130434782608E-2</v>
      </c>
      <c r="N13" s="3">
        <f>N5/$N$9</f>
        <v>2.4242424242424242E-2</v>
      </c>
      <c r="O13" s="3">
        <f>O5/$O$9</f>
        <v>2.8571428571428571E-2</v>
      </c>
    </row>
    <row r="14" spans="1:18" x14ac:dyDescent="0.25">
      <c r="A14" t="s">
        <v>3</v>
      </c>
      <c r="D14">
        <v>120</v>
      </c>
      <c r="I14" t="s">
        <v>24</v>
      </c>
      <c r="J14" s="3">
        <f>J6/$J$9</f>
        <v>3.6999999999999998E-2</v>
      </c>
      <c r="K14" s="3">
        <f>K6/$K$9</f>
        <v>0.1111111111111111</v>
      </c>
      <c r="L14" s="3">
        <f>L6/$L$9</f>
        <v>3.5714285714285712E-2</v>
      </c>
      <c r="M14" s="3">
        <f>M6/$M$9</f>
        <v>4.3478260869565216E-2</v>
      </c>
      <c r="N14" s="3">
        <f>N6/$N$9</f>
        <v>1.5151515151515152E-2</v>
      </c>
      <c r="O14" s="3">
        <f>O6/$O$9</f>
        <v>3.3333333333333333E-2</v>
      </c>
    </row>
    <row r="15" spans="1:18" x14ac:dyDescent="0.25">
      <c r="A15" t="s">
        <v>4</v>
      </c>
      <c r="D15">
        <v>80</v>
      </c>
      <c r="I15" t="s">
        <v>21</v>
      </c>
      <c r="J15" s="3">
        <f>J8/$J$9</f>
        <v>6.9000000000000006E-2</v>
      </c>
      <c r="K15" s="3">
        <f>K8/$K$9</f>
        <v>3.3333333333333333E-2</v>
      </c>
      <c r="L15" s="3">
        <f>L8/$L$9</f>
        <v>8.5714285714285715E-2</v>
      </c>
      <c r="M15" s="3">
        <f>M8/$M$9</f>
        <v>8.6956521739130432E-2</v>
      </c>
      <c r="N15" s="3">
        <f>N8/$N$9</f>
        <v>4.8484848484848485E-2</v>
      </c>
      <c r="O15" s="3">
        <f>O8/$O$9</f>
        <v>8.5714285714285715E-2</v>
      </c>
    </row>
    <row r="16" spans="1:18" x14ac:dyDescent="0.25">
      <c r="A16" t="s">
        <v>15</v>
      </c>
      <c r="D16">
        <f>SUM(D13:D15)</f>
        <v>230</v>
      </c>
      <c r="I16" t="s">
        <v>23</v>
      </c>
      <c r="J16" s="3">
        <f>J9/$J$9</f>
        <v>1</v>
      </c>
      <c r="K16" s="3">
        <f>K9/$K$9</f>
        <v>1</v>
      </c>
      <c r="L16" s="3">
        <f>L9/$L$9</f>
        <v>1</v>
      </c>
      <c r="M16" s="3">
        <f>M9/$M$9</f>
        <v>1</v>
      </c>
      <c r="N16" s="3">
        <f>N9/$N$9</f>
        <v>1</v>
      </c>
      <c r="O16" s="3">
        <f>O9/$O$9</f>
        <v>1</v>
      </c>
      <c r="R16" s="1"/>
    </row>
    <row r="17" spans="1:7" x14ac:dyDescent="0.25">
      <c r="E17" t="s">
        <v>12</v>
      </c>
    </row>
    <row r="18" spans="1:7" x14ac:dyDescent="0.25">
      <c r="A18" t="s">
        <v>0</v>
      </c>
      <c r="E18">
        <v>30</v>
      </c>
    </row>
    <row r="19" spans="1:7" x14ac:dyDescent="0.25">
      <c r="A19" t="s">
        <v>5</v>
      </c>
      <c r="E19">
        <v>200</v>
      </c>
    </row>
    <row r="20" spans="1:7" x14ac:dyDescent="0.25">
      <c r="A20" t="s">
        <v>6</v>
      </c>
      <c r="E20">
        <v>100</v>
      </c>
    </row>
    <row r="21" spans="1:7" x14ac:dyDescent="0.25">
      <c r="A21" t="s">
        <v>15</v>
      </c>
      <c r="E21">
        <f>SUM(E18:E20)</f>
        <v>330</v>
      </c>
    </row>
    <row r="22" spans="1:7" x14ac:dyDescent="0.25">
      <c r="F22" t="s">
        <v>13</v>
      </c>
    </row>
    <row r="23" spans="1:7" x14ac:dyDescent="0.25">
      <c r="A23" t="s">
        <v>7</v>
      </c>
      <c r="F23">
        <v>100</v>
      </c>
    </row>
    <row r="24" spans="1:7" x14ac:dyDescent="0.25">
      <c r="A24" t="s">
        <v>8</v>
      </c>
      <c r="F24">
        <v>50</v>
      </c>
    </row>
    <row r="25" spans="1:7" x14ac:dyDescent="0.25">
      <c r="A25" t="s">
        <v>1</v>
      </c>
      <c r="F25">
        <v>60</v>
      </c>
    </row>
    <row r="26" spans="1:7" x14ac:dyDescent="0.25">
      <c r="A26" t="s">
        <v>15</v>
      </c>
      <c r="F26">
        <f>SUM(F23:F25)</f>
        <v>210</v>
      </c>
    </row>
    <row r="27" spans="1:7" x14ac:dyDescent="0.25">
      <c r="G27" t="s">
        <v>14</v>
      </c>
    </row>
    <row r="28" spans="1:7" x14ac:dyDescent="0.25">
      <c r="A28" t="s">
        <v>0</v>
      </c>
      <c r="G28">
        <f>SUM(B3,C8,D13,E18)</f>
        <v>100</v>
      </c>
    </row>
    <row r="29" spans="1:7" x14ac:dyDescent="0.25">
      <c r="A29" t="s">
        <v>1</v>
      </c>
      <c r="G29">
        <f>SUM(C9,F25)</f>
        <v>110</v>
      </c>
    </row>
    <row r="30" spans="1:7" x14ac:dyDescent="0.25">
      <c r="A30" t="s">
        <v>2</v>
      </c>
      <c r="G30">
        <f>C10</f>
        <v>60</v>
      </c>
    </row>
    <row r="31" spans="1:7" x14ac:dyDescent="0.25">
      <c r="A31" t="s">
        <v>3</v>
      </c>
      <c r="G31">
        <f>D14</f>
        <v>120</v>
      </c>
    </row>
    <row r="32" spans="1:7" x14ac:dyDescent="0.25">
      <c r="A32" t="s">
        <v>4</v>
      </c>
      <c r="G32">
        <f>D15</f>
        <v>80</v>
      </c>
    </row>
    <row r="33" spans="1:7" x14ac:dyDescent="0.25">
      <c r="A33" t="s">
        <v>5</v>
      </c>
      <c r="G33">
        <f>SUM(B4,E19)</f>
        <v>260</v>
      </c>
    </row>
    <row r="34" spans="1:7" x14ac:dyDescent="0.25">
      <c r="A34" t="s">
        <v>6</v>
      </c>
      <c r="G34">
        <f>SUM(B5,E20)</f>
        <v>120</v>
      </c>
    </row>
    <row r="35" spans="1:7" x14ac:dyDescent="0.25">
      <c r="A35" t="s">
        <v>7</v>
      </c>
      <c r="G35">
        <f>F23</f>
        <v>100</v>
      </c>
    </row>
    <row r="36" spans="1:7" x14ac:dyDescent="0.25">
      <c r="A36" t="s">
        <v>8</v>
      </c>
      <c r="G36">
        <f>F24</f>
        <v>50</v>
      </c>
    </row>
    <row r="37" spans="1:7" x14ac:dyDescent="0.25">
      <c r="A37" t="s">
        <v>15</v>
      </c>
      <c r="G37">
        <f>SUM(G28:G36)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74F6-176C-4573-93AA-FC97A61D2C5B}">
  <dimension ref="A1:Y33"/>
  <sheetViews>
    <sheetView tabSelected="1" workbookViewId="0">
      <selection activeCell="K2" sqref="K2"/>
    </sheetView>
  </sheetViews>
  <sheetFormatPr defaultRowHeight="15" x14ac:dyDescent="0.25"/>
  <cols>
    <col min="1" max="1" width="3.28515625" customWidth="1"/>
  </cols>
  <sheetData>
    <row r="1" spans="1:2" ht="7.5" customHeight="1" x14ac:dyDescent="0.25"/>
    <row r="2" spans="1:2" x14ac:dyDescent="0.25">
      <c r="A2" s="4" t="s">
        <v>28</v>
      </c>
      <c r="B2" s="2" t="s">
        <v>26</v>
      </c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/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</row>
    <row r="11" spans="1:2" x14ac:dyDescent="0.25">
      <c r="A11" s="5"/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4" t="s">
        <v>29</v>
      </c>
      <c r="B15" s="2" t="s">
        <v>27</v>
      </c>
    </row>
    <row r="28" spans="1:25" x14ac:dyDescent="0.25">
      <c r="A28" s="4" t="s">
        <v>30</v>
      </c>
      <c r="B28" s="2" t="s">
        <v>31</v>
      </c>
    </row>
    <row r="29" spans="1:25" ht="15.75" thickBot="1" x14ac:dyDescent="0.3">
      <c r="A29" s="4"/>
      <c r="B29" s="2"/>
    </row>
    <row r="30" spans="1:25" s="6" customFormat="1" ht="21" customHeight="1" x14ac:dyDescent="0.25">
      <c r="B30" s="7" t="s">
        <v>14</v>
      </c>
      <c r="C30" s="8"/>
      <c r="D30" s="8"/>
      <c r="E30" s="9"/>
      <c r="G30" s="7" t="s">
        <v>9</v>
      </c>
      <c r="H30" s="8"/>
      <c r="I30" s="8"/>
      <c r="J30" s="9"/>
      <c r="L30" s="7" t="s">
        <v>10</v>
      </c>
      <c r="M30" s="8"/>
      <c r="N30" s="8"/>
      <c r="O30" s="9"/>
      <c r="Q30" s="7" t="s">
        <v>12</v>
      </c>
      <c r="R30" s="8"/>
      <c r="S30" s="8"/>
      <c r="T30" s="9"/>
      <c r="V30" s="7" t="s">
        <v>13</v>
      </c>
      <c r="W30" s="8"/>
      <c r="X30" s="8"/>
      <c r="Y30" s="9"/>
    </row>
    <row r="31" spans="1:25" s="6" customFormat="1" ht="21" customHeight="1" x14ac:dyDescent="0.25">
      <c r="B31" s="10" t="s">
        <v>32</v>
      </c>
      <c r="C31" s="11"/>
      <c r="D31" s="11"/>
      <c r="E31" s="12"/>
      <c r="G31" s="10" t="s">
        <v>32</v>
      </c>
      <c r="H31" s="11"/>
      <c r="I31" s="11"/>
      <c r="J31" s="12"/>
      <c r="L31" s="10" t="s">
        <v>32</v>
      </c>
      <c r="M31" s="11"/>
      <c r="N31" s="11"/>
      <c r="O31" s="12"/>
      <c r="Q31" s="10" t="s">
        <v>32</v>
      </c>
      <c r="R31" s="11"/>
      <c r="S31" s="11"/>
      <c r="T31" s="12"/>
      <c r="V31" s="10" t="s">
        <v>32</v>
      </c>
      <c r="W31" s="11"/>
      <c r="X31" s="11"/>
      <c r="Y31" s="12"/>
    </row>
    <row r="32" spans="1:25" s="6" customFormat="1" ht="21" customHeight="1" x14ac:dyDescent="0.25">
      <c r="B32" s="10" t="s">
        <v>33</v>
      </c>
      <c r="C32" s="11"/>
      <c r="D32" s="11"/>
      <c r="E32" s="12"/>
      <c r="G32" s="10" t="s">
        <v>33</v>
      </c>
      <c r="H32" s="11"/>
      <c r="I32" s="11"/>
      <c r="J32" s="12"/>
      <c r="L32" s="10" t="s">
        <v>33</v>
      </c>
      <c r="M32" s="11"/>
      <c r="N32" s="11"/>
      <c r="O32" s="12"/>
      <c r="Q32" s="10" t="s">
        <v>33</v>
      </c>
      <c r="R32" s="11"/>
      <c r="S32" s="11"/>
      <c r="T32" s="12"/>
      <c r="V32" s="10" t="s">
        <v>33</v>
      </c>
      <c r="W32" s="11"/>
      <c r="X32" s="11"/>
      <c r="Y32" s="12"/>
    </row>
    <row r="33" spans="2:25" s="6" customFormat="1" ht="21" customHeight="1" thickBot="1" x14ac:dyDescent="0.3">
      <c r="B33" s="13" t="s">
        <v>34</v>
      </c>
      <c r="C33" s="14"/>
      <c r="D33" s="14"/>
      <c r="E33" s="15"/>
      <c r="G33" s="13" t="s">
        <v>34</v>
      </c>
      <c r="H33" s="14"/>
      <c r="I33" s="14"/>
      <c r="J33" s="15"/>
      <c r="L33" s="13" t="s">
        <v>34</v>
      </c>
      <c r="M33" s="14"/>
      <c r="N33" s="14"/>
      <c r="O33" s="15"/>
      <c r="Q33" s="13" t="s">
        <v>34</v>
      </c>
      <c r="R33" s="14"/>
      <c r="S33" s="14"/>
      <c r="T33" s="15"/>
      <c r="V33" s="13" t="s">
        <v>34</v>
      </c>
      <c r="W33" s="14"/>
      <c r="X33" s="14"/>
      <c r="Y33" s="15"/>
    </row>
  </sheetData>
  <mergeCells count="20">
    <mergeCell ref="Q30:T30"/>
    <mergeCell ref="Q31:S31"/>
    <mergeCell ref="Q32:S32"/>
    <mergeCell ref="Q33:S33"/>
    <mergeCell ref="V30:Y30"/>
    <mergeCell ref="V31:X31"/>
    <mergeCell ref="V32:X32"/>
    <mergeCell ref="V33:X33"/>
    <mergeCell ref="G31:I31"/>
    <mergeCell ref="G32:I32"/>
    <mergeCell ref="G33:I33"/>
    <mergeCell ref="L30:O30"/>
    <mergeCell ref="L31:N31"/>
    <mergeCell ref="L32:N32"/>
    <mergeCell ref="L33:N33"/>
    <mergeCell ref="B31:D31"/>
    <mergeCell ref="B32:D32"/>
    <mergeCell ref="B33:D33"/>
    <mergeCell ref="B30:E30"/>
    <mergeCell ref="G30:J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GAGAN</cp:lastModifiedBy>
  <dcterms:created xsi:type="dcterms:W3CDTF">2022-09-01T07:14:26Z</dcterms:created>
  <dcterms:modified xsi:type="dcterms:W3CDTF">2022-09-01T09:10:31Z</dcterms:modified>
</cp:coreProperties>
</file>