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cace\OneDrive\Desktop\Documentos Programacion\"/>
    </mc:Choice>
  </mc:AlternateContent>
  <xr:revisionPtr revIDLastSave="0" documentId="13_ncr:1_{0E7D361D-2897-49DA-9FD3-6C7D9702A8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timac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7lLeglw65XWZNYdAwpUHxkbwhAgU5jTp9bXFQ3o7qwk="/>
    </ext>
  </extLst>
</workbook>
</file>

<file path=xl/calcChain.xml><?xml version="1.0" encoding="utf-8"?>
<calcChain xmlns="http://schemas.openxmlformats.org/spreadsheetml/2006/main">
  <c r="I78" i="1" l="1"/>
  <c r="I74" i="1"/>
  <c r="I72" i="1"/>
  <c r="I67" i="1"/>
  <c r="I65" i="1"/>
  <c r="I36" i="1"/>
  <c r="I34" i="1" s="1"/>
  <c r="I27" i="1"/>
  <c r="I66" i="1" l="1"/>
  <c r="I38" i="1"/>
  <c r="I69" i="1" l="1"/>
  <c r="I37" i="1" s="1"/>
  <c r="I82" i="1" s="1"/>
  <c r="J84" i="1" s="1"/>
</calcChain>
</file>

<file path=xl/sharedStrings.xml><?xml version="1.0" encoding="utf-8"?>
<sst xmlns="http://schemas.openxmlformats.org/spreadsheetml/2006/main" count="103" uniqueCount="83">
  <si>
    <t>ESTIMACIÓN DE TIEMPOS</t>
  </si>
  <si>
    <t>INFORMACIÓN GENERAL DEL PROYECTO</t>
  </si>
  <si>
    <t>Número de Versión</t>
  </si>
  <si>
    <t>Acción (C,M)</t>
  </si>
  <si>
    <t>Fecha de Acción</t>
  </si>
  <si>
    <t>Resumen de Cambios</t>
  </si>
  <si>
    <t>Responsable de la Acción</t>
  </si>
  <si>
    <t>Observaciones</t>
  </si>
  <si>
    <t>C</t>
  </si>
  <si>
    <r>
      <rPr>
        <b/>
        <sz val="11"/>
        <color rgb="FF000000"/>
        <rFont val="Calibri"/>
        <scheme val="minor"/>
      </rPr>
      <t>C</t>
    </r>
    <r>
      <rPr>
        <sz val="10"/>
        <color rgb="FF000000"/>
        <rFont val="Calibri"/>
      </rPr>
      <t>= Creación,</t>
    </r>
    <r>
      <rPr>
        <b/>
        <sz val="11"/>
        <color rgb="FF000000"/>
        <rFont val="Calibri"/>
        <scheme val="minor"/>
      </rPr>
      <t xml:space="preserve"> M</t>
    </r>
    <r>
      <rPr>
        <sz val="10"/>
        <color rgb="FF000000"/>
        <rFont val="Calibri"/>
      </rPr>
      <t>= Modificación</t>
    </r>
  </si>
  <si>
    <t>Fecha inicio</t>
  </si>
  <si>
    <t>Fecha Final</t>
  </si>
  <si>
    <t>Analista de diseño</t>
  </si>
  <si>
    <t>Analista de ejecución</t>
  </si>
  <si>
    <t>Dedicación diaria en horas</t>
  </si>
  <si>
    <t>Información del Requerimiento</t>
  </si>
  <si>
    <t>Nombre de Proyecto</t>
  </si>
  <si>
    <t>Nombre del Requerimiento</t>
  </si>
  <si>
    <t>Requerimiento para parametrizar el tope del numero de deudores que debe tener un asesor</t>
  </si>
  <si>
    <t xml:space="preserve">Lider de calidad </t>
  </si>
  <si>
    <t>ESTIMACIÓN DE TIEMPOS PRUEBAS</t>
  </si>
  <si>
    <t>PLANEACIÓN</t>
  </si>
  <si>
    <t>Fecha Inicial</t>
  </si>
  <si>
    <t>Revisión, Estudio y Análisis de objetivo del proyecto</t>
  </si>
  <si>
    <t>Reunión de Socialización del requerimiento</t>
  </si>
  <si>
    <t>0.5</t>
  </si>
  <si>
    <t>Estimación de tiempos</t>
  </si>
  <si>
    <t>Elaboración plan de pruebas</t>
  </si>
  <si>
    <t>Reunión de contextualización entrega del desarrollo</t>
  </si>
  <si>
    <t>Ajustes al Plan de Pruebas</t>
  </si>
  <si>
    <t>DISEÑO</t>
  </si>
  <si>
    <t>Diseño de los casos de pruebas: Requerimiento</t>
  </si>
  <si>
    <t>Ajustes de los casos de pruebas</t>
  </si>
  <si>
    <t>EJECUCIÓN</t>
  </si>
  <si>
    <t>Ciclo 1</t>
  </si>
  <si>
    <t>Ejecución de los casos de Pruebas:Requerimiento</t>
  </si>
  <si>
    <t>Ciclo 2</t>
  </si>
  <si>
    <t>Elaboración de la Data de pruebas</t>
  </si>
  <si>
    <t>Ejecución de casos de Pruebas: Requerimiento</t>
  </si>
  <si>
    <t>REGRESIÓN</t>
  </si>
  <si>
    <t xml:space="preserve">Ejecución  de Pruebas : Requerimiento </t>
  </si>
  <si>
    <t xml:space="preserve">Adecuación de Evidencias: Requerimiento </t>
  </si>
  <si>
    <t xml:space="preserve">SMOKE TEST </t>
  </si>
  <si>
    <t>Smoke Test Módulo: Requerimiento</t>
  </si>
  <si>
    <t>GESTIÓN</t>
  </si>
  <si>
    <t xml:space="preserve">Reuniones </t>
  </si>
  <si>
    <t>Gestión de correos</t>
  </si>
  <si>
    <t>Elaboración de Informes</t>
  </si>
  <si>
    <t>ENTREGA Y CIERRE</t>
  </si>
  <si>
    <t>Análisis de Resultados</t>
  </si>
  <si>
    <t>Elaboración y Entrega de Certificado de Pruebas</t>
  </si>
  <si>
    <t>Actualización del Repositorio</t>
  </si>
  <si>
    <t>TOTAL ESTIMACIÓN</t>
  </si>
  <si>
    <t>TOTAL DIAS</t>
  </si>
  <si>
    <t>Modulo autenticacion y acceso</t>
  </si>
  <si>
    <t>CP001</t>
  </si>
  <si>
    <t>CP002</t>
  </si>
  <si>
    <t>CP003</t>
  </si>
  <si>
    <t>CP004</t>
  </si>
  <si>
    <t>Modulo de Pedidos</t>
  </si>
  <si>
    <t>CP005</t>
  </si>
  <si>
    <t>CP006</t>
  </si>
  <si>
    <t>CP007</t>
  </si>
  <si>
    <t>Modulo de confirmacion de pedido</t>
  </si>
  <si>
    <t>CP008</t>
  </si>
  <si>
    <t>Modulo administracion pedidos</t>
  </si>
  <si>
    <t>CP009</t>
  </si>
  <si>
    <t>CP010</t>
  </si>
  <si>
    <t xml:space="preserve">Kevin José Cáceres Hernández .                              Daniel Cerinza Paez.                          Andrea Sofia Rojas Parra                                                                                                                                                                                                </t>
  </si>
  <si>
    <t>SISTEMA DE GESTION DE PRODUCTOS WASSI</t>
  </si>
  <si>
    <t>Andrea Sofia Rojas Parra</t>
  </si>
  <si>
    <t>CP011</t>
  </si>
  <si>
    <t>CP012</t>
  </si>
  <si>
    <t>CP013</t>
  </si>
  <si>
    <t>CP014</t>
  </si>
  <si>
    <t>CP015</t>
  </si>
  <si>
    <t>CP016</t>
  </si>
  <si>
    <t>CP017</t>
  </si>
  <si>
    <t>CP018</t>
  </si>
  <si>
    <t>CP019</t>
  </si>
  <si>
    <t>CP020</t>
  </si>
  <si>
    <t>Modulo de produccion</t>
  </si>
  <si>
    <t>Modulo de notificaciones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</si>
</sst>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m\ yyyy"/>
    <numFmt numFmtId="165" formatCode="dd/mm/yy"/>
    <numFmt numFmtId="166" formatCode="dd\ mm\ yyyy"/>
    <numFmt numFmtId="167" formatCode="dd/mm/yyyy"/>
  </numFmts>
  <fonts count="14" x14ac:knownFonts="1">
    <font>
      <sz val="11"/>
      <color rgb="FF000000"/>
      <name val="Calibri"/>
      <scheme val="minor"/>
    </font>
    <font>
      <sz val="11"/>
      <color rgb="FF000000"/>
      <name val="Arial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1"/>
      <color theme="1"/>
      <name val="Calibri"/>
    </font>
    <font>
      <b/>
      <sz val="11"/>
      <color rgb="FFFF0000"/>
      <name val="Calibri"/>
    </font>
    <font>
      <sz val="10"/>
      <color rgb="FF666666"/>
      <name val="Calibri"/>
    </font>
    <font>
      <sz val="11"/>
      <color rgb="FF666666"/>
      <name val="Calibri"/>
    </font>
    <font>
      <sz val="11"/>
      <color rgb="FF595959"/>
      <name val="Calibri"/>
    </font>
    <font>
      <sz val="11"/>
      <color theme="0"/>
      <name val="Calibri"/>
    </font>
    <font>
      <b/>
      <sz val="11"/>
      <color rgb="FF000000"/>
      <name val="Calibri"/>
      <scheme val="minor"/>
    </font>
    <font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19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rgb="FF000000"/>
      </bottom>
      <diagonal/>
    </border>
    <border>
      <left/>
      <right style="thin">
        <color indexed="64"/>
      </right>
      <top style="thin">
        <color indexed="64"/>
      </top>
      <bottom style="hair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0" borderId="0" xfId="0" applyFont="1"/>
    <xf numFmtId="0" fontId="8" fillId="2" borderId="5" xfId="0" applyFont="1" applyFill="1" applyBorder="1" applyAlignment="1">
      <alignment horizontal="left" vertical="center" wrapText="1"/>
    </xf>
    <xf numFmtId="0" fontId="4" fillId="2" borderId="8" xfId="0" applyFont="1" applyFill="1" applyBorder="1"/>
    <xf numFmtId="0" fontId="11" fillId="3" borderId="8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9" fillId="2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9" xfId="0" applyFont="1" applyBorder="1"/>
    <xf numFmtId="0" fontId="2" fillId="0" borderId="10" xfId="0" applyFont="1" applyBorder="1"/>
    <xf numFmtId="0" fontId="4" fillId="2" borderId="12" xfId="0" applyFont="1" applyFill="1" applyBorder="1"/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8" fillId="2" borderId="10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left" vertical="center" wrapText="1"/>
    </xf>
    <xf numFmtId="0" fontId="2" fillId="0" borderId="12" xfId="0" applyFont="1" applyBorder="1"/>
    <xf numFmtId="167" fontId="4" fillId="2" borderId="12" xfId="0" applyNumberFormat="1" applyFont="1" applyFill="1" applyBorder="1"/>
    <xf numFmtId="0" fontId="9" fillId="2" borderId="12" xfId="0" applyFont="1" applyFill="1" applyBorder="1" applyAlignment="1">
      <alignment horizontal="left" vertical="center" wrapText="1"/>
    </xf>
    <xf numFmtId="0" fontId="4" fillId="2" borderId="14" xfId="0" applyFont="1" applyFill="1" applyBorder="1"/>
    <xf numFmtId="0" fontId="5" fillId="3" borderId="15" xfId="0" applyFont="1" applyFill="1" applyBorder="1"/>
    <xf numFmtId="0" fontId="5" fillId="3" borderId="15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left" vertical="center"/>
    </xf>
    <xf numFmtId="0" fontId="5" fillId="3" borderId="12" xfId="0" applyFont="1" applyFill="1" applyBorder="1"/>
    <xf numFmtId="0" fontId="5" fillId="3" borderId="1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right"/>
    </xf>
    <xf numFmtId="0" fontId="8" fillId="2" borderId="12" xfId="0" applyFont="1" applyFill="1" applyBorder="1" applyAlignment="1">
      <alignment horizontal="left" vertical="center"/>
    </xf>
    <xf numFmtId="167" fontId="4" fillId="2" borderId="12" xfId="0" applyNumberFormat="1" applyFont="1" applyFill="1" applyBorder="1" applyAlignment="1">
      <alignment horizontal="right"/>
    </xf>
    <xf numFmtId="0" fontId="5" fillId="3" borderId="12" xfId="0" applyFont="1" applyFill="1" applyBorder="1" applyAlignment="1">
      <alignment horizontal="center"/>
    </xf>
    <xf numFmtId="0" fontId="1" fillId="3" borderId="3" xfId="0" applyFont="1" applyFill="1" applyBorder="1"/>
    <xf numFmtId="0" fontId="3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/>
    <xf numFmtId="0" fontId="3" fillId="2" borderId="12" xfId="0" applyFont="1" applyFill="1" applyBorder="1"/>
    <xf numFmtId="0" fontId="5" fillId="3" borderId="12" xfId="0" applyFont="1" applyFill="1" applyBorder="1" applyAlignment="1">
      <alignment vertical="center"/>
    </xf>
    <xf numFmtId="165" fontId="6" fillId="2" borderId="12" xfId="0" applyNumberFormat="1" applyFont="1" applyFill="1" applyBorder="1" applyAlignment="1">
      <alignment horizontal="center"/>
    </xf>
    <xf numFmtId="165" fontId="7" fillId="2" borderId="12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center" wrapText="1"/>
    </xf>
    <xf numFmtId="166" fontId="4" fillId="2" borderId="12" xfId="0" applyNumberFormat="1" applyFont="1" applyFill="1" applyBorder="1"/>
    <xf numFmtId="166" fontId="4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/>
    </xf>
    <xf numFmtId="0" fontId="0" fillId="0" borderId="12" xfId="0" applyBorder="1"/>
    <xf numFmtId="0" fontId="5" fillId="3" borderId="12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164" fontId="6" fillId="2" borderId="12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wrapText="1"/>
    </xf>
    <xf numFmtId="0" fontId="6" fillId="2" borderId="12" xfId="0" applyFont="1" applyFill="1" applyBorder="1" applyAlignment="1">
      <alignment horizontal="center" vertical="center" wrapText="1"/>
    </xf>
    <xf numFmtId="0" fontId="0" fillId="0" borderId="12" xfId="0" applyBorder="1"/>
    <xf numFmtId="0" fontId="5" fillId="3" borderId="4" xfId="0" applyFont="1" applyFill="1" applyBorder="1"/>
    <xf numFmtId="0" fontId="5" fillId="3" borderId="2" xfId="0" applyFont="1" applyFill="1" applyBorder="1"/>
    <xf numFmtId="0" fontId="4" fillId="2" borderId="16" xfId="0" applyFont="1" applyFill="1" applyBorder="1"/>
    <xf numFmtId="0" fontId="8" fillId="2" borderId="3" xfId="0" applyFont="1" applyFill="1" applyBorder="1" applyAlignment="1">
      <alignment horizontal="left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1447800</xdr:colOff>
      <xdr:row>0</xdr:row>
      <xdr:rowOff>0</xdr:rowOff>
    </xdr:from>
    <xdr:ext cx="1066800" cy="8858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3"/>
  <sheetViews>
    <sheetView tabSelected="1" topLeftCell="A65" zoomScale="55" zoomScaleNormal="55" workbookViewId="0">
      <selection activeCell="I65" sqref="I65"/>
    </sheetView>
  </sheetViews>
  <sheetFormatPr baseColWidth="10" defaultColWidth="14.44140625" defaultRowHeight="15" customHeight="1" x14ac:dyDescent="0.3"/>
  <cols>
    <col min="1" max="1" width="30.5546875" customWidth="1"/>
    <col min="2" max="2" width="30" customWidth="1"/>
    <col min="3" max="3" width="26" customWidth="1"/>
    <col min="6" max="6" width="17.33203125" customWidth="1"/>
    <col min="10" max="10" width="23.88671875" customWidth="1"/>
    <col min="11" max="11" width="25.44140625" customWidth="1"/>
    <col min="12" max="26" width="9.88671875" customWidth="1"/>
  </cols>
  <sheetData>
    <row r="1" spans="1:26" ht="24" customHeight="1" x14ac:dyDescent="0.3">
      <c r="A1" s="38"/>
      <c r="B1" s="22"/>
      <c r="C1" s="50" t="s">
        <v>0</v>
      </c>
      <c r="D1" s="22"/>
      <c r="E1" s="22"/>
      <c r="F1" s="22"/>
      <c r="G1" s="22"/>
      <c r="H1" s="50"/>
      <c r="I1" s="22"/>
      <c r="J1" s="22"/>
      <c r="K1" s="2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 x14ac:dyDescent="0.3">
      <c r="A2" s="22"/>
      <c r="B2" s="22"/>
      <c r="C2" s="22"/>
      <c r="D2" s="51"/>
      <c r="E2" s="51"/>
      <c r="F2" s="51"/>
      <c r="G2" s="22"/>
      <c r="H2" s="22"/>
      <c r="I2" s="51"/>
      <c r="J2" s="51"/>
      <c r="K2" s="2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38"/>
      <c r="B4" s="22"/>
      <c r="C4" s="22"/>
      <c r="D4" s="22"/>
      <c r="E4" s="22"/>
      <c r="F4" s="22"/>
      <c r="G4" s="22"/>
      <c r="H4" s="22"/>
      <c r="I4" s="22"/>
      <c r="J4" s="22"/>
      <c r="K4" s="2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44" t="s">
        <v>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38"/>
      <c r="B6" s="22"/>
      <c r="C6" s="22"/>
      <c r="D6" s="22"/>
      <c r="E6" s="22"/>
      <c r="F6" s="22"/>
      <c r="G6" s="22"/>
      <c r="H6" s="22"/>
      <c r="I6" s="22"/>
      <c r="J6" s="22"/>
      <c r="K6" s="2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6" customHeight="1" x14ac:dyDescent="0.3">
      <c r="A8" s="52" t="s">
        <v>2</v>
      </c>
      <c r="B8" s="52" t="s">
        <v>3</v>
      </c>
      <c r="C8" s="52" t="s">
        <v>4</v>
      </c>
      <c r="D8" s="53" t="s">
        <v>5</v>
      </c>
      <c r="E8" s="22"/>
      <c r="F8" s="53" t="s">
        <v>6</v>
      </c>
      <c r="G8" s="22"/>
      <c r="H8" s="53" t="s">
        <v>7</v>
      </c>
      <c r="I8" s="22"/>
      <c r="J8" s="22"/>
      <c r="K8" s="2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97.2" customHeight="1" x14ac:dyDescent="0.3">
      <c r="A9" s="54">
        <v>1</v>
      </c>
      <c r="B9" s="54" t="s">
        <v>8</v>
      </c>
      <c r="C9" s="55">
        <v>45784</v>
      </c>
      <c r="D9" s="56"/>
      <c r="E9" s="22"/>
      <c r="F9" s="57" t="s">
        <v>68</v>
      </c>
      <c r="G9" s="22"/>
      <c r="H9" s="56"/>
      <c r="I9" s="22"/>
      <c r="J9" s="22"/>
      <c r="K9" s="2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37"/>
      <c r="B10" s="37"/>
      <c r="C10" s="37"/>
      <c r="D10" s="38"/>
      <c r="E10" s="22"/>
      <c r="F10" s="38"/>
      <c r="G10" s="22"/>
      <c r="H10" s="38"/>
      <c r="I10" s="22"/>
      <c r="J10" s="22"/>
      <c r="K10" s="2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37"/>
      <c r="B11" s="37"/>
      <c r="C11" s="37"/>
      <c r="D11" s="38"/>
      <c r="E11" s="22"/>
      <c r="F11" s="38"/>
      <c r="G11" s="22"/>
      <c r="H11" s="38"/>
      <c r="I11" s="22"/>
      <c r="J11" s="22"/>
      <c r="K11" s="2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39" t="s">
        <v>9</v>
      </c>
      <c r="B12" s="38"/>
      <c r="C12" s="22"/>
      <c r="D12" s="22"/>
      <c r="E12" s="22"/>
      <c r="F12" s="22"/>
      <c r="G12" s="22"/>
      <c r="H12" s="22"/>
      <c r="I12" s="22"/>
      <c r="J12" s="22"/>
      <c r="K12" s="2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39"/>
      <c r="B13" s="38"/>
      <c r="C13" s="22"/>
      <c r="D13" s="22"/>
      <c r="E13" s="22"/>
      <c r="F13" s="22"/>
      <c r="G13" s="22"/>
      <c r="H13" s="22"/>
      <c r="I13" s="22"/>
      <c r="J13" s="22"/>
      <c r="K13" s="2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40" t="s">
        <v>10</v>
      </c>
      <c r="B14" s="41">
        <v>45784</v>
      </c>
      <c r="C14" s="22"/>
      <c r="D14" s="22"/>
      <c r="E14" s="22"/>
      <c r="F14" s="22"/>
      <c r="G14" s="22"/>
      <c r="H14" s="22"/>
      <c r="I14" s="22"/>
      <c r="J14" s="22"/>
      <c r="K14" s="2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40" t="s">
        <v>11</v>
      </c>
      <c r="B15" s="42"/>
      <c r="C15" s="22"/>
      <c r="D15" s="22"/>
      <c r="E15" s="22"/>
      <c r="F15" s="22"/>
      <c r="G15" s="22"/>
      <c r="H15" s="22"/>
      <c r="I15" s="22"/>
      <c r="J15" s="22"/>
      <c r="K15" s="2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40" t="s">
        <v>12</v>
      </c>
      <c r="B16" s="43"/>
      <c r="C16" s="22"/>
      <c r="D16" s="22"/>
      <c r="E16" s="22"/>
      <c r="F16" s="22"/>
      <c r="G16" s="22"/>
      <c r="H16" s="22"/>
      <c r="I16" s="22"/>
      <c r="J16" s="22"/>
      <c r="K16" s="2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40" t="s">
        <v>13</v>
      </c>
      <c r="B17" s="43"/>
      <c r="C17" s="22"/>
      <c r="D17" s="22"/>
      <c r="E17" s="22"/>
      <c r="F17" s="22"/>
      <c r="G17" s="22"/>
      <c r="H17" s="22"/>
      <c r="I17" s="22"/>
      <c r="J17" s="22"/>
      <c r="K17" s="2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40" t="s">
        <v>14</v>
      </c>
      <c r="B18" s="43">
        <v>8</v>
      </c>
      <c r="C18" s="22"/>
      <c r="D18" s="22"/>
      <c r="E18" s="22"/>
      <c r="F18" s="22"/>
      <c r="G18" s="22"/>
      <c r="H18" s="22"/>
      <c r="I18" s="22"/>
      <c r="J18" s="22"/>
      <c r="K18" s="2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38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44" t="s">
        <v>15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45" t="s">
        <v>16</v>
      </c>
      <c r="B21" s="22"/>
      <c r="C21" s="22"/>
      <c r="D21" s="43" t="s">
        <v>69</v>
      </c>
      <c r="E21" s="22"/>
      <c r="F21" s="22"/>
      <c r="G21" s="22"/>
      <c r="H21" s="22"/>
      <c r="I21" s="22"/>
      <c r="J21" s="22"/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3">
      <c r="A22" s="45" t="s">
        <v>17</v>
      </c>
      <c r="B22" s="22"/>
      <c r="C22" s="22"/>
      <c r="D22" s="46" t="s">
        <v>18</v>
      </c>
      <c r="E22" s="22"/>
      <c r="F22" s="22"/>
      <c r="G22" s="22"/>
      <c r="H22" s="22"/>
      <c r="I22" s="22"/>
      <c r="J22" s="22"/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3">
      <c r="A23" s="45" t="s">
        <v>19</v>
      </c>
      <c r="B23" s="22"/>
      <c r="C23" s="22"/>
      <c r="D23" s="46" t="s">
        <v>70</v>
      </c>
      <c r="E23" s="22"/>
      <c r="F23" s="22"/>
      <c r="G23" s="22"/>
      <c r="H23" s="22"/>
      <c r="I23" s="22"/>
      <c r="J23" s="22"/>
      <c r="K23" s="22"/>
      <c r="L23" s="1"/>
      <c r="M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38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1"/>
      <c r="M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44" t="s">
        <v>20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1"/>
      <c r="M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38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"/>
      <c r="M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28" t="s">
        <v>21</v>
      </c>
      <c r="B27" s="22"/>
      <c r="C27" s="22"/>
      <c r="D27" s="22"/>
      <c r="E27" s="22"/>
      <c r="F27" s="22"/>
      <c r="G27" s="22"/>
      <c r="H27" s="22"/>
      <c r="I27" s="29">
        <f>SUM(I28:I33)</f>
        <v>13</v>
      </c>
      <c r="J27" s="30" t="s">
        <v>22</v>
      </c>
      <c r="K27" s="30" t="s">
        <v>11</v>
      </c>
      <c r="L27" s="1"/>
      <c r="M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33" t="s">
        <v>23</v>
      </c>
      <c r="B28" s="22"/>
      <c r="C28" s="22"/>
      <c r="D28" s="22"/>
      <c r="E28" s="22"/>
      <c r="F28" s="22"/>
      <c r="G28" s="22"/>
      <c r="H28" s="22"/>
      <c r="I28" s="14">
        <v>2</v>
      </c>
      <c r="J28" s="47"/>
      <c r="K28" s="47"/>
      <c r="L28" s="1"/>
      <c r="M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33" t="s">
        <v>24</v>
      </c>
      <c r="B29" s="22"/>
      <c r="C29" s="22"/>
      <c r="D29" s="22"/>
      <c r="E29" s="22"/>
      <c r="F29" s="22"/>
      <c r="G29" s="22"/>
      <c r="H29" s="22"/>
      <c r="I29" s="32" t="s">
        <v>25</v>
      </c>
      <c r="J29" s="48"/>
      <c r="K29" s="4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33" t="s">
        <v>26</v>
      </c>
      <c r="B30" s="22"/>
      <c r="C30" s="22"/>
      <c r="D30" s="22"/>
      <c r="E30" s="22"/>
      <c r="F30" s="22"/>
      <c r="G30" s="22"/>
      <c r="H30" s="22"/>
      <c r="I30" s="32" t="s">
        <v>25</v>
      </c>
      <c r="J30" s="47"/>
      <c r="K30" s="4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33" t="s">
        <v>27</v>
      </c>
      <c r="B31" s="22"/>
      <c r="C31" s="22"/>
      <c r="D31" s="22"/>
      <c r="E31" s="22"/>
      <c r="F31" s="22"/>
      <c r="G31" s="22"/>
      <c r="H31" s="22"/>
      <c r="I31" s="14">
        <v>9</v>
      </c>
      <c r="J31" s="47"/>
      <c r="K31" s="4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33" t="s">
        <v>28</v>
      </c>
      <c r="B32" s="22"/>
      <c r="C32" s="22"/>
      <c r="D32" s="22"/>
      <c r="E32" s="22"/>
      <c r="F32" s="22"/>
      <c r="G32" s="22"/>
      <c r="H32" s="22"/>
      <c r="I32" s="14">
        <v>2</v>
      </c>
      <c r="J32" s="47"/>
      <c r="K32" s="4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31" t="s">
        <v>29</v>
      </c>
      <c r="B33" s="22"/>
      <c r="C33" s="22"/>
      <c r="D33" s="22"/>
      <c r="E33" s="22"/>
      <c r="F33" s="22"/>
      <c r="G33" s="22"/>
      <c r="H33" s="22"/>
      <c r="I33" s="32" t="s">
        <v>25</v>
      </c>
      <c r="J33" s="47"/>
      <c r="K33" s="4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28" t="s">
        <v>30</v>
      </c>
      <c r="B34" s="22"/>
      <c r="C34" s="22"/>
      <c r="D34" s="22"/>
      <c r="E34" s="22"/>
      <c r="F34" s="22"/>
      <c r="G34" s="22"/>
      <c r="H34" s="22"/>
      <c r="I34" s="29">
        <f>SUM(I35:I36)</f>
        <v>7</v>
      </c>
      <c r="J34" s="30" t="s">
        <v>22</v>
      </c>
      <c r="K34" s="30" t="s">
        <v>11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4.25" customHeight="1" x14ac:dyDescent="0.3">
      <c r="A35" s="49" t="s">
        <v>31</v>
      </c>
      <c r="B35" s="22"/>
      <c r="C35" s="22"/>
      <c r="D35" s="22"/>
      <c r="E35" s="22"/>
      <c r="F35" s="22"/>
      <c r="G35" s="22"/>
      <c r="H35" s="22"/>
      <c r="I35" s="14">
        <v>6</v>
      </c>
      <c r="J35" s="23"/>
      <c r="K35" s="2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31" t="s">
        <v>32</v>
      </c>
      <c r="B36" s="22"/>
      <c r="C36" s="22"/>
      <c r="D36" s="22"/>
      <c r="E36" s="22"/>
      <c r="F36" s="22"/>
      <c r="G36" s="22"/>
      <c r="H36" s="22"/>
      <c r="I36" s="14">
        <f>(15*4)/60</f>
        <v>1</v>
      </c>
      <c r="J36" s="23"/>
      <c r="K36" s="2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28" t="s">
        <v>33</v>
      </c>
      <c r="B37" s="22"/>
      <c r="C37" s="22"/>
      <c r="D37" s="22"/>
      <c r="E37" s="22"/>
      <c r="F37" s="22"/>
      <c r="G37" s="22"/>
      <c r="H37" s="22"/>
      <c r="I37" s="59">
        <f>I38+I66+I69+I72</f>
        <v>29.75</v>
      </c>
      <c r="J37" s="36"/>
      <c r="K37" s="1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28" t="s">
        <v>34</v>
      </c>
      <c r="B38" s="22"/>
      <c r="C38" s="22"/>
      <c r="D38" s="22"/>
      <c r="E38" s="22"/>
      <c r="F38" s="22"/>
      <c r="G38" s="22"/>
      <c r="H38" s="22"/>
      <c r="I38" s="60">
        <f>SUM(I39:I65)</f>
        <v>23.25</v>
      </c>
      <c r="J38" s="20" t="s">
        <v>22</v>
      </c>
      <c r="K38" s="20" t="s">
        <v>11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x14ac:dyDescent="0.3">
      <c r="A39" s="21" t="s">
        <v>54</v>
      </c>
      <c r="B39" s="22"/>
      <c r="C39" s="22"/>
      <c r="D39" s="22"/>
      <c r="E39" s="22"/>
      <c r="F39" s="22"/>
      <c r="G39" s="22"/>
      <c r="H39" s="22"/>
      <c r="I39" s="61"/>
      <c r="J39" s="23"/>
      <c r="K39" s="2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 x14ac:dyDescent="0.3">
      <c r="A40" s="21" t="s">
        <v>55</v>
      </c>
      <c r="B40" s="21"/>
      <c r="C40" s="21"/>
      <c r="D40" s="21"/>
      <c r="E40" s="21"/>
      <c r="F40" s="21"/>
      <c r="G40" s="21"/>
      <c r="H40" s="21"/>
      <c r="I40" s="61">
        <v>1</v>
      </c>
      <c r="J40" s="23"/>
      <c r="K40" s="2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 x14ac:dyDescent="0.3">
      <c r="A41" s="21" t="s">
        <v>56</v>
      </c>
      <c r="B41" s="21"/>
      <c r="C41" s="21"/>
      <c r="D41" s="21"/>
      <c r="E41" s="21"/>
      <c r="F41" s="21"/>
      <c r="G41" s="21"/>
      <c r="H41" s="21"/>
      <c r="I41" s="61">
        <v>1</v>
      </c>
      <c r="J41" s="23"/>
      <c r="K41" s="2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x14ac:dyDescent="0.3">
      <c r="A42" s="21" t="s">
        <v>57</v>
      </c>
      <c r="B42" s="21"/>
      <c r="C42" s="21"/>
      <c r="D42" s="21"/>
      <c r="E42" s="21"/>
      <c r="F42" s="21"/>
      <c r="G42" s="21"/>
      <c r="H42" s="21"/>
      <c r="I42" s="61" t="s">
        <v>25</v>
      </c>
      <c r="J42" s="23"/>
      <c r="K42" s="2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x14ac:dyDescent="0.3">
      <c r="A43" s="21" t="s">
        <v>58</v>
      </c>
      <c r="B43" s="21"/>
      <c r="C43" s="21"/>
      <c r="D43" s="21"/>
      <c r="E43" s="21"/>
      <c r="F43" s="21"/>
      <c r="G43" s="21"/>
      <c r="H43" s="21"/>
      <c r="I43" s="61" t="s">
        <v>25</v>
      </c>
      <c r="J43" s="23"/>
      <c r="K43" s="2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x14ac:dyDescent="0.3">
      <c r="A44" s="21" t="s">
        <v>59</v>
      </c>
      <c r="B44" s="21"/>
      <c r="C44" s="21"/>
      <c r="D44" s="21"/>
      <c r="E44" s="21"/>
      <c r="F44" s="21"/>
      <c r="G44" s="21"/>
      <c r="H44" s="21"/>
      <c r="I44" s="61"/>
      <c r="J44" s="23"/>
      <c r="K44" s="2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x14ac:dyDescent="0.3">
      <c r="A45" s="62" t="s">
        <v>60</v>
      </c>
      <c r="B45" s="63"/>
      <c r="C45" s="63"/>
      <c r="D45" s="63"/>
      <c r="E45" s="63"/>
      <c r="F45" s="63"/>
      <c r="G45" s="63"/>
      <c r="H45" s="64"/>
      <c r="I45" s="25">
        <v>5</v>
      </c>
      <c r="J45" s="23"/>
      <c r="K45" s="2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x14ac:dyDescent="0.3">
      <c r="A46" s="9" t="s">
        <v>61</v>
      </c>
      <c r="B46" s="17"/>
      <c r="C46" s="17"/>
      <c r="D46" s="17"/>
      <c r="E46" s="17"/>
      <c r="F46" s="17"/>
      <c r="G46" s="17"/>
      <c r="H46" s="18"/>
      <c r="I46" s="25">
        <v>1</v>
      </c>
      <c r="J46" s="23"/>
      <c r="K46" s="2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x14ac:dyDescent="0.3">
      <c r="A47" s="9" t="s">
        <v>62</v>
      </c>
      <c r="B47" s="17"/>
      <c r="C47" s="17"/>
      <c r="D47" s="17"/>
      <c r="E47" s="17"/>
      <c r="F47" s="17"/>
      <c r="G47" s="17"/>
      <c r="H47" s="18"/>
      <c r="I47" s="25">
        <v>1</v>
      </c>
      <c r="J47" s="23"/>
      <c r="K47" s="2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 x14ac:dyDescent="0.3">
      <c r="A48" s="9" t="s">
        <v>63</v>
      </c>
      <c r="B48" s="17"/>
      <c r="C48" s="17"/>
      <c r="D48" s="17"/>
      <c r="E48" s="17"/>
      <c r="F48" s="17"/>
      <c r="G48" s="17"/>
      <c r="H48" s="18"/>
      <c r="I48" s="25"/>
      <c r="J48" s="23"/>
      <c r="K48" s="2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 x14ac:dyDescent="0.3">
      <c r="A49" s="9" t="s">
        <v>64</v>
      </c>
      <c r="B49" s="17"/>
      <c r="C49" s="17"/>
      <c r="D49" s="17"/>
      <c r="E49" s="17"/>
      <c r="F49" s="17"/>
      <c r="G49" s="17"/>
      <c r="H49" s="18"/>
      <c r="I49" s="25">
        <v>1</v>
      </c>
      <c r="J49" s="23"/>
      <c r="K49" s="2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 x14ac:dyDescent="0.3">
      <c r="A50" s="9" t="s">
        <v>65</v>
      </c>
      <c r="B50" s="17"/>
      <c r="C50" s="17"/>
      <c r="D50" s="17"/>
      <c r="E50" s="17"/>
      <c r="F50" s="17"/>
      <c r="G50" s="17"/>
      <c r="H50" s="18"/>
      <c r="I50" s="25"/>
      <c r="J50" s="23"/>
      <c r="K50" s="2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 x14ac:dyDescent="0.3">
      <c r="A51" s="9" t="s">
        <v>66</v>
      </c>
      <c r="B51" s="17"/>
      <c r="C51" s="17"/>
      <c r="D51" s="17"/>
      <c r="E51" s="17"/>
      <c r="F51" s="17"/>
      <c r="G51" s="17"/>
      <c r="H51" s="18"/>
      <c r="I51" s="25">
        <v>1</v>
      </c>
      <c r="J51" s="23"/>
      <c r="K51" s="2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 x14ac:dyDescent="0.3">
      <c r="A52" s="2" t="s">
        <v>67</v>
      </c>
      <c r="B52" s="65"/>
      <c r="C52" s="65"/>
      <c r="D52" s="65"/>
      <c r="E52" s="65"/>
      <c r="F52" s="65"/>
      <c r="G52" s="65"/>
      <c r="H52" s="66"/>
      <c r="I52" s="25">
        <v>1</v>
      </c>
      <c r="J52" s="23"/>
      <c r="K52" s="2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 x14ac:dyDescent="0.3">
      <c r="A53" s="9" t="s">
        <v>71</v>
      </c>
      <c r="B53" s="17"/>
      <c r="C53" s="17"/>
      <c r="D53" s="17"/>
      <c r="E53" s="17"/>
      <c r="F53" s="17"/>
      <c r="G53" s="17"/>
      <c r="H53" s="18"/>
      <c r="I53" s="25">
        <v>1</v>
      </c>
      <c r="J53" s="23"/>
      <c r="K53" s="2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x14ac:dyDescent="0.3">
      <c r="A54" s="9" t="s">
        <v>72</v>
      </c>
      <c r="B54" s="17"/>
      <c r="C54" s="17"/>
      <c r="D54" s="17"/>
      <c r="E54" s="17"/>
      <c r="F54" s="17"/>
      <c r="G54" s="17"/>
      <c r="H54" s="18"/>
      <c r="I54" s="25">
        <v>1</v>
      </c>
      <c r="J54" s="23"/>
      <c r="K54" s="2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 x14ac:dyDescent="0.3">
      <c r="A55" s="9" t="s">
        <v>73</v>
      </c>
      <c r="B55" s="17"/>
      <c r="C55" s="17"/>
      <c r="D55" s="17"/>
      <c r="E55" s="17"/>
      <c r="F55" s="17"/>
      <c r="G55" s="17"/>
      <c r="H55" s="18"/>
      <c r="I55" s="25">
        <v>1</v>
      </c>
      <c r="J55" s="23"/>
      <c r="K55" s="2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 x14ac:dyDescent="0.3">
      <c r="A56" s="9" t="s">
        <v>74</v>
      </c>
      <c r="B56" s="17"/>
      <c r="C56" s="17"/>
      <c r="D56" s="17"/>
      <c r="E56" s="17"/>
      <c r="F56" s="17"/>
      <c r="G56" s="17"/>
      <c r="H56" s="18"/>
      <c r="I56" s="25">
        <v>1</v>
      </c>
      <c r="J56" s="23"/>
      <c r="K56" s="2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 x14ac:dyDescent="0.3">
      <c r="A57" s="2" t="s">
        <v>75</v>
      </c>
      <c r="B57" s="15"/>
      <c r="C57" s="15"/>
      <c r="D57" s="15"/>
      <c r="E57" s="15"/>
      <c r="F57" s="15"/>
      <c r="G57" s="15"/>
      <c r="H57" s="16"/>
      <c r="I57" s="25">
        <v>1</v>
      </c>
      <c r="J57" s="23"/>
      <c r="K57" s="2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 x14ac:dyDescent="0.3">
      <c r="A58" s="9" t="s">
        <v>81</v>
      </c>
      <c r="B58" s="17"/>
      <c r="C58" s="17"/>
      <c r="D58" s="17"/>
      <c r="E58" s="17"/>
      <c r="F58" s="17"/>
      <c r="G58" s="17"/>
      <c r="H58" s="18"/>
      <c r="I58" s="58"/>
      <c r="J58" s="58"/>
      <c r="K58" s="58"/>
    </row>
    <row r="59" spans="1:26" ht="15" customHeight="1" x14ac:dyDescent="0.3">
      <c r="A59" s="9" t="s">
        <v>76</v>
      </c>
      <c r="B59" s="17"/>
      <c r="C59" s="17"/>
      <c r="D59" s="17"/>
      <c r="E59" s="17"/>
      <c r="F59" s="17"/>
      <c r="G59" s="17"/>
      <c r="H59" s="18"/>
      <c r="I59" s="25">
        <v>1</v>
      </c>
      <c r="J59" s="23"/>
      <c r="K59" s="2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 x14ac:dyDescent="0.3">
      <c r="A60" s="2" t="s">
        <v>77</v>
      </c>
      <c r="B60" s="65"/>
      <c r="C60" s="65"/>
      <c r="D60" s="65"/>
      <c r="E60" s="65"/>
      <c r="F60" s="65"/>
      <c r="G60" s="65"/>
      <c r="H60" s="66"/>
      <c r="I60" s="25">
        <v>1</v>
      </c>
      <c r="J60" s="23"/>
      <c r="K60" s="2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 x14ac:dyDescent="0.3">
      <c r="A61" s="9" t="s">
        <v>78</v>
      </c>
      <c r="B61" s="17"/>
      <c r="C61" s="17"/>
      <c r="D61" s="17"/>
      <c r="E61" s="17"/>
      <c r="F61" s="17"/>
      <c r="G61" s="17"/>
      <c r="H61" s="18"/>
      <c r="I61" s="25">
        <v>1</v>
      </c>
      <c r="J61" s="23"/>
      <c r="K61" s="2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 x14ac:dyDescent="0.3">
      <c r="A62" s="9" t="s">
        <v>79</v>
      </c>
      <c r="B62" s="17"/>
      <c r="C62" s="17"/>
      <c r="D62" s="17"/>
      <c r="E62" s="17"/>
      <c r="F62" s="17"/>
      <c r="G62" s="17"/>
      <c r="H62" s="18"/>
      <c r="I62" s="25">
        <v>1</v>
      </c>
      <c r="J62" s="23"/>
      <c r="K62" s="2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 x14ac:dyDescent="0.3">
      <c r="A63" s="9" t="s">
        <v>82</v>
      </c>
      <c r="B63" s="17"/>
      <c r="C63" s="17"/>
      <c r="D63" s="17"/>
      <c r="E63" s="17"/>
      <c r="F63" s="17"/>
      <c r="G63" s="17"/>
      <c r="H63" s="18"/>
      <c r="I63" s="25"/>
      <c r="J63" s="23"/>
      <c r="K63" s="2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 x14ac:dyDescent="0.3">
      <c r="A64" s="9" t="s">
        <v>80</v>
      </c>
      <c r="B64" s="17"/>
      <c r="C64" s="17"/>
      <c r="D64" s="17"/>
      <c r="E64" s="17"/>
      <c r="F64" s="17"/>
      <c r="G64" s="17"/>
      <c r="H64" s="18"/>
      <c r="I64" s="25" t="s">
        <v>25</v>
      </c>
      <c r="J64" s="23"/>
      <c r="K64" s="2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9.25" customHeight="1" x14ac:dyDescent="0.3">
      <c r="A65" s="7" t="s">
        <v>35</v>
      </c>
      <c r="B65" s="5"/>
      <c r="C65" s="5"/>
      <c r="D65" s="5"/>
      <c r="E65" s="5"/>
      <c r="F65" s="5"/>
      <c r="G65" s="5"/>
      <c r="H65" s="13"/>
      <c r="I65" s="14">
        <f>(15*9)/60</f>
        <v>2.25</v>
      </c>
      <c r="J65" s="23"/>
      <c r="K65" s="2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9" t="s">
        <v>36</v>
      </c>
      <c r="B66" s="12"/>
      <c r="C66" s="12"/>
      <c r="D66" s="12"/>
      <c r="E66" s="12"/>
      <c r="F66" s="12"/>
      <c r="G66" s="12"/>
      <c r="H66" s="10"/>
      <c r="I66" s="26">
        <f>SUM(I67:I68)</f>
        <v>2</v>
      </c>
      <c r="J66" s="27" t="s">
        <v>22</v>
      </c>
      <c r="K66" s="27" t="s">
        <v>11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 x14ac:dyDescent="0.3">
      <c r="A67" s="21" t="s">
        <v>37</v>
      </c>
      <c r="B67" s="22"/>
      <c r="C67" s="22"/>
      <c r="D67" s="22"/>
      <c r="E67" s="22"/>
      <c r="F67" s="22"/>
      <c r="G67" s="22"/>
      <c r="H67" s="22"/>
      <c r="I67" s="14">
        <f>(I39*40)/100</f>
        <v>0</v>
      </c>
      <c r="J67" s="23"/>
      <c r="K67" s="2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9.25" customHeight="1" x14ac:dyDescent="0.3">
      <c r="A68" s="24" t="s">
        <v>38</v>
      </c>
      <c r="B68" s="22"/>
      <c r="C68" s="22"/>
      <c r="D68" s="22"/>
      <c r="E68" s="22"/>
      <c r="F68" s="22"/>
      <c r="G68" s="22"/>
      <c r="H68" s="22"/>
      <c r="I68" s="14">
        <v>2</v>
      </c>
      <c r="J68" s="23"/>
      <c r="K68" s="2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28" t="s">
        <v>39</v>
      </c>
      <c r="B69" s="22"/>
      <c r="C69" s="22"/>
      <c r="D69" s="22"/>
      <c r="E69" s="22"/>
      <c r="F69" s="22"/>
      <c r="G69" s="22"/>
      <c r="H69" s="22"/>
      <c r="I69" s="29">
        <f>SUM(I70:I71)</f>
        <v>4</v>
      </c>
      <c r="J69" s="30" t="s">
        <v>22</v>
      </c>
      <c r="K69" s="30" t="s">
        <v>11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31" t="s">
        <v>40</v>
      </c>
      <c r="B70" s="22"/>
      <c r="C70" s="22"/>
      <c r="D70" s="22"/>
      <c r="E70" s="22"/>
      <c r="F70" s="22"/>
      <c r="G70" s="22"/>
      <c r="H70" s="22"/>
      <c r="I70" s="14">
        <v>2</v>
      </c>
      <c r="J70" s="23"/>
      <c r="K70" s="2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40.5" customHeight="1" x14ac:dyDescent="0.3">
      <c r="A71" s="24" t="s">
        <v>41</v>
      </c>
      <c r="B71" s="22"/>
      <c r="C71" s="22"/>
      <c r="D71" s="22"/>
      <c r="E71" s="22"/>
      <c r="F71" s="22"/>
      <c r="G71" s="22"/>
      <c r="H71" s="22"/>
      <c r="I71" s="14">
        <v>2</v>
      </c>
      <c r="J71" s="23"/>
      <c r="K71" s="2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28" t="s">
        <v>42</v>
      </c>
      <c r="B72" s="22"/>
      <c r="C72" s="22"/>
      <c r="D72" s="22"/>
      <c r="E72" s="22"/>
      <c r="F72" s="22"/>
      <c r="G72" s="22"/>
      <c r="H72" s="22"/>
      <c r="I72" s="29">
        <f>SUM(I73)</f>
        <v>0.5</v>
      </c>
      <c r="J72" s="30" t="s">
        <v>22</v>
      </c>
      <c r="K72" s="30" t="s">
        <v>11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 x14ac:dyDescent="0.3">
      <c r="A73" s="24" t="s">
        <v>43</v>
      </c>
      <c r="B73" s="22"/>
      <c r="C73" s="22"/>
      <c r="D73" s="22"/>
      <c r="E73" s="22"/>
      <c r="F73" s="22"/>
      <c r="G73" s="22"/>
      <c r="H73" s="22"/>
      <c r="I73" s="32">
        <v>0.5</v>
      </c>
      <c r="J73" s="23"/>
      <c r="K73" s="2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28" t="s">
        <v>44</v>
      </c>
      <c r="B74" s="22"/>
      <c r="C74" s="22"/>
      <c r="D74" s="22"/>
      <c r="E74" s="22"/>
      <c r="F74" s="22"/>
      <c r="G74" s="22"/>
      <c r="H74" s="22"/>
      <c r="I74" s="29">
        <f>SUM(I75:I77)</f>
        <v>15.5</v>
      </c>
      <c r="J74" s="30" t="s">
        <v>22</v>
      </c>
      <c r="K74" s="30" t="s">
        <v>11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33" t="s">
        <v>45</v>
      </c>
      <c r="B75" s="22"/>
      <c r="C75" s="22"/>
      <c r="D75" s="22"/>
      <c r="E75" s="22"/>
      <c r="F75" s="22"/>
      <c r="G75" s="22"/>
      <c r="H75" s="22"/>
      <c r="I75" s="14">
        <v>14</v>
      </c>
      <c r="J75" s="23"/>
      <c r="K75" s="2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33" t="s">
        <v>46</v>
      </c>
      <c r="B76" s="22"/>
      <c r="C76" s="22"/>
      <c r="D76" s="22"/>
      <c r="E76" s="22"/>
      <c r="F76" s="22"/>
      <c r="G76" s="22"/>
      <c r="H76" s="22"/>
      <c r="I76" s="14">
        <v>0.5</v>
      </c>
      <c r="J76" s="23"/>
      <c r="K76" s="2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33" t="s">
        <v>47</v>
      </c>
      <c r="B77" s="22"/>
      <c r="C77" s="22"/>
      <c r="D77" s="22"/>
      <c r="E77" s="22"/>
      <c r="F77" s="22"/>
      <c r="G77" s="22"/>
      <c r="H77" s="22"/>
      <c r="I77" s="14">
        <v>1</v>
      </c>
      <c r="J77" s="34"/>
      <c r="K77" s="2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28" t="s">
        <v>48</v>
      </c>
      <c r="B78" s="22"/>
      <c r="C78" s="22"/>
      <c r="D78" s="22"/>
      <c r="E78" s="22"/>
      <c r="F78" s="22"/>
      <c r="G78" s="22"/>
      <c r="H78" s="22"/>
      <c r="I78" s="29">
        <f>SUM(I79:I81)</f>
        <v>1.5</v>
      </c>
      <c r="J78" s="30" t="s">
        <v>22</v>
      </c>
      <c r="K78" s="30" t="s">
        <v>11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33" t="s">
        <v>49</v>
      </c>
      <c r="B79" s="22"/>
      <c r="C79" s="22"/>
      <c r="D79" s="22"/>
      <c r="E79" s="22"/>
      <c r="F79" s="22"/>
      <c r="G79" s="22"/>
      <c r="H79" s="22"/>
      <c r="I79" s="14">
        <v>0.5</v>
      </c>
      <c r="J79" s="23"/>
      <c r="K79" s="2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33" t="s">
        <v>50</v>
      </c>
      <c r="B80" s="22"/>
      <c r="C80" s="22"/>
      <c r="D80" s="22"/>
      <c r="E80" s="22"/>
      <c r="F80" s="22"/>
      <c r="G80" s="22"/>
      <c r="H80" s="22"/>
      <c r="I80" s="14">
        <v>0.5</v>
      </c>
      <c r="J80" s="23"/>
      <c r="K80" s="2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33" t="s">
        <v>51</v>
      </c>
      <c r="B81" s="22"/>
      <c r="C81" s="22"/>
      <c r="D81" s="22"/>
      <c r="E81" s="22"/>
      <c r="F81" s="22"/>
      <c r="G81" s="22"/>
      <c r="H81" s="22"/>
      <c r="I81" s="14">
        <v>0.5</v>
      </c>
      <c r="J81" s="23"/>
      <c r="K81" s="2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28" t="s">
        <v>52</v>
      </c>
      <c r="B82" s="22"/>
      <c r="C82" s="22"/>
      <c r="D82" s="22"/>
      <c r="E82" s="22"/>
      <c r="F82" s="22"/>
      <c r="G82" s="22"/>
      <c r="H82" s="22"/>
      <c r="I82" s="35">
        <f>SUM(I27,I34,I37,I78,I74)</f>
        <v>66.75</v>
      </c>
      <c r="J82" s="22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customHeight="1" x14ac:dyDescent="0.3">
      <c r="A84" s="3"/>
      <c r="B84" s="3"/>
      <c r="C84" s="3"/>
      <c r="D84" s="3"/>
      <c r="E84" s="3"/>
      <c r="F84" s="3"/>
      <c r="G84" s="3"/>
      <c r="H84" s="8" t="s">
        <v>53</v>
      </c>
      <c r="I84" s="6"/>
      <c r="J84" s="4">
        <f>CEILING(I82/B18,1)</f>
        <v>9</v>
      </c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"/>
    <row r="286" spans="1:26" ht="15.75" customHeight="1" x14ac:dyDescent="0.3"/>
    <row r="287" spans="1:26" ht="15.75" customHeight="1" x14ac:dyDescent="0.3"/>
    <row r="288" spans="1:26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</sheetData>
  <mergeCells count="95">
    <mergeCell ref="A59:H59"/>
    <mergeCell ref="A62:H62"/>
    <mergeCell ref="A61:H61"/>
    <mergeCell ref="A63:H63"/>
    <mergeCell ref="A64:H64"/>
    <mergeCell ref="A29:H29"/>
    <mergeCell ref="A41:H41"/>
    <mergeCell ref="A40:H40"/>
    <mergeCell ref="A42:H42"/>
    <mergeCell ref="A24:K24"/>
    <mergeCell ref="A25:K25"/>
    <mergeCell ref="A26:K26"/>
    <mergeCell ref="A27:H27"/>
    <mergeCell ref="A28:H28"/>
    <mergeCell ref="B17:K17"/>
    <mergeCell ref="A22:C22"/>
    <mergeCell ref="A23:C23"/>
    <mergeCell ref="B18:K18"/>
    <mergeCell ref="A19:K19"/>
    <mergeCell ref="A21:C21"/>
    <mergeCell ref="D21:K21"/>
    <mergeCell ref="D22:K22"/>
    <mergeCell ref="A20:K20"/>
    <mergeCell ref="D23:K23"/>
    <mergeCell ref="B12:K12"/>
    <mergeCell ref="B13:K13"/>
    <mergeCell ref="B14:K14"/>
    <mergeCell ref="B15:K15"/>
    <mergeCell ref="B16:K16"/>
    <mergeCell ref="A6:K7"/>
    <mergeCell ref="D8:E8"/>
    <mergeCell ref="D10:E10"/>
    <mergeCell ref="D11:E11"/>
    <mergeCell ref="F11:G11"/>
    <mergeCell ref="F8:G8"/>
    <mergeCell ref="H8:K8"/>
    <mergeCell ref="D9:E9"/>
    <mergeCell ref="F9:G9"/>
    <mergeCell ref="H9:K9"/>
    <mergeCell ref="F10:G10"/>
    <mergeCell ref="H10:K10"/>
    <mergeCell ref="H11:K11"/>
    <mergeCell ref="A1:B3"/>
    <mergeCell ref="C1:G3"/>
    <mergeCell ref="H1:K3"/>
    <mergeCell ref="A4:K4"/>
    <mergeCell ref="A5:K5"/>
    <mergeCell ref="J37:K37"/>
    <mergeCell ref="A38:H38"/>
    <mergeCell ref="A39:H39"/>
    <mergeCell ref="A65:H65"/>
    <mergeCell ref="A66:H66"/>
    <mergeCell ref="A44:H44"/>
    <mergeCell ref="A43:H43"/>
    <mergeCell ref="B45:H45"/>
    <mergeCell ref="A46:H46"/>
    <mergeCell ref="A47:H47"/>
    <mergeCell ref="A48:H48"/>
    <mergeCell ref="A49:H49"/>
    <mergeCell ref="A50:H50"/>
    <mergeCell ref="I82:K82"/>
    <mergeCell ref="H84:I84"/>
    <mergeCell ref="A74:H74"/>
    <mergeCell ref="A75:H75"/>
    <mergeCell ref="A76:H76"/>
    <mergeCell ref="A77:H77"/>
    <mergeCell ref="A78:H78"/>
    <mergeCell ref="A79:H79"/>
    <mergeCell ref="A80:H80"/>
    <mergeCell ref="A71:H71"/>
    <mergeCell ref="A72:H72"/>
    <mergeCell ref="A73:H73"/>
    <mergeCell ref="A81:H81"/>
    <mergeCell ref="A82:H82"/>
    <mergeCell ref="A35:H35"/>
    <mergeCell ref="A36:H36"/>
    <mergeCell ref="A68:H68"/>
    <mergeCell ref="A69:H69"/>
    <mergeCell ref="A70:H70"/>
    <mergeCell ref="A37:H37"/>
    <mergeCell ref="A67:H67"/>
    <mergeCell ref="A51:H51"/>
    <mergeCell ref="B52:H52"/>
    <mergeCell ref="A53:H53"/>
    <mergeCell ref="A54:H54"/>
    <mergeCell ref="A55:H55"/>
    <mergeCell ref="A56:H56"/>
    <mergeCell ref="A58:H58"/>
    <mergeCell ref="B57:H57"/>
    <mergeCell ref="B60:H60"/>
    <mergeCell ref="A30:H30"/>
    <mergeCell ref="A31:H31"/>
    <mergeCell ref="A32:H32"/>
    <mergeCell ref="A33:H33"/>
    <mergeCell ref="A34:H34"/>
  </mergeCells>
  <pageMargins left="0" right="0" top="0.13888888888888901" bottom="0.13888888888888901" header="0" footer="0"/>
  <pageSetup paperSize="9" pageOrder="overThenDown" orientation="portrait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caceres</cp:lastModifiedBy>
  <dcterms:modified xsi:type="dcterms:W3CDTF">2025-05-09T02:21:11Z</dcterms:modified>
</cp:coreProperties>
</file>