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Mining for business\"/>
    </mc:Choice>
  </mc:AlternateContent>
  <bookViews>
    <workbookView xWindow="0" yWindow="0" windowWidth="19200" windowHeight="7310"/>
  </bookViews>
  <sheets>
    <sheet name="Summary" sheetId="3" r:id="rId1"/>
    <sheet name="Standardisation" sheetId="1" r:id="rId2"/>
    <sheet name="Cosine_withStandardised data" sheetId="6" r:id="rId3"/>
    <sheet name="Cosine_withRawdata" sheetId="5" r:id="rId4"/>
    <sheet name="Assignment" sheetId="7" r:id="rId5"/>
    <sheet name="StandardisedD_Fin (2)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6" l="1"/>
  <c r="J38" i="6"/>
  <c r="K37" i="6"/>
  <c r="J37" i="6"/>
  <c r="L37" i="6" s="1"/>
  <c r="K36" i="6"/>
  <c r="J36" i="6"/>
  <c r="K35" i="6"/>
  <c r="J35" i="6"/>
  <c r="L35" i="6" s="1"/>
  <c r="K30" i="6"/>
  <c r="J30" i="6"/>
  <c r="L30" i="6" s="1"/>
  <c r="K29" i="6"/>
  <c r="J29" i="6"/>
  <c r="K28" i="6"/>
  <c r="J28" i="6"/>
  <c r="K27" i="6"/>
  <c r="J27" i="6"/>
  <c r="K22" i="6"/>
  <c r="J22" i="6"/>
  <c r="K21" i="6"/>
  <c r="J21" i="6"/>
  <c r="K20" i="6"/>
  <c r="J20" i="6"/>
  <c r="K19" i="6"/>
  <c r="J19" i="6"/>
  <c r="L19" i="6" s="1"/>
  <c r="K14" i="6"/>
  <c r="J14" i="6"/>
  <c r="L14" i="6" s="1"/>
  <c r="K13" i="6"/>
  <c r="J13" i="6"/>
  <c r="L13" i="6" s="1"/>
  <c r="K12" i="6"/>
  <c r="J12" i="6"/>
  <c r="L12" i="6" s="1"/>
  <c r="K11" i="6"/>
  <c r="J11" i="6"/>
  <c r="L11" i="6" s="1"/>
  <c r="K6" i="6"/>
  <c r="J6" i="6"/>
  <c r="K5" i="6"/>
  <c r="J5" i="6"/>
  <c r="K4" i="6"/>
  <c r="J4" i="6"/>
  <c r="L4" i="6" s="1"/>
  <c r="K3" i="6"/>
  <c r="J3" i="6"/>
  <c r="L3" i="6" s="1"/>
  <c r="K38" i="5"/>
  <c r="J38" i="5"/>
  <c r="K37" i="5"/>
  <c r="J37" i="5"/>
  <c r="L37" i="5" s="1"/>
  <c r="K36" i="5"/>
  <c r="J36" i="5"/>
  <c r="K35" i="5"/>
  <c r="J35" i="5"/>
  <c r="K30" i="5"/>
  <c r="J30" i="5"/>
  <c r="K29" i="5"/>
  <c r="J29" i="5"/>
  <c r="L29" i="5" s="1"/>
  <c r="K28" i="5"/>
  <c r="J28" i="5"/>
  <c r="L28" i="5" s="1"/>
  <c r="K27" i="5"/>
  <c r="J27" i="5"/>
  <c r="K22" i="5"/>
  <c r="J22" i="5"/>
  <c r="L22" i="5" s="1"/>
  <c r="K21" i="5"/>
  <c r="J21" i="5"/>
  <c r="K20" i="5"/>
  <c r="J20" i="5"/>
  <c r="K19" i="5"/>
  <c r="J19" i="5"/>
  <c r="K14" i="5"/>
  <c r="J14" i="5"/>
  <c r="K13" i="5"/>
  <c r="J13" i="5"/>
  <c r="L13" i="5" s="1"/>
  <c r="K12" i="5"/>
  <c r="J12" i="5"/>
  <c r="L12" i="5" s="1"/>
  <c r="K11" i="5"/>
  <c r="J11" i="5"/>
  <c r="K6" i="5"/>
  <c r="J6" i="5"/>
  <c r="K5" i="5"/>
  <c r="J5" i="5"/>
  <c r="K4" i="5"/>
  <c r="J4" i="5"/>
  <c r="K3" i="5"/>
  <c r="J3" i="5"/>
  <c r="K38" i="4"/>
  <c r="J38" i="4"/>
  <c r="L38" i="4" s="1"/>
  <c r="K37" i="4"/>
  <c r="J37" i="4"/>
  <c r="L37" i="4" s="1"/>
  <c r="K36" i="4"/>
  <c r="L36" i="4" s="1"/>
  <c r="J36" i="4"/>
  <c r="K35" i="4"/>
  <c r="J35" i="4"/>
  <c r="K30" i="4"/>
  <c r="J30" i="4"/>
  <c r="L30" i="4" s="1"/>
  <c r="K29" i="4"/>
  <c r="J29" i="4"/>
  <c r="L29" i="4" s="1"/>
  <c r="K28" i="4"/>
  <c r="J28" i="4"/>
  <c r="L28" i="4" s="1"/>
  <c r="K27" i="4"/>
  <c r="J27" i="4"/>
  <c r="L27" i="4" s="1"/>
  <c r="K22" i="4"/>
  <c r="J22" i="4"/>
  <c r="L22" i="4" s="1"/>
  <c r="K21" i="4"/>
  <c r="J21" i="4"/>
  <c r="L21" i="4" s="1"/>
  <c r="K20" i="4"/>
  <c r="J20" i="4"/>
  <c r="K19" i="4"/>
  <c r="J19" i="4"/>
  <c r="K14" i="4"/>
  <c r="J14" i="4"/>
  <c r="L14" i="4" s="1"/>
  <c r="K13" i="4"/>
  <c r="J13" i="4"/>
  <c r="L13" i="4" s="1"/>
  <c r="L12" i="4"/>
  <c r="K12" i="4"/>
  <c r="J12" i="4"/>
  <c r="K11" i="4"/>
  <c r="J11" i="4"/>
  <c r="L11" i="4" s="1"/>
  <c r="K6" i="4"/>
  <c r="J6" i="4"/>
  <c r="L6" i="4" s="1"/>
  <c r="K5" i="4"/>
  <c r="J5" i="4"/>
  <c r="K4" i="4"/>
  <c r="L4" i="4" s="1"/>
  <c r="J4" i="4"/>
  <c r="K3" i="4"/>
  <c r="J3" i="4"/>
  <c r="M2" i="1"/>
  <c r="I3" i="1"/>
  <c r="M3" i="1" s="1"/>
  <c r="P4" i="1"/>
  <c r="J38" i="1"/>
  <c r="I38" i="1"/>
  <c r="J37" i="1"/>
  <c r="I37" i="1"/>
  <c r="Q37" i="1" s="1"/>
  <c r="J36" i="1"/>
  <c r="I36" i="1"/>
  <c r="N36" i="1" s="1"/>
  <c r="J35" i="1"/>
  <c r="I35" i="1"/>
  <c r="J34" i="1"/>
  <c r="I34" i="1"/>
  <c r="P34" i="1" s="1"/>
  <c r="J30" i="1"/>
  <c r="I30" i="1"/>
  <c r="M30" i="1" s="1"/>
  <c r="J29" i="1"/>
  <c r="I29" i="1"/>
  <c r="Q29" i="1" s="1"/>
  <c r="J28" i="1"/>
  <c r="I28" i="1"/>
  <c r="J27" i="1"/>
  <c r="I27" i="1"/>
  <c r="Q27" i="1" s="1"/>
  <c r="J26" i="1"/>
  <c r="I26" i="1"/>
  <c r="Q26" i="1" s="1"/>
  <c r="J22" i="1"/>
  <c r="I22" i="1"/>
  <c r="N22" i="1" s="1"/>
  <c r="J21" i="1"/>
  <c r="I21" i="1"/>
  <c r="M21" i="1" s="1"/>
  <c r="J20" i="1"/>
  <c r="I20" i="1"/>
  <c r="P20" i="1" s="1"/>
  <c r="J19" i="1"/>
  <c r="I19" i="1"/>
  <c r="M19" i="1" s="1"/>
  <c r="J18" i="1"/>
  <c r="I18" i="1"/>
  <c r="Q18" i="1" s="1"/>
  <c r="J14" i="1"/>
  <c r="I14" i="1"/>
  <c r="O14" i="1" s="1"/>
  <c r="J13" i="1"/>
  <c r="I13" i="1"/>
  <c r="Q13" i="1" s="1"/>
  <c r="J12" i="1"/>
  <c r="I12" i="1"/>
  <c r="Q12" i="1" s="1"/>
  <c r="J11" i="1"/>
  <c r="I11" i="1"/>
  <c r="N11" i="1" s="1"/>
  <c r="J10" i="1"/>
  <c r="I10" i="1"/>
  <c r="Q10" i="1" s="1"/>
  <c r="J3" i="1"/>
  <c r="I4" i="1"/>
  <c r="M4" i="1" s="1"/>
  <c r="J4" i="1"/>
  <c r="I5" i="1"/>
  <c r="M5" i="1" s="1"/>
  <c r="J5" i="1"/>
  <c r="I6" i="1"/>
  <c r="P6" i="1" s="1"/>
  <c r="J6" i="1"/>
  <c r="I2" i="1"/>
  <c r="N2" i="1" s="1"/>
  <c r="J2" i="1"/>
  <c r="Q38" i="1" l="1"/>
  <c r="O28" i="1"/>
  <c r="N13" i="1"/>
  <c r="N38" i="1"/>
  <c r="L22" i="6"/>
  <c r="L20" i="5"/>
  <c r="L21" i="5"/>
  <c r="L28" i="6"/>
  <c r="L36" i="6"/>
  <c r="L38" i="6"/>
  <c r="L29" i="6"/>
  <c r="L27" i="6"/>
  <c r="L21" i="6"/>
  <c r="L20" i="6"/>
  <c r="L6" i="6"/>
  <c r="L5" i="6"/>
  <c r="L19" i="5"/>
  <c r="L27" i="5"/>
  <c r="L35" i="5"/>
  <c r="L30" i="5"/>
  <c r="L38" i="5"/>
  <c r="L3" i="5"/>
  <c r="L4" i="5"/>
  <c r="L6" i="5"/>
  <c r="L36" i="5"/>
  <c r="L11" i="5"/>
  <c r="L14" i="5"/>
  <c r="L5" i="5"/>
  <c r="L35" i="4"/>
  <c r="L20" i="4"/>
  <c r="L19" i="4"/>
  <c r="L5" i="4"/>
  <c r="L3" i="4"/>
  <c r="P36" i="1"/>
  <c r="O30" i="1"/>
  <c r="P22" i="1"/>
  <c r="N6" i="1"/>
  <c r="O3" i="1"/>
  <c r="M35" i="1"/>
  <c r="N27" i="1"/>
  <c r="O19" i="1"/>
  <c r="P11" i="1"/>
  <c r="O6" i="1"/>
  <c r="Q4" i="1"/>
  <c r="N3" i="1"/>
  <c r="O11" i="1"/>
  <c r="M13" i="1"/>
  <c r="P14" i="1"/>
  <c r="N19" i="1"/>
  <c r="Q20" i="1"/>
  <c r="O22" i="1"/>
  <c r="M27" i="1"/>
  <c r="P28" i="1"/>
  <c r="N30" i="1"/>
  <c r="Q34" i="1"/>
  <c r="O36" i="1"/>
  <c r="M38" i="1"/>
  <c r="Q2" i="1"/>
  <c r="M6" i="1"/>
  <c r="O4" i="1"/>
  <c r="N10" i="1"/>
  <c r="Q11" i="1"/>
  <c r="O13" i="1"/>
  <c r="M10" i="1"/>
  <c r="P19" i="1"/>
  <c r="N21" i="1"/>
  <c r="Q22" i="1"/>
  <c r="O27" i="1"/>
  <c r="M29" i="1"/>
  <c r="P30" i="1"/>
  <c r="N35" i="1"/>
  <c r="Q36" i="1"/>
  <c r="O38" i="1"/>
  <c r="P2" i="1"/>
  <c r="Q5" i="1"/>
  <c r="N4" i="1"/>
  <c r="O10" i="1"/>
  <c r="M12" i="1"/>
  <c r="P13" i="1"/>
  <c r="N18" i="1"/>
  <c r="Q19" i="1"/>
  <c r="O21" i="1"/>
  <c r="M26" i="1"/>
  <c r="P27" i="1"/>
  <c r="N29" i="1"/>
  <c r="Q30" i="1"/>
  <c r="O35" i="1"/>
  <c r="M37" i="1"/>
  <c r="P38" i="1"/>
  <c r="O2" i="1"/>
  <c r="P5" i="1"/>
  <c r="P10" i="1"/>
  <c r="N12" i="1"/>
  <c r="O18" i="1"/>
  <c r="M20" i="1"/>
  <c r="P21" i="1"/>
  <c r="N26" i="1"/>
  <c r="O29" i="1"/>
  <c r="M34" i="1"/>
  <c r="P35" i="1"/>
  <c r="N37" i="1"/>
  <c r="Q28" i="1"/>
  <c r="O5" i="1"/>
  <c r="Q3" i="1"/>
  <c r="O12" i="1"/>
  <c r="M14" i="1"/>
  <c r="P18" i="1"/>
  <c r="N20" i="1"/>
  <c r="Q21" i="1"/>
  <c r="O26" i="1"/>
  <c r="M28" i="1"/>
  <c r="P29" i="1"/>
  <c r="N34" i="1"/>
  <c r="Q35" i="1"/>
  <c r="O37" i="1"/>
  <c r="M18" i="1"/>
  <c r="Q6" i="1"/>
  <c r="N5" i="1"/>
  <c r="P3" i="1"/>
  <c r="M11" i="1"/>
  <c r="P12" i="1"/>
  <c r="N14" i="1"/>
  <c r="O20" i="1"/>
  <c r="M22" i="1"/>
  <c r="P26" i="1"/>
  <c r="N28" i="1"/>
  <c r="O34" i="1"/>
  <c r="M36" i="1"/>
  <c r="P37" i="1"/>
  <c r="Q14" i="1"/>
</calcChain>
</file>

<file path=xl/sharedStrings.xml><?xml version="1.0" encoding="utf-8"?>
<sst xmlns="http://schemas.openxmlformats.org/spreadsheetml/2006/main" count="629" uniqueCount="60">
  <si>
    <t>User</t>
  </si>
  <si>
    <t>Xbar</t>
  </si>
  <si>
    <t>Range</t>
  </si>
  <si>
    <t>Dave</t>
  </si>
  <si>
    <t xml:space="preserve"> </t>
  </si>
  <si>
    <t>Erica</t>
  </si>
  <si>
    <t>Rob</t>
  </si>
  <si>
    <t>Jason</t>
  </si>
  <si>
    <t>Shannon</t>
  </si>
  <si>
    <t>Movie1</t>
  </si>
  <si>
    <t>Movie2</t>
  </si>
  <si>
    <t>Movie3</t>
  </si>
  <si>
    <t>Movie4</t>
  </si>
  <si>
    <t>Movie5</t>
  </si>
  <si>
    <t>Movie6</t>
  </si>
  <si>
    <t>Nikhil</t>
  </si>
  <si>
    <t>Nithin</t>
  </si>
  <si>
    <t>Amit</t>
  </si>
  <si>
    <t>Nikita</t>
  </si>
  <si>
    <t>Krisha</t>
  </si>
  <si>
    <t>?</t>
  </si>
  <si>
    <t>Movie 6</t>
  </si>
  <si>
    <t>Cosine Similarity</t>
  </si>
  <si>
    <t>Numerator</t>
  </si>
  <si>
    <t>Denominaor</t>
  </si>
  <si>
    <t>Similarity</t>
  </si>
  <si>
    <t>Ranking</t>
  </si>
  <si>
    <t>Prediction</t>
  </si>
  <si>
    <t>Top 2</t>
  </si>
  <si>
    <t>Top 3</t>
  </si>
  <si>
    <t>Actual</t>
  </si>
  <si>
    <t>Standarised</t>
  </si>
  <si>
    <t>Nikita with</t>
  </si>
  <si>
    <t>Krisha with</t>
  </si>
  <si>
    <t>Nikhil with</t>
  </si>
  <si>
    <t>Nithin with</t>
  </si>
  <si>
    <t>Amit with</t>
  </si>
  <si>
    <t>Raw Data</t>
  </si>
  <si>
    <t>MovieId</t>
  </si>
  <si>
    <t>Rating</t>
  </si>
  <si>
    <t>Simillarity</t>
  </si>
  <si>
    <t>Rank</t>
  </si>
  <si>
    <t>Predicted Ratings for Movie 6 for Nikita</t>
  </si>
  <si>
    <t>Based on Top 2 users</t>
  </si>
  <si>
    <t>Based on Top 3 users</t>
  </si>
  <si>
    <t>Ratings</t>
  </si>
  <si>
    <t>Step 1: Raw Data</t>
  </si>
  <si>
    <t>Step 2: Created pivot using User-Movie Ratings</t>
  </si>
  <si>
    <t>Step 3: Standarsised the table</t>
  </si>
  <si>
    <t>Standardized value= (Given value- Row Mean)/Range</t>
  </si>
  <si>
    <t>Users Similar to Nikita</t>
  </si>
  <si>
    <t>Step 4:Finding Simillar Users</t>
  </si>
  <si>
    <t>Step 5: Prediction</t>
  </si>
  <si>
    <t>Simillarity Values</t>
  </si>
  <si>
    <t>Practice:</t>
  </si>
  <si>
    <t>Create Item-Item Simillarity measure for the given data</t>
  </si>
  <si>
    <t>Find top 2 movies simillar to Movie 5 from the given list</t>
  </si>
  <si>
    <t>Using Raw Data</t>
  </si>
  <si>
    <t>Step 3:Created Similarity Values using both Raw data &amp; Standardised data</t>
  </si>
  <si>
    <t>Using Standardised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</si>
</sst>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9" xfId="0" applyFont="1" applyFill="1" applyBorder="1"/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9" xfId="0" applyFill="1" applyBorder="1"/>
    <xf numFmtId="0" fontId="6" fillId="4" borderId="0" xfId="0" applyFont="1" applyFill="1" applyBorder="1"/>
    <xf numFmtId="0" fontId="0" fillId="0" borderId="3" xfId="0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6" fillId="4" borderId="12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0" fillId="4" borderId="4" xfId="0" applyFill="1" applyBorder="1"/>
    <xf numFmtId="0" fontId="0" fillId="0" borderId="8" xfId="0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7" fillId="0" borderId="0" xfId="0" applyFont="1"/>
    <xf numFmtId="0" fontId="6" fillId="4" borderId="0" xfId="0" applyFont="1" applyFill="1" applyBorder="1" applyAlignment="1">
      <alignment horizontal="center" wrapText="1"/>
    </xf>
    <xf numFmtId="0" fontId="6" fillId="4" borderId="15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6" name="movie_data17" displayName="movie_data17" ref="A1:G6" totalsRowShown="0" dataCellStyle="Normal 2">
  <autoFilter ref="A1:G6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5" name="movie_data1617" displayName="movie_data1617" ref="A33:G38" totalsRowShown="0" dataCellStyle="Normal 2">
  <autoFilter ref="A33:G38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movie_data187" displayName="movie_data187" ref="A1:G6" totalsRowShown="0">
  <autoFilter ref="A1:G6"/>
  <tableColumns count="7">
    <tableColumn id="1" name="User"/>
    <tableColumn id="2" name="Movie1"/>
    <tableColumn id="3" name="Movie2"/>
    <tableColumn id="4" name="Movie3"/>
    <tableColumn id="5" name="Movie4"/>
    <tableColumn id="6" name="Movie5"/>
    <tableColumn id="7" name="Movie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movie_data11198" displayName="movie_data11198" ref="A9:G14" totalsRowShown="0">
  <autoFilter ref="A9:G14"/>
  <tableColumns count="7">
    <tableColumn id="1" name="User"/>
    <tableColumn id="2" name="Movie1"/>
    <tableColumn id="3" name="Movie2"/>
    <tableColumn id="4" name="Movie3"/>
    <tableColumn id="5" name="Movie4"/>
    <tableColumn id="6" name="Movie5"/>
    <tableColumn id="7" name="Movie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8" name="movie_data1113209" displayName="movie_data1113209" ref="A17:G22" totalsRowShown="0">
  <autoFilter ref="A17:G22"/>
  <tableColumns count="7">
    <tableColumn id="1" name="User"/>
    <tableColumn id="2" name="Movie1"/>
    <tableColumn id="3" name="Movie2"/>
    <tableColumn id="4" name="Movie3"/>
    <tableColumn id="5" name="Movie4"/>
    <tableColumn id="6" name="Movie5"/>
    <tableColumn id="7" name="Movie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9" name="movie_data162110" displayName="movie_data162110" ref="A25:G30" totalsRowShown="0">
  <autoFilter ref="A25:G30"/>
  <tableColumns count="7">
    <tableColumn id="1" name="User"/>
    <tableColumn id="2" name="Movie1"/>
    <tableColumn id="3" name="Movie2"/>
    <tableColumn id="4" name="Movie3"/>
    <tableColumn id="5" name="Movie4"/>
    <tableColumn id="6" name="Movie5"/>
    <tableColumn id="7" name="Movie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0" name="movie_data16172211" displayName="movie_data16172211" ref="A33:G38" totalsRowShown="0">
  <autoFilter ref="A33:G38"/>
  <tableColumns count="7">
    <tableColumn id="1" name="User"/>
    <tableColumn id="2" name="Movie1"/>
    <tableColumn id="3" name="Movie2"/>
    <tableColumn id="4" name="Movie3"/>
    <tableColumn id="5" name="Movie4"/>
    <tableColumn id="6" name="Movie5"/>
    <tableColumn id="7" name="Movie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movie_data1118" displayName="movie_data1118" ref="A9:G14" totalsRowShown="0" dataCellStyle="Normal 2">
  <autoFilter ref="A9:G14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8" name="movie_data111319" displayName="movie_data111319" ref="A17:G22" totalsRowShown="0" dataCellStyle="Normal 2">
  <autoFilter ref="A17:G22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9" name="movie_data1620" displayName="movie_data1620" ref="A25:G30" totalsRowShown="0" dataCellStyle="Normal 2">
  <autoFilter ref="A25:G30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0" name="movie_data161721" displayName="movie_data161721" ref="A33:G38" totalsRowShown="0" dataCellStyle="Normal 2">
  <autoFilter ref="A33:G38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movie_data" displayName="movie_data" ref="A1:G6" totalsRowShown="0" dataCellStyle="Normal 2">
  <autoFilter ref="A1:G6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movie_data11" displayName="movie_data11" ref="A9:G14" totalsRowShown="0" dataCellStyle="Normal 2">
  <autoFilter ref="A9:G14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movie_data1113" displayName="movie_data1113" ref="A17:G22" totalsRowShown="0" dataCellStyle="Normal 2">
  <autoFilter ref="A17:G22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4" name="movie_data16" displayName="movie_data16" ref="A25:G30" totalsRowShown="0" dataCellStyle="Normal 2">
  <autoFilter ref="A25:G30"/>
  <tableColumns count="7">
    <tableColumn id="1" name="User"/>
    <tableColumn id="2" name="Movie1" dataCellStyle="Normal 2"/>
    <tableColumn id="3" name="Movie2" dataCellStyle="Normal 2"/>
    <tableColumn id="4" name="Movie3" dataCellStyle="Normal 2"/>
    <tableColumn id="5" name="Movie4" dataCellStyle="Normal 2"/>
    <tableColumn id="6" name="Movie5" dataCellStyle="Normal 2"/>
    <tableColumn id="7" name="Movie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6"/>
  <sheetViews>
    <sheetView showGridLines="0" tabSelected="1" workbookViewId="0"/>
  </sheetViews>
  <sheetFormatPr defaultRowHeight="14.5" x14ac:dyDescent="0.35"/>
  <cols>
    <col min="1" max="1" width="4.26953125" customWidth="1"/>
    <col min="5" max="5" width="4.7265625" customWidth="1"/>
    <col min="8" max="8" width="8.54296875" style="34" customWidth="1"/>
    <col min="10" max="10" width="10.81640625" customWidth="1"/>
    <col min="12" max="12" width="1.54296875" customWidth="1"/>
    <col min="14" max="14" width="4.1796875" customWidth="1"/>
    <col min="20" max="20" width="9.1796875" customWidth="1"/>
    <col min="21" max="21" width="3.1796875" customWidth="1"/>
    <col min="33" max="33" width="14.1796875" customWidth="1"/>
  </cols>
  <sheetData>
    <row r="1" spans="2:34" x14ac:dyDescent="0.35">
      <c r="B1" s="17" t="s">
        <v>46</v>
      </c>
      <c r="F1" s="17" t="s">
        <v>47</v>
      </c>
      <c r="O1" s="17" t="s">
        <v>48</v>
      </c>
      <c r="V1" s="17" t="s">
        <v>58</v>
      </c>
      <c r="AD1" s="17" t="s">
        <v>51</v>
      </c>
      <c r="AG1" s="17" t="s">
        <v>52</v>
      </c>
    </row>
    <row r="2" spans="2:34" ht="15" thickBot="1" x14ac:dyDescent="0.4">
      <c r="O2" s="55" t="s">
        <v>49</v>
      </c>
      <c r="V2" t="s">
        <v>57</v>
      </c>
    </row>
    <row r="3" spans="2:34" ht="15" thickBot="1" x14ac:dyDescent="0.4">
      <c r="B3" s="31" t="s">
        <v>0</v>
      </c>
      <c r="C3" s="31" t="s">
        <v>38</v>
      </c>
      <c r="D3" s="31" t="s">
        <v>39</v>
      </c>
      <c r="F3" s="12" t="s">
        <v>0</v>
      </c>
      <c r="G3" s="13" t="s">
        <v>9</v>
      </c>
      <c r="H3" s="13" t="s">
        <v>10</v>
      </c>
      <c r="I3" s="13" t="s">
        <v>11</v>
      </c>
      <c r="J3" s="13" t="s">
        <v>12</v>
      </c>
      <c r="K3" s="14" t="s">
        <v>13</v>
      </c>
      <c r="L3" s="33"/>
      <c r="M3" s="37" t="s">
        <v>14</v>
      </c>
      <c r="O3" s="12" t="s">
        <v>0</v>
      </c>
      <c r="P3" s="13" t="s">
        <v>9</v>
      </c>
      <c r="Q3" s="13" t="s">
        <v>10</v>
      </c>
      <c r="R3" s="13" t="s">
        <v>11</v>
      </c>
      <c r="S3" s="13" t="s">
        <v>12</v>
      </c>
      <c r="T3" s="14" t="s">
        <v>13</v>
      </c>
      <c r="V3" s="22"/>
      <c r="W3" s="13" t="s">
        <v>18</v>
      </c>
      <c r="X3" s="13" t="s">
        <v>19</v>
      </c>
      <c r="Y3" s="13" t="s">
        <v>15</v>
      </c>
      <c r="Z3" s="13" t="s">
        <v>16</v>
      </c>
      <c r="AA3" s="14" t="s">
        <v>17</v>
      </c>
      <c r="AD3" s="33" t="s">
        <v>50</v>
      </c>
      <c r="AG3" s="56" t="s">
        <v>42</v>
      </c>
      <c r="AH3" s="58" t="s">
        <v>45</v>
      </c>
    </row>
    <row r="4" spans="2:34" ht="17.25" customHeight="1" x14ac:dyDescent="0.35">
      <c r="B4" s="31" t="s">
        <v>18</v>
      </c>
      <c r="C4" s="18" t="s">
        <v>9</v>
      </c>
      <c r="D4" s="30">
        <v>4</v>
      </c>
      <c r="F4" s="15" t="s">
        <v>18</v>
      </c>
      <c r="G4" s="18">
        <v>4</v>
      </c>
      <c r="H4" s="18">
        <v>3</v>
      </c>
      <c r="I4" s="18">
        <v>4</v>
      </c>
      <c r="J4" s="18">
        <v>4</v>
      </c>
      <c r="K4" s="19">
        <v>5</v>
      </c>
      <c r="L4" s="36"/>
      <c r="M4" s="38" t="s">
        <v>20</v>
      </c>
      <c r="O4" s="15" t="s">
        <v>18</v>
      </c>
      <c r="P4" s="40">
        <v>0</v>
      </c>
      <c r="Q4" s="40">
        <v>-0.5</v>
      </c>
      <c r="R4" s="40">
        <v>0</v>
      </c>
      <c r="S4" s="40">
        <v>0</v>
      </c>
      <c r="T4" s="41">
        <v>0.5</v>
      </c>
      <c r="V4" s="15" t="s">
        <v>18</v>
      </c>
      <c r="W4" s="18">
        <v>1</v>
      </c>
      <c r="X4" s="44">
        <v>0.99522750237829727</v>
      </c>
      <c r="Y4" s="44">
        <v>0.92421137553411803</v>
      </c>
      <c r="Z4" s="44">
        <v>0.89253394172777167</v>
      </c>
      <c r="AA4" s="46">
        <v>0.94330450067432126</v>
      </c>
      <c r="AD4" s="12" t="s">
        <v>0</v>
      </c>
      <c r="AE4" s="14" t="s">
        <v>41</v>
      </c>
      <c r="AG4" s="57"/>
      <c r="AH4" s="59"/>
    </row>
    <row r="5" spans="2:34" x14ac:dyDescent="0.35">
      <c r="B5" s="31" t="s">
        <v>18</v>
      </c>
      <c r="C5" s="18" t="s">
        <v>10</v>
      </c>
      <c r="D5" s="30">
        <v>3</v>
      </c>
      <c r="F5" s="15" t="s">
        <v>19</v>
      </c>
      <c r="G5" s="18">
        <v>4</v>
      </c>
      <c r="H5" s="18">
        <v>3</v>
      </c>
      <c r="I5" s="18">
        <v>4</v>
      </c>
      <c r="J5" s="18">
        <v>4</v>
      </c>
      <c r="K5" s="19">
        <v>4</v>
      </c>
      <c r="L5" s="36"/>
      <c r="M5" s="38">
        <v>5</v>
      </c>
      <c r="O5" s="15" t="s">
        <v>19</v>
      </c>
      <c r="P5" s="40">
        <v>0.20000000000000018</v>
      </c>
      <c r="Q5" s="40">
        <v>-0.79999999999999982</v>
      </c>
      <c r="R5" s="40">
        <v>0.20000000000000018</v>
      </c>
      <c r="S5" s="40">
        <v>0.20000000000000018</v>
      </c>
      <c r="T5" s="41">
        <v>0.20000000000000018</v>
      </c>
      <c r="V5" s="15" t="s">
        <v>19</v>
      </c>
      <c r="W5" s="44">
        <v>0.99522750237829727</v>
      </c>
      <c r="X5" s="44">
        <v>1</v>
      </c>
      <c r="Y5" s="44">
        <v>0.93174604100661851</v>
      </c>
      <c r="Z5" s="44">
        <v>0.88289084485229252</v>
      </c>
      <c r="AA5" s="49">
        <v>0.93456180259626964</v>
      </c>
      <c r="AD5" s="23" t="s">
        <v>19</v>
      </c>
      <c r="AE5" s="52">
        <v>1</v>
      </c>
      <c r="AG5" s="23" t="s">
        <v>43</v>
      </c>
      <c r="AH5" s="19">
        <v>4</v>
      </c>
    </row>
    <row r="6" spans="2:34" ht="15" thickBot="1" x14ac:dyDescent="0.4">
      <c r="B6" s="31" t="s">
        <v>18</v>
      </c>
      <c r="C6" s="18" t="s">
        <v>11</v>
      </c>
      <c r="D6" s="30">
        <v>4</v>
      </c>
      <c r="F6" s="15" t="s">
        <v>15</v>
      </c>
      <c r="G6" s="18">
        <v>3</v>
      </c>
      <c r="H6" s="18">
        <v>1</v>
      </c>
      <c r="I6" s="18">
        <v>1</v>
      </c>
      <c r="J6" s="18">
        <v>3</v>
      </c>
      <c r="K6" s="19">
        <v>2</v>
      </c>
      <c r="L6" s="36"/>
      <c r="M6" s="38">
        <v>4</v>
      </c>
      <c r="O6" s="15" t="s">
        <v>15</v>
      </c>
      <c r="P6" s="40">
        <v>0.5</v>
      </c>
      <c r="Q6" s="40">
        <v>-0.5</v>
      </c>
      <c r="R6" s="40">
        <v>-0.5</v>
      </c>
      <c r="S6" s="40">
        <v>0.5</v>
      </c>
      <c r="T6" s="41">
        <v>0</v>
      </c>
      <c r="V6" s="15" t="s">
        <v>15</v>
      </c>
      <c r="W6" s="44">
        <v>0.92421137553411803</v>
      </c>
      <c r="X6" s="44">
        <v>0.93174604100661851</v>
      </c>
      <c r="Y6" s="44">
        <v>1</v>
      </c>
      <c r="Z6" s="44">
        <v>0.65991201759608997</v>
      </c>
      <c r="AA6" s="46">
        <v>0.98552745665257457</v>
      </c>
      <c r="AD6" s="23" t="s">
        <v>17</v>
      </c>
      <c r="AE6" s="53">
        <v>2</v>
      </c>
      <c r="AG6" s="24" t="s">
        <v>44</v>
      </c>
      <c r="AH6" s="21">
        <v>4</v>
      </c>
    </row>
    <row r="7" spans="2:34" ht="15" thickBot="1" x14ac:dyDescent="0.4">
      <c r="B7" s="31" t="s">
        <v>18</v>
      </c>
      <c r="C7" s="18" t="s">
        <v>12</v>
      </c>
      <c r="D7" s="30">
        <v>4</v>
      </c>
      <c r="F7" s="15" t="s">
        <v>16</v>
      </c>
      <c r="G7" s="18">
        <v>1</v>
      </c>
      <c r="H7" s="18">
        <v>2</v>
      </c>
      <c r="I7" s="18">
        <v>4</v>
      </c>
      <c r="J7" s="18">
        <v>1</v>
      </c>
      <c r="K7" s="19">
        <v>3</v>
      </c>
      <c r="L7" s="36"/>
      <c r="M7" s="38">
        <v>5</v>
      </c>
      <c r="O7" s="15" t="s">
        <v>16</v>
      </c>
      <c r="P7" s="40">
        <v>-0.40000000000000008</v>
      </c>
      <c r="Q7" s="40">
        <v>-6.6666666666666721E-2</v>
      </c>
      <c r="R7" s="40">
        <v>0.6</v>
      </c>
      <c r="S7" s="40">
        <v>-0.40000000000000008</v>
      </c>
      <c r="T7" s="41">
        <v>0.26666666666666661</v>
      </c>
      <c r="V7" s="15" t="s">
        <v>16</v>
      </c>
      <c r="W7" s="44">
        <v>0.89253394172777167</v>
      </c>
      <c r="X7" s="44">
        <v>0.88289084485229252</v>
      </c>
      <c r="Y7" s="44">
        <v>0.65991201759608997</v>
      </c>
      <c r="Z7" s="44">
        <v>1</v>
      </c>
      <c r="AA7" s="46">
        <v>0.70038921326332371</v>
      </c>
      <c r="AD7" s="24" t="s">
        <v>15</v>
      </c>
      <c r="AE7" s="54">
        <v>3</v>
      </c>
      <c r="AG7" s="32"/>
      <c r="AH7" s="32"/>
    </row>
    <row r="8" spans="2:34" ht="15" thickBot="1" x14ac:dyDescent="0.4">
      <c r="B8" s="31" t="s">
        <v>18</v>
      </c>
      <c r="C8" s="18" t="s">
        <v>13</v>
      </c>
      <c r="D8" s="30">
        <v>5</v>
      </c>
      <c r="F8" s="16" t="s">
        <v>17</v>
      </c>
      <c r="G8" s="20">
        <v>3</v>
      </c>
      <c r="H8" s="20">
        <v>1</v>
      </c>
      <c r="I8" s="20">
        <v>1</v>
      </c>
      <c r="J8" s="20">
        <v>3</v>
      </c>
      <c r="K8" s="21">
        <v>3</v>
      </c>
      <c r="L8" s="36"/>
      <c r="M8" s="39">
        <v>3</v>
      </c>
      <c r="O8" s="16" t="s">
        <v>17</v>
      </c>
      <c r="P8" s="42">
        <v>0.39999999999999991</v>
      </c>
      <c r="Q8" s="42">
        <v>-0.60000000000000009</v>
      </c>
      <c r="R8" s="42">
        <v>-0.60000000000000009</v>
      </c>
      <c r="S8" s="42">
        <v>0.39999999999999991</v>
      </c>
      <c r="T8" s="43">
        <v>0.39999999999999991</v>
      </c>
      <c r="V8" s="16" t="s">
        <v>17</v>
      </c>
      <c r="W8" s="45">
        <v>0.94330450067432126</v>
      </c>
      <c r="X8" s="45">
        <v>0.93456180259626964</v>
      </c>
      <c r="Y8" s="45">
        <v>0.98552745665257457</v>
      </c>
      <c r="Z8" s="45">
        <v>0.70038921326332371</v>
      </c>
      <c r="AA8" s="48">
        <v>1</v>
      </c>
    </row>
    <row r="9" spans="2:34" x14ac:dyDescent="0.35">
      <c r="B9" s="31" t="s">
        <v>19</v>
      </c>
      <c r="C9" s="18" t="s">
        <v>9</v>
      </c>
      <c r="D9" s="30">
        <v>4</v>
      </c>
    </row>
    <row r="10" spans="2:34" ht="15" thickBot="1" x14ac:dyDescent="0.4">
      <c r="B10" s="31" t="s">
        <v>19</v>
      </c>
      <c r="C10" s="18" t="s">
        <v>10</v>
      </c>
      <c r="D10" s="30">
        <v>3</v>
      </c>
      <c r="V10" s="17" t="s">
        <v>59</v>
      </c>
    </row>
    <row r="11" spans="2:34" x14ac:dyDescent="0.35">
      <c r="B11" s="31" t="s">
        <v>19</v>
      </c>
      <c r="C11" s="18" t="s">
        <v>11</v>
      </c>
      <c r="D11" s="30">
        <v>4</v>
      </c>
      <c r="V11" s="51" t="s">
        <v>40</v>
      </c>
      <c r="W11" s="25" t="s">
        <v>18</v>
      </c>
      <c r="X11" s="25" t="s">
        <v>19</v>
      </c>
      <c r="Y11" s="25" t="s">
        <v>15</v>
      </c>
      <c r="Z11" s="25" t="s">
        <v>16</v>
      </c>
      <c r="AA11" s="26" t="s">
        <v>17</v>
      </c>
    </row>
    <row r="12" spans="2:34" x14ac:dyDescent="0.35">
      <c r="B12" s="31" t="s">
        <v>19</v>
      </c>
      <c r="C12" s="18" t="s">
        <v>12</v>
      </c>
      <c r="D12" s="30">
        <v>4</v>
      </c>
      <c r="V12" s="27" t="s">
        <v>18</v>
      </c>
      <c r="W12" s="18">
        <v>1</v>
      </c>
      <c r="X12" s="44">
        <v>0.79056941504209499</v>
      </c>
      <c r="Y12" s="44">
        <v>0.35355339059327373</v>
      </c>
      <c r="Z12" s="44">
        <v>0.2711630722733202</v>
      </c>
      <c r="AA12" s="46">
        <v>0.6454972243679028</v>
      </c>
    </row>
    <row r="13" spans="2:34" x14ac:dyDescent="0.35">
      <c r="B13" s="31" t="s">
        <v>19</v>
      </c>
      <c r="C13" s="18" t="s">
        <v>13</v>
      </c>
      <c r="D13" s="30">
        <v>4</v>
      </c>
      <c r="V13" s="27" t="s">
        <v>19</v>
      </c>
      <c r="W13" s="44">
        <v>0.79056941504209499</v>
      </c>
      <c r="X13" s="18">
        <v>1</v>
      </c>
      <c r="Y13" s="50">
        <v>0.55901699437494756</v>
      </c>
      <c r="Z13" s="44">
        <v>8.5749292571254424E-2</v>
      </c>
      <c r="AA13" s="47">
        <v>0.6123724356957948</v>
      </c>
    </row>
    <row r="14" spans="2:34" x14ac:dyDescent="0.35">
      <c r="B14" s="31" t="s">
        <v>19</v>
      </c>
      <c r="C14" s="18" t="s">
        <v>14</v>
      </c>
      <c r="D14" s="30">
        <v>5</v>
      </c>
      <c r="V14" s="27" t="s">
        <v>15</v>
      </c>
      <c r="W14" s="44">
        <v>0.35355339059327373</v>
      </c>
      <c r="X14" s="44">
        <v>0.55901699437494756</v>
      </c>
      <c r="Y14" s="44">
        <v>1</v>
      </c>
      <c r="Z14" s="44">
        <v>-0.76696498884737052</v>
      </c>
      <c r="AA14" s="46">
        <v>0.9128709291752769</v>
      </c>
    </row>
    <row r="15" spans="2:34" x14ac:dyDescent="0.35">
      <c r="B15" s="31" t="s">
        <v>15</v>
      </c>
      <c r="C15" s="18" t="s">
        <v>9</v>
      </c>
      <c r="D15" s="30">
        <v>3</v>
      </c>
      <c r="V15" s="27" t="s">
        <v>16</v>
      </c>
      <c r="W15" s="44">
        <v>0.2711630722733202</v>
      </c>
      <c r="X15" s="44">
        <v>8.5749292571254424E-2</v>
      </c>
      <c r="Y15" s="44">
        <v>-0.76696498884737052</v>
      </c>
      <c r="Z15" s="44">
        <v>1</v>
      </c>
      <c r="AA15" s="46">
        <v>-0.5601120336112041</v>
      </c>
    </row>
    <row r="16" spans="2:34" ht="15" thickBot="1" x14ac:dyDescent="0.4">
      <c r="B16" s="31" t="s">
        <v>15</v>
      </c>
      <c r="C16" s="18" t="s">
        <v>10</v>
      </c>
      <c r="D16" s="30">
        <v>1</v>
      </c>
      <c r="V16" s="28" t="s">
        <v>17</v>
      </c>
      <c r="W16" s="45">
        <v>0.6454972243679028</v>
      </c>
      <c r="X16" s="45">
        <v>0.6123724356957948</v>
      </c>
      <c r="Y16" s="45">
        <v>0.9128709291752769</v>
      </c>
      <c r="Z16" s="45">
        <v>-0.5601120336112041</v>
      </c>
      <c r="AA16" s="48">
        <v>1</v>
      </c>
    </row>
    <row r="17" spans="2:4" x14ac:dyDescent="0.35">
      <c r="B17" s="31" t="s">
        <v>15</v>
      </c>
      <c r="C17" s="18" t="s">
        <v>11</v>
      </c>
      <c r="D17" s="30">
        <v>1</v>
      </c>
    </row>
    <row r="18" spans="2:4" x14ac:dyDescent="0.35">
      <c r="B18" s="31" t="s">
        <v>15</v>
      </c>
      <c r="C18" s="18" t="s">
        <v>12</v>
      </c>
      <c r="D18" s="30">
        <v>3</v>
      </c>
    </row>
    <row r="19" spans="2:4" x14ac:dyDescent="0.35">
      <c r="B19" s="31" t="s">
        <v>15</v>
      </c>
      <c r="C19" s="18" t="s">
        <v>13</v>
      </c>
      <c r="D19" s="30">
        <v>2</v>
      </c>
    </row>
    <row r="20" spans="2:4" x14ac:dyDescent="0.35">
      <c r="B20" s="31" t="s">
        <v>15</v>
      </c>
      <c r="C20" s="18" t="s">
        <v>14</v>
      </c>
      <c r="D20" s="30">
        <v>4</v>
      </c>
    </row>
    <row r="21" spans="2:4" x14ac:dyDescent="0.35">
      <c r="B21" s="31" t="s">
        <v>16</v>
      </c>
      <c r="C21" s="18" t="s">
        <v>9</v>
      </c>
      <c r="D21" s="30">
        <v>1</v>
      </c>
    </row>
    <row r="22" spans="2:4" x14ac:dyDescent="0.35">
      <c r="B22" s="31" t="s">
        <v>16</v>
      </c>
      <c r="C22" s="18" t="s">
        <v>10</v>
      </c>
      <c r="D22" s="30">
        <v>2</v>
      </c>
    </row>
    <row r="23" spans="2:4" x14ac:dyDescent="0.35">
      <c r="B23" s="31" t="s">
        <v>16</v>
      </c>
      <c r="C23" s="18" t="s">
        <v>11</v>
      </c>
      <c r="D23" s="30">
        <v>4</v>
      </c>
    </row>
    <row r="24" spans="2:4" x14ac:dyDescent="0.35">
      <c r="B24" s="31" t="s">
        <v>16</v>
      </c>
      <c r="C24" s="18" t="s">
        <v>12</v>
      </c>
      <c r="D24" s="30">
        <v>1</v>
      </c>
    </row>
    <row r="25" spans="2:4" x14ac:dyDescent="0.35">
      <c r="B25" s="31" t="s">
        <v>16</v>
      </c>
      <c r="C25" s="18" t="s">
        <v>13</v>
      </c>
      <c r="D25" s="30">
        <v>3</v>
      </c>
    </row>
    <row r="26" spans="2:4" x14ac:dyDescent="0.35">
      <c r="B26" s="31" t="s">
        <v>16</v>
      </c>
      <c r="C26" s="18" t="s">
        <v>14</v>
      </c>
      <c r="D26" s="30">
        <v>5</v>
      </c>
    </row>
    <row r="27" spans="2:4" x14ac:dyDescent="0.35">
      <c r="B27" s="31" t="s">
        <v>17</v>
      </c>
      <c r="C27" s="18" t="s">
        <v>9</v>
      </c>
      <c r="D27" s="30">
        <v>3</v>
      </c>
    </row>
    <row r="28" spans="2:4" x14ac:dyDescent="0.35">
      <c r="B28" s="31" t="s">
        <v>17</v>
      </c>
      <c r="C28" s="18" t="s">
        <v>10</v>
      </c>
      <c r="D28" s="30">
        <v>1</v>
      </c>
    </row>
    <row r="29" spans="2:4" x14ac:dyDescent="0.35">
      <c r="B29" s="31" t="s">
        <v>17</v>
      </c>
      <c r="C29" s="18" t="s">
        <v>11</v>
      </c>
      <c r="D29" s="30">
        <v>1</v>
      </c>
    </row>
    <row r="30" spans="2:4" x14ac:dyDescent="0.35">
      <c r="B30" s="31" t="s">
        <v>17</v>
      </c>
      <c r="C30" s="18" t="s">
        <v>12</v>
      </c>
      <c r="D30" s="30">
        <v>3</v>
      </c>
    </row>
    <row r="31" spans="2:4" x14ac:dyDescent="0.35">
      <c r="B31" s="31" t="s">
        <v>17</v>
      </c>
      <c r="C31" s="18" t="s">
        <v>13</v>
      </c>
      <c r="D31" s="30">
        <v>3</v>
      </c>
    </row>
    <row r="32" spans="2:4" x14ac:dyDescent="0.35">
      <c r="B32" s="31" t="s">
        <v>17</v>
      </c>
      <c r="C32" s="18" t="s">
        <v>14</v>
      </c>
      <c r="D32" s="30">
        <v>3</v>
      </c>
    </row>
    <row r="33" spans="2:8" x14ac:dyDescent="0.35">
      <c r="B33" s="29"/>
    </row>
    <row r="34" spans="2:8" ht="18.5" x14ac:dyDescent="0.45">
      <c r="B34" s="2" t="s">
        <v>37</v>
      </c>
    </row>
    <row r="35" spans="2:8" ht="6.75" customHeight="1" x14ac:dyDescent="0.35"/>
    <row r="44" spans="2:8" x14ac:dyDescent="0.35">
      <c r="H44" s="33"/>
    </row>
    <row r="51" spans="8:8" x14ac:dyDescent="0.35">
      <c r="H51" s="33"/>
    </row>
    <row r="52" spans="8:8" x14ac:dyDescent="0.35">
      <c r="H52" s="35"/>
    </row>
    <row r="53" spans="8:8" x14ac:dyDescent="0.35">
      <c r="H53" s="35"/>
    </row>
    <row r="54" spans="8:8" x14ac:dyDescent="0.35">
      <c r="H54" s="35"/>
    </row>
    <row r="55" spans="8:8" x14ac:dyDescent="0.35">
      <c r="H55" s="35"/>
    </row>
    <row r="56" spans="8:8" x14ac:dyDescent="0.35">
      <c r="H56" s="35"/>
    </row>
  </sheetData>
  <mergeCells count="2">
    <mergeCell ref="AG3:AG4"/>
    <mergeCell ref="AH3:AH4"/>
  </mergeCells>
  <phoneticPr fontId="2" type="noConversion"/>
  <conditionalFormatting sqref="W12:AA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M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/>
  </sheetViews>
  <sheetFormatPr defaultRowHeight="14.5" x14ac:dyDescent="0.35"/>
  <cols>
    <col min="7" max="7" width="12.54296875" bestFit="1" customWidth="1"/>
    <col min="8" max="8" width="5.26953125" customWidth="1"/>
    <col min="11" max="11" width="6.453125" customWidth="1"/>
    <col min="19" max="19" width="11.453125" bestFit="1" customWidth="1"/>
  </cols>
  <sheetData>
    <row r="1" spans="1:20" x14ac:dyDescent="0.3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I1" t="s">
        <v>1</v>
      </c>
      <c r="J1" t="s">
        <v>2</v>
      </c>
      <c r="L1" t="s">
        <v>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  <c r="S1" s="60" t="s">
        <v>53</v>
      </c>
      <c r="T1" s="60"/>
    </row>
    <row r="2" spans="1:20" x14ac:dyDescent="0.35">
      <c r="A2" t="s">
        <v>18</v>
      </c>
      <c r="B2" s="1">
        <v>4</v>
      </c>
      <c r="C2" s="1">
        <v>3</v>
      </c>
      <c r="D2" s="1">
        <v>4</v>
      </c>
      <c r="E2" s="1">
        <v>4</v>
      </c>
      <c r="F2" s="1">
        <v>5</v>
      </c>
      <c r="G2" t="s">
        <v>20</v>
      </c>
      <c r="I2">
        <f>AVERAGE(B2:F2)</f>
        <v>4</v>
      </c>
      <c r="J2">
        <f>MAX(B2:F2)-MIN(B2:F2)</f>
        <v>2</v>
      </c>
      <c r="L2" t="s">
        <v>18</v>
      </c>
      <c r="M2">
        <f t="shared" ref="M2:Q6" si="0">(B2-$I2)/$J2</f>
        <v>0</v>
      </c>
      <c r="N2">
        <f t="shared" si="0"/>
        <v>-0.5</v>
      </c>
      <c r="O2">
        <f t="shared" si="0"/>
        <v>0</v>
      </c>
      <c r="P2">
        <f t="shared" si="0"/>
        <v>0</v>
      </c>
      <c r="Q2">
        <f t="shared" si="0"/>
        <v>0.5</v>
      </c>
      <c r="S2" t="s">
        <v>31</v>
      </c>
      <c r="T2" t="s">
        <v>30</v>
      </c>
    </row>
    <row r="3" spans="1:20" x14ac:dyDescent="0.35">
      <c r="A3" t="s">
        <v>19</v>
      </c>
      <c r="B3" s="1">
        <v>4</v>
      </c>
      <c r="C3" s="1">
        <v>3</v>
      </c>
      <c r="D3" s="1">
        <v>4</v>
      </c>
      <c r="E3" s="1">
        <v>4</v>
      </c>
      <c r="F3" s="1">
        <v>4</v>
      </c>
      <c r="G3">
        <v>5</v>
      </c>
      <c r="I3">
        <f t="shared" ref="I3:I6" si="1">AVERAGE(B3:F3)</f>
        <v>3.8</v>
      </c>
      <c r="J3">
        <f>MAX(B3:F3)-MIN(B3:F3)</f>
        <v>1</v>
      </c>
      <c r="L3" t="s">
        <v>19</v>
      </c>
      <c r="M3">
        <f t="shared" si="0"/>
        <v>0.20000000000000018</v>
      </c>
      <c r="N3">
        <f t="shared" si="0"/>
        <v>-0.79999999999999982</v>
      </c>
      <c r="O3">
        <f t="shared" si="0"/>
        <v>0.20000000000000018</v>
      </c>
      <c r="P3">
        <f t="shared" si="0"/>
        <v>0.20000000000000018</v>
      </c>
      <c r="Q3">
        <f t="shared" si="0"/>
        <v>0.20000000000000018</v>
      </c>
      <c r="S3" s="9">
        <v>0.79056941504209499</v>
      </c>
      <c r="T3" s="8">
        <v>0.99522750237829727</v>
      </c>
    </row>
    <row r="4" spans="1:20" x14ac:dyDescent="0.35">
      <c r="A4" t="s">
        <v>15</v>
      </c>
      <c r="B4" s="1">
        <v>3</v>
      </c>
      <c r="C4" s="1">
        <v>1</v>
      </c>
      <c r="D4" s="1">
        <v>1</v>
      </c>
      <c r="E4" s="1">
        <v>3</v>
      </c>
      <c r="F4" s="1">
        <v>2</v>
      </c>
      <c r="G4">
        <v>3</v>
      </c>
      <c r="I4">
        <f t="shared" si="1"/>
        <v>2</v>
      </c>
      <c r="J4">
        <f>MAX(B4:F4)-MIN(B4:F4)</f>
        <v>2</v>
      </c>
      <c r="L4" t="s">
        <v>15</v>
      </c>
      <c r="M4">
        <f t="shared" si="0"/>
        <v>0.5</v>
      </c>
      <c r="N4">
        <f t="shared" si="0"/>
        <v>-0.5</v>
      </c>
      <c r="O4">
        <f t="shared" si="0"/>
        <v>-0.5</v>
      </c>
      <c r="P4">
        <f t="shared" si="0"/>
        <v>0.5</v>
      </c>
      <c r="Q4">
        <f t="shared" si="0"/>
        <v>0</v>
      </c>
      <c r="S4" s="9">
        <v>0.35355339059327373</v>
      </c>
      <c r="T4" s="8">
        <v>0.92421137553411803</v>
      </c>
    </row>
    <row r="5" spans="1:20" x14ac:dyDescent="0.35">
      <c r="A5" t="s">
        <v>16</v>
      </c>
      <c r="B5" s="1">
        <v>1</v>
      </c>
      <c r="C5" s="1">
        <v>2</v>
      </c>
      <c r="D5" s="1">
        <v>4</v>
      </c>
      <c r="E5" s="1">
        <v>1</v>
      </c>
      <c r="F5" s="1">
        <v>3</v>
      </c>
      <c r="G5">
        <v>5</v>
      </c>
      <c r="I5">
        <f t="shared" si="1"/>
        <v>2.2000000000000002</v>
      </c>
      <c r="J5">
        <f>MAX(B5:F5)-MIN(B5:F5)</f>
        <v>3</v>
      </c>
      <c r="L5" t="s">
        <v>16</v>
      </c>
      <c r="M5">
        <f t="shared" si="0"/>
        <v>-0.40000000000000008</v>
      </c>
      <c r="N5">
        <f t="shared" si="0"/>
        <v>-6.6666666666666721E-2</v>
      </c>
      <c r="O5">
        <f t="shared" si="0"/>
        <v>0.6</v>
      </c>
      <c r="P5">
        <f t="shared" si="0"/>
        <v>-0.40000000000000008</v>
      </c>
      <c r="Q5">
        <f t="shared" si="0"/>
        <v>0.26666666666666661</v>
      </c>
      <c r="S5" s="9">
        <v>0.2711630722733202</v>
      </c>
      <c r="T5" s="8">
        <v>0.89253394172777167</v>
      </c>
    </row>
    <row r="6" spans="1:20" x14ac:dyDescent="0.35">
      <c r="A6" t="s">
        <v>17</v>
      </c>
      <c r="B6" s="1">
        <v>3</v>
      </c>
      <c r="C6" s="1">
        <v>1</v>
      </c>
      <c r="D6" s="1">
        <v>1</v>
      </c>
      <c r="E6" s="1">
        <v>3</v>
      </c>
      <c r="F6" s="1">
        <v>3</v>
      </c>
      <c r="G6">
        <v>3</v>
      </c>
      <c r="I6">
        <f t="shared" si="1"/>
        <v>2.2000000000000002</v>
      </c>
      <c r="J6">
        <f>MAX(B6:F6)-MIN(B6:F6)</f>
        <v>2</v>
      </c>
      <c r="L6" t="s">
        <v>17</v>
      </c>
      <c r="M6">
        <f t="shared" si="0"/>
        <v>0.39999999999999991</v>
      </c>
      <c r="N6">
        <f t="shared" si="0"/>
        <v>-0.60000000000000009</v>
      </c>
      <c r="O6">
        <f t="shared" si="0"/>
        <v>-0.60000000000000009</v>
      </c>
      <c r="P6">
        <f t="shared" si="0"/>
        <v>0.39999999999999991</v>
      </c>
      <c r="Q6">
        <f t="shared" si="0"/>
        <v>0.39999999999999991</v>
      </c>
      <c r="S6" s="9">
        <v>0.6454972243679028</v>
      </c>
      <c r="T6" s="8">
        <v>0.94330450067432126</v>
      </c>
    </row>
    <row r="9" spans="1:20" hidden="1" x14ac:dyDescent="0.35">
      <c r="A9" t="s">
        <v>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I9" t="s">
        <v>1</v>
      </c>
      <c r="J9" t="s">
        <v>2</v>
      </c>
      <c r="L9" t="s">
        <v>0</v>
      </c>
      <c r="M9" t="s">
        <v>9</v>
      </c>
      <c r="N9" t="s">
        <v>10</v>
      </c>
      <c r="O9" t="s">
        <v>11</v>
      </c>
      <c r="P9" t="s">
        <v>12</v>
      </c>
      <c r="Q9" t="s">
        <v>13</v>
      </c>
      <c r="R9" t="s">
        <v>21</v>
      </c>
    </row>
    <row r="10" spans="1:20" hidden="1" x14ac:dyDescent="0.35">
      <c r="A10" t="s">
        <v>19</v>
      </c>
      <c r="B10" s="1">
        <v>4</v>
      </c>
      <c r="C10" s="1">
        <v>3</v>
      </c>
      <c r="D10" s="1">
        <v>4</v>
      </c>
      <c r="E10" s="1">
        <v>4</v>
      </c>
      <c r="F10" s="1">
        <v>4</v>
      </c>
      <c r="G10">
        <v>5</v>
      </c>
      <c r="I10">
        <f>AVERAGE(B10:F10)</f>
        <v>3.8</v>
      </c>
      <c r="J10">
        <f>MAX(B10:F10)-MIN(B10:F10)</f>
        <v>1</v>
      </c>
      <c r="L10" t="s">
        <v>19</v>
      </c>
      <c r="M10">
        <f t="shared" ref="M10:Q14" si="2">(B10-$I10)/$J10</f>
        <v>0.20000000000000018</v>
      </c>
      <c r="N10">
        <f t="shared" si="2"/>
        <v>-0.79999999999999982</v>
      </c>
      <c r="O10">
        <f t="shared" si="2"/>
        <v>0.20000000000000018</v>
      </c>
      <c r="P10">
        <f t="shared" si="2"/>
        <v>0.20000000000000018</v>
      </c>
      <c r="Q10">
        <f t="shared" si="2"/>
        <v>0.20000000000000018</v>
      </c>
    </row>
    <row r="11" spans="1:20" hidden="1" x14ac:dyDescent="0.35">
      <c r="A11" t="s">
        <v>18</v>
      </c>
      <c r="B11" s="1">
        <v>4</v>
      </c>
      <c r="C11" s="1">
        <v>3</v>
      </c>
      <c r="D11" s="1">
        <v>4</v>
      </c>
      <c r="E11" s="1">
        <v>4</v>
      </c>
      <c r="F11" s="1">
        <v>5</v>
      </c>
      <c r="G11" t="s">
        <v>20</v>
      </c>
      <c r="I11">
        <f t="shared" ref="I11:I14" si="3">AVERAGE(B11:F11)</f>
        <v>4</v>
      </c>
      <c r="J11">
        <f>MAX(B11:F11)-MIN(B11:F11)</f>
        <v>2</v>
      </c>
      <c r="L11" t="s">
        <v>18</v>
      </c>
      <c r="M11">
        <f t="shared" si="2"/>
        <v>0</v>
      </c>
      <c r="N11">
        <f t="shared" si="2"/>
        <v>-0.5</v>
      </c>
      <c r="O11">
        <f t="shared" si="2"/>
        <v>0</v>
      </c>
      <c r="P11">
        <f t="shared" si="2"/>
        <v>0</v>
      </c>
      <c r="Q11">
        <f t="shared" si="2"/>
        <v>0.5</v>
      </c>
      <c r="S11" s="8">
        <v>0.79056941504209499</v>
      </c>
      <c r="T11">
        <v>0.99522750237829727</v>
      </c>
    </row>
    <row r="12" spans="1:20" hidden="1" x14ac:dyDescent="0.35">
      <c r="A12" t="s">
        <v>15</v>
      </c>
      <c r="B12" s="1">
        <v>3</v>
      </c>
      <c r="C12" s="1">
        <v>1</v>
      </c>
      <c r="D12" s="1">
        <v>1</v>
      </c>
      <c r="E12" s="1">
        <v>3</v>
      </c>
      <c r="F12" s="1">
        <v>2</v>
      </c>
      <c r="G12">
        <v>3</v>
      </c>
      <c r="I12">
        <f t="shared" si="3"/>
        <v>2</v>
      </c>
      <c r="J12">
        <f>MAX(B12:F12)-MIN(B12:F12)</f>
        <v>2</v>
      </c>
      <c r="L12" t="s">
        <v>15</v>
      </c>
      <c r="M12">
        <f t="shared" si="2"/>
        <v>0.5</v>
      </c>
      <c r="N12">
        <f t="shared" si="2"/>
        <v>-0.5</v>
      </c>
      <c r="O12">
        <f t="shared" si="2"/>
        <v>-0.5</v>
      </c>
      <c r="P12">
        <f t="shared" si="2"/>
        <v>0.5</v>
      </c>
      <c r="Q12">
        <f t="shared" si="2"/>
        <v>0</v>
      </c>
      <c r="S12" s="8">
        <v>0.55901699437494756</v>
      </c>
      <c r="T12">
        <v>0.93174604100661851</v>
      </c>
    </row>
    <row r="13" spans="1:20" hidden="1" x14ac:dyDescent="0.35">
      <c r="A13" t="s">
        <v>16</v>
      </c>
      <c r="B13" s="1">
        <v>1</v>
      </c>
      <c r="C13" s="1">
        <v>2</v>
      </c>
      <c r="D13" s="1">
        <v>4</v>
      </c>
      <c r="E13" s="1">
        <v>1</v>
      </c>
      <c r="F13" s="1">
        <v>3</v>
      </c>
      <c r="G13">
        <v>5</v>
      </c>
      <c r="I13">
        <f t="shared" si="3"/>
        <v>2.2000000000000002</v>
      </c>
      <c r="J13">
        <f>MAX(B13:F13)-MIN(B13:F13)</f>
        <v>3</v>
      </c>
      <c r="L13" t="s">
        <v>16</v>
      </c>
      <c r="M13">
        <f t="shared" si="2"/>
        <v>-0.40000000000000008</v>
      </c>
      <c r="N13">
        <f t="shared" si="2"/>
        <v>-6.6666666666666721E-2</v>
      </c>
      <c r="O13">
        <f t="shared" si="2"/>
        <v>0.6</v>
      </c>
      <c r="P13">
        <f t="shared" si="2"/>
        <v>-0.40000000000000008</v>
      </c>
      <c r="Q13">
        <f t="shared" si="2"/>
        <v>0.26666666666666661</v>
      </c>
      <c r="S13" s="8">
        <v>8.5749292571254424E-2</v>
      </c>
      <c r="T13">
        <v>0.88289084485229252</v>
      </c>
    </row>
    <row r="14" spans="1:20" hidden="1" x14ac:dyDescent="0.35">
      <c r="A14" t="s">
        <v>17</v>
      </c>
      <c r="B14" s="1">
        <v>3</v>
      </c>
      <c r="C14" s="1">
        <v>1</v>
      </c>
      <c r="D14" s="1">
        <v>1</v>
      </c>
      <c r="E14" s="1">
        <v>3</v>
      </c>
      <c r="F14" s="1">
        <v>3</v>
      </c>
      <c r="G14">
        <v>3</v>
      </c>
      <c r="I14">
        <f t="shared" si="3"/>
        <v>2.2000000000000002</v>
      </c>
      <c r="J14">
        <f>MAX(B14:F14)-MIN(B14:F14)</f>
        <v>2</v>
      </c>
      <c r="L14" t="s">
        <v>17</v>
      </c>
      <c r="M14">
        <f t="shared" si="2"/>
        <v>0.39999999999999991</v>
      </c>
      <c r="N14">
        <f t="shared" si="2"/>
        <v>-0.60000000000000009</v>
      </c>
      <c r="O14">
        <f t="shared" si="2"/>
        <v>-0.60000000000000009</v>
      </c>
      <c r="P14">
        <f t="shared" si="2"/>
        <v>0.39999999999999991</v>
      </c>
      <c r="Q14">
        <f t="shared" si="2"/>
        <v>0.39999999999999991</v>
      </c>
      <c r="S14" s="8">
        <v>0.6123724356957948</v>
      </c>
      <c r="T14">
        <v>0.93456180259626964</v>
      </c>
    </row>
    <row r="15" spans="1:20" hidden="1" x14ac:dyDescent="0.35"/>
    <row r="16" spans="1:20" hidden="1" x14ac:dyDescent="0.35"/>
    <row r="17" spans="1:20" hidden="1" x14ac:dyDescent="0.35">
      <c r="A17" t="s">
        <v>0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I17" t="s">
        <v>1</v>
      </c>
      <c r="J17" t="s">
        <v>2</v>
      </c>
      <c r="L17" t="s">
        <v>0</v>
      </c>
      <c r="M17" t="s">
        <v>9</v>
      </c>
      <c r="N17" t="s">
        <v>10</v>
      </c>
      <c r="O17" t="s">
        <v>11</v>
      </c>
      <c r="P17" t="s">
        <v>12</v>
      </c>
      <c r="Q17" t="s">
        <v>13</v>
      </c>
      <c r="R17" t="s">
        <v>21</v>
      </c>
    </row>
    <row r="18" spans="1:20" hidden="1" x14ac:dyDescent="0.35">
      <c r="A18" t="s">
        <v>15</v>
      </c>
      <c r="B18" s="1">
        <v>3</v>
      </c>
      <c r="C18" s="1">
        <v>1</v>
      </c>
      <c r="D18" s="1">
        <v>1</v>
      </c>
      <c r="E18" s="1">
        <v>3</v>
      </c>
      <c r="F18" s="1">
        <v>2</v>
      </c>
      <c r="G18">
        <v>3</v>
      </c>
      <c r="I18">
        <f>AVERAGE(B18:F18)</f>
        <v>2</v>
      </c>
      <c r="J18">
        <f>MAX(B18:F18)-MIN(B18:F18)</f>
        <v>2</v>
      </c>
      <c r="L18" t="s">
        <v>15</v>
      </c>
      <c r="M18">
        <f t="shared" ref="M18:Q22" si="4">(B18-$I18)/$J18</f>
        <v>0.5</v>
      </c>
      <c r="N18">
        <f t="shared" si="4"/>
        <v>-0.5</v>
      </c>
      <c r="O18">
        <f t="shared" si="4"/>
        <v>-0.5</v>
      </c>
      <c r="P18">
        <f t="shared" si="4"/>
        <v>0.5</v>
      </c>
      <c r="Q18">
        <f t="shared" si="4"/>
        <v>0</v>
      </c>
    </row>
    <row r="19" spans="1:20" hidden="1" x14ac:dyDescent="0.35">
      <c r="A19" t="s">
        <v>18</v>
      </c>
      <c r="B19" s="1">
        <v>4</v>
      </c>
      <c r="C19" s="1">
        <v>3</v>
      </c>
      <c r="D19" s="1">
        <v>4</v>
      </c>
      <c r="E19" s="1">
        <v>4</v>
      </c>
      <c r="F19" s="1">
        <v>5</v>
      </c>
      <c r="G19" t="s">
        <v>20</v>
      </c>
      <c r="I19">
        <f t="shared" ref="I19:I22" si="5">AVERAGE(B19:F19)</f>
        <v>4</v>
      </c>
      <c r="J19">
        <f>MAX(B19:F19)-MIN(B19:F19)</f>
        <v>2</v>
      </c>
      <c r="L19" t="s">
        <v>18</v>
      </c>
      <c r="M19">
        <f t="shared" si="4"/>
        <v>0</v>
      </c>
      <c r="N19">
        <f t="shared" si="4"/>
        <v>-0.5</v>
      </c>
      <c r="O19">
        <f t="shared" si="4"/>
        <v>0</v>
      </c>
      <c r="P19">
        <f t="shared" si="4"/>
        <v>0</v>
      </c>
      <c r="Q19">
        <f t="shared" si="4"/>
        <v>0.5</v>
      </c>
      <c r="S19">
        <v>0.35355339059327373</v>
      </c>
      <c r="T19">
        <v>0.92421137553411803</v>
      </c>
    </row>
    <row r="20" spans="1:20" hidden="1" x14ac:dyDescent="0.35">
      <c r="A20" t="s">
        <v>19</v>
      </c>
      <c r="B20" s="1">
        <v>4</v>
      </c>
      <c r="C20" s="1">
        <v>3</v>
      </c>
      <c r="D20" s="1">
        <v>4</v>
      </c>
      <c r="E20" s="1">
        <v>4</v>
      </c>
      <c r="F20" s="1">
        <v>4</v>
      </c>
      <c r="G20">
        <v>5</v>
      </c>
      <c r="I20">
        <f t="shared" si="5"/>
        <v>3.8</v>
      </c>
      <c r="J20">
        <f>MAX(B20:F20)-MIN(B20:F20)</f>
        <v>1</v>
      </c>
      <c r="L20" t="s">
        <v>19</v>
      </c>
      <c r="M20">
        <f t="shared" si="4"/>
        <v>0.20000000000000018</v>
      </c>
      <c r="N20">
        <f t="shared" si="4"/>
        <v>-0.79999999999999982</v>
      </c>
      <c r="O20">
        <f t="shared" si="4"/>
        <v>0.20000000000000018</v>
      </c>
      <c r="P20">
        <f t="shared" si="4"/>
        <v>0.20000000000000018</v>
      </c>
      <c r="Q20">
        <f t="shared" si="4"/>
        <v>0.20000000000000018</v>
      </c>
      <c r="S20">
        <v>0.55901699437494756</v>
      </c>
      <c r="T20">
        <v>0.93174604100661851</v>
      </c>
    </row>
    <row r="21" spans="1:20" hidden="1" x14ac:dyDescent="0.35">
      <c r="A21" t="s">
        <v>16</v>
      </c>
      <c r="B21" s="1">
        <v>1</v>
      </c>
      <c r="C21" s="1">
        <v>2</v>
      </c>
      <c r="D21" s="1">
        <v>4</v>
      </c>
      <c r="E21" s="1">
        <v>1</v>
      </c>
      <c r="F21" s="1">
        <v>3</v>
      </c>
      <c r="G21">
        <v>5</v>
      </c>
      <c r="I21">
        <f t="shared" si="5"/>
        <v>2.2000000000000002</v>
      </c>
      <c r="J21">
        <f>MAX(B21:F21)-MIN(B21:F21)</f>
        <v>3</v>
      </c>
      <c r="L21" t="s">
        <v>16</v>
      </c>
      <c r="M21">
        <f t="shared" si="4"/>
        <v>-0.40000000000000008</v>
      </c>
      <c r="N21">
        <f t="shared" si="4"/>
        <v>-6.6666666666666721E-2</v>
      </c>
      <c r="O21">
        <f t="shared" si="4"/>
        <v>0.6</v>
      </c>
      <c r="P21">
        <f t="shared" si="4"/>
        <v>-0.40000000000000008</v>
      </c>
      <c r="Q21">
        <f t="shared" si="4"/>
        <v>0.26666666666666661</v>
      </c>
      <c r="S21">
        <v>-0.76696498884737052</v>
      </c>
      <c r="T21">
        <v>0.65991201759608997</v>
      </c>
    </row>
    <row r="22" spans="1:20" hidden="1" x14ac:dyDescent="0.35">
      <c r="A22" t="s">
        <v>17</v>
      </c>
      <c r="B22" s="1">
        <v>3</v>
      </c>
      <c r="C22" s="1">
        <v>1</v>
      </c>
      <c r="D22" s="1">
        <v>1</v>
      </c>
      <c r="E22" s="1">
        <v>3</v>
      </c>
      <c r="F22" s="1">
        <v>3</v>
      </c>
      <c r="G22">
        <v>3</v>
      </c>
      <c r="I22">
        <f t="shared" si="5"/>
        <v>2.2000000000000002</v>
      </c>
      <c r="J22">
        <f>MAX(B22:F22)-MIN(B22:F22)</f>
        <v>2</v>
      </c>
      <c r="L22" t="s">
        <v>17</v>
      </c>
      <c r="M22">
        <f t="shared" si="4"/>
        <v>0.39999999999999991</v>
      </c>
      <c r="N22">
        <f t="shared" si="4"/>
        <v>-0.60000000000000009</v>
      </c>
      <c r="O22">
        <f t="shared" si="4"/>
        <v>-0.60000000000000009</v>
      </c>
      <c r="P22">
        <f t="shared" si="4"/>
        <v>0.39999999999999991</v>
      </c>
      <c r="Q22">
        <f t="shared" si="4"/>
        <v>0.39999999999999991</v>
      </c>
      <c r="S22">
        <v>0.9128709291752769</v>
      </c>
      <c r="T22">
        <v>0.98552745665257457</v>
      </c>
    </row>
    <row r="23" spans="1:20" hidden="1" x14ac:dyDescent="0.35"/>
    <row r="24" spans="1:20" hidden="1" x14ac:dyDescent="0.35"/>
    <row r="25" spans="1:20" hidden="1" x14ac:dyDescent="0.35">
      <c r="A25" t="s">
        <v>0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I25" t="s">
        <v>1</v>
      </c>
      <c r="J25" t="s">
        <v>2</v>
      </c>
      <c r="L25" t="s">
        <v>0</v>
      </c>
      <c r="M25" t="s">
        <v>9</v>
      </c>
      <c r="N25" t="s">
        <v>10</v>
      </c>
      <c r="O25" t="s">
        <v>11</v>
      </c>
      <c r="P25" t="s">
        <v>12</v>
      </c>
      <c r="Q25" t="s">
        <v>13</v>
      </c>
      <c r="R25" t="s">
        <v>21</v>
      </c>
    </row>
    <row r="26" spans="1:20" hidden="1" x14ac:dyDescent="0.35">
      <c r="A26" t="s">
        <v>16</v>
      </c>
      <c r="B26" s="1">
        <v>1</v>
      </c>
      <c r="C26" s="1">
        <v>2</v>
      </c>
      <c r="D26" s="1">
        <v>4</v>
      </c>
      <c r="E26" s="1">
        <v>1</v>
      </c>
      <c r="F26" s="1">
        <v>3</v>
      </c>
      <c r="G26">
        <v>5</v>
      </c>
      <c r="I26">
        <f>AVERAGE(B26:F26)</f>
        <v>2.2000000000000002</v>
      </c>
      <c r="J26">
        <f>MAX(B26:F26)-MIN(B26:F26)</f>
        <v>3</v>
      </c>
      <c r="L26" t="s">
        <v>16</v>
      </c>
      <c r="M26">
        <f t="shared" ref="M26:Q30" si="6">(B26-$I26)/$J26</f>
        <v>-0.40000000000000008</v>
      </c>
      <c r="N26">
        <f t="shared" si="6"/>
        <v>-6.6666666666666721E-2</v>
      </c>
      <c r="O26">
        <f t="shared" si="6"/>
        <v>0.6</v>
      </c>
      <c r="P26">
        <f t="shared" si="6"/>
        <v>-0.40000000000000008</v>
      </c>
      <c r="Q26">
        <f t="shared" si="6"/>
        <v>0.26666666666666661</v>
      </c>
    </row>
    <row r="27" spans="1:20" hidden="1" x14ac:dyDescent="0.35">
      <c r="A27" t="s">
        <v>18</v>
      </c>
      <c r="B27" s="1">
        <v>4</v>
      </c>
      <c r="C27" s="1">
        <v>3</v>
      </c>
      <c r="D27" s="1">
        <v>4</v>
      </c>
      <c r="E27" s="1">
        <v>4</v>
      </c>
      <c r="F27" s="1">
        <v>5</v>
      </c>
      <c r="G27" t="s">
        <v>20</v>
      </c>
      <c r="I27">
        <f t="shared" ref="I27:I30" si="7">AVERAGE(B27:F27)</f>
        <v>4</v>
      </c>
      <c r="J27">
        <f>MAX(B27:F27)-MIN(B27:F27)</f>
        <v>2</v>
      </c>
      <c r="L27" t="s">
        <v>18</v>
      </c>
      <c r="M27">
        <f t="shared" si="6"/>
        <v>0</v>
      </c>
      <c r="N27">
        <f t="shared" si="6"/>
        <v>-0.5</v>
      </c>
      <c r="O27">
        <f t="shared" si="6"/>
        <v>0</v>
      </c>
      <c r="P27">
        <f t="shared" si="6"/>
        <v>0</v>
      </c>
      <c r="Q27">
        <f t="shared" si="6"/>
        <v>0.5</v>
      </c>
      <c r="S27">
        <v>0.2711630722733202</v>
      </c>
      <c r="T27">
        <v>0.89253394172777167</v>
      </c>
    </row>
    <row r="28" spans="1:20" hidden="1" x14ac:dyDescent="0.35">
      <c r="A28" t="s">
        <v>19</v>
      </c>
      <c r="B28" s="1">
        <v>4</v>
      </c>
      <c r="C28" s="1">
        <v>3</v>
      </c>
      <c r="D28" s="1">
        <v>4</v>
      </c>
      <c r="E28" s="1">
        <v>4</v>
      </c>
      <c r="F28" s="1">
        <v>4</v>
      </c>
      <c r="G28">
        <v>5</v>
      </c>
      <c r="I28">
        <f t="shared" si="7"/>
        <v>3.8</v>
      </c>
      <c r="J28">
        <f>MAX(B28:F28)-MIN(B28:F28)</f>
        <v>1</v>
      </c>
      <c r="L28" t="s">
        <v>19</v>
      </c>
      <c r="M28">
        <f t="shared" si="6"/>
        <v>0.20000000000000018</v>
      </c>
      <c r="N28">
        <f t="shared" si="6"/>
        <v>-0.79999999999999982</v>
      </c>
      <c r="O28">
        <f t="shared" si="6"/>
        <v>0.20000000000000018</v>
      </c>
      <c r="P28">
        <f t="shared" si="6"/>
        <v>0.20000000000000018</v>
      </c>
      <c r="Q28">
        <f t="shared" si="6"/>
        <v>0.20000000000000018</v>
      </c>
      <c r="S28">
        <v>8.5749292571254424E-2</v>
      </c>
      <c r="T28">
        <v>0.88289084485229252</v>
      </c>
    </row>
    <row r="29" spans="1:20" hidden="1" x14ac:dyDescent="0.35">
      <c r="A29" t="s">
        <v>15</v>
      </c>
      <c r="B29" s="1">
        <v>3</v>
      </c>
      <c r="C29" s="1">
        <v>1</v>
      </c>
      <c r="D29" s="1">
        <v>1</v>
      </c>
      <c r="E29" s="1">
        <v>3</v>
      </c>
      <c r="F29" s="1">
        <v>2</v>
      </c>
      <c r="G29">
        <v>3</v>
      </c>
      <c r="I29">
        <f t="shared" si="7"/>
        <v>2</v>
      </c>
      <c r="J29">
        <f>MAX(B29:F29)-MIN(B29:F29)</f>
        <v>2</v>
      </c>
      <c r="L29" t="s">
        <v>15</v>
      </c>
      <c r="M29">
        <f t="shared" si="6"/>
        <v>0.5</v>
      </c>
      <c r="N29">
        <f t="shared" si="6"/>
        <v>-0.5</v>
      </c>
      <c r="O29">
        <f t="shared" si="6"/>
        <v>-0.5</v>
      </c>
      <c r="P29">
        <f t="shared" si="6"/>
        <v>0.5</v>
      </c>
      <c r="Q29">
        <f t="shared" si="6"/>
        <v>0</v>
      </c>
      <c r="S29">
        <v>-0.76696498884737052</v>
      </c>
      <c r="T29">
        <v>0.65991201759608997</v>
      </c>
    </row>
    <row r="30" spans="1:20" hidden="1" x14ac:dyDescent="0.35">
      <c r="A30" t="s">
        <v>17</v>
      </c>
      <c r="B30" s="1">
        <v>3</v>
      </c>
      <c r="C30" s="1">
        <v>1</v>
      </c>
      <c r="D30" s="1">
        <v>1</v>
      </c>
      <c r="E30" s="1">
        <v>3</v>
      </c>
      <c r="F30" s="1">
        <v>3</v>
      </c>
      <c r="G30">
        <v>3</v>
      </c>
      <c r="I30">
        <f t="shared" si="7"/>
        <v>2.2000000000000002</v>
      </c>
      <c r="J30">
        <f>MAX(B30:F30)-MIN(B30:F30)</f>
        <v>2</v>
      </c>
      <c r="L30" t="s">
        <v>17</v>
      </c>
      <c r="M30">
        <f t="shared" si="6"/>
        <v>0.39999999999999991</v>
      </c>
      <c r="N30">
        <f t="shared" si="6"/>
        <v>-0.60000000000000009</v>
      </c>
      <c r="O30">
        <f t="shared" si="6"/>
        <v>-0.60000000000000009</v>
      </c>
      <c r="P30">
        <f t="shared" si="6"/>
        <v>0.39999999999999991</v>
      </c>
      <c r="Q30">
        <f t="shared" si="6"/>
        <v>0.39999999999999991</v>
      </c>
      <c r="S30">
        <v>-0.5601120336112041</v>
      </c>
      <c r="T30">
        <v>0.70038921326332371</v>
      </c>
    </row>
    <row r="31" spans="1:20" hidden="1" x14ac:dyDescent="0.35"/>
    <row r="32" spans="1:20" hidden="1" x14ac:dyDescent="0.35"/>
    <row r="33" spans="1:20" hidden="1" x14ac:dyDescent="0.35">
      <c r="A33" t="s">
        <v>0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I33" t="s">
        <v>1</v>
      </c>
      <c r="J33" t="s">
        <v>2</v>
      </c>
      <c r="L33" t="s">
        <v>0</v>
      </c>
      <c r="M33" t="s">
        <v>9</v>
      </c>
      <c r="N33" t="s">
        <v>10</v>
      </c>
      <c r="O33" t="s">
        <v>11</v>
      </c>
      <c r="P33" t="s">
        <v>12</v>
      </c>
      <c r="Q33" t="s">
        <v>13</v>
      </c>
      <c r="R33" t="s">
        <v>21</v>
      </c>
    </row>
    <row r="34" spans="1:20" hidden="1" x14ac:dyDescent="0.35">
      <c r="A34" t="s">
        <v>17</v>
      </c>
      <c r="B34" s="1">
        <v>3</v>
      </c>
      <c r="C34" s="1">
        <v>1</v>
      </c>
      <c r="D34" s="1">
        <v>1</v>
      </c>
      <c r="E34" s="1">
        <v>3</v>
      </c>
      <c r="F34" s="1">
        <v>3</v>
      </c>
      <c r="G34">
        <v>3</v>
      </c>
      <c r="I34">
        <f>AVERAGE(B34:F34)</f>
        <v>2.2000000000000002</v>
      </c>
      <c r="J34">
        <f>MAX(B34:F34)-MIN(B34:F34)</f>
        <v>2</v>
      </c>
      <c r="L34" t="s">
        <v>17</v>
      </c>
      <c r="M34">
        <f t="shared" ref="M34:Q38" si="8">(B34-$I34)/$J34</f>
        <v>0.39999999999999991</v>
      </c>
      <c r="N34">
        <f t="shared" si="8"/>
        <v>-0.60000000000000009</v>
      </c>
      <c r="O34">
        <f t="shared" si="8"/>
        <v>-0.60000000000000009</v>
      </c>
      <c r="P34">
        <f t="shared" si="8"/>
        <v>0.39999999999999991</v>
      </c>
      <c r="Q34">
        <f t="shared" si="8"/>
        <v>0.39999999999999991</v>
      </c>
    </row>
    <row r="35" spans="1:20" hidden="1" x14ac:dyDescent="0.35">
      <c r="A35" t="s">
        <v>18</v>
      </c>
      <c r="B35" s="1">
        <v>4</v>
      </c>
      <c r="C35" s="1">
        <v>3</v>
      </c>
      <c r="D35" s="1">
        <v>4</v>
      </c>
      <c r="E35" s="1">
        <v>4</v>
      </c>
      <c r="F35" s="1">
        <v>5</v>
      </c>
      <c r="G35" t="s">
        <v>20</v>
      </c>
      <c r="I35">
        <f t="shared" ref="I35:I38" si="9">AVERAGE(B35:F35)</f>
        <v>4</v>
      </c>
      <c r="J35">
        <f>MAX(B35:F35)-MIN(B35:F35)</f>
        <v>2</v>
      </c>
      <c r="L35" t="s">
        <v>18</v>
      </c>
      <c r="M35">
        <f t="shared" si="8"/>
        <v>0</v>
      </c>
      <c r="N35">
        <f t="shared" si="8"/>
        <v>-0.5</v>
      </c>
      <c r="O35">
        <f t="shared" si="8"/>
        <v>0</v>
      </c>
      <c r="P35">
        <f t="shared" si="8"/>
        <v>0</v>
      </c>
      <c r="Q35">
        <f t="shared" si="8"/>
        <v>0.5</v>
      </c>
      <c r="S35">
        <v>0.6454972243679028</v>
      </c>
      <c r="T35">
        <v>0.94330450067432126</v>
      </c>
    </row>
    <row r="36" spans="1:20" hidden="1" x14ac:dyDescent="0.35">
      <c r="A36" t="s">
        <v>19</v>
      </c>
      <c r="B36" s="1">
        <v>4</v>
      </c>
      <c r="C36" s="1">
        <v>3</v>
      </c>
      <c r="D36" s="1">
        <v>4</v>
      </c>
      <c r="E36" s="1">
        <v>4</v>
      </c>
      <c r="F36" s="1">
        <v>4</v>
      </c>
      <c r="G36">
        <v>5</v>
      </c>
      <c r="I36">
        <f t="shared" si="9"/>
        <v>3.8</v>
      </c>
      <c r="J36">
        <f>MAX(B36:F36)-MIN(B36:F36)</f>
        <v>1</v>
      </c>
      <c r="L36" t="s">
        <v>19</v>
      </c>
      <c r="M36">
        <f t="shared" si="8"/>
        <v>0.20000000000000018</v>
      </c>
      <c r="N36">
        <f t="shared" si="8"/>
        <v>-0.79999999999999982</v>
      </c>
      <c r="O36">
        <f t="shared" si="8"/>
        <v>0.20000000000000018</v>
      </c>
      <c r="P36">
        <f t="shared" si="8"/>
        <v>0.20000000000000018</v>
      </c>
      <c r="Q36">
        <f t="shared" si="8"/>
        <v>0.20000000000000018</v>
      </c>
      <c r="S36">
        <v>0.6123724356957948</v>
      </c>
      <c r="T36">
        <v>0.93456180259626964</v>
      </c>
    </row>
    <row r="37" spans="1:20" hidden="1" x14ac:dyDescent="0.35">
      <c r="A37" t="s">
        <v>15</v>
      </c>
      <c r="B37" s="1">
        <v>3</v>
      </c>
      <c r="C37" s="1">
        <v>1</v>
      </c>
      <c r="D37" s="1">
        <v>1</v>
      </c>
      <c r="E37" s="1">
        <v>3</v>
      </c>
      <c r="F37" s="1">
        <v>2</v>
      </c>
      <c r="G37">
        <v>3</v>
      </c>
      <c r="I37">
        <f t="shared" si="9"/>
        <v>2</v>
      </c>
      <c r="J37">
        <f>MAX(B37:F37)-MIN(B37:F37)</f>
        <v>2</v>
      </c>
      <c r="L37" t="s">
        <v>15</v>
      </c>
      <c r="M37">
        <f t="shared" si="8"/>
        <v>0.5</v>
      </c>
      <c r="N37">
        <f t="shared" si="8"/>
        <v>-0.5</v>
      </c>
      <c r="O37">
        <f t="shared" si="8"/>
        <v>-0.5</v>
      </c>
      <c r="P37">
        <f t="shared" si="8"/>
        <v>0.5</v>
      </c>
      <c r="Q37">
        <f t="shared" si="8"/>
        <v>0</v>
      </c>
      <c r="S37">
        <v>0.9128709291752769</v>
      </c>
      <c r="T37">
        <v>0.98552745665257457</v>
      </c>
    </row>
    <row r="38" spans="1:20" hidden="1" x14ac:dyDescent="0.35">
      <c r="A38" t="s">
        <v>16</v>
      </c>
      <c r="B38" s="1">
        <v>1</v>
      </c>
      <c r="C38" s="1">
        <v>2</v>
      </c>
      <c r="D38" s="1">
        <v>4</v>
      </c>
      <c r="E38" s="1">
        <v>1</v>
      </c>
      <c r="F38" s="1">
        <v>3</v>
      </c>
      <c r="G38">
        <v>5</v>
      </c>
      <c r="I38">
        <f t="shared" si="9"/>
        <v>2.2000000000000002</v>
      </c>
      <c r="J38">
        <f>MAX(B38:F38)-MIN(B38:F38)</f>
        <v>3</v>
      </c>
      <c r="L38" t="s">
        <v>16</v>
      </c>
      <c r="M38">
        <f t="shared" si="8"/>
        <v>-0.40000000000000008</v>
      </c>
      <c r="N38">
        <f t="shared" si="8"/>
        <v>-6.6666666666666721E-2</v>
      </c>
      <c r="O38">
        <f t="shared" si="8"/>
        <v>0.6</v>
      </c>
      <c r="P38">
        <f t="shared" si="8"/>
        <v>-0.40000000000000008</v>
      </c>
      <c r="Q38">
        <f t="shared" si="8"/>
        <v>0.26666666666666661</v>
      </c>
      <c r="S38">
        <v>-0.5601120336112041</v>
      </c>
      <c r="T38">
        <v>0.70038921326332371</v>
      </c>
    </row>
    <row r="39" spans="1:20" hidden="1" x14ac:dyDescent="0.35"/>
  </sheetData>
  <mergeCells count="1">
    <mergeCell ref="S1:T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110" zoomScaleNormal="110" workbookViewId="0"/>
  </sheetViews>
  <sheetFormatPr defaultRowHeight="14.5" x14ac:dyDescent="0.35"/>
  <cols>
    <col min="2" max="2" width="15.7265625" bestFit="1" customWidth="1"/>
    <col min="3" max="3" width="16" bestFit="1" customWidth="1"/>
    <col min="4" max="4" width="12.7265625" bestFit="1" customWidth="1"/>
    <col min="5" max="5" width="17.1796875" bestFit="1" customWidth="1"/>
    <col min="6" max="6" width="20.26953125" bestFit="1" customWidth="1"/>
    <col min="7" max="7" width="14.54296875" bestFit="1" customWidth="1"/>
    <col min="8" max="8" width="4.54296875" customWidth="1"/>
    <col min="9" max="9" width="11.7265625" customWidth="1"/>
    <col min="10" max="10" width="11.54296875" bestFit="1" customWidth="1"/>
    <col min="11" max="11" width="12.81640625" bestFit="1" customWidth="1"/>
    <col min="12" max="12" width="10" bestFit="1" customWidth="1"/>
  </cols>
  <sheetData>
    <row r="1" spans="1:16" ht="18.5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J1" s="61" t="s">
        <v>22</v>
      </c>
      <c r="K1" s="61"/>
      <c r="L1" s="61"/>
      <c r="M1" s="61"/>
      <c r="O1" s="2"/>
      <c r="P1" s="2"/>
    </row>
    <row r="2" spans="1:16" ht="18.5" x14ac:dyDescent="0.45">
      <c r="A2" t="s">
        <v>18</v>
      </c>
      <c r="B2" s="1">
        <v>0</v>
      </c>
      <c r="C2" s="1">
        <v>-0.5</v>
      </c>
      <c r="D2" s="1">
        <v>0</v>
      </c>
      <c r="E2" s="1">
        <v>0</v>
      </c>
      <c r="F2" s="1">
        <v>0.5</v>
      </c>
      <c r="G2" t="s">
        <v>20</v>
      </c>
      <c r="I2" t="s">
        <v>32</v>
      </c>
      <c r="J2" s="3" t="s">
        <v>23</v>
      </c>
      <c r="K2" s="3" t="s">
        <v>24</v>
      </c>
      <c r="L2" s="3" t="s">
        <v>25</v>
      </c>
      <c r="M2" s="3" t="s">
        <v>26</v>
      </c>
      <c r="O2" s="61" t="s">
        <v>27</v>
      </c>
      <c r="P2" s="61"/>
    </row>
    <row r="3" spans="1:16" x14ac:dyDescent="0.35">
      <c r="A3" t="s">
        <v>19</v>
      </c>
      <c r="B3" s="1">
        <v>0.20000000000000018</v>
      </c>
      <c r="C3" s="1">
        <v>-0.79999999999999982</v>
      </c>
      <c r="D3" s="1">
        <v>0.20000000000000018</v>
      </c>
      <c r="E3" s="1">
        <v>0.20000000000000018</v>
      </c>
      <c r="F3" s="1">
        <v>0.20000000000000018</v>
      </c>
      <c r="I3" t="s">
        <v>19</v>
      </c>
      <c r="J3">
        <f>SUMPRODUCT($B$2:$F$2,B3:F3)</f>
        <v>0.5</v>
      </c>
      <c r="K3" s="9">
        <f>SQRT(SUMSQ($B$2:$F$2))*SQRT(SUMSQ(B3:F3))</f>
        <v>0.63245553203367577</v>
      </c>
      <c r="L3" s="8">
        <f>J3/K3</f>
        <v>0.79056941504209499</v>
      </c>
      <c r="M3">
        <v>1</v>
      </c>
      <c r="O3" t="s">
        <v>28</v>
      </c>
      <c r="P3">
        <v>4.5</v>
      </c>
    </row>
    <row r="4" spans="1:16" x14ac:dyDescent="0.35">
      <c r="A4" t="s">
        <v>15</v>
      </c>
      <c r="B4" s="1">
        <v>0.5</v>
      </c>
      <c r="C4" s="1">
        <v>-0.5</v>
      </c>
      <c r="D4" s="1">
        <v>-0.5</v>
      </c>
      <c r="E4" s="1">
        <v>0.5</v>
      </c>
      <c r="F4" s="1">
        <v>0</v>
      </c>
      <c r="I4" t="s">
        <v>15</v>
      </c>
      <c r="J4">
        <f>SUMPRODUCT($B$2:$F$2,B4:F4)</f>
        <v>0.25</v>
      </c>
      <c r="K4" s="9">
        <f t="shared" ref="K4:K6" si="0">SQRT(SUMSQ($B$2:$F$2))*SQRT(SUMSQ(B4:F4))</f>
        <v>0.70710678118654757</v>
      </c>
      <c r="L4" s="8">
        <f t="shared" ref="L4:L6" si="1">J4/K4</f>
        <v>0.35355339059327373</v>
      </c>
      <c r="M4">
        <v>3</v>
      </c>
      <c r="O4" t="s">
        <v>29</v>
      </c>
      <c r="P4">
        <v>4</v>
      </c>
    </row>
    <row r="5" spans="1:16" x14ac:dyDescent="0.35">
      <c r="A5" t="s">
        <v>16</v>
      </c>
      <c r="B5" s="1">
        <v>-0.40000000000000008</v>
      </c>
      <c r="C5" s="1">
        <v>-6.6666666666666721E-2</v>
      </c>
      <c r="D5" s="1">
        <v>0.6</v>
      </c>
      <c r="E5" s="1">
        <v>-0.40000000000000008</v>
      </c>
      <c r="F5" s="1">
        <v>0.26666666666666661</v>
      </c>
      <c r="I5" t="s">
        <v>16</v>
      </c>
      <c r="J5">
        <f t="shared" ref="J5:J6" si="2">SUMPRODUCT($B$2:$F$2,B5:F5)</f>
        <v>0.16666666666666666</v>
      </c>
      <c r="K5" s="9">
        <f t="shared" si="0"/>
        <v>0.61463629715285917</v>
      </c>
      <c r="L5" s="8">
        <f t="shared" si="1"/>
        <v>0.2711630722733202</v>
      </c>
      <c r="M5">
        <v>4</v>
      </c>
    </row>
    <row r="6" spans="1:16" x14ac:dyDescent="0.35">
      <c r="A6" t="s">
        <v>17</v>
      </c>
      <c r="B6" s="1">
        <v>0.39999999999999991</v>
      </c>
      <c r="C6" s="1">
        <v>-0.60000000000000009</v>
      </c>
      <c r="D6" s="1">
        <v>-0.60000000000000009</v>
      </c>
      <c r="E6" s="1">
        <v>0.39999999999999991</v>
      </c>
      <c r="F6" s="1">
        <v>0.39999999999999991</v>
      </c>
      <c r="I6" t="s">
        <v>17</v>
      </c>
      <c r="J6">
        <f t="shared" si="2"/>
        <v>0.5</v>
      </c>
      <c r="K6" s="9">
        <f t="shared" si="0"/>
        <v>0.7745966692414834</v>
      </c>
      <c r="L6" s="8">
        <f t="shared" si="1"/>
        <v>0.6454972243679028</v>
      </c>
      <c r="M6">
        <v>2</v>
      </c>
    </row>
    <row r="8" spans="1:16" hidden="1" x14ac:dyDescent="0.35"/>
    <row r="9" spans="1:16" ht="18.5" hidden="1" x14ac:dyDescent="0.45">
      <c r="A9" t="s">
        <v>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J9" s="61" t="s">
        <v>22</v>
      </c>
      <c r="K9" s="61"/>
      <c r="L9" s="61"/>
      <c r="M9" s="61"/>
    </row>
    <row r="10" spans="1:16" ht="15.5" hidden="1" x14ac:dyDescent="0.35">
      <c r="A10" t="s">
        <v>19</v>
      </c>
      <c r="B10" s="1">
        <v>0.20000000000000018</v>
      </c>
      <c r="C10" s="1">
        <v>-0.79999999999999982</v>
      </c>
      <c r="D10" s="1">
        <v>0.20000000000000018</v>
      </c>
      <c r="E10" s="1">
        <v>0.20000000000000018</v>
      </c>
      <c r="F10" s="1">
        <v>0.20000000000000018</v>
      </c>
      <c r="I10" s="6" t="s">
        <v>33</v>
      </c>
      <c r="J10" s="3" t="s">
        <v>23</v>
      </c>
      <c r="K10" s="3" t="s">
        <v>24</v>
      </c>
      <c r="L10" s="3" t="s">
        <v>25</v>
      </c>
      <c r="M10" s="3" t="s">
        <v>26</v>
      </c>
    </row>
    <row r="11" spans="1:16" hidden="1" x14ac:dyDescent="0.35">
      <c r="A11" t="s">
        <v>18</v>
      </c>
      <c r="B11" s="1">
        <v>0</v>
      </c>
      <c r="C11" s="1">
        <v>-0.5</v>
      </c>
      <c r="D11" s="1">
        <v>0</v>
      </c>
      <c r="E11" s="1">
        <v>0</v>
      </c>
      <c r="F11" s="1">
        <v>0.5</v>
      </c>
      <c r="I11" s="7" t="s">
        <v>18</v>
      </c>
      <c r="J11">
        <f>SUMPRODUCT($B$10:$F$10,B11:F11)</f>
        <v>0.5</v>
      </c>
      <c r="K11" s="8">
        <f>SQRT(SUMSQ($B$10:$F$10))*SQRT(SUMSQ(B11:F11))</f>
        <v>0.63245553203367577</v>
      </c>
      <c r="L11" s="8">
        <f>J11/K11</f>
        <v>0.79056941504209499</v>
      </c>
      <c r="M11">
        <v>1</v>
      </c>
    </row>
    <row r="12" spans="1:16" hidden="1" x14ac:dyDescent="0.35">
      <c r="A12" t="s">
        <v>15</v>
      </c>
      <c r="B12" s="1">
        <v>0.5</v>
      </c>
      <c r="C12" s="1">
        <v>-0.5</v>
      </c>
      <c r="D12" s="1">
        <v>-0.5</v>
      </c>
      <c r="E12" s="1">
        <v>0.5</v>
      </c>
      <c r="F12" s="1">
        <v>0</v>
      </c>
      <c r="I12" s="6" t="s">
        <v>15</v>
      </c>
      <c r="J12">
        <f>SUMPRODUCT($B$10:$F$10,B12:F12)</f>
        <v>0.5</v>
      </c>
      <c r="K12" s="8">
        <f>SQRT(SUMSQ($B$10:$F$10))*SQRT(SUMSQ(B12:F12))</f>
        <v>0.89442719099991574</v>
      </c>
      <c r="L12" s="8">
        <f t="shared" ref="L12:L14" si="3">J12/K12</f>
        <v>0.55901699437494756</v>
      </c>
      <c r="M12">
        <v>3</v>
      </c>
    </row>
    <row r="13" spans="1:16" hidden="1" x14ac:dyDescent="0.35">
      <c r="A13" t="s">
        <v>16</v>
      </c>
      <c r="B13" s="1">
        <v>-0.40000000000000008</v>
      </c>
      <c r="C13" s="1">
        <v>-6.6666666666666721E-2</v>
      </c>
      <c r="D13" s="1">
        <v>0.6</v>
      </c>
      <c r="E13" s="1">
        <v>-0.40000000000000008</v>
      </c>
      <c r="F13" s="1">
        <v>0.26666666666666661</v>
      </c>
      <c r="I13" s="7" t="s">
        <v>16</v>
      </c>
      <c r="J13">
        <f>SUMPRODUCT($B$10:$F$10,B13:F13)</f>
        <v>6.6666666666666666E-2</v>
      </c>
      <c r="K13" s="8">
        <f>SQRT(SUMSQ($B$10:$F$10))*SQRT(SUMSQ(B13:F13))</f>
        <v>0.77746025264604002</v>
      </c>
      <c r="L13" s="8">
        <f t="shared" si="3"/>
        <v>8.5749292571254424E-2</v>
      </c>
      <c r="M13">
        <v>4</v>
      </c>
    </row>
    <row r="14" spans="1:16" hidden="1" x14ac:dyDescent="0.35">
      <c r="A14" t="s">
        <v>17</v>
      </c>
      <c r="B14" s="1">
        <v>0.39999999999999991</v>
      </c>
      <c r="C14" s="1">
        <v>-0.60000000000000009</v>
      </c>
      <c r="D14" s="1">
        <v>-0.60000000000000009</v>
      </c>
      <c r="E14" s="1">
        <v>0.39999999999999991</v>
      </c>
      <c r="F14" s="1">
        <v>0.39999999999999991</v>
      </c>
      <c r="I14" s="6" t="s">
        <v>17</v>
      </c>
      <c r="J14">
        <f>SUMPRODUCT($B$10:$F$10,B14:F14)</f>
        <v>0.60000000000000009</v>
      </c>
      <c r="K14" s="8">
        <f>SQRT(SUMSQ($B$10:$F$10))*SQRT(SUMSQ(B14:F14))</f>
        <v>0.97979589711327097</v>
      </c>
      <c r="L14" s="8">
        <f t="shared" si="3"/>
        <v>0.6123724356957948</v>
      </c>
      <c r="M14">
        <v>2</v>
      </c>
    </row>
    <row r="15" spans="1:16" hidden="1" x14ac:dyDescent="0.35"/>
    <row r="16" spans="1:16" hidden="1" x14ac:dyDescent="0.35"/>
    <row r="17" spans="1:16" ht="18.5" hidden="1" x14ac:dyDescent="0.45">
      <c r="A17" t="s">
        <v>0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J17" s="61" t="s">
        <v>22</v>
      </c>
      <c r="K17" s="61"/>
      <c r="L17" s="61"/>
      <c r="M17" s="61"/>
    </row>
    <row r="18" spans="1:16" ht="15.5" hidden="1" x14ac:dyDescent="0.35">
      <c r="A18" t="s">
        <v>15</v>
      </c>
      <c r="B18" s="1">
        <v>0.5</v>
      </c>
      <c r="C18" s="1">
        <v>-0.5</v>
      </c>
      <c r="D18" s="1">
        <v>-0.5</v>
      </c>
      <c r="E18" s="1">
        <v>0.5</v>
      </c>
      <c r="F18" s="1">
        <v>0</v>
      </c>
      <c r="I18" s="6" t="s">
        <v>34</v>
      </c>
      <c r="J18" s="3" t="s">
        <v>23</v>
      </c>
      <c r="K18" s="3" t="s">
        <v>24</v>
      </c>
      <c r="L18" s="3" t="s">
        <v>25</v>
      </c>
      <c r="M18" s="3" t="s">
        <v>26</v>
      </c>
    </row>
    <row r="19" spans="1:16" hidden="1" x14ac:dyDescent="0.35">
      <c r="A19" t="s">
        <v>18</v>
      </c>
      <c r="B19" s="1">
        <v>0</v>
      </c>
      <c r="C19" s="1">
        <v>-0.5</v>
      </c>
      <c r="D19" s="1">
        <v>0</v>
      </c>
      <c r="E19" s="1">
        <v>0</v>
      </c>
      <c r="F19" s="1">
        <v>0.5</v>
      </c>
      <c r="I19" s="7" t="s">
        <v>18</v>
      </c>
      <c r="J19">
        <f>SUMPRODUCT($B$18:$F$18,B19:F19)</f>
        <v>0.25</v>
      </c>
      <c r="K19" s="8">
        <f>SQRT(SUMSQ($B$18:$F$18))*SQRT(SUMSQ(B19:F19))</f>
        <v>0.70710678118654757</v>
      </c>
      <c r="L19" s="8">
        <f>J19/K19</f>
        <v>0.35355339059327373</v>
      </c>
      <c r="M19">
        <v>3</v>
      </c>
    </row>
    <row r="20" spans="1:16" hidden="1" x14ac:dyDescent="0.35">
      <c r="A20" t="s">
        <v>19</v>
      </c>
      <c r="B20" s="1">
        <v>0.20000000000000018</v>
      </c>
      <c r="C20" s="1">
        <v>-0.79999999999999982</v>
      </c>
      <c r="D20" s="1">
        <v>0.20000000000000018</v>
      </c>
      <c r="E20" s="1">
        <v>0.20000000000000018</v>
      </c>
      <c r="F20" s="1">
        <v>0.20000000000000018</v>
      </c>
      <c r="I20" s="6" t="s">
        <v>19</v>
      </c>
      <c r="J20">
        <f>SUMPRODUCT($B$18:$F$18,B20:F20)</f>
        <v>0.5</v>
      </c>
      <c r="K20" s="8">
        <f>SQRT(SUMSQ($B$18:$F$18))*SQRT(SUMSQ(B20:F20))</f>
        <v>0.89442719099991574</v>
      </c>
      <c r="L20" s="8">
        <f t="shared" ref="L20:L22" si="4">J20/K20</f>
        <v>0.55901699437494756</v>
      </c>
      <c r="M20">
        <v>2</v>
      </c>
    </row>
    <row r="21" spans="1:16" hidden="1" x14ac:dyDescent="0.35">
      <c r="A21" t="s">
        <v>16</v>
      </c>
      <c r="B21" s="1">
        <v>-0.40000000000000008</v>
      </c>
      <c r="C21" s="1">
        <v>-6.6666666666666721E-2</v>
      </c>
      <c r="D21" s="1">
        <v>0.6</v>
      </c>
      <c r="E21" s="1">
        <v>-0.40000000000000008</v>
      </c>
      <c r="F21" s="1">
        <v>0.26666666666666661</v>
      </c>
      <c r="I21" s="7" t="s">
        <v>16</v>
      </c>
      <c r="J21">
        <f>SUMPRODUCT($B$18:$F$18,B21:F21)</f>
        <v>-0.66666666666666674</v>
      </c>
      <c r="K21" s="8">
        <f>SQRT(SUMSQ($B$18:$F$18))*SQRT(SUMSQ(B21:F21))</f>
        <v>0.8692269873603532</v>
      </c>
      <c r="L21" s="8">
        <f t="shared" si="4"/>
        <v>-0.76696498884737052</v>
      </c>
      <c r="M21">
        <v>4</v>
      </c>
    </row>
    <row r="22" spans="1:16" hidden="1" x14ac:dyDescent="0.35">
      <c r="A22" t="s">
        <v>17</v>
      </c>
      <c r="B22" s="1">
        <v>0.39999999999999991</v>
      </c>
      <c r="C22" s="1">
        <v>-0.60000000000000009</v>
      </c>
      <c r="D22" s="1">
        <v>-0.60000000000000009</v>
      </c>
      <c r="E22" s="1">
        <v>0.39999999999999991</v>
      </c>
      <c r="F22" s="1">
        <v>0.39999999999999991</v>
      </c>
      <c r="I22" s="6" t="s">
        <v>17</v>
      </c>
      <c r="J22">
        <f>SUMPRODUCT($B$18:$F$18,B22:F22)</f>
        <v>1</v>
      </c>
      <c r="K22" s="8">
        <f>SQRT(SUMSQ($B$18:$F$18))*SQRT(SUMSQ(B22:F22))</f>
        <v>1.0954451150103321</v>
      </c>
      <c r="L22" s="8">
        <f t="shared" si="4"/>
        <v>0.9128709291752769</v>
      </c>
      <c r="M22">
        <v>1</v>
      </c>
    </row>
    <row r="23" spans="1:16" hidden="1" x14ac:dyDescent="0.35"/>
    <row r="24" spans="1:16" hidden="1" x14ac:dyDescent="0.35"/>
    <row r="25" spans="1:16" ht="18.5" hidden="1" x14ac:dyDescent="0.45">
      <c r="A25" t="s">
        <v>0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J25" s="61" t="s">
        <v>22</v>
      </c>
      <c r="K25" s="61"/>
      <c r="L25" s="61"/>
      <c r="M25" s="61"/>
      <c r="O25" s="2"/>
      <c r="P25" s="2"/>
    </row>
    <row r="26" spans="1:16" ht="18.5" hidden="1" x14ac:dyDescent="0.45">
      <c r="A26" t="s">
        <v>16</v>
      </c>
      <c r="B26" s="1">
        <v>-0.40000000000000008</v>
      </c>
      <c r="C26" s="1">
        <v>-6.6666666666666721E-2</v>
      </c>
      <c r="D26" s="1">
        <v>0.6</v>
      </c>
      <c r="E26" s="1">
        <v>-0.40000000000000008</v>
      </c>
      <c r="F26" s="1">
        <v>0.26666666666666661</v>
      </c>
      <c r="I26" s="6" t="s">
        <v>35</v>
      </c>
      <c r="J26" s="3" t="s">
        <v>23</v>
      </c>
      <c r="K26" s="3" t="s">
        <v>24</v>
      </c>
      <c r="L26" s="3" t="s">
        <v>25</v>
      </c>
      <c r="M26" s="3" t="s">
        <v>26</v>
      </c>
      <c r="O26" s="61" t="s">
        <v>27</v>
      </c>
      <c r="P26" s="61"/>
    </row>
    <row r="27" spans="1:16" hidden="1" x14ac:dyDescent="0.35">
      <c r="A27" t="s">
        <v>18</v>
      </c>
      <c r="B27" s="1">
        <v>0</v>
      </c>
      <c r="C27" s="1">
        <v>-0.5</v>
      </c>
      <c r="D27" s="1">
        <v>0</v>
      </c>
      <c r="E27" s="1">
        <v>0</v>
      </c>
      <c r="F27" s="1">
        <v>0.5</v>
      </c>
      <c r="I27" s="7" t="s">
        <v>18</v>
      </c>
      <c r="J27">
        <f>SUMPRODUCT($B$26:$F$26,B27:F27)</f>
        <v>0.16666666666666666</v>
      </c>
      <c r="K27" s="8">
        <f>SQRT(SUMSQ($B$26:$F$26))*SQRT(SUMSQ(B27:F27))</f>
        <v>0.61463629715285917</v>
      </c>
      <c r="L27" s="8">
        <f>J27/K27</f>
        <v>0.2711630722733202</v>
      </c>
      <c r="M27">
        <v>1</v>
      </c>
      <c r="O27" t="s">
        <v>28</v>
      </c>
      <c r="P27">
        <v>4.5</v>
      </c>
    </row>
    <row r="28" spans="1:16" hidden="1" x14ac:dyDescent="0.35">
      <c r="A28" t="s">
        <v>19</v>
      </c>
      <c r="B28" s="1">
        <v>0.20000000000000018</v>
      </c>
      <c r="C28" s="1">
        <v>-0.79999999999999982</v>
      </c>
      <c r="D28" s="1">
        <v>0.20000000000000018</v>
      </c>
      <c r="E28" s="1">
        <v>0.20000000000000018</v>
      </c>
      <c r="F28" s="1">
        <v>0.20000000000000018</v>
      </c>
      <c r="I28" s="6" t="s">
        <v>19</v>
      </c>
      <c r="J28">
        <f>SUMPRODUCT($B$26:$F$26,B28:F28)</f>
        <v>6.6666666666666666E-2</v>
      </c>
      <c r="K28" s="8">
        <f>SQRT(SUMSQ($B$26:$F$26))*SQRT(SUMSQ(B28:F28))</f>
        <v>0.77746025264604002</v>
      </c>
      <c r="L28" s="8">
        <f t="shared" ref="L28:L30" si="5">J28/K28</f>
        <v>8.5749292571254424E-2</v>
      </c>
      <c r="M28">
        <v>2</v>
      </c>
      <c r="O28" t="s">
        <v>29</v>
      </c>
      <c r="P28">
        <v>4</v>
      </c>
    </row>
    <row r="29" spans="1:16" hidden="1" x14ac:dyDescent="0.35">
      <c r="A29" t="s">
        <v>15</v>
      </c>
      <c r="B29" s="1">
        <v>0.5</v>
      </c>
      <c r="C29" s="1">
        <v>-0.5</v>
      </c>
      <c r="D29" s="1">
        <v>-0.5</v>
      </c>
      <c r="E29" s="1">
        <v>0.5</v>
      </c>
      <c r="F29" s="1">
        <v>0</v>
      </c>
      <c r="I29" s="7" t="s">
        <v>15</v>
      </c>
      <c r="J29">
        <f>SUMPRODUCT($B$26:$F$26,B29:F29)</f>
        <v>-0.66666666666666674</v>
      </c>
      <c r="K29" s="8">
        <f>SQRT(SUMSQ($B$26:$F$26))*SQRT(SUMSQ(B29:F29))</f>
        <v>0.8692269873603532</v>
      </c>
      <c r="L29" s="8">
        <f t="shared" si="5"/>
        <v>-0.76696498884737052</v>
      </c>
      <c r="M29">
        <v>4</v>
      </c>
    </row>
    <row r="30" spans="1:16" hidden="1" x14ac:dyDescent="0.35">
      <c r="A30" t="s">
        <v>17</v>
      </c>
      <c r="B30" s="1">
        <v>0.39999999999999991</v>
      </c>
      <c r="C30" s="1">
        <v>-0.60000000000000009</v>
      </c>
      <c r="D30" s="1">
        <v>-0.60000000000000009</v>
      </c>
      <c r="E30" s="1">
        <v>0.39999999999999991</v>
      </c>
      <c r="F30" s="1">
        <v>0.39999999999999991</v>
      </c>
      <c r="I30" s="6" t="s">
        <v>17</v>
      </c>
      <c r="J30">
        <f>SUMPRODUCT($B$26:$F$26,B30:F30)</f>
        <v>-0.53333333333333344</v>
      </c>
      <c r="K30" s="8">
        <f>SQRT(SUMSQ($B$26:$F$26))*SQRT(SUMSQ(B30:F30))</f>
        <v>0.9521904571390466</v>
      </c>
      <c r="L30" s="8">
        <f t="shared" si="5"/>
        <v>-0.5601120336112041</v>
      </c>
      <c r="M30">
        <v>3</v>
      </c>
    </row>
    <row r="31" spans="1:16" hidden="1" x14ac:dyDescent="0.35"/>
    <row r="32" spans="1:16" hidden="1" x14ac:dyDescent="0.35"/>
    <row r="33" spans="1:13" ht="18.5" hidden="1" x14ac:dyDescent="0.45">
      <c r="A33" t="s">
        <v>0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J33" s="61" t="s">
        <v>22</v>
      </c>
      <c r="K33" s="61"/>
      <c r="L33" s="61"/>
      <c r="M33" s="61"/>
    </row>
    <row r="34" spans="1:13" ht="15.5" hidden="1" x14ac:dyDescent="0.35">
      <c r="A34" t="s">
        <v>17</v>
      </c>
      <c r="B34" s="1">
        <v>0.39999999999999991</v>
      </c>
      <c r="C34" s="1">
        <v>-0.60000000000000009</v>
      </c>
      <c r="D34" s="1">
        <v>-0.60000000000000009</v>
      </c>
      <c r="E34" s="1">
        <v>0.39999999999999991</v>
      </c>
      <c r="F34" s="1">
        <v>0.39999999999999991</v>
      </c>
      <c r="I34" s="6" t="s">
        <v>36</v>
      </c>
      <c r="J34" s="3" t="s">
        <v>23</v>
      </c>
      <c r="K34" s="3" t="s">
        <v>24</v>
      </c>
      <c r="L34" s="3" t="s">
        <v>25</v>
      </c>
      <c r="M34" s="3" t="s">
        <v>26</v>
      </c>
    </row>
    <row r="35" spans="1:13" hidden="1" x14ac:dyDescent="0.35">
      <c r="A35" t="s">
        <v>18</v>
      </c>
      <c r="B35" s="1">
        <v>0</v>
      </c>
      <c r="C35" s="1">
        <v>-0.5</v>
      </c>
      <c r="D35" s="1">
        <v>0</v>
      </c>
      <c r="E35" s="1">
        <v>0</v>
      </c>
      <c r="F35" s="1">
        <v>0.5</v>
      </c>
      <c r="I35" s="7" t="s">
        <v>18</v>
      </c>
      <c r="J35">
        <f>SUMPRODUCT($B$34:$F$34,B35:F35)</f>
        <v>0.5</v>
      </c>
      <c r="K35" s="8">
        <f>SQRT(SUMSQ($B$34:$F$34))*SQRT(SUMSQ(B35:F35))</f>
        <v>0.7745966692414834</v>
      </c>
      <c r="L35" s="8">
        <f>J35/K35</f>
        <v>0.6454972243679028</v>
      </c>
      <c r="M35">
        <v>2</v>
      </c>
    </row>
    <row r="36" spans="1:13" hidden="1" x14ac:dyDescent="0.35">
      <c r="A36" t="s">
        <v>19</v>
      </c>
      <c r="B36" s="1">
        <v>0.20000000000000018</v>
      </c>
      <c r="C36" s="1">
        <v>-0.79999999999999982</v>
      </c>
      <c r="D36" s="1">
        <v>0.20000000000000018</v>
      </c>
      <c r="E36" s="1">
        <v>0.20000000000000018</v>
      </c>
      <c r="F36" s="1">
        <v>0.20000000000000018</v>
      </c>
      <c r="I36" s="6" t="s">
        <v>19</v>
      </c>
      <c r="J36">
        <f>SUMPRODUCT($B$34:$F$34,B36:F36)</f>
        <v>0.60000000000000009</v>
      </c>
      <c r="K36" s="8">
        <f>SQRT(SUMSQ($B$34:$F$34))*SQRT(SUMSQ(B36:F36))</f>
        <v>0.97979589711327097</v>
      </c>
      <c r="L36" s="8">
        <f t="shared" ref="L36:L38" si="6">J36/K36</f>
        <v>0.6123724356957948</v>
      </c>
      <c r="M36">
        <v>3</v>
      </c>
    </row>
    <row r="37" spans="1:13" hidden="1" x14ac:dyDescent="0.35">
      <c r="A37" t="s">
        <v>15</v>
      </c>
      <c r="B37" s="1">
        <v>0.5</v>
      </c>
      <c r="C37" s="1">
        <v>-0.5</v>
      </c>
      <c r="D37" s="1">
        <v>-0.5</v>
      </c>
      <c r="E37" s="1">
        <v>0.5</v>
      </c>
      <c r="F37" s="1">
        <v>0</v>
      </c>
      <c r="I37" s="7" t="s">
        <v>15</v>
      </c>
      <c r="J37">
        <f>SUMPRODUCT($B$34:$F$34,B37:F37)</f>
        <v>1</v>
      </c>
      <c r="K37" s="8">
        <f>SQRT(SUMSQ($B$34:$F$34))*SQRT(SUMSQ(B37:F37))</f>
        <v>1.0954451150103321</v>
      </c>
      <c r="L37" s="8">
        <f t="shared" si="6"/>
        <v>0.9128709291752769</v>
      </c>
      <c r="M37">
        <v>1</v>
      </c>
    </row>
    <row r="38" spans="1:13" hidden="1" x14ac:dyDescent="0.35">
      <c r="A38" t="s">
        <v>16</v>
      </c>
      <c r="B38" s="1">
        <v>-0.40000000000000008</v>
      </c>
      <c r="C38" s="1">
        <v>-6.6666666666666721E-2</v>
      </c>
      <c r="D38" s="1">
        <v>0.6</v>
      </c>
      <c r="E38" s="1">
        <v>-0.40000000000000008</v>
      </c>
      <c r="F38" s="1">
        <v>0.26666666666666661</v>
      </c>
      <c r="I38" s="6" t="s">
        <v>16</v>
      </c>
      <c r="J38">
        <f>SUMPRODUCT($B$34:$F$34,B38:F38)</f>
        <v>-0.53333333333333344</v>
      </c>
      <c r="K38" s="8">
        <f>SQRT(SUMSQ($B$34:$F$34))*SQRT(SUMSQ(B38:F38))</f>
        <v>0.9521904571390466</v>
      </c>
      <c r="L38" s="8">
        <f t="shared" si="6"/>
        <v>-0.5601120336112041</v>
      </c>
      <c r="M38">
        <v>4</v>
      </c>
    </row>
    <row r="39" spans="1:13" hidden="1" x14ac:dyDescent="0.35"/>
  </sheetData>
  <mergeCells count="7">
    <mergeCell ref="J33:M33"/>
    <mergeCell ref="J1:M1"/>
    <mergeCell ref="O2:P2"/>
    <mergeCell ref="J9:M9"/>
    <mergeCell ref="J17:M17"/>
    <mergeCell ref="J25:M25"/>
    <mergeCell ref="O26:P2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110" zoomScaleNormal="110" workbookViewId="0"/>
  </sheetViews>
  <sheetFormatPr defaultRowHeight="14.5" x14ac:dyDescent="0.35"/>
  <cols>
    <col min="2" max="2" width="15.7265625" bestFit="1" customWidth="1"/>
    <col min="3" max="3" width="16" bestFit="1" customWidth="1"/>
    <col min="4" max="4" width="12.7265625" bestFit="1" customWidth="1"/>
    <col min="5" max="5" width="17.1796875" bestFit="1" customWidth="1"/>
    <col min="6" max="6" width="20.26953125" bestFit="1" customWidth="1"/>
    <col min="7" max="7" width="14.54296875" bestFit="1" customWidth="1"/>
    <col min="8" max="8" width="4.54296875" customWidth="1"/>
    <col min="9" max="9" width="11.7265625" customWidth="1"/>
    <col min="10" max="10" width="11.54296875" bestFit="1" customWidth="1"/>
    <col min="11" max="11" width="12.81640625" bestFit="1" customWidth="1"/>
    <col min="12" max="12" width="10" bestFit="1" customWidth="1"/>
  </cols>
  <sheetData>
    <row r="1" spans="1:16" ht="18.5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J1" s="61" t="s">
        <v>22</v>
      </c>
      <c r="K1" s="61"/>
      <c r="L1" s="61"/>
      <c r="M1" s="61"/>
      <c r="O1" s="2"/>
      <c r="P1" s="2"/>
    </row>
    <row r="2" spans="1:16" ht="18.5" x14ac:dyDescent="0.45">
      <c r="A2" t="s">
        <v>18</v>
      </c>
      <c r="B2" s="1">
        <v>4</v>
      </c>
      <c r="C2" s="1">
        <v>3</v>
      </c>
      <c r="D2" s="1">
        <v>4</v>
      </c>
      <c r="E2" s="1">
        <v>4</v>
      </c>
      <c r="F2" s="1">
        <v>5</v>
      </c>
      <c r="G2" t="s">
        <v>20</v>
      </c>
      <c r="I2" t="s">
        <v>32</v>
      </c>
      <c r="J2" s="3" t="s">
        <v>23</v>
      </c>
      <c r="K2" s="3" t="s">
        <v>24</v>
      </c>
      <c r="L2" s="3" t="s">
        <v>25</v>
      </c>
      <c r="M2" s="3" t="s">
        <v>26</v>
      </c>
      <c r="O2" s="61" t="s">
        <v>27</v>
      </c>
      <c r="P2" s="61"/>
    </row>
    <row r="3" spans="1:16" x14ac:dyDescent="0.35">
      <c r="A3" t="s">
        <v>19</v>
      </c>
      <c r="B3" s="1">
        <v>4</v>
      </c>
      <c r="C3" s="1">
        <v>3</v>
      </c>
      <c r="D3" s="1">
        <v>4</v>
      </c>
      <c r="E3" s="1">
        <v>4</v>
      </c>
      <c r="F3" s="1">
        <v>4</v>
      </c>
      <c r="G3">
        <v>5</v>
      </c>
      <c r="I3" t="s">
        <v>19</v>
      </c>
      <c r="J3">
        <f>SUMPRODUCT($B$2:$F$2,B3:F3)</f>
        <v>77</v>
      </c>
      <c r="K3" s="9">
        <f>SQRT(SUMSQ($B$2:$F$2))*SQRT(SUMSQ(B3:F3))</f>
        <v>77.369244535538797</v>
      </c>
      <c r="L3" s="8">
        <f>J3/K3</f>
        <v>0.99522750237829727</v>
      </c>
      <c r="M3">
        <v>1</v>
      </c>
      <c r="O3" t="s">
        <v>28</v>
      </c>
      <c r="P3">
        <v>4.5</v>
      </c>
    </row>
    <row r="4" spans="1:16" x14ac:dyDescent="0.35">
      <c r="A4" t="s">
        <v>15</v>
      </c>
      <c r="B4" s="1">
        <v>3</v>
      </c>
      <c r="C4" s="1">
        <v>1</v>
      </c>
      <c r="D4" s="1">
        <v>1</v>
      </c>
      <c r="E4" s="1">
        <v>3</v>
      </c>
      <c r="F4" s="1">
        <v>2</v>
      </c>
      <c r="G4">
        <v>3</v>
      </c>
      <c r="I4" t="s">
        <v>15</v>
      </c>
      <c r="J4">
        <f>SUMPRODUCT($B$2:$F$2,B4:F4)</f>
        <v>41</v>
      </c>
      <c r="K4" s="9">
        <f t="shared" ref="K4:K6" si="0">SQRT(SUMSQ($B$2:$F$2))*SQRT(SUMSQ(B4:F4))</f>
        <v>44.362146025637671</v>
      </c>
      <c r="L4" s="8">
        <f t="shared" ref="L4:L6" si="1">J4/K4</f>
        <v>0.92421137553411803</v>
      </c>
      <c r="M4">
        <v>3</v>
      </c>
      <c r="O4" t="s">
        <v>29</v>
      </c>
      <c r="P4">
        <v>4</v>
      </c>
    </row>
    <row r="5" spans="1:16" x14ac:dyDescent="0.35">
      <c r="A5" t="s">
        <v>16</v>
      </c>
      <c r="B5" s="1">
        <v>1</v>
      </c>
      <c r="C5" s="1">
        <v>2</v>
      </c>
      <c r="D5" s="1">
        <v>4</v>
      </c>
      <c r="E5" s="1">
        <v>1</v>
      </c>
      <c r="F5" s="1">
        <v>3</v>
      </c>
      <c r="G5">
        <v>5</v>
      </c>
      <c r="I5" t="s">
        <v>16</v>
      </c>
      <c r="J5">
        <f t="shared" ref="J5:J6" si="2">SUMPRODUCT($B$2:$F$2,B5:F5)</f>
        <v>45</v>
      </c>
      <c r="K5" s="9">
        <f t="shared" si="0"/>
        <v>50.418250663822121</v>
      </c>
      <c r="L5" s="8">
        <f t="shared" si="1"/>
        <v>0.89253394172777167</v>
      </c>
      <c r="M5">
        <v>4</v>
      </c>
    </row>
    <row r="6" spans="1:16" x14ac:dyDescent="0.35">
      <c r="A6" t="s">
        <v>17</v>
      </c>
      <c r="B6" s="1">
        <v>3</v>
      </c>
      <c r="C6" s="1">
        <v>1</v>
      </c>
      <c r="D6" s="1">
        <v>1</v>
      </c>
      <c r="E6" s="1">
        <v>3</v>
      </c>
      <c r="F6" s="1">
        <v>3</v>
      </c>
      <c r="G6">
        <v>3</v>
      </c>
      <c r="I6" t="s">
        <v>17</v>
      </c>
      <c r="J6">
        <f t="shared" si="2"/>
        <v>46</v>
      </c>
      <c r="K6" s="9">
        <f t="shared" si="0"/>
        <v>48.764741360946438</v>
      </c>
      <c r="L6" s="8">
        <f t="shared" si="1"/>
        <v>0.94330450067432126</v>
      </c>
      <c r="M6">
        <v>2</v>
      </c>
    </row>
    <row r="8" spans="1:16" hidden="1" x14ac:dyDescent="0.35"/>
    <row r="9" spans="1:16" ht="18.5" hidden="1" x14ac:dyDescent="0.45">
      <c r="A9" t="s">
        <v>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J9" s="61" t="s">
        <v>22</v>
      </c>
      <c r="K9" s="61"/>
      <c r="L9" s="61"/>
      <c r="M9" s="61"/>
    </row>
    <row r="10" spans="1:16" ht="15.5" hidden="1" x14ac:dyDescent="0.35">
      <c r="A10" t="s">
        <v>19</v>
      </c>
      <c r="B10" s="1">
        <v>4</v>
      </c>
      <c r="C10" s="1">
        <v>3</v>
      </c>
      <c r="D10" s="1">
        <v>4</v>
      </c>
      <c r="E10" s="1">
        <v>4</v>
      </c>
      <c r="F10" s="1">
        <v>4</v>
      </c>
      <c r="G10">
        <v>5</v>
      </c>
      <c r="I10" s="6" t="s">
        <v>33</v>
      </c>
      <c r="J10" s="3" t="s">
        <v>23</v>
      </c>
      <c r="K10" s="3" t="s">
        <v>24</v>
      </c>
      <c r="L10" s="3" t="s">
        <v>25</v>
      </c>
      <c r="M10" s="3" t="s">
        <v>26</v>
      </c>
    </row>
    <row r="11" spans="1:16" hidden="1" x14ac:dyDescent="0.35">
      <c r="A11" t="s">
        <v>18</v>
      </c>
      <c r="B11" s="1">
        <v>4</v>
      </c>
      <c r="C11" s="1">
        <v>3</v>
      </c>
      <c r="D11" s="1">
        <v>4</v>
      </c>
      <c r="E11" s="1">
        <v>4</v>
      </c>
      <c r="F11" s="1">
        <v>5</v>
      </c>
      <c r="G11" t="s">
        <v>20</v>
      </c>
      <c r="I11" s="7" t="s">
        <v>18</v>
      </c>
      <c r="J11">
        <f>SUMPRODUCT($B$10:$F$10,B11:F11)</f>
        <v>77</v>
      </c>
      <c r="K11" s="8">
        <f>SQRT(SUMSQ($B$10:$F$10))*SQRT(SUMSQ(B11:F11))</f>
        <v>77.369244535538797</v>
      </c>
      <c r="L11" s="8">
        <f>J11/K11</f>
        <v>0.99522750237829727</v>
      </c>
      <c r="M11">
        <v>1</v>
      </c>
    </row>
    <row r="12" spans="1:16" hidden="1" x14ac:dyDescent="0.35">
      <c r="A12" t="s">
        <v>15</v>
      </c>
      <c r="B12" s="1">
        <v>3</v>
      </c>
      <c r="C12" s="1">
        <v>1</v>
      </c>
      <c r="D12" s="1">
        <v>1</v>
      </c>
      <c r="E12" s="1">
        <v>3</v>
      </c>
      <c r="F12" s="1">
        <v>2</v>
      </c>
      <c r="G12">
        <v>3</v>
      </c>
      <c r="I12" s="6" t="s">
        <v>15</v>
      </c>
      <c r="J12">
        <f>SUMPRODUCT($B$10:$F$10,B12:F12)</f>
        <v>39</v>
      </c>
      <c r="K12" s="8">
        <f>SQRT(SUMSQ($B$10:$F$10))*SQRT(SUMSQ(B12:F12))</f>
        <v>41.85689907291269</v>
      </c>
      <c r="L12" s="8">
        <f t="shared" ref="L12:L14" si="3">J12/K12</f>
        <v>0.93174604100661851</v>
      </c>
      <c r="M12">
        <v>3</v>
      </c>
    </row>
    <row r="13" spans="1:16" hidden="1" x14ac:dyDescent="0.35">
      <c r="A13" t="s">
        <v>16</v>
      </c>
      <c r="B13" s="1">
        <v>1</v>
      </c>
      <c r="C13" s="1">
        <v>2</v>
      </c>
      <c r="D13" s="1">
        <v>4</v>
      </c>
      <c r="E13" s="1">
        <v>1</v>
      </c>
      <c r="F13" s="1">
        <v>3</v>
      </c>
      <c r="G13">
        <v>5</v>
      </c>
      <c r="I13" s="7" t="s">
        <v>16</v>
      </c>
      <c r="J13">
        <f>SUMPRODUCT($B$10:$F$10,B13:F13)</f>
        <v>42</v>
      </c>
      <c r="K13" s="8">
        <f>SQRT(SUMSQ($B$10:$F$10))*SQRT(SUMSQ(B13:F13))</f>
        <v>47.570999569065179</v>
      </c>
      <c r="L13" s="8">
        <f t="shared" si="3"/>
        <v>0.88289084485229252</v>
      </c>
      <c r="M13">
        <v>4</v>
      </c>
    </row>
    <row r="14" spans="1:16" hidden="1" x14ac:dyDescent="0.35">
      <c r="A14" t="s">
        <v>17</v>
      </c>
      <c r="B14" s="1">
        <v>3</v>
      </c>
      <c r="C14" s="1">
        <v>1</v>
      </c>
      <c r="D14" s="1">
        <v>1</v>
      </c>
      <c r="E14" s="1">
        <v>3</v>
      </c>
      <c r="F14" s="1">
        <v>3</v>
      </c>
      <c r="G14">
        <v>3</v>
      </c>
      <c r="I14" s="6" t="s">
        <v>17</v>
      </c>
      <c r="J14">
        <f>SUMPRODUCT($B$10:$F$10,B14:F14)</f>
        <v>43</v>
      </c>
      <c r="K14" s="8">
        <f>SQRT(SUMSQ($B$10:$F$10))*SQRT(SUMSQ(B14:F14))</f>
        <v>46.010868281309357</v>
      </c>
      <c r="L14" s="8">
        <f t="shared" si="3"/>
        <v>0.93456180259626964</v>
      </c>
      <c r="M14">
        <v>2</v>
      </c>
    </row>
    <row r="15" spans="1:16" hidden="1" x14ac:dyDescent="0.35"/>
    <row r="16" spans="1:16" hidden="1" x14ac:dyDescent="0.35"/>
    <row r="17" spans="1:16" ht="18.5" hidden="1" x14ac:dyDescent="0.45">
      <c r="A17" t="s">
        <v>0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J17" s="61" t="s">
        <v>22</v>
      </c>
      <c r="K17" s="61"/>
      <c r="L17" s="61"/>
      <c r="M17" s="61"/>
    </row>
    <row r="18" spans="1:16" ht="15.5" hidden="1" x14ac:dyDescent="0.35">
      <c r="A18" t="s">
        <v>15</v>
      </c>
      <c r="B18" s="1">
        <v>3</v>
      </c>
      <c r="C18" s="1">
        <v>1</v>
      </c>
      <c r="D18" s="1">
        <v>1</v>
      </c>
      <c r="E18" s="1">
        <v>3</v>
      </c>
      <c r="F18" s="1">
        <v>2</v>
      </c>
      <c r="G18">
        <v>3</v>
      </c>
      <c r="I18" s="6" t="s">
        <v>34</v>
      </c>
      <c r="J18" s="3" t="s">
        <v>23</v>
      </c>
      <c r="K18" s="3" t="s">
        <v>24</v>
      </c>
      <c r="L18" s="3" t="s">
        <v>25</v>
      </c>
      <c r="M18" s="3" t="s">
        <v>26</v>
      </c>
    </row>
    <row r="19" spans="1:16" hidden="1" x14ac:dyDescent="0.35">
      <c r="A19" t="s">
        <v>18</v>
      </c>
      <c r="B19" s="1">
        <v>4</v>
      </c>
      <c r="C19" s="1">
        <v>3</v>
      </c>
      <c r="D19" s="1">
        <v>4</v>
      </c>
      <c r="E19" s="1">
        <v>4</v>
      </c>
      <c r="F19" s="1">
        <v>5</v>
      </c>
      <c r="G19" t="s">
        <v>20</v>
      </c>
      <c r="I19" s="7" t="s">
        <v>18</v>
      </c>
      <c r="J19">
        <f>SUMPRODUCT($B$18:$F$18,B19:F19)</f>
        <v>41</v>
      </c>
      <c r="K19" s="8">
        <f>SQRT(SUMSQ($B$18:$F$18))*SQRT(SUMSQ(B19:F19))</f>
        <v>44.362146025637671</v>
      </c>
      <c r="L19" s="8">
        <f>J19/K19</f>
        <v>0.92421137553411803</v>
      </c>
      <c r="M19">
        <v>3</v>
      </c>
    </row>
    <row r="20" spans="1:16" hidden="1" x14ac:dyDescent="0.35">
      <c r="A20" t="s">
        <v>19</v>
      </c>
      <c r="B20" s="1">
        <v>4</v>
      </c>
      <c r="C20" s="1">
        <v>3</v>
      </c>
      <c r="D20" s="1">
        <v>4</v>
      </c>
      <c r="E20" s="1">
        <v>4</v>
      </c>
      <c r="F20" s="1">
        <v>4</v>
      </c>
      <c r="G20">
        <v>5</v>
      </c>
      <c r="I20" s="6" t="s">
        <v>19</v>
      </c>
      <c r="J20">
        <f>SUMPRODUCT($B$18:$F$18,B20:F20)</f>
        <v>39</v>
      </c>
      <c r="K20" s="8">
        <f>SQRT(SUMSQ($B$18:$F$18))*SQRT(SUMSQ(B20:F20))</f>
        <v>41.85689907291269</v>
      </c>
      <c r="L20" s="8">
        <f t="shared" ref="L20:L22" si="4">J20/K20</f>
        <v>0.93174604100661851</v>
      </c>
      <c r="M20">
        <v>2</v>
      </c>
    </row>
    <row r="21" spans="1:16" hidden="1" x14ac:dyDescent="0.35">
      <c r="A21" t="s">
        <v>16</v>
      </c>
      <c r="B21" s="1">
        <v>1</v>
      </c>
      <c r="C21" s="1">
        <v>2</v>
      </c>
      <c r="D21" s="1">
        <v>4</v>
      </c>
      <c r="E21" s="1">
        <v>1</v>
      </c>
      <c r="F21" s="1">
        <v>3</v>
      </c>
      <c r="G21">
        <v>5</v>
      </c>
      <c r="I21" s="7" t="s">
        <v>16</v>
      </c>
      <c r="J21">
        <f>SUMPRODUCT($B$18:$F$18,B21:F21)</f>
        <v>18</v>
      </c>
      <c r="K21" s="8">
        <f>SQRT(SUMSQ($B$18:$F$18))*SQRT(SUMSQ(B21:F21))</f>
        <v>27.276363393971707</v>
      </c>
      <c r="L21" s="8">
        <f t="shared" si="4"/>
        <v>0.65991201759608997</v>
      </c>
      <c r="M21">
        <v>4</v>
      </c>
    </row>
    <row r="22" spans="1:16" hidden="1" x14ac:dyDescent="0.35">
      <c r="A22" t="s">
        <v>17</v>
      </c>
      <c r="B22" s="1">
        <v>3</v>
      </c>
      <c r="C22" s="1">
        <v>1</v>
      </c>
      <c r="D22" s="1">
        <v>1</v>
      </c>
      <c r="E22" s="1">
        <v>3</v>
      </c>
      <c r="F22" s="1">
        <v>3</v>
      </c>
      <c r="G22">
        <v>3</v>
      </c>
      <c r="I22" s="6" t="s">
        <v>17</v>
      </c>
      <c r="J22">
        <f>SUMPRODUCT($B$18:$F$18,B22:F22)</f>
        <v>26</v>
      </c>
      <c r="K22" s="8">
        <f>SQRT(SUMSQ($B$18:$F$18))*SQRT(SUMSQ(B22:F22))</f>
        <v>26.381811916545836</v>
      </c>
      <c r="L22" s="8">
        <f t="shared" si="4"/>
        <v>0.98552745665257457</v>
      </c>
      <c r="M22">
        <v>1</v>
      </c>
    </row>
    <row r="23" spans="1:16" hidden="1" x14ac:dyDescent="0.35"/>
    <row r="24" spans="1:16" hidden="1" x14ac:dyDescent="0.35"/>
    <row r="25" spans="1:16" ht="18.5" hidden="1" x14ac:dyDescent="0.45">
      <c r="A25" t="s">
        <v>0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J25" s="61" t="s">
        <v>22</v>
      </c>
      <c r="K25" s="61"/>
      <c r="L25" s="61"/>
      <c r="M25" s="61"/>
      <c r="O25" s="2"/>
      <c r="P25" s="2"/>
    </row>
    <row r="26" spans="1:16" ht="18.5" hidden="1" x14ac:dyDescent="0.45">
      <c r="A26" t="s">
        <v>16</v>
      </c>
      <c r="B26" s="1">
        <v>1</v>
      </c>
      <c r="C26" s="1">
        <v>2</v>
      </c>
      <c r="D26" s="1">
        <v>4</v>
      </c>
      <c r="E26" s="1">
        <v>1</v>
      </c>
      <c r="F26" s="1">
        <v>3</v>
      </c>
      <c r="G26">
        <v>5</v>
      </c>
      <c r="I26" s="6" t="s">
        <v>35</v>
      </c>
      <c r="J26" s="3" t="s">
        <v>23</v>
      </c>
      <c r="K26" s="3" t="s">
        <v>24</v>
      </c>
      <c r="L26" s="3" t="s">
        <v>25</v>
      </c>
      <c r="M26" s="3" t="s">
        <v>26</v>
      </c>
      <c r="O26" s="61" t="s">
        <v>27</v>
      </c>
      <c r="P26" s="61"/>
    </row>
    <row r="27" spans="1:16" hidden="1" x14ac:dyDescent="0.35">
      <c r="A27" t="s">
        <v>18</v>
      </c>
      <c r="B27" s="1">
        <v>4</v>
      </c>
      <c r="C27" s="1">
        <v>3</v>
      </c>
      <c r="D27" s="1">
        <v>4</v>
      </c>
      <c r="E27" s="1">
        <v>4</v>
      </c>
      <c r="F27" s="1">
        <v>5</v>
      </c>
      <c r="G27" t="s">
        <v>20</v>
      </c>
      <c r="I27" s="7" t="s">
        <v>18</v>
      </c>
      <c r="J27">
        <f>SUMPRODUCT($B$26:$F$26,B27:F27)</f>
        <v>45</v>
      </c>
      <c r="K27" s="8">
        <f>SQRT(SUMSQ($B$26:$F$26))*SQRT(SUMSQ(B27:F27))</f>
        <v>50.418250663822121</v>
      </c>
      <c r="L27" s="8">
        <f>J27/K27</f>
        <v>0.89253394172777167</v>
      </c>
      <c r="M27">
        <v>1</v>
      </c>
      <c r="O27" t="s">
        <v>28</v>
      </c>
      <c r="P27">
        <v>4.5</v>
      </c>
    </row>
    <row r="28" spans="1:16" hidden="1" x14ac:dyDescent="0.35">
      <c r="A28" t="s">
        <v>19</v>
      </c>
      <c r="B28" s="1">
        <v>4</v>
      </c>
      <c r="C28" s="1">
        <v>3</v>
      </c>
      <c r="D28" s="1">
        <v>4</v>
      </c>
      <c r="E28" s="1">
        <v>4</v>
      </c>
      <c r="F28" s="1">
        <v>4</v>
      </c>
      <c r="G28">
        <v>5</v>
      </c>
      <c r="I28" s="6" t="s">
        <v>19</v>
      </c>
      <c r="J28">
        <f>SUMPRODUCT($B$26:$F$26,B28:F28)</f>
        <v>42</v>
      </c>
      <c r="K28" s="8">
        <f>SQRT(SUMSQ($B$26:$F$26))*SQRT(SUMSQ(B28:F28))</f>
        <v>47.570999569065179</v>
      </c>
      <c r="L28" s="8">
        <f t="shared" ref="L28:L30" si="5">J28/K28</f>
        <v>0.88289084485229252</v>
      </c>
      <c r="M28">
        <v>2</v>
      </c>
      <c r="O28" t="s">
        <v>29</v>
      </c>
      <c r="P28">
        <v>4</v>
      </c>
    </row>
    <row r="29" spans="1:16" hidden="1" x14ac:dyDescent="0.35">
      <c r="A29" t="s">
        <v>15</v>
      </c>
      <c r="B29" s="1">
        <v>3</v>
      </c>
      <c r="C29" s="1">
        <v>1</v>
      </c>
      <c r="D29" s="1">
        <v>1</v>
      </c>
      <c r="E29" s="1">
        <v>3</v>
      </c>
      <c r="F29" s="1">
        <v>2</v>
      </c>
      <c r="G29">
        <v>3</v>
      </c>
      <c r="I29" s="7" t="s">
        <v>15</v>
      </c>
      <c r="J29">
        <f>SUMPRODUCT($B$26:$F$26,B29:F29)</f>
        <v>18</v>
      </c>
      <c r="K29" s="8">
        <f>SQRT(SUMSQ($B$26:$F$26))*SQRT(SUMSQ(B29:F29))</f>
        <v>27.276363393971707</v>
      </c>
      <c r="L29" s="8">
        <f t="shared" si="5"/>
        <v>0.65991201759608997</v>
      </c>
      <c r="M29">
        <v>4</v>
      </c>
    </row>
    <row r="30" spans="1:16" hidden="1" x14ac:dyDescent="0.35">
      <c r="A30" t="s">
        <v>17</v>
      </c>
      <c r="B30" s="1">
        <v>3</v>
      </c>
      <c r="C30" s="1">
        <v>1</v>
      </c>
      <c r="D30" s="1">
        <v>1</v>
      </c>
      <c r="E30" s="1">
        <v>3</v>
      </c>
      <c r="F30" s="1">
        <v>3</v>
      </c>
      <c r="G30">
        <v>3</v>
      </c>
      <c r="I30" s="6" t="s">
        <v>17</v>
      </c>
      <c r="J30">
        <f>SUMPRODUCT($B$26:$F$26,B30:F30)</f>
        <v>21</v>
      </c>
      <c r="K30" s="8">
        <f>SQRT(SUMSQ($B$26:$F$26))*SQRT(SUMSQ(B30:F30))</f>
        <v>29.983328701129896</v>
      </c>
      <c r="L30" s="8">
        <f t="shared" si="5"/>
        <v>0.70038921326332371</v>
      </c>
      <c r="M30">
        <v>3</v>
      </c>
    </row>
    <row r="31" spans="1:16" hidden="1" x14ac:dyDescent="0.35"/>
    <row r="32" spans="1:16" hidden="1" x14ac:dyDescent="0.35"/>
    <row r="33" spans="1:13" ht="18.5" hidden="1" x14ac:dyDescent="0.45">
      <c r="A33" t="s">
        <v>0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J33" s="61" t="s">
        <v>22</v>
      </c>
      <c r="K33" s="61"/>
      <c r="L33" s="61"/>
      <c r="M33" s="61"/>
    </row>
    <row r="34" spans="1:13" ht="15.5" hidden="1" x14ac:dyDescent="0.35">
      <c r="A34" t="s">
        <v>17</v>
      </c>
      <c r="B34" s="1">
        <v>3</v>
      </c>
      <c r="C34" s="1">
        <v>1</v>
      </c>
      <c r="D34" s="1">
        <v>1</v>
      </c>
      <c r="E34" s="1">
        <v>3</v>
      </c>
      <c r="F34" s="1">
        <v>3</v>
      </c>
      <c r="G34">
        <v>3</v>
      </c>
      <c r="I34" s="6" t="s">
        <v>36</v>
      </c>
      <c r="J34" s="3" t="s">
        <v>23</v>
      </c>
      <c r="K34" s="3" t="s">
        <v>24</v>
      </c>
      <c r="L34" s="3" t="s">
        <v>25</v>
      </c>
      <c r="M34" s="3" t="s">
        <v>26</v>
      </c>
    </row>
    <row r="35" spans="1:13" hidden="1" x14ac:dyDescent="0.35">
      <c r="A35" t="s">
        <v>18</v>
      </c>
      <c r="B35" s="1">
        <v>4</v>
      </c>
      <c r="C35" s="1">
        <v>3</v>
      </c>
      <c r="D35" s="1">
        <v>4</v>
      </c>
      <c r="E35" s="1">
        <v>4</v>
      </c>
      <c r="F35" s="1">
        <v>5</v>
      </c>
      <c r="G35" t="s">
        <v>20</v>
      </c>
      <c r="I35" s="7" t="s">
        <v>18</v>
      </c>
      <c r="J35">
        <f>SUMPRODUCT($B$34:$F$34,B35:F35)</f>
        <v>46</v>
      </c>
      <c r="K35" s="8">
        <f>SQRT(SUMSQ($B$34:$F$34))*SQRT(SUMSQ(B35:F35))</f>
        <v>48.764741360946438</v>
      </c>
      <c r="L35" s="8">
        <f>J35/K35</f>
        <v>0.94330450067432126</v>
      </c>
      <c r="M35">
        <v>2</v>
      </c>
    </row>
    <row r="36" spans="1:13" hidden="1" x14ac:dyDescent="0.35">
      <c r="A36" t="s">
        <v>19</v>
      </c>
      <c r="B36" s="1">
        <v>4</v>
      </c>
      <c r="C36" s="1">
        <v>3</v>
      </c>
      <c r="D36" s="1">
        <v>4</v>
      </c>
      <c r="E36" s="1">
        <v>4</v>
      </c>
      <c r="F36" s="1">
        <v>4</v>
      </c>
      <c r="G36">
        <v>5</v>
      </c>
      <c r="I36" s="6" t="s">
        <v>19</v>
      </c>
      <c r="J36">
        <f>SUMPRODUCT($B$34:$F$34,B36:F36)</f>
        <v>43</v>
      </c>
      <c r="K36" s="8">
        <f>SQRT(SUMSQ($B$34:$F$34))*SQRT(SUMSQ(B36:F36))</f>
        <v>46.010868281309357</v>
      </c>
      <c r="L36" s="8">
        <f t="shared" ref="L36:L38" si="6">J36/K36</f>
        <v>0.93456180259626964</v>
      </c>
      <c r="M36">
        <v>3</v>
      </c>
    </row>
    <row r="37" spans="1:13" hidden="1" x14ac:dyDescent="0.35">
      <c r="A37" t="s">
        <v>15</v>
      </c>
      <c r="B37" s="1">
        <v>3</v>
      </c>
      <c r="C37" s="1">
        <v>1</v>
      </c>
      <c r="D37" s="1">
        <v>1</v>
      </c>
      <c r="E37" s="1">
        <v>3</v>
      </c>
      <c r="F37" s="1">
        <v>2</v>
      </c>
      <c r="G37">
        <v>3</v>
      </c>
      <c r="I37" s="7" t="s">
        <v>15</v>
      </c>
      <c r="J37">
        <f>SUMPRODUCT($B$34:$F$34,B37:F37)</f>
        <v>26</v>
      </c>
      <c r="K37" s="8">
        <f>SQRT(SUMSQ($B$34:$F$34))*SQRT(SUMSQ(B37:F37))</f>
        <v>26.381811916545836</v>
      </c>
      <c r="L37" s="8">
        <f t="shared" si="6"/>
        <v>0.98552745665257457</v>
      </c>
      <c r="M37">
        <v>1</v>
      </c>
    </row>
    <row r="38" spans="1:13" hidden="1" x14ac:dyDescent="0.35">
      <c r="A38" t="s">
        <v>16</v>
      </c>
      <c r="B38" s="1">
        <v>1</v>
      </c>
      <c r="C38" s="1">
        <v>2</v>
      </c>
      <c r="D38" s="1">
        <v>4</v>
      </c>
      <c r="E38" s="1">
        <v>1</v>
      </c>
      <c r="F38" s="1">
        <v>3</v>
      </c>
      <c r="G38">
        <v>5</v>
      </c>
      <c r="I38" s="6" t="s">
        <v>16</v>
      </c>
      <c r="J38">
        <f>SUMPRODUCT($B$34:$F$34,B38:F38)</f>
        <v>21</v>
      </c>
      <c r="K38" s="8">
        <f>SQRT(SUMSQ($B$34:$F$34))*SQRT(SUMSQ(B38:F38))</f>
        <v>29.983328701129896</v>
      </c>
      <c r="L38" s="8">
        <f t="shared" si="6"/>
        <v>0.70038921326332371</v>
      </c>
      <c r="M38">
        <v>4</v>
      </c>
    </row>
    <row r="39" spans="1:13" hidden="1" x14ac:dyDescent="0.35"/>
    <row r="40" spans="1:13" hidden="1" x14ac:dyDescent="0.35"/>
  </sheetData>
  <mergeCells count="7">
    <mergeCell ref="J33:M33"/>
    <mergeCell ref="J1:M1"/>
    <mergeCell ref="O2:P2"/>
    <mergeCell ref="J9:M9"/>
    <mergeCell ref="J17:M17"/>
    <mergeCell ref="J25:M25"/>
    <mergeCell ref="O26:P26"/>
  </mergeCells>
  <phoneticPr fontId="2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showGridLines="0" workbookViewId="0"/>
  </sheetViews>
  <sheetFormatPr defaultRowHeight="14.5" x14ac:dyDescent="0.35"/>
  <cols>
    <col min="1" max="1" width="6.7265625" customWidth="1"/>
    <col min="7" max="7" width="3" hidden="1" customWidth="1"/>
  </cols>
  <sheetData>
    <row r="1" spans="2:8" x14ac:dyDescent="0.35">
      <c r="B1" s="17" t="s">
        <v>54</v>
      </c>
    </row>
    <row r="2" spans="2:8" x14ac:dyDescent="0.35">
      <c r="B2" t="s">
        <v>55</v>
      </c>
    </row>
    <row r="3" spans="2:8" x14ac:dyDescent="0.35">
      <c r="B3" t="s">
        <v>56</v>
      </c>
    </row>
    <row r="5" spans="2:8" x14ac:dyDescent="0.35">
      <c r="B5" s="11" t="s">
        <v>0</v>
      </c>
      <c r="C5" s="11" t="s">
        <v>19</v>
      </c>
      <c r="D5" s="11" t="s">
        <v>15</v>
      </c>
      <c r="E5" s="11" t="s">
        <v>16</v>
      </c>
      <c r="F5" s="11" t="s">
        <v>17</v>
      </c>
      <c r="G5" s="10"/>
      <c r="H5" s="11" t="s">
        <v>18</v>
      </c>
    </row>
    <row r="6" spans="2:8" x14ac:dyDescent="0.35">
      <c r="B6" s="11" t="s">
        <v>9</v>
      </c>
      <c r="C6" s="18">
        <v>4</v>
      </c>
      <c r="D6" s="18">
        <v>3</v>
      </c>
      <c r="E6" s="18">
        <v>1</v>
      </c>
      <c r="F6" s="18">
        <v>3</v>
      </c>
      <c r="G6" s="10"/>
      <c r="H6" s="18">
        <v>4</v>
      </c>
    </row>
    <row r="7" spans="2:8" x14ac:dyDescent="0.35">
      <c r="B7" s="11" t="s">
        <v>10</v>
      </c>
      <c r="C7" s="18">
        <v>3</v>
      </c>
      <c r="D7" s="18">
        <v>1</v>
      </c>
      <c r="E7" s="18">
        <v>2</v>
      </c>
      <c r="F7" s="18">
        <v>1</v>
      </c>
      <c r="G7" s="10"/>
      <c r="H7" s="18">
        <v>3</v>
      </c>
    </row>
    <row r="8" spans="2:8" x14ac:dyDescent="0.35">
      <c r="B8" s="11" t="s">
        <v>11</v>
      </c>
      <c r="C8" s="18">
        <v>4</v>
      </c>
      <c r="D8" s="18">
        <v>1</v>
      </c>
      <c r="E8" s="18">
        <v>4</v>
      </c>
      <c r="F8" s="18">
        <v>1</v>
      </c>
      <c r="G8" s="10"/>
      <c r="H8" s="18">
        <v>4</v>
      </c>
    </row>
    <row r="9" spans="2:8" x14ac:dyDescent="0.35">
      <c r="B9" s="11" t="s">
        <v>12</v>
      </c>
      <c r="C9" s="18">
        <v>4</v>
      </c>
      <c r="D9" s="18">
        <v>3</v>
      </c>
      <c r="E9" s="18">
        <v>1</v>
      </c>
      <c r="F9" s="18">
        <v>3</v>
      </c>
      <c r="G9" s="10"/>
      <c r="H9" s="18">
        <v>4</v>
      </c>
    </row>
    <row r="10" spans="2:8" x14ac:dyDescent="0.35">
      <c r="B10" s="11" t="s">
        <v>13</v>
      </c>
      <c r="C10" s="18">
        <v>4</v>
      </c>
      <c r="D10" s="18">
        <v>2</v>
      </c>
      <c r="E10" s="18">
        <v>3</v>
      </c>
      <c r="F10" s="18">
        <v>3</v>
      </c>
      <c r="G10" s="10"/>
      <c r="H10" s="18">
        <v>5</v>
      </c>
    </row>
  </sheetData>
  <conditionalFormatting sqref="C6:F10 H6:H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110" zoomScaleNormal="110" workbookViewId="0">
      <selection activeCell="C11" sqref="C11"/>
    </sheetView>
  </sheetViews>
  <sheetFormatPr defaultRowHeight="14.5" x14ac:dyDescent="0.35"/>
  <cols>
    <col min="2" max="2" width="15.7265625" bestFit="1" customWidth="1"/>
    <col min="3" max="3" width="16" bestFit="1" customWidth="1"/>
    <col min="4" max="4" width="12.7265625" bestFit="1" customWidth="1"/>
    <col min="5" max="5" width="17.1796875" bestFit="1" customWidth="1"/>
    <col min="6" max="6" width="20.26953125" bestFit="1" customWidth="1"/>
    <col min="7" max="7" width="14.54296875" bestFit="1" customWidth="1"/>
    <col min="8" max="8" width="8.54296875" customWidth="1"/>
    <col min="10" max="10" width="11.54296875" bestFit="1" customWidth="1"/>
    <col min="11" max="11" width="12.81640625" bestFit="1" customWidth="1"/>
    <col min="12" max="12" width="10" bestFit="1" customWidth="1"/>
  </cols>
  <sheetData>
    <row r="1" spans="1:16" ht="18.5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J1" s="61" t="s">
        <v>22</v>
      </c>
      <c r="K1" s="61"/>
      <c r="L1" s="61"/>
      <c r="M1" s="61"/>
      <c r="O1" s="2"/>
      <c r="P1" s="2"/>
    </row>
    <row r="2" spans="1:16" ht="18.5" x14ac:dyDescent="0.45">
      <c r="A2" t="s">
        <v>18</v>
      </c>
      <c r="B2">
        <v>0</v>
      </c>
      <c r="C2">
        <v>-0.5</v>
      </c>
      <c r="D2">
        <v>0</v>
      </c>
      <c r="E2">
        <v>0</v>
      </c>
      <c r="F2">
        <v>0.5</v>
      </c>
      <c r="G2" t="s">
        <v>4</v>
      </c>
      <c r="I2" t="s">
        <v>18</v>
      </c>
      <c r="J2" s="3" t="s">
        <v>23</v>
      </c>
      <c r="K2" s="3" t="s">
        <v>24</v>
      </c>
      <c r="L2" s="3" t="s">
        <v>25</v>
      </c>
      <c r="M2" s="3" t="s">
        <v>26</v>
      </c>
      <c r="O2" s="61" t="s">
        <v>27</v>
      </c>
      <c r="P2" s="61"/>
    </row>
    <row r="3" spans="1:16" x14ac:dyDescent="0.35">
      <c r="A3" t="s">
        <v>19</v>
      </c>
      <c r="B3">
        <v>0.20000000000000018</v>
      </c>
      <c r="C3">
        <v>-0.79999999999999982</v>
      </c>
      <c r="D3">
        <v>0.20000000000000018</v>
      </c>
      <c r="E3">
        <v>0.20000000000000018</v>
      </c>
      <c r="F3">
        <v>0.20000000000000018</v>
      </c>
      <c r="I3" t="s">
        <v>5</v>
      </c>
      <c r="J3">
        <f>SUMPRODUCT($B$2:$F$2,B3:F3)</f>
        <v>0.5</v>
      </c>
      <c r="K3">
        <f>SQRT(SUMSQ($B$2:$F$2))*SQRT(SUMSQ(B3:F3))</f>
        <v>0.63245553203367577</v>
      </c>
      <c r="L3">
        <f>J3/K3</f>
        <v>0.79056941504209499</v>
      </c>
      <c r="M3">
        <v>1</v>
      </c>
      <c r="O3" t="s">
        <v>28</v>
      </c>
      <c r="P3">
        <v>4.5</v>
      </c>
    </row>
    <row r="4" spans="1:16" x14ac:dyDescent="0.35">
      <c r="A4" t="s">
        <v>15</v>
      </c>
      <c r="B4">
        <v>0.5</v>
      </c>
      <c r="C4">
        <v>-0.5</v>
      </c>
      <c r="D4">
        <v>-0.5</v>
      </c>
      <c r="E4">
        <v>0.5</v>
      </c>
      <c r="F4">
        <v>0</v>
      </c>
      <c r="I4" t="s">
        <v>15</v>
      </c>
      <c r="J4">
        <f>SUMPRODUCT($B$2:$F$2,B4:F4)</f>
        <v>0.25</v>
      </c>
      <c r="K4">
        <f>SQRT(SUMSQ($B$2:$F$2))*SQRT(SUMSQ(B4:F4))</f>
        <v>0.70710678118654757</v>
      </c>
      <c r="L4">
        <f t="shared" ref="L4:L6" si="0">J4/K4</f>
        <v>0.35355339059327373</v>
      </c>
      <c r="M4">
        <v>3</v>
      </c>
      <c r="O4" t="s">
        <v>29</v>
      </c>
      <c r="P4">
        <v>4</v>
      </c>
    </row>
    <row r="5" spans="1:16" x14ac:dyDescent="0.35">
      <c r="A5" t="s">
        <v>16</v>
      </c>
      <c r="B5">
        <v>-0.40000000000000008</v>
      </c>
      <c r="C5">
        <v>-6.6666666666666721E-2</v>
      </c>
      <c r="D5">
        <v>0.6</v>
      </c>
      <c r="E5">
        <v>-0.40000000000000008</v>
      </c>
      <c r="F5">
        <v>0.26666666666666661</v>
      </c>
      <c r="I5" t="s">
        <v>16</v>
      </c>
      <c r="J5">
        <f>SUMPRODUCT($B$2:$F$2,B5:F5)</f>
        <v>0.16666666666666666</v>
      </c>
      <c r="K5">
        <f>SQRT(SUMSQ($B$2:$F$2))*SQRT(SUMSQ(B5:F5))</f>
        <v>0.61463629715285917</v>
      </c>
      <c r="L5">
        <f t="shared" si="0"/>
        <v>0.2711630722733202</v>
      </c>
      <c r="M5">
        <v>2</v>
      </c>
    </row>
    <row r="6" spans="1:16" x14ac:dyDescent="0.35">
      <c r="A6" t="s">
        <v>17</v>
      </c>
      <c r="B6">
        <v>0.39999999999999991</v>
      </c>
      <c r="C6">
        <v>-0.60000000000000009</v>
      </c>
      <c r="D6">
        <v>-0.60000000000000009</v>
      </c>
      <c r="E6">
        <v>0.39999999999999991</v>
      </c>
      <c r="F6">
        <v>0.39999999999999991</v>
      </c>
      <c r="I6" t="s">
        <v>17</v>
      </c>
      <c r="J6">
        <f>SUMPRODUCT($B$2:$F$2,B6:F6)</f>
        <v>0.5</v>
      </c>
      <c r="K6">
        <f>SQRT(SUMSQ($B$2:$F$2))*SQRT(SUMSQ(B6:F6))</f>
        <v>0.7745966692414834</v>
      </c>
      <c r="L6">
        <f t="shared" si="0"/>
        <v>0.6454972243679028</v>
      </c>
      <c r="M6">
        <v>4</v>
      </c>
    </row>
    <row r="9" spans="1:16" ht="18.5" x14ac:dyDescent="0.45">
      <c r="A9" t="s">
        <v>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J9" s="61" t="s">
        <v>22</v>
      </c>
      <c r="K9" s="61"/>
      <c r="L9" s="61"/>
      <c r="M9" s="61"/>
    </row>
    <row r="10" spans="1:16" ht="15.5" x14ac:dyDescent="0.35">
      <c r="A10" t="s">
        <v>19</v>
      </c>
      <c r="B10">
        <v>0.20000000000000018</v>
      </c>
      <c r="C10">
        <v>-0.79999999999999982</v>
      </c>
      <c r="D10">
        <v>0.20000000000000018</v>
      </c>
      <c r="E10">
        <v>0.20000000000000018</v>
      </c>
      <c r="F10">
        <v>0.20000000000000018</v>
      </c>
      <c r="J10" s="3" t="s">
        <v>23</v>
      </c>
      <c r="K10" s="3" t="s">
        <v>24</v>
      </c>
      <c r="L10" s="3" t="s">
        <v>25</v>
      </c>
      <c r="M10" s="3" t="s">
        <v>26</v>
      </c>
    </row>
    <row r="11" spans="1:16" x14ac:dyDescent="0.35">
      <c r="A11" s="4" t="s">
        <v>18</v>
      </c>
      <c r="B11" s="5">
        <v>0</v>
      </c>
      <c r="C11" s="5">
        <v>-0.5</v>
      </c>
      <c r="D11" s="5">
        <v>0</v>
      </c>
      <c r="E11" s="5">
        <v>0</v>
      </c>
      <c r="F11" s="5">
        <v>0.5</v>
      </c>
      <c r="I11" s="4" t="s">
        <v>3</v>
      </c>
      <c r="J11">
        <f>SUMPRODUCT($B$10:$F$10,B11:F11)</f>
        <v>0.5</v>
      </c>
      <c r="K11">
        <f>SQRT(SUMSQ($B$10:$F$10))*SQRT(SUMSQ(B11:F11))</f>
        <v>0.63245553203367577</v>
      </c>
      <c r="L11">
        <f>J11/K11</f>
        <v>0.79056941504209499</v>
      </c>
      <c r="M11">
        <v>1</v>
      </c>
    </row>
    <row r="12" spans="1:16" x14ac:dyDescent="0.35">
      <c r="A12" t="s">
        <v>15</v>
      </c>
      <c r="B12">
        <v>0.5</v>
      </c>
      <c r="C12">
        <v>-0.5</v>
      </c>
      <c r="D12">
        <v>-0.5</v>
      </c>
      <c r="E12">
        <v>0.5</v>
      </c>
      <c r="F12">
        <v>0</v>
      </c>
      <c r="I12" t="s">
        <v>6</v>
      </c>
      <c r="J12">
        <f>SUMPRODUCT($B$10:$F$10,B12:F12)</f>
        <v>0.5</v>
      </c>
      <c r="K12">
        <f>SQRT(SUMSQ($B$10:$F$10))*SQRT(SUMSQ(B12:F12))</f>
        <v>0.89442719099991574</v>
      </c>
      <c r="L12">
        <f t="shared" ref="L12:L14" si="1">J12/K12</f>
        <v>0.55901699437494756</v>
      </c>
      <c r="M12">
        <v>3</v>
      </c>
    </row>
    <row r="13" spans="1:16" x14ac:dyDescent="0.35">
      <c r="A13" t="s">
        <v>16</v>
      </c>
      <c r="B13">
        <v>-0.40000000000000008</v>
      </c>
      <c r="C13">
        <v>-6.6666666666666721E-2</v>
      </c>
      <c r="D13">
        <v>0.6</v>
      </c>
      <c r="E13">
        <v>-0.40000000000000008</v>
      </c>
      <c r="F13">
        <v>0.26666666666666661</v>
      </c>
      <c r="I13" t="s">
        <v>7</v>
      </c>
      <c r="J13">
        <f>SUMPRODUCT($B$10:$F$10,B13:F13)</f>
        <v>6.6666666666666666E-2</v>
      </c>
      <c r="K13">
        <f>SQRT(SUMSQ($B$10:$F$10))*SQRT(SUMSQ(B13:F13))</f>
        <v>0.77746025264604002</v>
      </c>
      <c r="L13">
        <f t="shared" si="1"/>
        <v>8.5749292571254424E-2</v>
      </c>
      <c r="M13">
        <v>2</v>
      </c>
    </row>
    <row r="14" spans="1:16" x14ac:dyDescent="0.35">
      <c r="A14" t="s">
        <v>17</v>
      </c>
      <c r="B14">
        <v>0.39999999999999991</v>
      </c>
      <c r="C14">
        <v>-0.60000000000000009</v>
      </c>
      <c r="D14">
        <v>-0.60000000000000009</v>
      </c>
      <c r="E14">
        <v>0.39999999999999991</v>
      </c>
      <c r="F14">
        <v>0.39999999999999991</v>
      </c>
      <c r="I14" t="s">
        <v>8</v>
      </c>
      <c r="J14">
        <f>SUMPRODUCT($B$10:$F$10,B14:F14)</f>
        <v>0.60000000000000009</v>
      </c>
      <c r="K14">
        <f>SQRT(SUMSQ($B$10:$F$10))*SQRT(SUMSQ(B14:F14))</f>
        <v>0.97979589711327097</v>
      </c>
      <c r="L14">
        <f t="shared" si="1"/>
        <v>0.6123724356957948</v>
      </c>
      <c r="M14">
        <v>4</v>
      </c>
    </row>
    <row r="17" spans="1:16" ht="18.5" x14ac:dyDescent="0.45">
      <c r="A17" t="s">
        <v>0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J17" s="61" t="s">
        <v>22</v>
      </c>
      <c r="K17" s="61"/>
      <c r="L17" s="61"/>
      <c r="M17" s="61"/>
    </row>
    <row r="18" spans="1:16" ht="15.5" x14ac:dyDescent="0.35">
      <c r="A18" t="s">
        <v>15</v>
      </c>
      <c r="B18">
        <v>0.5</v>
      </c>
      <c r="C18">
        <v>-0.5</v>
      </c>
      <c r="D18">
        <v>-0.5</v>
      </c>
      <c r="E18">
        <v>0.5</v>
      </c>
      <c r="F18">
        <v>0</v>
      </c>
      <c r="J18" s="3" t="s">
        <v>23</v>
      </c>
      <c r="K18" s="3" t="s">
        <v>24</v>
      </c>
      <c r="L18" s="3" t="s">
        <v>25</v>
      </c>
      <c r="M18" s="3" t="s">
        <v>26</v>
      </c>
    </row>
    <row r="19" spans="1:16" x14ac:dyDescent="0.35">
      <c r="A19" s="4" t="s">
        <v>18</v>
      </c>
      <c r="B19" s="5">
        <v>0</v>
      </c>
      <c r="C19" s="5">
        <v>-0.5</v>
      </c>
      <c r="D19" s="5">
        <v>0</v>
      </c>
      <c r="E19" s="5">
        <v>0</v>
      </c>
      <c r="F19" s="5">
        <v>0.5</v>
      </c>
      <c r="I19" s="4" t="s">
        <v>3</v>
      </c>
      <c r="J19">
        <f>SUMPRODUCT($B$18:$F$18,B19:F19)</f>
        <v>0.25</v>
      </c>
      <c r="K19">
        <f>SQRT(SUMSQ($B$18:$F$18))*SQRT(SUMSQ(B19:F19))</f>
        <v>0.70710678118654757</v>
      </c>
      <c r="L19">
        <f>J19/K19</f>
        <v>0.35355339059327373</v>
      </c>
      <c r="M19">
        <v>1</v>
      </c>
    </row>
    <row r="20" spans="1:16" x14ac:dyDescent="0.35">
      <c r="A20" t="s">
        <v>19</v>
      </c>
      <c r="B20">
        <v>0.20000000000000018</v>
      </c>
      <c r="C20">
        <v>-0.79999999999999982</v>
      </c>
      <c r="D20">
        <v>0.20000000000000018</v>
      </c>
      <c r="E20">
        <v>0.20000000000000018</v>
      </c>
      <c r="F20">
        <v>0.20000000000000018</v>
      </c>
      <c r="I20" t="s">
        <v>5</v>
      </c>
      <c r="J20">
        <f>SUMPRODUCT($B$18:$F$18,B20:F20)</f>
        <v>0.5</v>
      </c>
      <c r="K20">
        <f>SQRT(SUMSQ($B$18:$F$18))*SQRT(SUMSQ(B20:F20))</f>
        <v>0.89442719099991574</v>
      </c>
      <c r="L20">
        <f t="shared" ref="L20:L22" si="2">J20/K20</f>
        <v>0.55901699437494756</v>
      </c>
      <c r="M20">
        <v>3</v>
      </c>
    </row>
    <row r="21" spans="1:16" x14ac:dyDescent="0.35">
      <c r="A21" t="s">
        <v>16</v>
      </c>
      <c r="B21">
        <v>-0.40000000000000008</v>
      </c>
      <c r="C21">
        <v>-6.6666666666666721E-2</v>
      </c>
      <c r="D21">
        <v>0.6</v>
      </c>
      <c r="E21">
        <v>-0.40000000000000008</v>
      </c>
      <c r="F21">
        <v>0.26666666666666661</v>
      </c>
      <c r="I21" t="s">
        <v>7</v>
      </c>
      <c r="J21">
        <f>SUMPRODUCT($B$18:$F$18,B21:F21)</f>
        <v>-0.66666666666666674</v>
      </c>
      <c r="K21">
        <f>SQRT(SUMSQ($B$18:$F$18))*SQRT(SUMSQ(B21:F21))</f>
        <v>0.8692269873603532</v>
      </c>
      <c r="L21">
        <f t="shared" si="2"/>
        <v>-0.76696498884737052</v>
      </c>
      <c r="M21">
        <v>2</v>
      </c>
    </row>
    <row r="22" spans="1:16" x14ac:dyDescent="0.35">
      <c r="A22" t="s">
        <v>17</v>
      </c>
      <c r="B22">
        <v>0.39999999999999991</v>
      </c>
      <c r="C22">
        <v>-0.60000000000000009</v>
      </c>
      <c r="D22">
        <v>-0.60000000000000009</v>
      </c>
      <c r="E22">
        <v>0.39999999999999991</v>
      </c>
      <c r="F22">
        <v>0.39999999999999991</v>
      </c>
      <c r="I22" t="s">
        <v>8</v>
      </c>
      <c r="J22">
        <f>SUMPRODUCT($B$18:$F$18,B22:F22)</f>
        <v>1</v>
      </c>
      <c r="K22">
        <f>SQRT(SUMSQ($B$18:$F$18))*SQRT(SUMSQ(B22:F22))</f>
        <v>1.0954451150103321</v>
      </c>
      <c r="L22">
        <f t="shared" si="2"/>
        <v>0.9128709291752769</v>
      </c>
      <c r="M22">
        <v>4</v>
      </c>
    </row>
    <row r="25" spans="1:16" ht="18.5" x14ac:dyDescent="0.45">
      <c r="A25" t="s">
        <v>0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J25" s="61" t="s">
        <v>22</v>
      </c>
      <c r="K25" s="61"/>
      <c r="L25" s="61"/>
      <c r="M25" s="61"/>
      <c r="O25" s="2"/>
      <c r="P25" s="2"/>
    </row>
    <row r="26" spans="1:16" ht="18.5" x14ac:dyDescent="0.45">
      <c r="A26" t="s">
        <v>16</v>
      </c>
      <c r="B26">
        <v>-0.40000000000000008</v>
      </c>
      <c r="C26">
        <v>-6.6666666666666721E-2</v>
      </c>
      <c r="D26">
        <v>0.6</v>
      </c>
      <c r="E26">
        <v>-0.40000000000000008</v>
      </c>
      <c r="F26">
        <v>0.26666666666666661</v>
      </c>
      <c r="J26" s="3" t="s">
        <v>23</v>
      </c>
      <c r="K26" s="3" t="s">
        <v>24</v>
      </c>
      <c r="L26" s="3" t="s">
        <v>25</v>
      </c>
      <c r="M26" s="3" t="s">
        <v>26</v>
      </c>
      <c r="O26" s="61" t="s">
        <v>27</v>
      </c>
      <c r="P26" s="61"/>
    </row>
    <row r="27" spans="1:16" x14ac:dyDescent="0.35">
      <c r="A27" t="s">
        <v>18</v>
      </c>
      <c r="B27">
        <v>0</v>
      </c>
      <c r="C27">
        <v>-0.5</v>
      </c>
      <c r="D27">
        <v>0</v>
      </c>
      <c r="E27">
        <v>0</v>
      </c>
      <c r="F27">
        <v>0.5</v>
      </c>
      <c r="I27" t="s">
        <v>3</v>
      </c>
      <c r="J27">
        <f>SUMPRODUCT($B$26:$F$26,B27:F27)</f>
        <v>0.16666666666666666</v>
      </c>
      <c r="K27">
        <f>SQRT(SUMSQ($B$26:$F$26))*SQRT(SUMSQ(B27:F27))</f>
        <v>0.61463629715285917</v>
      </c>
      <c r="L27">
        <f>J27/K27</f>
        <v>0.2711630722733202</v>
      </c>
      <c r="M27">
        <v>1</v>
      </c>
      <c r="O27" t="s">
        <v>28</v>
      </c>
      <c r="P27">
        <v>4.5</v>
      </c>
    </row>
    <row r="28" spans="1:16" x14ac:dyDescent="0.35">
      <c r="A28" t="s">
        <v>19</v>
      </c>
      <c r="B28">
        <v>0.20000000000000018</v>
      </c>
      <c r="C28">
        <v>-0.79999999999999982</v>
      </c>
      <c r="D28">
        <v>0.20000000000000018</v>
      </c>
      <c r="E28">
        <v>0.20000000000000018</v>
      </c>
      <c r="F28">
        <v>0.20000000000000018</v>
      </c>
      <c r="I28" t="s">
        <v>5</v>
      </c>
      <c r="J28">
        <f>SUMPRODUCT($B$26:$F$26,B28:F28)</f>
        <v>6.6666666666666666E-2</v>
      </c>
      <c r="K28">
        <f>SQRT(SUMSQ($B$26:$F$26))*SQRT(SUMSQ(B28:F28))</f>
        <v>0.77746025264604002</v>
      </c>
      <c r="L28">
        <f t="shared" ref="L28:L30" si="3">J28/K28</f>
        <v>8.5749292571254424E-2</v>
      </c>
      <c r="M28">
        <v>3</v>
      </c>
      <c r="O28" t="s">
        <v>29</v>
      </c>
      <c r="P28">
        <v>4</v>
      </c>
    </row>
    <row r="29" spans="1:16" x14ac:dyDescent="0.35">
      <c r="A29" t="s">
        <v>15</v>
      </c>
      <c r="B29">
        <v>0.5</v>
      </c>
      <c r="C29">
        <v>-0.5</v>
      </c>
      <c r="D29">
        <v>-0.5</v>
      </c>
      <c r="E29">
        <v>0.5</v>
      </c>
      <c r="F29">
        <v>0</v>
      </c>
      <c r="I29" t="s">
        <v>6</v>
      </c>
      <c r="J29">
        <f>SUMPRODUCT($B$26:$F$26,B29:F29)</f>
        <v>-0.66666666666666674</v>
      </c>
      <c r="K29">
        <f>SQRT(SUMSQ($B$26:$F$26))*SQRT(SUMSQ(B29:F29))</f>
        <v>0.8692269873603532</v>
      </c>
      <c r="L29">
        <f t="shared" si="3"/>
        <v>-0.76696498884737052</v>
      </c>
      <c r="M29">
        <v>2</v>
      </c>
    </row>
    <row r="30" spans="1:16" x14ac:dyDescent="0.35">
      <c r="A30" t="s">
        <v>17</v>
      </c>
      <c r="B30">
        <v>0.39999999999999991</v>
      </c>
      <c r="C30">
        <v>-0.60000000000000009</v>
      </c>
      <c r="D30">
        <v>-0.60000000000000009</v>
      </c>
      <c r="E30">
        <v>0.39999999999999991</v>
      </c>
      <c r="F30">
        <v>0.39999999999999991</v>
      </c>
      <c r="I30" t="s">
        <v>8</v>
      </c>
      <c r="J30">
        <f>SUMPRODUCT($B$26:$F$26,B30:F30)</f>
        <v>-0.53333333333333344</v>
      </c>
      <c r="K30">
        <f>SQRT(SUMSQ($B$26:$F$26))*SQRT(SUMSQ(B30:F30))</f>
        <v>0.9521904571390466</v>
      </c>
      <c r="L30">
        <f t="shared" si="3"/>
        <v>-0.5601120336112041</v>
      </c>
      <c r="M30">
        <v>4</v>
      </c>
    </row>
    <row r="33" spans="1:13" ht="18.5" x14ac:dyDescent="0.45">
      <c r="A33" t="s">
        <v>0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J33" s="61" t="s">
        <v>22</v>
      </c>
      <c r="K33" s="61"/>
      <c r="L33" s="61"/>
      <c r="M33" s="61"/>
    </row>
    <row r="34" spans="1:13" ht="15.5" x14ac:dyDescent="0.35">
      <c r="A34" t="s">
        <v>17</v>
      </c>
      <c r="B34">
        <v>0.39999999999999991</v>
      </c>
      <c r="C34">
        <v>-0.60000000000000009</v>
      </c>
      <c r="D34">
        <v>-0.60000000000000009</v>
      </c>
      <c r="E34">
        <v>0.39999999999999991</v>
      </c>
      <c r="F34">
        <v>0.39999999999999991</v>
      </c>
      <c r="J34" s="3" t="s">
        <v>23</v>
      </c>
      <c r="K34" s="3" t="s">
        <v>24</v>
      </c>
      <c r="L34" s="3" t="s">
        <v>25</v>
      </c>
      <c r="M34" s="3" t="s">
        <v>26</v>
      </c>
    </row>
    <row r="35" spans="1:13" x14ac:dyDescent="0.35">
      <c r="A35" t="s">
        <v>18</v>
      </c>
      <c r="B35">
        <v>0</v>
      </c>
      <c r="C35">
        <v>-0.5</v>
      </c>
      <c r="D35">
        <v>0</v>
      </c>
      <c r="E35">
        <v>0</v>
      </c>
      <c r="F35">
        <v>0.5</v>
      </c>
      <c r="I35" t="s">
        <v>3</v>
      </c>
      <c r="J35">
        <f>SUMPRODUCT($B$34:$F$34,B35:F35)</f>
        <v>0.5</v>
      </c>
      <c r="K35">
        <f>SQRT(SUMSQ($B$34:$F$34))*SQRT(SUMSQ(B35:F35))</f>
        <v>0.7745966692414834</v>
      </c>
      <c r="L35">
        <f>J35/K35</f>
        <v>0.6454972243679028</v>
      </c>
      <c r="M35">
        <v>1</v>
      </c>
    </row>
    <row r="36" spans="1:13" x14ac:dyDescent="0.35">
      <c r="A36" t="s">
        <v>19</v>
      </c>
      <c r="B36">
        <v>0.20000000000000018</v>
      </c>
      <c r="C36">
        <v>-0.79999999999999982</v>
      </c>
      <c r="D36">
        <v>0.20000000000000018</v>
      </c>
      <c r="E36">
        <v>0.20000000000000018</v>
      </c>
      <c r="F36">
        <v>0.20000000000000018</v>
      </c>
      <c r="I36" t="s">
        <v>5</v>
      </c>
      <c r="J36">
        <f>SUMPRODUCT($B$34:$F$34,B36:F36)</f>
        <v>0.60000000000000009</v>
      </c>
      <c r="K36">
        <f>SQRT(SUMSQ($B$34:$F$34))*SQRT(SUMSQ(B36:F36))</f>
        <v>0.97979589711327097</v>
      </c>
      <c r="L36">
        <f t="shared" ref="L36:L38" si="4">J36/K36</f>
        <v>0.6123724356957948</v>
      </c>
      <c r="M36">
        <v>3</v>
      </c>
    </row>
    <row r="37" spans="1:13" x14ac:dyDescent="0.35">
      <c r="A37" t="s">
        <v>15</v>
      </c>
      <c r="B37">
        <v>0.5</v>
      </c>
      <c r="C37">
        <v>-0.5</v>
      </c>
      <c r="D37">
        <v>-0.5</v>
      </c>
      <c r="E37">
        <v>0.5</v>
      </c>
      <c r="F37">
        <v>0</v>
      </c>
      <c r="I37" t="s">
        <v>6</v>
      </c>
      <c r="J37">
        <f>SUMPRODUCT($B$34:$F$34,B37:F37)</f>
        <v>1</v>
      </c>
      <c r="K37">
        <f>SQRT(SUMSQ($B$34:$F$34))*SQRT(SUMSQ(B37:F37))</f>
        <v>1.0954451150103321</v>
      </c>
      <c r="L37">
        <f t="shared" si="4"/>
        <v>0.9128709291752769</v>
      </c>
      <c r="M37">
        <v>2</v>
      </c>
    </row>
    <row r="38" spans="1:13" x14ac:dyDescent="0.35">
      <c r="A38" t="s">
        <v>16</v>
      </c>
      <c r="B38">
        <v>-0.40000000000000008</v>
      </c>
      <c r="C38">
        <v>-6.6666666666666721E-2</v>
      </c>
      <c r="D38">
        <v>0.6</v>
      </c>
      <c r="E38">
        <v>-0.40000000000000008</v>
      </c>
      <c r="F38">
        <v>0.26666666666666661</v>
      </c>
      <c r="I38" t="s">
        <v>8</v>
      </c>
      <c r="J38">
        <f>SUMPRODUCT($B$34:$F$34,B38:F38)</f>
        <v>-0.53333333333333344</v>
      </c>
      <c r="K38">
        <f>SQRT(SUMSQ($B$34:$F$34))*SQRT(SUMSQ(B38:F38))</f>
        <v>0.9521904571390466</v>
      </c>
      <c r="L38">
        <f t="shared" si="4"/>
        <v>-0.5601120336112041</v>
      </c>
      <c r="M38">
        <v>4</v>
      </c>
    </row>
  </sheetData>
  <mergeCells count="7">
    <mergeCell ref="J33:M33"/>
    <mergeCell ref="J1:M1"/>
    <mergeCell ref="O2:P2"/>
    <mergeCell ref="J9:M9"/>
    <mergeCell ref="J17:M17"/>
    <mergeCell ref="J25:M25"/>
    <mergeCell ref="O26:P2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Standardisation</vt:lpstr>
      <vt:lpstr>Cosine_withStandardised data</vt:lpstr>
      <vt:lpstr>Cosine_withRawdata</vt:lpstr>
      <vt:lpstr>Assignment</vt:lpstr>
      <vt:lpstr>StandardisedD_Fin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Senthilkumar, Subramanian (S.)</dc:creator>
  <cp:lastModifiedBy>DELL</cp:lastModifiedBy>
  <dcterms:created xsi:type="dcterms:W3CDTF">2022-11-12T15:14:25Z</dcterms:created>
  <dcterms:modified xsi:type="dcterms:W3CDTF">2022-11-13T07:57:58Z</dcterms:modified>
</cp:coreProperties>
</file>