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neetpatra-office/Desktop/Students/Aritri/Displacement_Field/FAP/"/>
    </mc:Choice>
  </mc:AlternateContent>
  <xr:revisionPtr revIDLastSave="0" documentId="13_ncr:1_{B2589735-ECD7-EE40-879B-2FDF749E5F94}" xr6:coauthVersionLast="47" xr6:coauthVersionMax="47" xr10:uidLastSave="{00000000-0000-0000-0000-000000000000}"/>
  <bookViews>
    <workbookView xWindow="-32000" yWindow="1840" windowWidth="32000" windowHeight="17500" activeTab="12" xr2:uid="{1A6CEF67-9C7E-DD46-A126-6256C1E90F29}"/>
  </bookViews>
  <sheets>
    <sheet name="Unstrained" sheetId="13" r:id="rId1"/>
    <sheet name="Expt. 1" sheetId="1" r:id="rId2"/>
    <sheet name="Expt. 2" sheetId="2" r:id="rId3"/>
    <sheet name="Expt. 3" sheetId="3" r:id="rId4"/>
    <sheet name="Expt. 4" sheetId="4" r:id="rId5"/>
    <sheet name="Expt. 5" sheetId="5" r:id="rId6"/>
    <sheet name="Expt. 6" sheetId="6" r:id="rId7"/>
    <sheet name="Expt. 7" sheetId="7" r:id="rId8"/>
    <sheet name="Expt. 8" sheetId="8" r:id="rId9"/>
    <sheet name="Expt. 9" sheetId="9" r:id="rId10"/>
    <sheet name="Expt. 10" sheetId="10" r:id="rId11"/>
    <sheet name="Expt. 11" sheetId="11" r:id="rId12"/>
    <sheet name="Expt. 12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3" l="1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</calcChain>
</file>

<file path=xl/sharedStrings.xml><?xml version="1.0" encoding="utf-8"?>
<sst xmlns="http://schemas.openxmlformats.org/spreadsheetml/2006/main" count="598" uniqueCount="11">
  <si>
    <t>Ca</t>
  </si>
  <si>
    <t>P</t>
  </si>
  <si>
    <t>O</t>
  </si>
  <si>
    <t>F</t>
  </si>
  <si>
    <t>AtomType</t>
  </si>
  <si>
    <t>X1 (Angstrom)</t>
  </si>
  <si>
    <t>X2 (Angstrom)</t>
  </si>
  <si>
    <t>X3 (Angstrom)</t>
  </si>
  <si>
    <t>X1' (Angstrom)</t>
  </si>
  <si>
    <t>X2' (Angstrom)</t>
  </si>
  <si>
    <t>X3' (Angstrom)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</si>
</sst>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27F3-D080-184D-8F67-8AD15AF76D1F}">
  <dimension ref="A1:D43"/>
  <sheetViews>
    <sheetView zoomScaleNormal="100" workbookViewId="0">
      <selection activeCell="B1" sqref="B1:D1"/>
    </sheetView>
  </sheetViews>
  <sheetFormatPr baseColWidth="10" defaultRowHeight="16" x14ac:dyDescent="0.2"/>
  <cols>
    <col min="2" max="4" width="13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0</v>
      </c>
      <c r="B2" t="str">
        <f>"4.746224"</f>
        <v>4.746224</v>
      </c>
      <c r="C2" t="str">
        <f>"2.740179"</f>
        <v>2.740179</v>
      </c>
      <c r="D2" t="str">
        <f>"0.008099"</f>
        <v>0.008099</v>
      </c>
    </row>
    <row r="3" spans="1:4" x14ac:dyDescent="0.2">
      <c r="A3" t="s">
        <v>0</v>
      </c>
      <c r="B3" t="str">
        <f>"4.746193"</f>
        <v>4.746193</v>
      </c>
      <c r="C3" t="str">
        <f>"2.740215"</f>
        <v>2.740215</v>
      </c>
      <c r="D3" t="str">
        <f>"3.44304"</f>
        <v>3.44304</v>
      </c>
    </row>
    <row r="4" spans="1:4" x14ac:dyDescent="0.2">
      <c r="A4" t="s">
        <v>0</v>
      </c>
      <c r="B4" t="str">
        <f>"0.000005"</f>
        <v>0.000005</v>
      </c>
      <c r="C4" t="str">
        <f>"5.480437"</f>
        <v>5.480437</v>
      </c>
      <c r="D4" t="str">
        <f>"3.459236"</f>
        <v>3.459236</v>
      </c>
    </row>
    <row r="5" spans="1:4" x14ac:dyDescent="0.2">
      <c r="A5" t="s">
        <v>0</v>
      </c>
      <c r="B5" t="str">
        <f>"0.000021"</f>
        <v>0.000021</v>
      </c>
      <c r="C5" t="str">
        <f>"5.480391"</f>
        <v>5.480391</v>
      </c>
      <c r="D5" t="str">
        <f>"6.894177"</f>
        <v>6.894177</v>
      </c>
    </row>
    <row r="6" spans="1:4" x14ac:dyDescent="0.2">
      <c r="A6" t="s">
        <v>0</v>
      </c>
      <c r="B6" t="str">
        <f>"8.326545"</f>
        <v>8.326545</v>
      </c>
      <c r="C6" t="str">
        <f>"2.01431"</f>
        <v>2.01431</v>
      </c>
      <c r="D6" t="str">
        <f>"1.725571"</f>
        <v>1.725571</v>
      </c>
    </row>
    <row r="7" spans="1:4" x14ac:dyDescent="0.2">
      <c r="A7" t="s">
        <v>0</v>
      </c>
      <c r="B7" t="str">
        <f>"2.327368"</f>
        <v>2.327368</v>
      </c>
      <c r="C7" t="str">
        <f>"0.002499"</f>
        <v>0.002499</v>
      </c>
      <c r="D7" t="str">
        <f>"1.725568"</f>
        <v>1.725568</v>
      </c>
    </row>
    <row r="8" spans="1:4" x14ac:dyDescent="0.2">
      <c r="A8" t="s">
        <v>0</v>
      </c>
      <c r="B8" t="str">
        <f>"2.41883"</f>
        <v>2.41883</v>
      </c>
      <c r="C8" t="str">
        <f>"8.218153"</f>
        <v>8.218153</v>
      </c>
      <c r="D8" t="str">
        <f>"5.176708"</f>
        <v>5.176708</v>
      </c>
    </row>
    <row r="9" spans="1:4" x14ac:dyDescent="0.2">
      <c r="A9" t="s">
        <v>0</v>
      </c>
      <c r="B9" t="str">
        <f>"1.161521"</f>
        <v>1.161521</v>
      </c>
      <c r="C9" t="str">
        <f>"2.016809"</f>
        <v>2.016809</v>
      </c>
      <c r="D9" t="str">
        <f>"5.176705"</f>
        <v>5.176705</v>
      </c>
    </row>
    <row r="10" spans="1:4" x14ac:dyDescent="0.2">
      <c r="A10" t="s">
        <v>0</v>
      </c>
      <c r="B10" t="str">
        <f>"3.584677"</f>
        <v>3.584677</v>
      </c>
      <c r="C10" t="str">
        <f>"6.203844"</f>
        <v>6.203844</v>
      </c>
      <c r="D10" t="str">
        <f>"1.725571"</f>
        <v>1.725571</v>
      </c>
    </row>
    <row r="11" spans="1:4" x14ac:dyDescent="0.2">
      <c r="A11" t="s">
        <v>0</v>
      </c>
      <c r="B11" t="str">
        <f>"-3.580347"</f>
        <v>-3.580347</v>
      </c>
      <c r="C11" t="str">
        <f>"6.206343"</f>
        <v>6.206343</v>
      </c>
      <c r="D11" t="str">
        <f>"5.176705"</f>
        <v>5.176705</v>
      </c>
    </row>
    <row r="12" spans="1:4" x14ac:dyDescent="0.2">
      <c r="A12" t="s">
        <v>1</v>
      </c>
      <c r="B12" t="str">
        <f>"1.61637"</f>
        <v>1.61637</v>
      </c>
      <c r="C12" t="str">
        <f>"3.275996"</f>
        <v>3.275996</v>
      </c>
      <c r="D12" t="str">
        <f>"1.725566"</f>
        <v>1.725566</v>
      </c>
    </row>
    <row r="13" spans="1:4" x14ac:dyDescent="0.2">
      <c r="A13" t="s">
        <v>1</v>
      </c>
      <c r="B13" t="str">
        <f>"-2.717285"</f>
        <v>-2.717285</v>
      </c>
      <c r="C13" t="str">
        <f>"5.182838"</f>
        <v>5.182838</v>
      </c>
      <c r="D13" t="str">
        <f>"1.725571"</f>
        <v>1.725571</v>
      </c>
    </row>
    <row r="14" spans="1:4" x14ac:dyDescent="0.2">
      <c r="A14" t="s">
        <v>1</v>
      </c>
      <c r="B14" t="str">
        <f>"7.463483"</f>
        <v>7.463483</v>
      </c>
      <c r="C14" t="str">
        <f>"3.037815"</f>
        <v>3.037815</v>
      </c>
      <c r="D14" t="str">
        <f>"5.176705"</f>
        <v>5.176705</v>
      </c>
    </row>
    <row r="15" spans="1:4" x14ac:dyDescent="0.2">
      <c r="A15" t="s">
        <v>1</v>
      </c>
      <c r="B15" t="str">
        <f>"3.645281"</f>
        <v>3.645281</v>
      </c>
      <c r="C15" t="str">
        <f>"0.238181"</f>
        <v>0.238181</v>
      </c>
      <c r="D15" t="str">
        <f>"5.176708"</f>
        <v>5.176708</v>
      </c>
    </row>
    <row r="16" spans="1:4" x14ac:dyDescent="0.2">
      <c r="A16" t="s">
        <v>1</v>
      </c>
      <c r="B16" t="str">
        <f>"1.100916"</f>
        <v>1.100916</v>
      </c>
      <c r="C16" t="str">
        <f>"7.982472"</f>
        <v>7.982472</v>
      </c>
      <c r="D16" t="str">
        <f>"1.725568"</f>
        <v>1.725568</v>
      </c>
    </row>
    <row r="17" spans="1:4" x14ac:dyDescent="0.2">
      <c r="A17" t="s">
        <v>1</v>
      </c>
      <c r="B17" t="str">
        <f>"3.129828"</f>
        <v>3.129828</v>
      </c>
      <c r="C17" t="str">
        <f>"4.944657"</f>
        <v>4.944657</v>
      </c>
      <c r="D17" t="str">
        <f>"5.17671"</f>
        <v>5.17671</v>
      </c>
    </row>
    <row r="18" spans="1:4" x14ac:dyDescent="0.2">
      <c r="A18" t="s">
        <v>2</v>
      </c>
      <c r="B18" t="str">
        <f>"3.056315"</f>
        <v>3.056315</v>
      </c>
      <c r="C18" t="str">
        <f>"2.708786"</f>
        <v>2.708786</v>
      </c>
      <c r="D18" t="str">
        <f>"1.725565"</f>
        <v>1.725565</v>
      </c>
    </row>
    <row r="19" spans="1:4" x14ac:dyDescent="0.2">
      <c r="A19" t="s">
        <v>2</v>
      </c>
      <c r="B19" t="str">
        <f>"5.563917"</f>
        <v>5.563917</v>
      </c>
      <c r="C19" t="str">
        <f>"4.219413"</f>
        <v>4.219413</v>
      </c>
      <c r="D19" t="str">
        <f>"1.725572"</f>
        <v>1.725572</v>
      </c>
    </row>
    <row r="20" spans="1:4" x14ac:dyDescent="0.2">
      <c r="A20" t="s">
        <v>2</v>
      </c>
      <c r="B20" t="str">
        <f>"-0.817719"</f>
        <v>-0.817719</v>
      </c>
      <c r="C20" t="str">
        <f>"4.001239"</f>
        <v>4.001239</v>
      </c>
      <c r="D20" t="str">
        <f>"5.176704"</f>
        <v>5.176704</v>
      </c>
    </row>
    <row r="21" spans="1:4" x14ac:dyDescent="0.2">
      <c r="A21" t="s">
        <v>2</v>
      </c>
      <c r="B21" t="str">
        <f>"-0.87216"</f>
        <v>-0.87216</v>
      </c>
      <c r="C21" t="str">
        <f>"6.928199"</f>
        <v>6.928199</v>
      </c>
      <c r="D21" t="str">
        <f>"5.176703"</f>
        <v>5.176703</v>
      </c>
    </row>
    <row r="22" spans="1:4" x14ac:dyDescent="0.2">
      <c r="A22" t="s">
        <v>2</v>
      </c>
      <c r="B22" t="str">
        <f>"5.618357"</f>
        <v>5.618357</v>
      </c>
      <c r="C22" t="str">
        <f>"1.292453"</f>
        <v>1.292453</v>
      </c>
      <c r="D22" t="str">
        <f>"1.725573"</f>
        <v>1.725573</v>
      </c>
    </row>
    <row r="23" spans="1:4" x14ac:dyDescent="0.2">
      <c r="A23" t="s">
        <v>2</v>
      </c>
      <c r="B23" t="str">
        <f>"1.689882"</f>
        <v>1.689882</v>
      </c>
      <c r="C23" t="str">
        <f>"5.511866"</f>
        <v>5.511866</v>
      </c>
      <c r="D23" t="str">
        <f>"5.176711"</f>
        <v>5.176711</v>
      </c>
    </row>
    <row r="24" spans="1:4" x14ac:dyDescent="0.2">
      <c r="A24" t="s">
        <v>2</v>
      </c>
      <c r="B24" t="str">
        <f>"1.625263"</f>
        <v>1.625263</v>
      </c>
      <c r="C24" t="str">
        <f>"4.836725"</f>
        <v>4.836725</v>
      </c>
      <c r="D24" t="str">
        <f>"1.725568"</f>
        <v>1.725568</v>
      </c>
    </row>
    <row r="25" spans="1:4" x14ac:dyDescent="0.2">
      <c r="A25" t="s">
        <v>2</v>
      </c>
      <c r="B25" t="str">
        <f>"-1.3701"</f>
        <v>-1.3701</v>
      </c>
      <c r="C25" t="str">
        <f>"4.394772"</f>
        <v>4.394772</v>
      </c>
      <c r="D25" t="str">
        <f>"1.725575"</f>
        <v>1.725575</v>
      </c>
    </row>
    <row r="26" spans="1:4" x14ac:dyDescent="0.2">
      <c r="A26" t="s">
        <v>2</v>
      </c>
      <c r="B26" t="str">
        <f>"6.116298"</f>
        <v>6.116298</v>
      </c>
      <c r="C26" t="str">
        <f>"3.825881"</f>
        <v>3.825881</v>
      </c>
      <c r="D26" t="str">
        <f>"5.176701"</f>
        <v>5.176701</v>
      </c>
    </row>
    <row r="27" spans="1:4" x14ac:dyDescent="0.2">
      <c r="A27" t="s">
        <v>2</v>
      </c>
      <c r="B27" t="str">
        <f>"5.001359"</f>
        <v>5.001359</v>
      </c>
      <c r="C27" t="str">
        <f>"1.010844"</f>
        <v>1.010844</v>
      </c>
      <c r="D27" t="str">
        <f>"5.176712"</f>
        <v>5.176712</v>
      </c>
    </row>
    <row r="28" spans="1:4" x14ac:dyDescent="0.2">
      <c r="A28" t="s">
        <v>2</v>
      </c>
      <c r="B28" t="str">
        <f>"-0.255161"</f>
        <v>-0.255161</v>
      </c>
      <c r="C28" t="str">
        <f>"7.209809"</f>
        <v>7.209809</v>
      </c>
      <c r="D28" t="str">
        <f>"1.725564"</f>
        <v>1.725564</v>
      </c>
    </row>
    <row r="29" spans="1:4" x14ac:dyDescent="0.2">
      <c r="A29" t="s">
        <v>2</v>
      </c>
      <c r="B29" t="str">
        <f>"3.120935"</f>
        <v>3.120935</v>
      </c>
      <c r="C29" t="str">
        <f>"3.383928"</f>
        <v>3.383928</v>
      </c>
      <c r="D29" t="str">
        <f>"5.176708"</f>
        <v>5.176708</v>
      </c>
    </row>
    <row r="30" spans="1:4" x14ac:dyDescent="0.2">
      <c r="A30" t="s">
        <v>2</v>
      </c>
      <c r="B30" t="str">
        <f>"0.823039"</f>
        <v>0.823039</v>
      </c>
      <c r="C30" t="str">
        <f>"2.801128"</f>
        <v>2.801128</v>
      </c>
      <c r="D30" t="str">
        <f>"0.478565"</f>
        <v>0.478565</v>
      </c>
    </row>
    <row r="31" spans="1:4" x14ac:dyDescent="0.2">
      <c r="A31" t="s">
        <v>2</v>
      </c>
      <c r="B31" t="str">
        <f>"-2.731874"</f>
        <v>-2.731874</v>
      </c>
      <c r="C31" t="str">
        <f>"6.10732"</f>
        <v>6.10732</v>
      </c>
      <c r="D31" t="str">
        <f>"2.972568"</f>
        <v>2.972568</v>
      </c>
    </row>
    <row r="32" spans="1:4" x14ac:dyDescent="0.2">
      <c r="A32" t="s">
        <v>2</v>
      </c>
      <c r="B32" t="str">
        <f>"7.478072"</f>
        <v>7.478072</v>
      </c>
      <c r="C32" t="str">
        <f>"2.113333"</f>
        <v>2.113333</v>
      </c>
      <c r="D32" t="str">
        <f>"3.929708"</f>
        <v>3.929708</v>
      </c>
    </row>
    <row r="33" spans="1:4" x14ac:dyDescent="0.2">
      <c r="A33" t="s">
        <v>2</v>
      </c>
      <c r="B33" t="str">
        <f>"2.837362"</f>
        <v>2.837362</v>
      </c>
      <c r="C33" t="str">
        <f>"0.687785"</f>
        <v>0.687785</v>
      </c>
      <c r="D33" t="str">
        <f>"6.423705"</f>
        <v>6.423705</v>
      </c>
    </row>
    <row r="34" spans="1:4" x14ac:dyDescent="0.2">
      <c r="A34" t="s">
        <v>2</v>
      </c>
      <c r="B34" t="str">
        <f>"1.908836"</f>
        <v>1.908836</v>
      </c>
      <c r="C34" t="str">
        <f>"7.532868"</f>
        <v>7.532868</v>
      </c>
      <c r="D34" t="str">
        <f>"0.47857"</f>
        <v>0.47857</v>
      </c>
    </row>
    <row r="35" spans="1:4" x14ac:dyDescent="0.2">
      <c r="A35" t="s">
        <v>2</v>
      </c>
      <c r="B35" t="str">
        <f>"0.823043"</f>
        <v>0.823043</v>
      </c>
      <c r="C35" t="str">
        <f>"2.801124"</f>
        <v>2.801124</v>
      </c>
      <c r="D35" t="str">
        <f>"2.97257"</f>
        <v>2.97257</v>
      </c>
    </row>
    <row r="36" spans="1:4" x14ac:dyDescent="0.2">
      <c r="A36" t="s">
        <v>2</v>
      </c>
      <c r="B36" t="str">
        <f>"3.923155"</f>
        <v>3.923155</v>
      </c>
      <c r="C36" t="str">
        <f>"5.419529"</f>
        <v>5.419529</v>
      </c>
      <c r="D36" t="str">
        <f>"3.929706"</f>
        <v>3.929706</v>
      </c>
    </row>
    <row r="37" spans="1:4" x14ac:dyDescent="0.2">
      <c r="A37" t="s">
        <v>2</v>
      </c>
      <c r="B37" t="str">
        <f>"7.478064"</f>
        <v>7.478064</v>
      </c>
      <c r="C37" t="str">
        <f>"2.113341"</f>
        <v>2.113341</v>
      </c>
      <c r="D37" t="str">
        <f>"6.423713"</f>
        <v>6.423713</v>
      </c>
    </row>
    <row r="38" spans="1:4" x14ac:dyDescent="0.2">
      <c r="A38" t="s">
        <v>2</v>
      </c>
      <c r="B38" t="str">
        <f>"-2.731866"</f>
        <v>-2.731866</v>
      </c>
      <c r="C38" t="str">
        <f>"6.107312"</f>
        <v>6.107312</v>
      </c>
      <c r="D38" t="str">
        <f>"0.478563"</f>
        <v>0.478563</v>
      </c>
    </row>
    <row r="39" spans="1:4" x14ac:dyDescent="0.2">
      <c r="A39" t="s">
        <v>2</v>
      </c>
      <c r="B39" t="str">
        <f>"1.908825"</f>
        <v>1.908825</v>
      </c>
      <c r="C39" t="str">
        <f>"7.53286"</f>
        <v>7.53286</v>
      </c>
      <c r="D39" t="str">
        <f>"2.972576"</f>
        <v>2.972576</v>
      </c>
    </row>
    <row r="40" spans="1:4" x14ac:dyDescent="0.2">
      <c r="A40" t="s">
        <v>2</v>
      </c>
      <c r="B40" t="str">
        <f>"2.837372"</f>
        <v>2.837372</v>
      </c>
      <c r="C40" t="str">
        <f>"0.687792"</f>
        <v>0.687792</v>
      </c>
      <c r="D40" t="str">
        <f>"3.9297"</f>
        <v>3.9297</v>
      </c>
    </row>
    <row r="41" spans="1:4" x14ac:dyDescent="0.2">
      <c r="A41" t="s">
        <v>2</v>
      </c>
      <c r="B41" t="str">
        <f>"3.923159"</f>
        <v>3.923159</v>
      </c>
      <c r="C41" t="str">
        <f>"5.419525"</f>
        <v>5.419525</v>
      </c>
      <c r="D41" t="str">
        <f>"6.423711"</f>
        <v>6.423711</v>
      </c>
    </row>
    <row r="42" spans="1:4" x14ac:dyDescent="0.2">
      <c r="A42" t="s">
        <v>3</v>
      </c>
      <c r="B42" t="str">
        <f>"0.000000"</f>
        <v>0.000000</v>
      </c>
      <c r="C42" t="str">
        <f>"0.000000"</f>
        <v>0.000000</v>
      </c>
      <c r="D42" t="str">
        <f>"1.725569"</f>
        <v>1.725569</v>
      </c>
    </row>
    <row r="43" spans="1:4" x14ac:dyDescent="0.2">
      <c r="A43" t="s">
        <v>3</v>
      </c>
      <c r="B43" t="str">
        <f>"0.000001"</f>
        <v>0.000001</v>
      </c>
      <c r="C43" t="str">
        <f>"0.000000"</f>
        <v>0.000000</v>
      </c>
      <c r="D43" t="str">
        <f>"5.176707"</f>
        <v>5.176707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C36A-781D-DC4E-B03C-9D867A0D9747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4.7462010000000001</v>
      </c>
      <c r="C2">
        <v>2.7402190000000002</v>
      </c>
      <c r="D2">
        <v>8.4749999999999999E-3</v>
      </c>
    </row>
    <row r="3" spans="1:4" x14ac:dyDescent="0.2">
      <c r="A3" t="s">
        <v>0</v>
      </c>
      <c r="B3">
        <v>4.746194</v>
      </c>
      <c r="C3">
        <v>2.7402120000000001</v>
      </c>
      <c r="D3">
        <v>3.434037</v>
      </c>
    </row>
    <row r="4" spans="1:4" x14ac:dyDescent="0.2">
      <c r="A4" t="s">
        <v>0</v>
      </c>
      <c r="B4">
        <v>6.9999999999999999E-6</v>
      </c>
      <c r="C4">
        <v>5.4804349999999999</v>
      </c>
      <c r="D4">
        <v>3.4509840000000001</v>
      </c>
    </row>
    <row r="5" spans="1:4" x14ac:dyDescent="0.2">
      <c r="A5" t="s">
        <v>0</v>
      </c>
      <c r="B5">
        <v>-1.9999999999999999E-6</v>
      </c>
      <c r="C5">
        <v>5.4804310000000003</v>
      </c>
      <c r="D5">
        <v>6.8765450000000001</v>
      </c>
    </row>
    <row r="6" spans="1:4" x14ac:dyDescent="0.2">
      <c r="A6" t="s">
        <v>0</v>
      </c>
      <c r="B6">
        <v>8.3286040000000003</v>
      </c>
      <c r="C6">
        <v>2.0144630000000001</v>
      </c>
      <c r="D6">
        <v>1.7212559999999999</v>
      </c>
    </row>
    <row r="7" spans="1:4" x14ac:dyDescent="0.2">
      <c r="A7" t="s">
        <v>0</v>
      </c>
      <c r="B7">
        <v>2.3264740000000002</v>
      </c>
      <c r="C7">
        <v>6.38E-4</v>
      </c>
      <c r="D7">
        <v>1.7212540000000001</v>
      </c>
    </row>
    <row r="8" spans="1:4" x14ac:dyDescent="0.2">
      <c r="A8" t="s">
        <v>0</v>
      </c>
      <c r="B8">
        <v>2.4197280000000001</v>
      </c>
      <c r="C8">
        <v>8.2200100000000003</v>
      </c>
      <c r="D8">
        <v>5.163767</v>
      </c>
    </row>
    <row r="9" spans="1:4" x14ac:dyDescent="0.2">
      <c r="A9" t="s">
        <v>0</v>
      </c>
      <c r="B9">
        <v>1.1626840000000001</v>
      </c>
      <c r="C9">
        <v>2.0151029999999999</v>
      </c>
      <c r="D9">
        <v>5.1637630000000003</v>
      </c>
    </row>
    <row r="10" spans="1:4" x14ac:dyDescent="0.2">
      <c r="A10" t="s">
        <v>0</v>
      </c>
      <c r="B10">
        <v>3.5835170000000001</v>
      </c>
      <c r="C10">
        <v>6.2055490000000004</v>
      </c>
      <c r="D10">
        <v>1.721257</v>
      </c>
    </row>
    <row r="11" spans="1:4" x14ac:dyDescent="0.2">
      <c r="A11" t="s">
        <v>0</v>
      </c>
      <c r="B11">
        <v>-3.5824029999999998</v>
      </c>
      <c r="C11">
        <v>6.206188</v>
      </c>
      <c r="D11">
        <v>5.1637630000000003</v>
      </c>
    </row>
    <row r="12" spans="1:4" x14ac:dyDescent="0.2">
      <c r="A12" t="s">
        <v>1</v>
      </c>
      <c r="B12">
        <v>1.6168009999999999</v>
      </c>
      <c r="C12">
        <v>3.2772510000000001</v>
      </c>
      <c r="D12">
        <v>1.721252</v>
      </c>
    </row>
    <row r="13" spans="1:4" x14ac:dyDescent="0.2">
      <c r="A13" t="s">
        <v>1</v>
      </c>
      <c r="B13">
        <v>-2.7164109999999999</v>
      </c>
      <c r="C13">
        <v>5.1818350000000004</v>
      </c>
      <c r="D13">
        <v>1.7212559999999999</v>
      </c>
    </row>
    <row r="14" spans="1:4" x14ac:dyDescent="0.2">
      <c r="A14" t="s">
        <v>1</v>
      </c>
      <c r="B14">
        <v>7.4626219999999996</v>
      </c>
      <c r="C14">
        <v>3.0388220000000001</v>
      </c>
      <c r="D14">
        <v>5.1637639999999996</v>
      </c>
    </row>
    <row r="15" spans="1:4" x14ac:dyDescent="0.2">
      <c r="A15" t="s">
        <v>1</v>
      </c>
      <c r="B15">
        <v>3.6465869999999998</v>
      </c>
      <c r="C15">
        <v>0.23841899999999999</v>
      </c>
      <c r="D15">
        <v>5.1637649999999997</v>
      </c>
    </row>
    <row r="16" spans="1:4" x14ac:dyDescent="0.2">
      <c r="A16" t="s">
        <v>1</v>
      </c>
      <c r="B16">
        <v>1.0996140000000001</v>
      </c>
      <c r="C16">
        <v>7.9822129999999998</v>
      </c>
      <c r="D16">
        <v>1.7212559999999999</v>
      </c>
    </row>
    <row r="17" spans="1:4" x14ac:dyDescent="0.2">
      <c r="A17" t="s">
        <v>1</v>
      </c>
      <c r="B17">
        <v>3.1293850000000001</v>
      </c>
      <c r="C17">
        <v>4.9434050000000003</v>
      </c>
      <c r="D17">
        <v>5.163767</v>
      </c>
    </row>
    <row r="18" spans="1:4" x14ac:dyDescent="0.2">
      <c r="A18" t="s">
        <v>2</v>
      </c>
      <c r="B18">
        <v>3.0565850000000001</v>
      </c>
      <c r="C18">
        <v>2.7113260000000001</v>
      </c>
      <c r="D18">
        <v>1.7212499999999999</v>
      </c>
    </row>
    <row r="19" spans="1:4" x14ac:dyDescent="0.2">
      <c r="A19" t="s">
        <v>2</v>
      </c>
      <c r="B19">
        <v>5.5659859999999997</v>
      </c>
      <c r="C19">
        <v>4.2179060000000002</v>
      </c>
      <c r="D19">
        <v>1.721258</v>
      </c>
    </row>
    <row r="20" spans="1:4" x14ac:dyDescent="0.2">
      <c r="A20" t="s">
        <v>2</v>
      </c>
      <c r="B20">
        <v>-0.81979299999999999</v>
      </c>
      <c r="C20">
        <v>4.0027340000000002</v>
      </c>
      <c r="D20">
        <v>5.1637620000000002</v>
      </c>
    </row>
    <row r="21" spans="1:4" x14ac:dyDescent="0.2">
      <c r="A21" t="s">
        <v>2</v>
      </c>
      <c r="B21">
        <v>-0.86982400000000004</v>
      </c>
      <c r="C21">
        <v>6.9292439999999997</v>
      </c>
      <c r="D21">
        <v>5.1637630000000003</v>
      </c>
    </row>
    <row r="22" spans="1:4" x14ac:dyDescent="0.2">
      <c r="A22" t="s">
        <v>2</v>
      </c>
      <c r="B22">
        <v>5.6160209999999999</v>
      </c>
      <c r="C22">
        <v>1.2914110000000001</v>
      </c>
      <c r="D22">
        <v>1.72126</v>
      </c>
    </row>
    <row r="23" spans="1:4" x14ac:dyDescent="0.2">
      <c r="A23" t="s">
        <v>2</v>
      </c>
      <c r="B23">
        <v>1.6896230000000001</v>
      </c>
      <c r="C23">
        <v>5.5093170000000002</v>
      </c>
      <c r="D23">
        <v>5.1637680000000001</v>
      </c>
    </row>
    <row r="24" spans="1:4" x14ac:dyDescent="0.2">
      <c r="A24" t="s">
        <v>2</v>
      </c>
      <c r="B24">
        <v>1.6247860000000001</v>
      </c>
      <c r="C24">
        <v>4.8376979999999996</v>
      </c>
      <c r="D24">
        <v>1.721257</v>
      </c>
    </row>
    <row r="25" spans="1:4" x14ac:dyDescent="0.2">
      <c r="A25" t="s">
        <v>2</v>
      </c>
      <c r="B25">
        <v>-1.3690150000000001</v>
      </c>
      <c r="C25">
        <v>4.394698</v>
      </c>
      <c r="D25">
        <v>1.72126</v>
      </c>
    </row>
    <row r="26" spans="1:4" x14ac:dyDescent="0.2">
      <c r="A26" t="s">
        <v>2</v>
      </c>
      <c r="B26">
        <v>6.1152110000000004</v>
      </c>
      <c r="C26">
        <v>3.825952</v>
      </c>
      <c r="D26">
        <v>5.1637579999999996</v>
      </c>
    </row>
    <row r="27" spans="1:4" x14ac:dyDescent="0.2">
      <c r="A27" t="s">
        <v>2</v>
      </c>
      <c r="B27">
        <v>5.0019679999999997</v>
      </c>
      <c r="C27">
        <v>1.011746</v>
      </c>
      <c r="D27">
        <v>5.1637690000000003</v>
      </c>
    </row>
    <row r="28" spans="1:4" x14ac:dyDescent="0.2">
      <c r="A28" t="s">
        <v>2</v>
      </c>
      <c r="B28">
        <v>-0.25576399999999999</v>
      </c>
      <c r="C28">
        <v>7.2089030000000003</v>
      </c>
      <c r="D28">
        <v>1.721249</v>
      </c>
    </row>
    <row r="29" spans="1:4" x14ac:dyDescent="0.2">
      <c r="A29" t="s">
        <v>2</v>
      </c>
      <c r="B29">
        <v>3.1214179999999998</v>
      </c>
      <c r="C29">
        <v>3.3829470000000001</v>
      </c>
      <c r="D29">
        <v>5.1637680000000001</v>
      </c>
    </row>
    <row r="30" spans="1:4" x14ac:dyDescent="0.2">
      <c r="A30" t="s">
        <v>2</v>
      </c>
      <c r="B30">
        <v>0.82300399999999996</v>
      </c>
      <c r="C30">
        <v>2.801863</v>
      </c>
      <c r="D30">
        <v>0.47511700000000001</v>
      </c>
    </row>
    <row r="31" spans="1:4" x14ac:dyDescent="0.2">
      <c r="A31" t="s">
        <v>2</v>
      </c>
      <c r="B31">
        <v>-2.73122</v>
      </c>
      <c r="C31">
        <v>6.1069810000000002</v>
      </c>
      <c r="D31">
        <v>2.9673880000000001</v>
      </c>
    </row>
    <row r="32" spans="1:4" x14ac:dyDescent="0.2">
      <c r="A32" t="s">
        <v>2</v>
      </c>
      <c r="B32">
        <v>7.4774180000000001</v>
      </c>
      <c r="C32">
        <v>2.113664</v>
      </c>
      <c r="D32">
        <v>3.9176319999999998</v>
      </c>
    </row>
    <row r="33" spans="1:4" x14ac:dyDescent="0.2">
      <c r="A33" t="s">
        <v>2</v>
      </c>
      <c r="B33">
        <v>2.8379810000000001</v>
      </c>
      <c r="C33">
        <v>0.68818400000000002</v>
      </c>
      <c r="D33">
        <v>6.4099000000000004</v>
      </c>
    </row>
    <row r="34" spans="1:4" x14ac:dyDescent="0.2">
      <c r="A34" t="s">
        <v>2</v>
      </c>
      <c r="B34">
        <v>1.9082209999999999</v>
      </c>
      <c r="C34">
        <v>7.5324679999999997</v>
      </c>
      <c r="D34">
        <v>0.47512399999999999</v>
      </c>
    </row>
    <row r="35" spans="1:4" x14ac:dyDescent="0.2">
      <c r="A35" t="s">
        <v>2</v>
      </c>
      <c r="B35">
        <v>0.82300799999999996</v>
      </c>
      <c r="C35">
        <v>2.8018540000000001</v>
      </c>
      <c r="D35">
        <v>2.967387</v>
      </c>
    </row>
    <row r="36" spans="1:4" x14ac:dyDescent="0.2">
      <c r="A36" t="s">
        <v>2</v>
      </c>
      <c r="B36">
        <v>3.9231940000000001</v>
      </c>
      <c r="C36">
        <v>5.4187919999999998</v>
      </c>
      <c r="D36">
        <v>3.9176289999999998</v>
      </c>
    </row>
    <row r="37" spans="1:4" x14ac:dyDescent="0.2">
      <c r="A37" t="s">
        <v>2</v>
      </c>
      <c r="B37">
        <v>7.4774079999999996</v>
      </c>
      <c r="C37">
        <v>2.1136740000000001</v>
      </c>
      <c r="D37">
        <v>6.4099050000000002</v>
      </c>
    </row>
    <row r="38" spans="1:4" x14ac:dyDescent="0.2">
      <c r="A38" t="s">
        <v>2</v>
      </c>
      <c r="B38">
        <v>-2.731214</v>
      </c>
      <c r="C38">
        <v>6.1069740000000001</v>
      </c>
      <c r="D38">
        <v>0.47511799999999998</v>
      </c>
    </row>
    <row r="39" spans="1:4" x14ac:dyDescent="0.2">
      <c r="A39" t="s">
        <v>2</v>
      </c>
      <c r="B39">
        <v>1.9082079999999999</v>
      </c>
      <c r="C39">
        <v>7.5324590000000002</v>
      </c>
      <c r="D39">
        <v>2.9673940000000001</v>
      </c>
    </row>
    <row r="40" spans="1:4" x14ac:dyDescent="0.2">
      <c r="A40" t="s">
        <v>2</v>
      </c>
      <c r="B40">
        <v>2.83799</v>
      </c>
      <c r="C40">
        <v>0.68818800000000002</v>
      </c>
      <c r="D40">
        <v>3.9176259999999998</v>
      </c>
    </row>
    <row r="41" spans="1:4" x14ac:dyDescent="0.2">
      <c r="A41" t="s">
        <v>2</v>
      </c>
      <c r="B41">
        <v>3.923197</v>
      </c>
      <c r="C41">
        <v>5.418793</v>
      </c>
      <c r="D41">
        <v>6.4099029999999999</v>
      </c>
    </row>
    <row r="42" spans="1:4" x14ac:dyDescent="0.2">
      <c r="A42" t="s">
        <v>3</v>
      </c>
      <c r="B42">
        <v>1.9999999999999999E-6</v>
      </c>
      <c r="C42">
        <v>0</v>
      </c>
      <c r="D42">
        <v>1.721255</v>
      </c>
    </row>
    <row r="43" spans="1:4" x14ac:dyDescent="0.2">
      <c r="A43" t="s">
        <v>3</v>
      </c>
      <c r="B43">
        <v>3.0000000000000001E-6</v>
      </c>
      <c r="C43">
        <v>-9.9999999999999995E-7</v>
      </c>
      <c r="D43">
        <v>5.1637649999999997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422C-0FE4-9043-A51E-EAC02FF63411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4.7533719999999997</v>
      </c>
      <c r="C2">
        <v>2.7281040000000001</v>
      </c>
      <c r="D2">
        <v>8.1220000000000007E-3</v>
      </c>
    </row>
    <row r="3" spans="1:4" x14ac:dyDescent="0.2">
      <c r="A3" t="s">
        <v>0</v>
      </c>
      <c r="B3">
        <v>4.7388219999999999</v>
      </c>
      <c r="C3">
        <v>2.7432850000000002</v>
      </c>
      <c r="D3">
        <v>3.4430179999999999</v>
      </c>
    </row>
    <row r="4" spans="1:4" x14ac:dyDescent="0.2">
      <c r="A4" t="s">
        <v>0</v>
      </c>
      <c r="B4">
        <v>7.3800000000000003E-3</v>
      </c>
      <c r="C4">
        <v>5.4601059999999997</v>
      </c>
      <c r="D4">
        <v>3.4592589999999999</v>
      </c>
    </row>
    <row r="5" spans="1:4" x14ac:dyDescent="0.2">
      <c r="A5" t="s">
        <v>0</v>
      </c>
      <c r="B5">
        <v>-7.1799999999999998E-3</v>
      </c>
      <c r="C5">
        <v>5.4753040000000004</v>
      </c>
      <c r="D5">
        <v>6.8941540000000003</v>
      </c>
    </row>
    <row r="6" spans="1:4" x14ac:dyDescent="0.2">
      <c r="A6" t="s">
        <v>0</v>
      </c>
      <c r="B6">
        <v>8.3263359999999995</v>
      </c>
      <c r="C6">
        <v>2.0099529999999999</v>
      </c>
      <c r="D6">
        <v>1.72949</v>
      </c>
    </row>
    <row r="7" spans="1:4" x14ac:dyDescent="0.2">
      <c r="A7" t="s">
        <v>0</v>
      </c>
      <c r="B7">
        <v>2.327086</v>
      </c>
      <c r="C7">
        <v>-1.6230000000000001E-3</v>
      </c>
      <c r="D7">
        <v>1.722845</v>
      </c>
    </row>
    <row r="8" spans="1:4" x14ac:dyDescent="0.2">
      <c r="A8" t="s">
        <v>0</v>
      </c>
      <c r="B8">
        <v>2.4191099999999999</v>
      </c>
      <c r="C8">
        <v>8.2050160000000005</v>
      </c>
      <c r="D8">
        <v>5.1794269999999996</v>
      </c>
    </row>
    <row r="9" spans="1:4" x14ac:dyDescent="0.2">
      <c r="A9" t="s">
        <v>0</v>
      </c>
      <c r="B9">
        <v>1.1613830000000001</v>
      </c>
      <c r="C9">
        <v>2.0040119999999999</v>
      </c>
      <c r="D9">
        <v>5.1779029999999997</v>
      </c>
    </row>
    <row r="10" spans="1:4" x14ac:dyDescent="0.2">
      <c r="A10" t="s">
        <v>0</v>
      </c>
      <c r="B10">
        <v>3.5848100000000001</v>
      </c>
      <c r="C10">
        <v>6.1993739999999997</v>
      </c>
      <c r="D10">
        <v>1.7243740000000001</v>
      </c>
    </row>
    <row r="11" spans="1:4" x14ac:dyDescent="0.2">
      <c r="A11" t="s">
        <v>0</v>
      </c>
      <c r="B11">
        <v>-3.5801349999999998</v>
      </c>
      <c r="C11">
        <v>6.1934319999999996</v>
      </c>
      <c r="D11">
        <v>5.1727889999999999</v>
      </c>
    </row>
    <row r="12" spans="1:4" x14ac:dyDescent="0.2">
      <c r="A12" t="s">
        <v>1</v>
      </c>
      <c r="B12">
        <v>1.616363</v>
      </c>
      <c r="C12">
        <v>3.271547</v>
      </c>
      <c r="D12">
        <v>1.7235020000000001</v>
      </c>
    </row>
    <row r="13" spans="1:4" x14ac:dyDescent="0.2">
      <c r="A13" t="s">
        <v>1</v>
      </c>
      <c r="B13">
        <v>-2.7174580000000002</v>
      </c>
      <c r="C13">
        <v>5.1786479999999999</v>
      </c>
      <c r="D13">
        <v>1.7210719999999999</v>
      </c>
    </row>
    <row r="14" spans="1:4" x14ac:dyDescent="0.2">
      <c r="A14" t="s">
        <v>1</v>
      </c>
      <c r="B14">
        <v>7.4636639999999996</v>
      </c>
      <c r="C14">
        <v>3.0247459999999999</v>
      </c>
      <c r="D14">
        <v>5.1812060000000004</v>
      </c>
    </row>
    <row r="15" spans="1:4" x14ac:dyDescent="0.2">
      <c r="A15" t="s">
        <v>1</v>
      </c>
      <c r="B15">
        <v>3.6452770000000001</v>
      </c>
      <c r="C15">
        <v>0.22528699999999999</v>
      </c>
      <c r="D15">
        <v>5.1701389999999998</v>
      </c>
    </row>
    <row r="16" spans="1:4" x14ac:dyDescent="0.2">
      <c r="A16" t="s">
        <v>1</v>
      </c>
      <c r="B16">
        <v>1.100921</v>
      </c>
      <c r="C16">
        <v>7.9781129999999996</v>
      </c>
      <c r="D16">
        <v>1.7321310000000001</v>
      </c>
    </row>
    <row r="17" spans="1:4" x14ac:dyDescent="0.2">
      <c r="A17" t="s">
        <v>1</v>
      </c>
      <c r="B17">
        <v>3.1298349999999999</v>
      </c>
      <c r="C17">
        <v>4.9318439999999999</v>
      </c>
      <c r="D17">
        <v>5.1787770000000002</v>
      </c>
    </row>
    <row r="18" spans="1:4" x14ac:dyDescent="0.2">
      <c r="A18" t="s">
        <v>2</v>
      </c>
      <c r="B18">
        <v>3.056324</v>
      </c>
      <c r="C18">
        <v>2.704418</v>
      </c>
      <c r="D18">
        <v>1.7261359999999999</v>
      </c>
    </row>
    <row r="19" spans="1:4" x14ac:dyDescent="0.2">
      <c r="A19" t="s">
        <v>2</v>
      </c>
      <c r="B19">
        <v>5.5637869999999996</v>
      </c>
      <c r="C19">
        <v>4.2151870000000002</v>
      </c>
      <c r="D19">
        <v>1.7141789999999999</v>
      </c>
    </row>
    <row r="20" spans="1:4" x14ac:dyDescent="0.2">
      <c r="A20" t="s">
        <v>2</v>
      </c>
      <c r="B20">
        <v>-0.81758600000000003</v>
      </c>
      <c r="C20">
        <v>3.9882140000000001</v>
      </c>
      <c r="D20">
        <v>5.1881009999999996</v>
      </c>
    </row>
    <row r="21" spans="1:4" x14ac:dyDescent="0.2">
      <c r="A21" t="s">
        <v>2</v>
      </c>
      <c r="B21">
        <v>-0.87236400000000003</v>
      </c>
      <c r="C21">
        <v>6.9152769999999997</v>
      </c>
      <c r="D21">
        <v>5.165883</v>
      </c>
    </row>
    <row r="22" spans="1:4" x14ac:dyDescent="0.2">
      <c r="A22" t="s">
        <v>2</v>
      </c>
      <c r="B22">
        <v>5.6185689999999999</v>
      </c>
      <c r="C22">
        <v>1.288124</v>
      </c>
      <c r="D22">
        <v>1.736383</v>
      </c>
    </row>
    <row r="23" spans="1:4" x14ac:dyDescent="0.2">
      <c r="A23" t="s">
        <v>2</v>
      </c>
      <c r="B23">
        <v>1.6898789999999999</v>
      </c>
      <c r="C23">
        <v>5.4989879999999998</v>
      </c>
      <c r="D23">
        <v>5.176145</v>
      </c>
    </row>
    <row r="24" spans="1:4" x14ac:dyDescent="0.2">
      <c r="A24" t="s">
        <v>2</v>
      </c>
      <c r="B24">
        <v>1.6251789999999999</v>
      </c>
      <c r="C24">
        <v>4.832179</v>
      </c>
      <c r="D24">
        <v>1.7073719999999999</v>
      </c>
    </row>
    <row r="25" spans="1:4" x14ac:dyDescent="0.2">
      <c r="A25" t="s">
        <v>2</v>
      </c>
      <c r="B25">
        <v>-1.3703369999999999</v>
      </c>
      <c r="C25">
        <v>4.3905989999999999</v>
      </c>
      <c r="D25">
        <v>1.7330939999999999</v>
      </c>
    </row>
    <row r="26" spans="1:4" x14ac:dyDescent="0.2">
      <c r="A26" t="s">
        <v>2</v>
      </c>
      <c r="B26">
        <v>6.1165419999999999</v>
      </c>
      <c r="C26">
        <v>3.812792</v>
      </c>
      <c r="D26">
        <v>5.1691880000000001</v>
      </c>
    </row>
    <row r="27" spans="1:4" x14ac:dyDescent="0.2">
      <c r="A27" t="s">
        <v>2</v>
      </c>
      <c r="B27">
        <v>5.0014240000000001</v>
      </c>
      <c r="C27">
        <v>0.99779300000000004</v>
      </c>
      <c r="D27">
        <v>5.1660110000000001</v>
      </c>
    </row>
    <row r="28" spans="1:4" x14ac:dyDescent="0.2">
      <c r="A28" t="s">
        <v>2</v>
      </c>
      <c r="B28">
        <v>-0.25522800000000001</v>
      </c>
      <c r="C28">
        <v>7.2056120000000004</v>
      </c>
      <c r="D28">
        <v>1.7362660000000001</v>
      </c>
    </row>
    <row r="29" spans="1:4" x14ac:dyDescent="0.2">
      <c r="A29" t="s">
        <v>2</v>
      </c>
      <c r="B29">
        <v>3.1210079999999998</v>
      </c>
      <c r="C29">
        <v>3.3712119999999999</v>
      </c>
      <c r="D29">
        <v>5.1948949999999998</v>
      </c>
    </row>
    <row r="30" spans="1:4" x14ac:dyDescent="0.2">
      <c r="A30" t="s">
        <v>2</v>
      </c>
      <c r="B30">
        <v>0.82022399999999995</v>
      </c>
      <c r="C30">
        <v>2.7793510000000001</v>
      </c>
      <c r="D30">
        <v>0.48586699999999999</v>
      </c>
    </row>
    <row r="31" spans="1:4" x14ac:dyDescent="0.2">
      <c r="A31" t="s">
        <v>2</v>
      </c>
      <c r="B31">
        <v>-2.7460800000000001</v>
      </c>
      <c r="C31">
        <v>6.1061030000000001</v>
      </c>
      <c r="D31">
        <v>2.9648180000000002</v>
      </c>
    </row>
    <row r="32" spans="1:4" x14ac:dyDescent="0.2">
      <c r="A32" t="s">
        <v>2</v>
      </c>
      <c r="B32">
        <v>7.492286</v>
      </c>
      <c r="C32">
        <v>2.0972940000000002</v>
      </c>
      <c r="D32">
        <v>3.9374579999999999</v>
      </c>
    </row>
    <row r="33" spans="1:4" x14ac:dyDescent="0.2">
      <c r="A33" t="s">
        <v>2</v>
      </c>
      <c r="B33">
        <v>2.8443350000000001</v>
      </c>
      <c r="C33">
        <v>0.67044899999999996</v>
      </c>
      <c r="D33">
        <v>6.4232279999999999</v>
      </c>
    </row>
    <row r="34" spans="1:4" x14ac:dyDescent="0.2">
      <c r="A34" t="s">
        <v>2</v>
      </c>
      <c r="B34">
        <v>1.901858</v>
      </c>
      <c r="C34">
        <v>7.5329420000000002</v>
      </c>
      <c r="D34">
        <v>0.47904200000000002</v>
      </c>
    </row>
    <row r="35" spans="1:4" x14ac:dyDescent="0.2">
      <c r="A35" t="s">
        <v>2</v>
      </c>
      <c r="B35">
        <v>0.82606500000000005</v>
      </c>
      <c r="C35">
        <v>2.8137789999999998</v>
      </c>
      <c r="D35">
        <v>2.9796049999999998</v>
      </c>
    </row>
    <row r="36" spans="1:4" x14ac:dyDescent="0.2">
      <c r="A36" t="s">
        <v>2</v>
      </c>
      <c r="B36">
        <v>3.9201350000000001</v>
      </c>
      <c r="C36">
        <v>5.3896179999999996</v>
      </c>
      <c r="D36">
        <v>3.9226779999999999</v>
      </c>
    </row>
    <row r="37" spans="1:4" x14ac:dyDescent="0.2">
      <c r="A37" t="s">
        <v>2</v>
      </c>
      <c r="B37">
        <v>7.4644870000000001</v>
      </c>
      <c r="C37">
        <v>2.1031260000000001</v>
      </c>
      <c r="D37">
        <v>6.4312149999999999</v>
      </c>
    </row>
    <row r="38" spans="1:4" x14ac:dyDescent="0.2">
      <c r="A38" t="s">
        <v>2</v>
      </c>
      <c r="B38">
        <v>-2.7182729999999999</v>
      </c>
      <c r="C38">
        <v>6.1002619999999999</v>
      </c>
      <c r="D38">
        <v>0.47105900000000001</v>
      </c>
    </row>
    <row r="39" spans="1:4" x14ac:dyDescent="0.2">
      <c r="A39" t="s">
        <v>2</v>
      </c>
      <c r="B39">
        <v>1.915673</v>
      </c>
      <c r="C39">
        <v>7.5239589999999996</v>
      </c>
      <c r="D39">
        <v>2.973001</v>
      </c>
    </row>
    <row r="40" spans="1:4" x14ac:dyDescent="0.2">
      <c r="A40" t="s">
        <v>2</v>
      </c>
      <c r="B40">
        <v>2.8305289999999999</v>
      </c>
      <c r="C40">
        <v>0.67944199999999999</v>
      </c>
      <c r="D40">
        <v>3.929268</v>
      </c>
    </row>
    <row r="41" spans="1:4" x14ac:dyDescent="0.2">
      <c r="A41" t="s">
        <v>2</v>
      </c>
      <c r="B41">
        <v>3.9259789999999999</v>
      </c>
      <c r="C41">
        <v>5.4240159999999999</v>
      </c>
      <c r="D41">
        <v>6.4164180000000002</v>
      </c>
    </row>
    <row r="42" spans="1:4" x14ac:dyDescent="0.2">
      <c r="A42" t="s">
        <v>3</v>
      </c>
      <c r="B42">
        <v>-2.8200000000000002E-4</v>
      </c>
      <c r="C42">
        <v>-4.3509999999999998E-3</v>
      </c>
      <c r="D42">
        <v>1.725563</v>
      </c>
    </row>
    <row r="43" spans="1:4" x14ac:dyDescent="0.2">
      <c r="A43" t="s">
        <v>3</v>
      </c>
      <c r="B43">
        <v>2.8299999999999999E-4</v>
      </c>
      <c r="C43">
        <v>-1.2918000000000001E-2</v>
      </c>
      <c r="D43">
        <v>5.1767130000000003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89CC-F843-3B40-A67F-66E846110A76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4.751633</v>
      </c>
      <c r="C2">
        <v>2.7331439999999998</v>
      </c>
      <c r="D2">
        <v>8.1779999999999995E-3</v>
      </c>
    </row>
    <row r="3" spans="1:4" x14ac:dyDescent="0.2">
      <c r="A3" t="s">
        <v>0</v>
      </c>
      <c r="B3">
        <v>4.7668090000000003</v>
      </c>
      <c r="C3">
        <v>2.7478150000000001</v>
      </c>
      <c r="D3">
        <v>3.4430700000000001</v>
      </c>
    </row>
    <row r="4" spans="1:4" x14ac:dyDescent="0.2">
      <c r="A4" t="s">
        <v>0</v>
      </c>
      <c r="B4">
        <v>-3.3530000000000001E-3</v>
      </c>
      <c r="C4">
        <v>5.4728320000000004</v>
      </c>
      <c r="D4">
        <v>3.4592049999999999</v>
      </c>
    </row>
    <row r="5" spans="1:4" x14ac:dyDescent="0.2">
      <c r="A5" t="s">
        <v>0</v>
      </c>
      <c r="B5">
        <v>1.1823E-2</v>
      </c>
      <c r="C5">
        <v>5.4875040000000004</v>
      </c>
      <c r="D5">
        <v>6.8940970000000004</v>
      </c>
    </row>
    <row r="6" spans="1:4" x14ac:dyDescent="0.2">
      <c r="A6" t="s">
        <v>0</v>
      </c>
      <c r="B6">
        <v>8.3394279999999998</v>
      </c>
      <c r="C6">
        <v>2.0140159999999998</v>
      </c>
      <c r="D6">
        <v>1.7264889999999999</v>
      </c>
    </row>
    <row r="7" spans="1:4" x14ac:dyDescent="0.2">
      <c r="A7" t="s">
        <v>0</v>
      </c>
      <c r="B7">
        <v>2.3406259999999999</v>
      </c>
      <c r="C7">
        <v>2.6589999999999999E-3</v>
      </c>
      <c r="D7">
        <v>1.7285140000000001</v>
      </c>
    </row>
    <row r="8" spans="1:4" x14ac:dyDescent="0.2">
      <c r="A8" t="s">
        <v>0</v>
      </c>
      <c r="B8">
        <v>2.4228299999999998</v>
      </c>
      <c r="C8">
        <v>8.2179900000000004</v>
      </c>
      <c r="D8">
        <v>5.173762</v>
      </c>
    </row>
    <row r="9" spans="1:4" x14ac:dyDescent="0.2">
      <c r="A9" t="s">
        <v>0</v>
      </c>
      <c r="B9">
        <v>1.165516</v>
      </c>
      <c r="C9">
        <v>2.01675</v>
      </c>
      <c r="D9">
        <v>5.1805700000000003</v>
      </c>
    </row>
    <row r="10" spans="1:4" x14ac:dyDescent="0.2">
      <c r="A10" t="s">
        <v>0</v>
      </c>
      <c r="B10">
        <v>3.5979399999999999</v>
      </c>
      <c r="C10">
        <v>6.2038989999999998</v>
      </c>
      <c r="D10">
        <v>1.721706</v>
      </c>
    </row>
    <row r="11" spans="1:4" x14ac:dyDescent="0.2">
      <c r="A11" t="s">
        <v>0</v>
      </c>
      <c r="B11">
        <v>-3.5759729999999998</v>
      </c>
      <c r="C11">
        <v>6.2066340000000002</v>
      </c>
      <c r="D11">
        <v>5.1757869999999997</v>
      </c>
    </row>
    <row r="12" spans="1:4" x14ac:dyDescent="0.2">
      <c r="A12" t="s">
        <v>1</v>
      </c>
      <c r="B12">
        <v>1.6292599999999999</v>
      </c>
      <c r="C12">
        <v>3.2759</v>
      </c>
      <c r="D12">
        <v>1.731962</v>
      </c>
    </row>
    <row r="13" spans="1:4" x14ac:dyDescent="0.2">
      <c r="A13" t="s">
        <v>1</v>
      </c>
      <c r="B13">
        <v>-2.7042760000000001</v>
      </c>
      <c r="C13">
        <v>5.18283</v>
      </c>
      <c r="D13">
        <v>1.7205140000000001</v>
      </c>
    </row>
    <row r="14" spans="1:4" x14ac:dyDescent="0.2">
      <c r="A14" t="s">
        <v>1</v>
      </c>
      <c r="B14">
        <v>7.4677309999999997</v>
      </c>
      <c r="C14">
        <v>3.0378180000000001</v>
      </c>
      <c r="D14">
        <v>5.181762</v>
      </c>
    </row>
    <row r="15" spans="1:4" x14ac:dyDescent="0.2">
      <c r="A15" t="s">
        <v>1</v>
      </c>
      <c r="B15">
        <v>3.6493519999999999</v>
      </c>
      <c r="C15">
        <v>0.23802799999999999</v>
      </c>
      <c r="D15">
        <v>5.1780730000000004</v>
      </c>
    </row>
    <row r="16" spans="1:4" x14ac:dyDescent="0.2">
      <c r="A16" t="s">
        <v>1</v>
      </c>
      <c r="B16">
        <v>1.1141049999999999</v>
      </c>
      <c r="C16">
        <v>7.9826199999999998</v>
      </c>
      <c r="D16">
        <v>1.724202</v>
      </c>
    </row>
    <row r="17" spans="1:4" x14ac:dyDescent="0.2">
      <c r="A17" t="s">
        <v>1</v>
      </c>
      <c r="B17">
        <v>3.1341950000000001</v>
      </c>
      <c r="C17">
        <v>4.9447489999999998</v>
      </c>
      <c r="D17">
        <v>5.1703130000000002</v>
      </c>
    </row>
    <row r="18" spans="1:4" x14ac:dyDescent="0.2">
      <c r="A18" t="s">
        <v>2</v>
      </c>
      <c r="B18">
        <v>3.0691410000000001</v>
      </c>
      <c r="C18">
        <v>2.7085249999999998</v>
      </c>
      <c r="D18">
        <v>1.7384139999999999</v>
      </c>
    </row>
    <row r="19" spans="1:4" x14ac:dyDescent="0.2">
      <c r="A19" t="s">
        <v>2</v>
      </c>
      <c r="B19">
        <v>5.5767860000000002</v>
      </c>
      <c r="C19">
        <v>4.2195879999999999</v>
      </c>
      <c r="D19">
        <v>1.7196009999999999</v>
      </c>
    </row>
    <row r="20" spans="1:4" x14ac:dyDescent="0.2">
      <c r="A20" t="s">
        <v>2</v>
      </c>
      <c r="B20">
        <v>-0.81333</v>
      </c>
      <c r="C20">
        <v>4.0010599999999998</v>
      </c>
      <c r="D20">
        <v>5.1826749999999997</v>
      </c>
    </row>
    <row r="21" spans="1:4" x14ac:dyDescent="0.2">
      <c r="A21" t="s">
        <v>2</v>
      </c>
      <c r="B21">
        <v>-0.86779200000000001</v>
      </c>
      <c r="C21">
        <v>6.9281079999999999</v>
      </c>
      <c r="D21">
        <v>5.1835009999999997</v>
      </c>
    </row>
    <row r="22" spans="1:4" x14ac:dyDescent="0.2">
      <c r="A22" t="s">
        <v>2</v>
      </c>
      <c r="B22">
        <v>5.6312480000000003</v>
      </c>
      <c r="C22">
        <v>1.29254</v>
      </c>
      <c r="D22">
        <v>1.7187749999999999</v>
      </c>
    </row>
    <row r="23" spans="1:4" x14ac:dyDescent="0.2">
      <c r="A23" t="s">
        <v>2</v>
      </c>
      <c r="B23">
        <v>1.694315</v>
      </c>
      <c r="C23">
        <v>5.5121229999999999</v>
      </c>
      <c r="D23">
        <v>5.163862</v>
      </c>
    </row>
    <row r="24" spans="1:4" x14ac:dyDescent="0.2">
      <c r="A24" t="s">
        <v>2</v>
      </c>
      <c r="B24">
        <v>1.638355</v>
      </c>
      <c r="C24">
        <v>4.836608</v>
      </c>
      <c r="D24">
        <v>1.72729</v>
      </c>
    </row>
    <row r="25" spans="1:4" x14ac:dyDescent="0.2">
      <c r="A25" t="s">
        <v>2</v>
      </c>
      <c r="B25">
        <v>-1.3572120000000001</v>
      </c>
      <c r="C25">
        <v>4.3946769999999997</v>
      </c>
      <c r="D25">
        <v>1.708744</v>
      </c>
    </row>
    <row r="26" spans="1:4" x14ac:dyDescent="0.2">
      <c r="A26" t="s">
        <v>2</v>
      </c>
      <c r="B26">
        <v>6.1206670000000001</v>
      </c>
      <c r="C26">
        <v>3.8259720000000002</v>
      </c>
      <c r="D26">
        <v>5.1935310000000001</v>
      </c>
    </row>
    <row r="27" spans="1:4" x14ac:dyDescent="0.2">
      <c r="A27" t="s">
        <v>2</v>
      </c>
      <c r="B27">
        <v>5.0052390000000004</v>
      </c>
      <c r="C27">
        <v>1.0108170000000001</v>
      </c>
      <c r="D27">
        <v>5.161937</v>
      </c>
    </row>
    <row r="28" spans="1:4" x14ac:dyDescent="0.2">
      <c r="A28" t="s">
        <v>2</v>
      </c>
      <c r="B28">
        <v>-0.241783</v>
      </c>
      <c r="C28">
        <v>7.2098310000000003</v>
      </c>
      <c r="D28">
        <v>1.7403379999999999</v>
      </c>
    </row>
    <row r="29" spans="1:4" x14ac:dyDescent="0.2">
      <c r="A29" t="s">
        <v>2</v>
      </c>
      <c r="B29">
        <v>3.1251009999999999</v>
      </c>
      <c r="C29">
        <v>3.3840409999999999</v>
      </c>
      <c r="D29">
        <v>5.1749859999999996</v>
      </c>
    </row>
    <row r="30" spans="1:4" x14ac:dyDescent="0.2">
      <c r="A30" t="s">
        <v>2</v>
      </c>
      <c r="B30">
        <v>0.84267499999999995</v>
      </c>
      <c r="C30">
        <v>2.7952940000000002</v>
      </c>
      <c r="D30">
        <v>0.48335099999999998</v>
      </c>
    </row>
    <row r="31" spans="1:4" x14ac:dyDescent="0.2">
      <c r="A31" t="s">
        <v>2</v>
      </c>
      <c r="B31">
        <v>-2.7112599999999998</v>
      </c>
      <c r="C31">
        <v>6.0959859999999999</v>
      </c>
      <c r="D31">
        <v>2.976369</v>
      </c>
    </row>
    <row r="32" spans="1:4" x14ac:dyDescent="0.2">
      <c r="A32" t="s">
        <v>2</v>
      </c>
      <c r="B32">
        <v>7.4747159999999999</v>
      </c>
      <c r="C32">
        <v>2.1246619999999998</v>
      </c>
      <c r="D32">
        <v>3.9259080000000002</v>
      </c>
    </row>
    <row r="33" spans="1:4" x14ac:dyDescent="0.2">
      <c r="A33" t="s">
        <v>2</v>
      </c>
      <c r="B33">
        <v>2.8561100000000001</v>
      </c>
      <c r="C33">
        <v>0.69692699999999996</v>
      </c>
      <c r="D33">
        <v>6.4320269999999997</v>
      </c>
    </row>
    <row r="34" spans="1:4" x14ac:dyDescent="0.2">
      <c r="A34" t="s">
        <v>2</v>
      </c>
      <c r="B34">
        <v>1.907346</v>
      </c>
      <c r="C34">
        <v>7.5237220000000002</v>
      </c>
      <c r="D34">
        <v>0.47025</v>
      </c>
    </row>
    <row r="35" spans="1:4" x14ac:dyDescent="0.2">
      <c r="A35" t="s">
        <v>2</v>
      </c>
      <c r="B35">
        <v>0.82908300000000001</v>
      </c>
      <c r="C35">
        <v>2.8068300000000002</v>
      </c>
      <c r="D35">
        <v>2.9772470000000002</v>
      </c>
    </row>
    <row r="36" spans="1:4" x14ac:dyDescent="0.2">
      <c r="A36" t="s">
        <v>2</v>
      </c>
      <c r="B36">
        <v>3.9343720000000002</v>
      </c>
      <c r="C36">
        <v>5.4138210000000004</v>
      </c>
      <c r="D36">
        <v>3.9250289999999999</v>
      </c>
    </row>
    <row r="37" spans="1:4" x14ac:dyDescent="0.2">
      <c r="A37" t="s">
        <v>2</v>
      </c>
      <c r="B37">
        <v>7.4898049999999996</v>
      </c>
      <c r="C37">
        <v>2.1021920000000001</v>
      </c>
      <c r="D37">
        <v>6.4198149999999998</v>
      </c>
    </row>
    <row r="38" spans="1:4" x14ac:dyDescent="0.2">
      <c r="A38" t="s">
        <v>2</v>
      </c>
      <c r="B38">
        <v>-2.7263510000000002</v>
      </c>
      <c r="C38">
        <v>6.1184580000000004</v>
      </c>
      <c r="D38">
        <v>0.48246099999999997</v>
      </c>
    </row>
    <row r="39" spans="1:4" x14ac:dyDescent="0.2">
      <c r="A39" t="s">
        <v>2</v>
      </c>
      <c r="B39">
        <v>1.9370369999999999</v>
      </c>
      <c r="C39">
        <v>7.5427869999999997</v>
      </c>
      <c r="D39">
        <v>2.9639099999999998</v>
      </c>
    </row>
    <row r="40" spans="1:4" x14ac:dyDescent="0.2">
      <c r="A40" t="s">
        <v>2</v>
      </c>
      <c r="B40">
        <v>2.8264179999999999</v>
      </c>
      <c r="C40">
        <v>0.67786100000000005</v>
      </c>
      <c r="D40">
        <v>3.9383659999999998</v>
      </c>
    </row>
    <row r="41" spans="1:4" x14ac:dyDescent="0.2">
      <c r="A41" t="s">
        <v>2</v>
      </c>
      <c r="B41">
        <v>3.9207809999999998</v>
      </c>
      <c r="C41">
        <v>5.4253549999999997</v>
      </c>
      <c r="D41">
        <v>6.4189249999999998</v>
      </c>
    </row>
    <row r="42" spans="1:4" x14ac:dyDescent="0.2">
      <c r="A42" t="s">
        <v>3</v>
      </c>
      <c r="B42">
        <v>1.3370999999999999E-2</v>
      </c>
      <c r="C42">
        <v>1.2999999999999999E-5</v>
      </c>
      <c r="D42">
        <v>1.7256929999999999</v>
      </c>
    </row>
    <row r="43" spans="1:4" x14ac:dyDescent="0.2">
      <c r="A43" t="s">
        <v>3</v>
      </c>
      <c r="B43">
        <v>3.8890000000000001E-3</v>
      </c>
      <c r="C43">
        <v>-1.5999999999999999E-5</v>
      </c>
      <c r="D43">
        <v>5.1765829999999999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B1C3-84F7-B744-94EE-075B5DE41476}">
  <dimension ref="A1:D43"/>
  <sheetViews>
    <sheetView tabSelected="1" workbookViewId="0">
      <selection activeCell="L19" sqref="L19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4.7380690000000003</v>
      </c>
      <c r="C2">
        <v>2.7399719999999999</v>
      </c>
      <c r="D2">
        <v>8.1300000000000001E-3</v>
      </c>
    </row>
    <row r="3" spans="1:4" x14ac:dyDescent="0.2">
      <c r="A3" t="s">
        <v>0</v>
      </c>
      <c r="B3">
        <v>4.7380610000000001</v>
      </c>
      <c r="C3">
        <v>2.7399680000000002</v>
      </c>
      <c r="D3">
        <v>3.443009</v>
      </c>
    </row>
    <row r="4" spans="1:4" x14ac:dyDescent="0.2">
      <c r="A4" t="s">
        <v>0</v>
      </c>
      <c r="B4">
        <v>-1.2409999999999999E-2</v>
      </c>
      <c r="C4">
        <v>5.480677</v>
      </c>
      <c r="D4">
        <v>3.4592670000000001</v>
      </c>
    </row>
    <row r="5" spans="1:4" x14ac:dyDescent="0.2">
      <c r="A5" t="s">
        <v>0</v>
      </c>
      <c r="B5">
        <v>-1.2418E-2</v>
      </c>
      <c r="C5">
        <v>5.4806710000000001</v>
      </c>
      <c r="D5">
        <v>6.8941460000000001</v>
      </c>
    </row>
    <row r="6" spans="1:4" x14ac:dyDescent="0.2">
      <c r="A6" t="s">
        <v>0</v>
      </c>
      <c r="B6">
        <v>8.3198190000000007</v>
      </c>
      <c r="C6">
        <v>2.0136440000000002</v>
      </c>
      <c r="D6">
        <v>1.72557</v>
      </c>
    </row>
    <row r="7" spans="1:4" x14ac:dyDescent="0.2">
      <c r="A7" t="s">
        <v>0</v>
      </c>
      <c r="B7">
        <v>2.328119</v>
      </c>
      <c r="C7">
        <v>1.294E-3</v>
      </c>
      <c r="D7">
        <v>1.725568</v>
      </c>
    </row>
    <row r="8" spans="1:4" x14ac:dyDescent="0.2">
      <c r="A8" t="s">
        <v>0</v>
      </c>
      <c r="B8">
        <v>2.3975300000000002</v>
      </c>
      <c r="C8">
        <v>8.2193570000000005</v>
      </c>
      <c r="D8">
        <v>5.1767089999999998</v>
      </c>
    </row>
    <row r="9" spans="1:4" x14ac:dyDescent="0.2">
      <c r="A9" t="s">
        <v>0</v>
      </c>
      <c r="B9">
        <v>1.156398</v>
      </c>
      <c r="C9">
        <v>2.0156800000000001</v>
      </c>
      <c r="D9">
        <v>5.1767050000000001</v>
      </c>
    </row>
    <row r="10" spans="1:4" x14ac:dyDescent="0.2">
      <c r="A10" t="s">
        <v>0</v>
      </c>
      <c r="B10">
        <v>3.569251</v>
      </c>
      <c r="C10">
        <v>6.2049709999999996</v>
      </c>
      <c r="D10">
        <v>1.725571</v>
      </c>
    </row>
    <row r="11" spans="1:4" x14ac:dyDescent="0.2">
      <c r="A11" t="s">
        <v>0</v>
      </c>
      <c r="B11">
        <v>-3.5941700000000001</v>
      </c>
      <c r="C11">
        <v>6.2070069999999999</v>
      </c>
      <c r="D11">
        <v>5.1767050000000001</v>
      </c>
    </row>
    <row r="12" spans="1:4" x14ac:dyDescent="0.2">
      <c r="A12" t="s">
        <v>1</v>
      </c>
      <c r="B12">
        <v>1.6072360000000001</v>
      </c>
      <c r="C12">
        <v>3.2752659999999998</v>
      </c>
      <c r="D12">
        <v>1.7255659999999999</v>
      </c>
    </row>
    <row r="13" spans="1:4" x14ac:dyDescent="0.2">
      <c r="A13" t="s">
        <v>1</v>
      </c>
      <c r="B13">
        <v>-2.7300650000000002</v>
      </c>
      <c r="C13">
        <v>5.181934</v>
      </c>
      <c r="D13">
        <v>1.7255689999999999</v>
      </c>
    </row>
    <row r="14" spans="1:4" x14ac:dyDescent="0.2">
      <c r="A14" t="s">
        <v>1</v>
      </c>
      <c r="B14">
        <v>7.4557149999999996</v>
      </c>
      <c r="C14">
        <v>3.0387089999999999</v>
      </c>
      <c r="D14">
        <v>5.1767060000000003</v>
      </c>
    </row>
    <row r="15" spans="1:4" x14ac:dyDescent="0.2">
      <c r="A15" t="s">
        <v>1</v>
      </c>
      <c r="B15">
        <v>3.6448969999999998</v>
      </c>
      <c r="C15">
        <v>0.23819799999999999</v>
      </c>
      <c r="D15">
        <v>5.1767070000000004</v>
      </c>
    </row>
    <row r="16" spans="1:4" x14ac:dyDescent="0.2">
      <c r="A16" t="s">
        <v>1</v>
      </c>
      <c r="B16">
        <v>1.080754</v>
      </c>
      <c r="C16">
        <v>7.9824520000000003</v>
      </c>
      <c r="D16">
        <v>1.72557</v>
      </c>
    </row>
    <row r="17" spans="1:4" x14ac:dyDescent="0.2">
      <c r="A17" t="s">
        <v>1</v>
      </c>
      <c r="B17">
        <v>3.1184050000000001</v>
      </c>
      <c r="C17">
        <v>4.9453820000000004</v>
      </c>
      <c r="D17">
        <v>5.1767089999999998</v>
      </c>
    </row>
    <row r="18" spans="1:4" x14ac:dyDescent="0.2">
      <c r="A18" t="s">
        <v>2</v>
      </c>
      <c r="B18">
        <v>3.0475439999999998</v>
      </c>
      <c r="C18">
        <v>2.7086749999999999</v>
      </c>
      <c r="D18">
        <v>1.725565</v>
      </c>
    </row>
    <row r="19" spans="1:4" x14ac:dyDescent="0.2">
      <c r="A19" t="s">
        <v>2</v>
      </c>
      <c r="B19">
        <v>5.5524789999999999</v>
      </c>
      <c r="C19">
        <v>4.2170180000000004</v>
      </c>
      <c r="D19">
        <v>1.725571</v>
      </c>
    </row>
    <row r="20" spans="1:4" x14ac:dyDescent="0.2">
      <c r="A20" t="s">
        <v>2</v>
      </c>
      <c r="B20">
        <v>-0.82683099999999998</v>
      </c>
      <c r="C20">
        <v>4.0036310000000004</v>
      </c>
      <c r="D20">
        <v>5.176704</v>
      </c>
    </row>
    <row r="21" spans="1:4" x14ac:dyDescent="0.2">
      <c r="A21" t="s">
        <v>2</v>
      </c>
      <c r="B21">
        <v>-0.88971100000000003</v>
      </c>
      <c r="C21">
        <v>6.928744</v>
      </c>
      <c r="D21">
        <v>5.176704</v>
      </c>
    </row>
    <row r="22" spans="1:4" x14ac:dyDescent="0.2">
      <c r="A22" t="s">
        <v>2</v>
      </c>
      <c r="B22">
        <v>5.6153579999999996</v>
      </c>
      <c r="C22">
        <v>1.291903</v>
      </c>
      <c r="D22">
        <v>1.725573</v>
      </c>
    </row>
    <row r="23" spans="1:4" x14ac:dyDescent="0.2">
      <c r="A23" t="s">
        <v>2</v>
      </c>
      <c r="B23">
        <v>1.678107</v>
      </c>
      <c r="C23">
        <v>5.511971</v>
      </c>
      <c r="D23">
        <v>5.1767110000000001</v>
      </c>
    </row>
    <row r="24" spans="1:4" x14ac:dyDescent="0.2">
      <c r="A24" t="s">
        <v>2</v>
      </c>
      <c r="B24">
        <v>1.6141380000000001</v>
      </c>
      <c r="C24">
        <v>4.8361190000000001</v>
      </c>
      <c r="D24">
        <v>1.7255689999999999</v>
      </c>
    </row>
    <row r="25" spans="1:4" x14ac:dyDescent="0.2">
      <c r="A25" t="s">
        <v>2</v>
      </c>
      <c r="B25">
        <v>-1.3819969999999999</v>
      </c>
      <c r="C25">
        <v>4.3951039999999999</v>
      </c>
      <c r="D25">
        <v>1.7255739999999999</v>
      </c>
    </row>
    <row r="26" spans="1:4" x14ac:dyDescent="0.2">
      <c r="A26" t="s">
        <v>2</v>
      </c>
      <c r="B26">
        <v>6.1076420000000002</v>
      </c>
      <c r="C26">
        <v>3.8255479999999999</v>
      </c>
      <c r="D26">
        <v>5.1767010000000004</v>
      </c>
    </row>
    <row r="27" spans="1:4" x14ac:dyDescent="0.2">
      <c r="A27" t="s">
        <v>2</v>
      </c>
      <c r="B27">
        <v>4.9995120000000002</v>
      </c>
      <c r="C27">
        <v>1.0128299999999999</v>
      </c>
      <c r="D27">
        <v>5.1767120000000002</v>
      </c>
    </row>
    <row r="28" spans="1:4" x14ac:dyDescent="0.2">
      <c r="A28" t="s">
        <v>2</v>
      </c>
      <c r="B28">
        <v>-0.273866</v>
      </c>
      <c r="C28">
        <v>7.2078170000000004</v>
      </c>
      <c r="D28">
        <v>1.725563</v>
      </c>
    </row>
    <row r="29" spans="1:4" x14ac:dyDescent="0.2">
      <c r="A29" t="s">
        <v>2</v>
      </c>
      <c r="B29">
        <v>3.1115119999999998</v>
      </c>
      <c r="C29">
        <v>3.3845299999999998</v>
      </c>
      <c r="D29">
        <v>5.1767089999999998</v>
      </c>
    </row>
    <row r="30" spans="1:4" x14ac:dyDescent="0.2">
      <c r="A30" t="s">
        <v>2</v>
      </c>
      <c r="B30">
        <v>0.81455200000000005</v>
      </c>
      <c r="C30">
        <v>2.8001070000000001</v>
      </c>
      <c r="D30">
        <v>0.47833100000000001</v>
      </c>
    </row>
    <row r="31" spans="1:4" x14ac:dyDescent="0.2">
      <c r="A31" t="s">
        <v>2</v>
      </c>
      <c r="B31">
        <v>-2.7465869999999999</v>
      </c>
      <c r="C31">
        <v>6.1064259999999999</v>
      </c>
      <c r="D31">
        <v>2.9724249999999999</v>
      </c>
    </row>
    <row r="32" spans="1:4" x14ac:dyDescent="0.2">
      <c r="A32" t="s">
        <v>2</v>
      </c>
      <c r="B32">
        <v>7.4722340000000003</v>
      </c>
      <c r="C32">
        <v>2.1142240000000001</v>
      </c>
      <c r="D32">
        <v>3.929853</v>
      </c>
    </row>
    <row r="33" spans="1:4" x14ac:dyDescent="0.2">
      <c r="A33" t="s">
        <v>2</v>
      </c>
      <c r="B33">
        <v>2.8360810000000001</v>
      </c>
      <c r="C33">
        <v>0.68698199999999998</v>
      </c>
      <c r="D33">
        <v>6.4235680000000004</v>
      </c>
    </row>
    <row r="34" spans="1:4" x14ac:dyDescent="0.2">
      <c r="A34" t="s">
        <v>2</v>
      </c>
      <c r="B34">
        <v>1.8895679999999999</v>
      </c>
      <c r="C34">
        <v>7.5336670000000003</v>
      </c>
      <c r="D34">
        <v>0.47871000000000002</v>
      </c>
    </row>
    <row r="35" spans="1:4" x14ac:dyDescent="0.2">
      <c r="A35" t="s">
        <v>2</v>
      </c>
      <c r="B35">
        <v>0.81455599999999995</v>
      </c>
      <c r="C35">
        <v>2.8001010000000002</v>
      </c>
      <c r="D35">
        <v>2.9728020000000002</v>
      </c>
    </row>
    <row r="36" spans="1:4" x14ac:dyDescent="0.2">
      <c r="A36" t="s">
        <v>2</v>
      </c>
      <c r="B36">
        <v>3.9110939999999998</v>
      </c>
      <c r="C36">
        <v>5.420547</v>
      </c>
      <c r="D36">
        <v>3.9294709999999999</v>
      </c>
    </row>
    <row r="37" spans="1:4" x14ac:dyDescent="0.2">
      <c r="A37" t="s">
        <v>2</v>
      </c>
      <c r="B37">
        <v>7.4722249999999999</v>
      </c>
      <c r="C37">
        <v>2.114233</v>
      </c>
      <c r="D37">
        <v>6.4235670000000002</v>
      </c>
    </row>
    <row r="38" spans="1:4" x14ac:dyDescent="0.2">
      <c r="A38" t="s">
        <v>2</v>
      </c>
      <c r="B38">
        <v>-2.7465799999999998</v>
      </c>
      <c r="C38">
        <v>6.1064179999999997</v>
      </c>
      <c r="D38">
        <v>0.478709</v>
      </c>
    </row>
    <row r="39" spans="1:4" x14ac:dyDescent="0.2">
      <c r="A39" t="s">
        <v>2</v>
      </c>
      <c r="B39">
        <v>1.8895550000000001</v>
      </c>
      <c r="C39">
        <v>7.5336590000000001</v>
      </c>
      <c r="D39">
        <v>2.9724360000000001</v>
      </c>
    </row>
    <row r="40" spans="1:4" x14ac:dyDescent="0.2">
      <c r="A40" t="s">
        <v>2</v>
      </c>
      <c r="B40">
        <v>2.8360910000000001</v>
      </c>
      <c r="C40">
        <v>0.68698800000000004</v>
      </c>
      <c r="D40">
        <v>3.9298410000000001</v>
      </c>
    </row>
    <row r="41" spans="1:4" x14ac:dyDescent="0.2">
      <c r="A41" t="s">
        <v>2</v>
      </c>
      <c r="B41">
        <v>3.911098</v>
      </c>
      <c r="C41">
        <v>5.420547</v>
      </c>
      <c r="D41">
        <v>6.4239449999999998</v>
      </c>
    </row>
    <row r="42" spans="1:4" x14ac:dyDescent="0.2">
      <c r="A42" t="s">
        <v>3</v>
      </c>
      <c r="B42">
        <v>8.6600000000000002E-4</v>
      </c>
      <c r="C42">
        <v>7.2599999999999997E-4</v>
      </c>
      <c r="D42">
        <v>1.7255689999999999</v>
      </c>
    </row>
    <row r="43" spans="1:4" x14ac:dyDescent="0.2">
      <c r="A43" t="s">
        <v>3</v>
      </c>
      <c r="B43">
        <v>-8.61E-4</v>
      </c>
      <c r="C43">
        <v>-7.2800000000000002E-4</v>
      </c>
      <c r="D43">
        <v>5.1767070000000004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8DCB-67C0-2948-A302-9D17FE926B9C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4.7625019999999996</v>
      </c>
      <c r="C2">
        <v>2.7416719999999999</v>
      </c>
      <c r="D2">
        <v>8.5679999999999992E-3</v>
      </c>
    </row>
    <row r="3" spans="1:4" x14ac:dyDescent="0.2">
      <c r="A3" t="s">
        <v>0</v>
      </c>
      <c r="B3">
        <v>4.7624940000000002</v>
      </c>
      <c r="C3">
        <v>2.7416670000000001</v>
      </c>
      <c r="D3">
        <v>3.4425720000000002</v>
      </c>
    </row>
    <row r="4" spans="1:4" x14ac:dyDescent="0.2">
      <c r="A4" t="s">
        <v>0</v>
      </c>
      <c r="B4">
        <v>7.4380000000000002E-3</v>
      </c>
      <c r="C4">
        <v>5.4789789999999998</v>
      </c>
      <c r="D4">
        <v>3.4597039999999999</v>
      </c>
    </row>
    <row r="5" spans="1:4" x14ac:dyDescent="0.2">
      <c r="A5" t="s">
        <v>0</v>
      </c>
      <c r="B5">
        <v>7.43E-3</v>
      </c>
      <c r="C5">
        <v>5.478974</v>
      </c>
      <c r="D5">
        <v>6.8937080000000002</v>
      </c>
    </row>
    <row r="6" spans="1:4" x14ac:dyDescent="0.2">
      <c r="A6" t="s">
        <v>0</v>
      </c>
      <c r="B6">
        <v>8.3550989999999992</v>
      </c>
      <c r="C6">
        <v>2.015927</v>
      </c>
      <c r="D6">
        <v>1.72557</v>
      </c>
    </row>
    <row r="7" spans="1:4" x14ac:dyDescent="0.2">
      <c r="A7" t="s">
        <v>0</v>
      </c>
      <c r="B7">
        <v>2.3337330000000001</v>
      </c>
      <c r="C7">
        <v>2.5099999999999998E-4</v>
      </c>
      <c r="D7">
        <v>1.725568</v>
      </c>
    </row>
    <row r="8" spans="1:4" x14ac:dyDescent="0.2">
      <c r="A8" t="s">
        <v>0</v>
      </c>
      <c r="B8">
        <v>2.4361999999999999</v>
      </c>
      <c r="C8">
        <v>8.2203979999999994</v>
      </c>
      <c r="D8">
        <v>5.1767089999999998</v>
      </c>
    </row>
    <row r="9" spans="1:4" x14ac:dyDescent="0.2">
      <c r="A9" t="s">
        <v>0</v>
      </c>
      <c r="B9">
        <v>1.1728730000000001</v>
      </c>
      <c r="C9">
        <v>2.014805</v>
      </c>
      <c r="D9">
        <v>5.1767050000000001</v>
      </c>
    </row>
    <row r="10" spans="1:4" x14ac:dyDescent="0.2">
      <c r="A10" t="s">
        <v>0</v>
      </c>
      <c r="B10">
        <v>3.5970599999999999</v>
      </c>
      <c r="C10">
        <v>6.2058460000000002</v>
      </c>
      <c r="D10">
        <v>1.725571</v>
      </c>
    </row>
    <row r="11" spans="1:4" x14ac:dyDescent="0.2">
      <c r="A11" t="s">
        <v>0</v>
      </c>
      <c r="B11">
        <v>-3.5851670000000002</v>
      </c>
      <c r="C11">
        <v>6.2047239999999997</v>
      </c>
      <c r="D11">
        <v>5.1767050000000001</v>
      </c>
    </row>
    <row r="12" spans="1:4" x14ac:dyDescent="0.2">
      <c r="A12" t="s">
        <v>1</v>
      </c>
      <c r="B12">
        <v>1.6262019999999999</v>
      </c>
      <c r="C12">
        <v>3.2770739999999998</v>
      </c>
      <c r="D12">
        <v>1.7255659999999999</v>
      </c>
    </row>
    <row r="13" spans="1:4" x14ac:dyDescent="0.2">
      <c r="A13" t="s">
        <v>1</v>
      </c>
      <c r="B13">
        <v>-2.7165010000000001</v>
      </c>
      <c r="C13">
        <v>5.1829669999999997</v>
      </c>
      <c r="D13">
        <v>1.72557</v>
      </c>
    </row>
    <row r="14" spans="1:4" x14ac:dyDescent="0.2">
      <c r="A14" t="s">
        <v>1</v>
      </c>
      <c r="B14">
        <v>7.4864319999999998</v>
      </c>
      <c r="C14">
        <v>3.0376820000000002</v>
      </c>
      <c r="D14">
        <v>5.1767060000000003</v>
      </c>
    </row>
    <row r="15" spans="1:4" x14ac:dyDescent="0.2">
      <c r="A15" t="s">
        <v>1</v>
      </c>
      <c r="B15">
        <v>3.6569690000000001</v>
      </c>
      <c r="C15">
        <v>0.237423</v>
      </c>
      <c r="D15">
        <v>5.1767070000000004</v>
      </c>
    </row>
    <row r="16" spans="1:4" x14ac:dyDescent="0.2">
      <c r="A16" t="s">
        <v>1</v>
      </c>
      <c r="B16">
        <v>1.112962</v>
      </c>
      <c r="C16">
        <v>7.9832219999999996</v>
      </c>
      <c r="D16">
        <v>1.72557</v>
      </c>
    </row>
    <row r="17" spans="1:4" x14ac:dyDescent="0.2">
      <c r="A17" t="s">
        <v>1</v>
      </c>
      <c r="B17">
        <v>3.1437279999999999</v>
      </c>
      <c r="C17">
        <v>4.9435760000000002</v>
      </c>
      <c r="D17">
        <v>5.1767089999999998</v>
      </c>
    </row>
    <row r="18" spans="1:4" x14ac:dyDescent="0.2">
      <c r="A18" t="s">
        <v>2</v>
      </c>
      <c r="B18">
        <v>3.0673010000000001</v>
      </c>
      <c r="C18">
        <v>2.712628</v>
      </c>
      <c r="D18">
        <v>1.7255640000000001</v>
      </c>
    </row>
    <row r="19" spans="1:4" x14ac:dyDescent="0.2">
      <c r="A19" t="s">
        <v>2</v>
      </c>
      <c r="B19">
        <v>5.5882870000000002</v>
      </c>
      <c r="C19">
        <v>4.2193870000000002</v>
      </c>
      <c r="D19">
        <v>1.725571</v>
      </c>
    </row>
    <row r="20" spans="1:4" x14ac:dyDescent="0.2">
      <c r="A20" t="s">
        <v>2</v>
      </c>
      <c r="B20">
        <v>-0.81835599999999997</v>
      </c>
      <c r="C20">
        <v>4.0012600000000003</v>
      </c>
      <c r="D20">
        <v>5.176704</v>
      </c>
    </row>
    <row r="21" spans="1:4" x14ac:dyDescent="0.2">
      <c r="A21" t="s">
        <v>2</v>
      </c>
      <c r="B21">
        <v>-0.85897900000000005</v>
      </c>
      <c r="C21">
        <v>6.9277189999999997</v>
      </c>
      <c r="D21">
        <v>5.176704</v>
      </c>
    </row>
    <row r="22" spans="1:4" x14ac:dyDescent="0.2">
      <c r="A22" t="s">
        <v>2</v>
      </c>
      <c r="B22">
        <v>5.628908</v>
      </c>
      <c r="C22">
        <v>1.2929299999999999</v>
      </c>
      <c r="D22">
        <v>1.725573</v>
      </c>
    </row>
    <row r="23" spans="1:4" x14ac:dyDescent="0.2">
      <c r="A23" t="s">
        <v>2</v>
      </c>
      <c r="B23">
        <v>1.7026300000000001</v>
      </c>
      <c r="C23">
        <v>5.5080179999999999</v>
      </c>
      <c r="D23">
        <v>5.1767110000000001</v>
      </c>
    </row>
    <row r="24" spans="1:4" x14ac:dyDescent="0.2">
      <c r="A24" t="s">
        <v>2</v>
      </c>
      <c r="B24">
        <v>1.633346</v>
      </c>
      <c r="C24">
        <v>4.8379009999999996</v>
      </c>
      <c r="D24">
        <v>1.7255689999999999</v>
      </c>
    </row>
    <row r="25" spans="1:4" x14ac:dyDescent="0.2">
      <c r="A25" t="s">
        <v>2</v>
      </c>
      <c r="B25">
        <v>-1.368171</v>
      </c>
      <c r="C25">
        <v>4.3957499999999996</v>
      </c>
      <c r="D25">
        <v>1.7255739999999999</v>
      </c>
    </row>
    <row r="26" spans="1:4" x14ac:dyDescent="0.2">
      <c r="A26" t="s">
        <v>2</v>
      </c>
      <c r="B26">
        <v>6.1380999999999997</v>
      </c>
      <c r="C26">
        <v>3.8248989999999998</v>
      </c>
      <c r="D26">
        <v>5.1767010000000004</v>
      </c>
    </row>
    <row r="27" spans="1:4" x14ac:dyDescent="0.2">
      <c r="A27" t="s">
        <v>2</v>
      </c>
      <c r="B27">
        <v>5.0131740000000002</v>
      </c>
      <c r="C27">
        <v>1.011045</v>
      </c>
      <c r="D27">
        <v>5.1767120000000002</v>
      </c>
    </row>
    <row r="28" spans="1:4" x14ac:dyDescent="0.2">
      <c r="A28" t="s">
        <v>2</v>
      </c>
      <c r="B28">
        <v>-0.24324299999999999</v>
      </c>
      <c r="C28">
        <v>7.2096020000000003</v>
      </c>
      <c r="D28">
        <v>1.725563</v>
      </c>
    </row>
    <row r="29" spans="1:4" x14ac:dyDescent="0.2">
      <c r="A29" t="s">
        <v>2</v>
      </c>
      <c r="B29">
        <v>3.136587</v>
      </c>
      <c r="C29">
        <v>3.3827470000000002</v>
      </c>
      <c r="D29">
        <v>5.1767089999999998</v>
      </c>
    </row>
    <row r="30" spans="1:4" x14ac:dyDescent="0.2">
      <c r="A30" t="s">
        <v>2</v>
      </c>
      <c r="B30">
        <v>0.83220300000000003</v>
      </c>
      <c r="C30">
        <v>2.8013599999999999</v>
      </c>
      <c r="D30">
        <v>0.47869600000000001</v>
      </c>
    </row>
    <row r="31" spans="1:4" x14ac:dyDescent="0.2">
      <c r="A31" t="s">
        <v>2</v>
      </c>
      <c r="B31">
        <v>-2.7308949999999999</v>
      </c>
      <c r="C31">
        <v>6.1075710000000001</v>
      </c>
      <c r="D31">
        <v>2.9728569999999999</v>
      </c>
    </row>
    <row r="32" spans="1:4" x14ac:dyDescent="0.2">
      <c r="A32" t="s">
        <v>2</v>
      </c>
      <c r="B32">
        <v>7.5008249999999999</v>
      </c>
      <c r="C32">
        <v>2.1130770000000001</v>
      </c>
      <c r="D32">
        <v>3.9294190000000002</v>
      </c>
    </row>
    <row r="33" spans="1:4" x14ac:dyDescent="0.2">
      <c r="A33" t="s">
        <v>2</v>
      </c>
      <c r="B33">
        <v>2.8478509999999999</v>
      </c>
      <c r="C33">
        <v>0.68618000000000001</v>
      </c>
      <c r="D33">
        <v>6.4235519999999999</v>
      </c>
    </row>
    <row r="34" spans="1:4" x14ac:dyDescent="0.2">
      <c r="A34" t="s">
        <v>2</v>
      </c>
      <c r="B34">
        <v>1.9220809999999999</v>
      </c>
      <c r="C34">
        <v>7.5344689999999996</v>
      </c>
      <c r="D34">
        <v>0.47872500000000001</v>
      </c>
    </row>
    <row r="35" spans="1:4" x14ac:dyDescent="0.2">
      <c r="A35" t="s">
        <v>2</v>
      </c>
      <c r="B35">
        <v>0.83220700000000003</v>
      </c>
      <c r="C35">
        <v>2.8013539999999999</v>
      </c>
      <c r="D35">
        <v>2.9724360000000001</v>
      </c>
    </row>
    <row r="36" spans="1:4" x14ac:dyDescent="0.2">
      <c r="A36" t="s">
        <v>2</v>
      </c>
      <c r="B36">
        <v>3.9377239999999998</v>
      </c>
      <c r="C36">
        <v>5.4192929999999997</v>
      </c>
      <c r="D36">
        <v>3.9298380000000002</v>
      </c>
    </row>
    <row r="37" spans="1:4" x14ac:dyDescent="0.2">
      <c r="A37" t="s">
        <v>2</v>
      </c>
      <c r="B37">
        <v>7.5008160000000004</v>
      </c>
      <c r="C37">
        <v>2.1130870000000002</v>
      </c>
      <c r="D37">
        <v>6.4240009999999996</v>
      </c>
    </row>
    <row r="38" spans="1:4" x14ac:dyDescent="0.2">
      <c r="A38" t="s">
        <v>2</v>
      </c>
      <c r="B38">
        <v>-2.7308889999999999</v>
      </c>
      <c r="C38">
        <v>6.1075629999999999</v>
      </c>
      <c r="D38">
        <v>0.47827599999999998</v>
      </c>
    </row>
    <row r="39" spans="1:4" x14ac:dyDescent="0.2">
      <c r="A39" t="s">
        <v>2</v>
      </c>
      <c r="B39">
        <v>1.922069</v>
      </c>
      <c r="C39">
        <v>7.5344620000000004</v>
      </c>
      <c r="D39">
        <v>2.9724200000000001</v>
      </c>
    </row>
    <row r="40" spans="1:4" x14ac:dyDescent="0.2">
      <c r="A40" t="s">
        <v>2</v>
      </c>
      <c r="B40">
        <v>2.847861</v>
      </c>
      <c r="C40">
        <v>0.68618599999999996</v>
      </c>
      <c r="D40">
        <v>3.9298570000000002</v>
      </c>
    </row>
    <row r="41" spans="1:4" x14ac:dyDescent="0.2">
      <c r="A41" t="s">
        <v>2</v>
      </c>
      <c r="B41">
        <v>3.9377279999999999</v>
      </c>
      <c r="C41">
        <v>5.4192929999999997</v>
      </c>
      <c r="D41">
        <v>6.423578</v>
      </c>
    </row>
    <row r="42" spans="1:4" x14ac:dyDescent="0.2">
      <c r="A42" t="s">
        <v>3</v>
      </c>
      <c r="B42">
        <v>1.9900000000000001E-4</v>
      </c>
      <c r="C42">
        <v>-1.302E-3</v>
      </c>
      <c r="D42">
        <v>1.7255689999999999</v>
      </c>
    </row>
    <row r="43" spans="1:4" x14ac:dyDescent="0.2">
      <c r="A43" t="s">
        <v>3</v>
      </c>
      <c r="B43">
        <v>-1.94E-4</v>
      </c>
      <c r="C43">
        <v>1.2999999999999999E-3</v>
      </c>
      <c r="D43">
        <v>5.1767070000000004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2994-309B-BC4D-9C39-73C2531260E7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4.7464839999999997</v>
      </c>
      <c r="C2">
        <v>2.7457850000000001</v>
      </c>
      <c r="D2">
        <v>8.5620000000000002E-3</v>
      </c>
    </row>
    <row r="3" spans="1:4" x14ac:dyDescent="0.2">
      <c r="A3" t="s">
        <v>0</v>
      </c>
      <c r="B3">
        <v>4.7464760000000004</v>
      </c>
      <c r="C3">
        <v>2.7457799999999999</v>
      </c>
      <c r="D3">
        <v>3.442577</v>
      </c>
    </row>
    <row r="4" spans="1:4" x14ac:dyDescent="0.2">
      <c r="A4" t="s">
        <v>0</v>
      </c>
      <c r="B4">
        <v>-2.7500000000000002E-4</v>
      </c>
      <c r="C4">
        <v>5.4954179999999999</v>
      </c>
      <c r="D4">
        <v>3.4597000000000002</v>
      </c>
    </row>
    <row r="5" spans="1:4" x14ac:dyDescent="0.2">
      <c r="A5" t="s">
        <v>0</v>
      </c>
      <c r="B5">
        <v>-2.8200000000000002E-4</v>
      </c>
      <c r="C5">
        <v>5.4954130000000001</v>
      </c>
      <c r="D5">
        <v>6.893713</v>
      </c>
    </row>
    <row r="6" spans="1:4" x14ac:dyDescent="0.2">
      <c r="A6" t="s">
        <v>0</v>
      </c>
      <c r="B6">
        <v>8.3300289999999997</v>
      </c>
      <c r="C6">
        <v>2.0227520000000001</v>
      </c>
      <c r="D6">
        <v>1.72557</v>
      </c>
    </row>
    <row r="7" spans="1:4" x14ac:dyDescent="0.2">
      <c r="A7" t="s">
        <v>0</v>
      </c>
      <c r="B7">
        <v>2.326803</v>
      </c>
      <c r="C7">
        <v>-3.192E-3</v>
      </c>
      <c r="D7">
        <v>1.725568</v>
      </c>
    </row>
    <row r="8" spans="1:4" x14ac:dyDescent="0.2">
      <c r="A8" t="s">
        <v>0</v>
      </c>
      <c r="B8">
        <v>2.4193980000000002</v>
      </c>
      <c r="C8">
        <v>8.2443910000000002</v>
      </c>
      <c r="D8">
        <v>5.1767089999999998</v>
      </c>
    </row>
    <row r="9" spans="1:4" x14ac:dyDescent="0.2">
      <c r="A9" t="s">
        <v>0</v>
      </c>
      <c r="B9">
        <v>1.1637029999999999</v>
      </c>
      <c r="C9">
        <v>2.0205250000000001</v>
      </c>
      <c r="D9">
        <v>5.1767050000000001</v>
      </c>
    </row>
    <row r="10" spans="1:4" x14ac:dyDescent="0.2">
      <c r="A10" t="s">
        <v>0</v>
      </c>
      <c r="B10">
        <v>3.582497</v>
      </c>
      <c r="C10">
        <v>6.2206789999999996</v>
      </c>
      <c r="D10">
        <v>1.725571</v>
      </c>
    </row>
    <row r="11" spans="1:4" x14ac:dyDescent="0.2">
      <c r="A11" t="s">
        <v>0</v>
      </c>
      <c r="B11">
        <v>-3.5838269999999999</v>
      </c>
      <c r="C11">
        <v>6.2184499999999998</v>
      </c>
      <c r="D11">
        <v>5.1767050000000001</v>
      </c>
    </row>
    <row r="12" spans="1:4" x14ac:dyDescent="0.2">
      <c r="A12" t="s">
        <v>1</v>
      </c>
      <c r="B12">
        <v>1.617612</v>
      </c>
      <c r="C12">
        <v>3.2853249999999998</v>
      </c>
      <c r="D12">
        <v>1.7255659999999999</v>
      </c>
    </row>
    <row r="13" spans="1:4" x14ac:dyDescent="0.2">
      <c r="A13" t="s">
        <v>1</v>
      </c>
      <c r="B13">
        <v>-2.7167970000000001</v>
      </c>
      <c r="C13">
        <v>5.1937920000000002</v>
      </c>
      <c r="D13">
        <v>1.72557</v>
      </c>
    </row>
    <row r="14" spans="1:4" x14ac:dyDescent="0.2">
      <c r="A14" t="s">
        <v>1</v>
      </c>
      <c r="B14">
        <v>7.4630080000000003</v>
      </c>
      <c r="C14">
        <v>3.0474169999999998</v>
      </c>
      <c r="D14">
        <v>5.1767060000000003</v>
      </c>
    </row>
    <row r="15" spans="1:4" x14ac:dyDescent="0.2">
      <c r="A15" t="s">
        <v>1</v>
      </c>
      <c r="B15">
        <v>3.6453540000000002</v>
      </c>
      <c r="C15">
        <v>0.23888699999999999</v>
      </c>
      <c r="D15">
        <v>5.1767070000000004</v>
      </c>
    </row>
    <row r="16" spans="1:4" x14ac:dyDescent="0.2">
      <c r="A16" t="s">
        <v>1</v>
      </c>
      <c r="B16">
        <v>1.1008469999999999</v>
      </c>
      <c r="C16">
        <v>8.0022979999999997</v>
      </c>
      <c r="D16">
        <v>1.72557</v>
      </c>
    </row>
    <row r="17" spans="1:4" x14ac:dyDescent="0.2">
      <c r="A17" t="s">
        <v>1</v>
      </c>
      <c r="B17">
        <v>3.1285759999999998</v>
      </c>
      <c r="C17">
        <v>4.9558819999999999</v>
      </c>
      <c r="D17">
        <v>5.1767089999999998</v>
      </c>
    </row>
    <row r="18" spans="1:4" x14ac:dyDescent="0.2">
      <c r="A18" t="s">
        <v>2</v>
      </c>
      <c r="B18">
        <v>3.058265</v>
      </c>
      <c r="C18">
        <v>2.7198380000000002</v>
      </c>
      <c r="D18">
        <v>1.725565</v>
      </c>
    </row>
    <row r="19" spans="1:4" x14ac:dyDescent="0.2">
      <c r="A19" t="s">
        <v>2</v>
      </c>
      <c r="B19">
        <v>5.5669639999999996</v>
      </c>
      <c r="C19">
        <v>4.2271380000000001</v>
      </c>
      <c r="D19">
        <v>1.7255720000000001</v>
      </c>
    </row>
    <row r="20" spans="1:4" x14ac:dyDescent="0.2">
      <c r="A20" t="s">
        <v>2</v>
      </c>
      <c r="B20">
        <v>-0.82077</v>
      </c>
      <c r="C20">
        <v>4.0140560000000001</v>
      </c>
      <c r="D20">
        <v>5.176704</v>
      </c>
    </row>
    <row r="21" spans="1:4" x14ac:dyDescent="0.2">
      <c r="A21" t="s">
        <v>2</v>
      </c>
      <c r="B21">
        <v>-0.87019899999999994</v>
      </c>
      <c r="C21">
        <v>6.9495360000000002</v>
      </c>
      <c r="D21">
        <v>5.176704</v>
      </c>
    </row>
    <row r="22" spans="1:4" x14ac:dyDescent="0.2">
      <c r="A22" t="s">
        <v>2</v>
      </c>
      <c r="B22">
        <v>5.6163959999999999</v>
      </c>
      <c r="C22">
        <v>1.291671</v>
      </c>
      <c r="D22">
        <v>1.725573</v>
      </c>
    </row>
    <row r="23" spans="1:4" x14ac:dyDescent="0.2">
      <c r="A23" t="s">
        <v>2</v>
      </c>
      <c r="B23">
        <v>1.6879420000000001</v>
      </c>
      <c r="C23">
        <v>5.5213570000000001</v>
      </c>
      <c r="D23">
        <v>5.1767099999999999</v>
      </c>
    </row>
    <row r="24" spans="1:4" x14ac:dyDescent="0.2">
      <c r="A24" t="s">
        <v>2</v>
      </c>
      <c r="B24">
        <v>1.62462</v>
      </c>
      <c r="C24">
        <v>4.8467159999999998</v>
      </c>
      <c r="D24">
        <v>1.72557</v>
      </c>
    </row>
    <row r="25" spans="1:4" x14ac:dyDescent="0.2">
      <c r="A25" t="s">
        <v>2</v>
      </c>
      <c r="B25">
        <v>-1.368144</v>
      </c>
      <c r="C25">
        <v>4.4079090000000001</v>
      </c>
      <c r="D25">
        <v>1.7255739999999999</v>
      </c>
    </row>
    <row r="26" spans="1:4" x14ac:dyDescent="0.2">
      <c r="A26" t="s">
        <v>2</v>
      </c>
      <c r="B26">
        <v>6.1143400000000003</v>
      </c>
      <c r="C26">
        <v>3.8332920000000001</v>
      </c>
      <c r="D26">
        <v>5.1767000000000003</v>
      </c>
    </row>
    <row r="27" spans="1:4" x14ac:dyDescent="0.2">
      <c r="A27" t="s">
        <v>2</v>
      </c>
      <c r="B27">
        <v>5.0004520000000001</v>
      </c>
      <c r="C27">
        <v>1.01407</v>
      </c>
      <c r="D27">
        <v>5.1767120000000002</v>
      </c>
    </row>
    <row r="28" spans="1:4" x14ac:dyDescent="0.2">
      <c r="A28" t="s">
        <v>2</v>
      </c>
      <c r="B28">
        <v>-0.25424999999999998</v>
      </c>
      <c r="C28">
        <v>7.227131</v>
      </c>
      <c r="D28">
        <v>1.7255640000000001</v>
      </c>
    </row>
    <row r="29" spans="1:4" x14ac:dyDescent="0.2">
      <c r="A29" t="s">
        <v>2</v>
      </c>
      <c r="B29">
        <v>3.1215830000000002</v>
      </c>
      <c r="C29">
        <v>3.3944809999999999</v>
      </c>
      <c r="D29">
        <v>5.1767079999999996</v>
      </c>
    </row>
    <row r="30" spans="1:4" x14ac:dyDescent="0.2">
      <c r="A30" t="s">
        <v>2</v>
      </c>
      <c r="B30">
        <v>0.82478099999999999</v>
      </c>
      <c r="C30">
        <v>2.8088310000000001</v>
      </c>
      <c r="D30">
        <v>0.47858200000000001</v>
      </c>
    </row>
    <row r="31" spans="1:4" x14ac:dyDescent="0.2">
      <c r="A31" t="s">
        <v>2</v>
      </c>
      <c r="B31">
        <v>-2.7328760000000001</v>
      </c>
      <c r="C31">
        <v>6.1192760000000002</v>
      </c>
      <c r="D31">
        <v>2.9723600000000001</v>
      </c>
    </row>
    <row r="32" spans="1:4" x14ac:dyDescent="0.2">
      <c r="A32" t="s">
        <v>2</v>
      </c>
      <c r="B32">
        <v>7.4790739999999998</v>
      </c>
      <c r="C32">
        <v>2.1219220000000001</v>
      </c>
      <c r="D32">
        <v>3.9299149999999998</v>
      </c>
    </row>
    <row r="33" spans="1:4" x14ac:dyDescent="0.2">
      <c r="A33" t="s">
        <v>2</v>
      </c>
      <c r="B33">
        <v>2.836948</v>
      </c>
      <c r="C33">
        <v>0.68830400000000003</v>
      </c>
      <c r="D33">
        <v>6.4239290000000002</v>
      </c>
    </row>
    <row r="34" spans="1:4" x14ac:dyDescent="0.2">
      <c r="A34" t="s">
        <v>2</v>
      </c>
      <c r="B34">
        <v>1.9092530000000001</v>
      </c>
      <c r="C34">
        <v>7.552899</v>
      </c>
      <c r="D34">
        <v>0.47835</v>
      </c>
    </row>
    <row r="35" spans="1:4" x14ac:dyDescent="0.2">
      <c r="A35" t="s">
        <v>2</v>
      </c>
      <c r="B35">
        <v>0.82478399999999996</v>
      </c>
      <c r="C35">
        <v>2.808824</v>
      </c>
      <c r="D35">
        <v>2.97255</v>
      </c>
    </row>
    <row r="36" spans="1:4" x14ac:dyDescent="0.2">
      <c r="A36" t="s">
        <v>2</v>
      </c>
      <c r="B36">
        <v>3.9214169999999999</v>
      </c>
      <c r="C36">
        <v>5.4323750000000004</v>
      </c>
      <c r="D36">
        <v>3.9297219999999999</v>
      </c>
    </row>
    <row r="37" spans="1:4" x14ac:dyDescent="0.2">
      <c r="A37" t="s">
        <v>2</v>
      </c>
      <c r="B37">
        <v>7.4790650000000003</v>
      </c>
      <c r="C37">
        <v>2.1219320000000002</v>
      </c>
      <c r="D37">
        <v>6.4235049999999996</v>
      </c>
    </row>
    <row r="38" spans="1:4" x14ac:dyDescent="0.2">
      <c r="A38" t="s">
        <v>2</v>
      </c>
      <c r="B38">
        <v>-2.732869</v>
      </c>
      <c r="C38">
        <v>6.1192679999999999</v>
      </c>
      <c r="D38">
        <v>0.478773</v>
      </c>
    </row>
    <row r="39" spans="1:4" x14ac:dyDescent="0.2">
      <c r="A39" t="s">
        <v>2</v>
      </c>
      <c r="B39">
        <v>1.909241</v>
      </c>
      <c r="C39">
        <v>7.5528909999999998</v>
      </c>
      <c r="D39">
        <v>2.9727960000000002</v>
      </c>
    </row>
    <row r="40" spans="1:4" x14ac:dyDescent="0.2">
      <c r="A40" t="s">
        <v>2</v>
      </c>
      <c r="B40">
        <v>2.836957</v>
      </c>
      <c r="C40">
        <v>0.68830899999999995</v>
      </c>
      <c r="D40">
        <v>3.9294799999999999</v>
      </c>
    </row>
    <row r="41" spans="1:4" x14ac:dyDescent="0.2">
      <c r="A41" t="s">
        <v>2</v>
      </c>
      <c r="B41">
        <v>3.9214199999999999</v>
      </c>
      <c r="C41">
        <v>5.4323740000000003</v>
      </c>
      <c r="D41">
        <v>6.4236930000000001</v>
      </c>
    </row>
    <row r="42" spans="1:4" x14ac:dyDescent="0.2">
      <c r="A42" t="s">
        <v>3</v>
      </c>
      <c r="B42">
        <v>-7.0799999999999997E-4</v>
      </c>
      <c r="C42">
        <v>8.7100000000000003E-4</v>
      </c>
      <c r="D42">
        <v>1.725568</v>
      </c>
    </row>
    <row r="43" spans="1:4" x14ac:dyDescent="0.2">
      <c r="A43" t="s">
        <v>3</v>
      </c>
      <c r="B43">
        <v>7.1299999999999998E-4</v>
      </c>
      <c r="C43">
        <v>-8.7200000000000005E-4</v>
      </c>
      <c r="D43">
        <v>5.1767070000000004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B4ED-63CC-9745-A611-FD0F269FBFF3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4.7462020000000003</v>
      </c>
      <c r="C2">
        <v>2.7402169999999999</v>
      </c>
      <c r="D2">
        <v>7.8120000000000004E-3</v>
      </c>
    </row>
    <row r="3" spans="1:4" x14ac:dyDescent="0.2">
      <c r="A3" t="s">
        <v>0</v>
      </c>
      <c r="B3">
        <v>4.746194</v>
      </c>
      <c r="C3">
        <v>2.7402120000000001</v>
      </c>
      <c r="D3">
        <v>3.4519549999999999</v>
      </c>
    </row>
    <row r="4" spans="1:4" x14ac:dyDescent="0.2">
      <c r="A4" t="s">
        <v>0</v>
      </c>
      <c r="B4">
        <v>6.9999999999999999E-6</v>
      </c>
      <c r="C4">
        <v>5.4804349999999999</v>
      </c>
      <c r="D4">
        <v>3.4675760000000002</v>
      </c>
    </row>
    <row r="5" spans="1:4" x14ac:dyDescent="0.2">
      <c r="A5" t="s">
        <v>0</v>
      </c>
      <c r="B5">
        <v>-9.9999999999999995E-7</v>
      </c>
      <c r="C5">
        <v>5.4804300000000001</v>
      </c>
      <c r="D5">
        <v>6.9117199999999999</v>
      </c>
    </row>
    <row r="6" spans="1:4" x14ac:dyDescent="0.2">
      <c r="A6" t="s">
        <v>0</v>
      </c>
      <c r="B6">
        <v>8.3245609999999992</v>
      </c>
      <c r="C6">
        <v>2.0141770000000001</v>
      </c>
      <c r="D6">
        <v>1.729884</v>
      </c>
    </row>
    <row r="7" spans="1:4" x14ac:dyDescent="0.2">
      <c r="A7" t="s">
        <v>0</v>
      </c>
      <c r="B7">
        <v>2.3282479999999999</v>
      </c>
      <c r="C7">
        <v>4.2820000000000002E-3</v>
      </c>
      <c r="D7">
        <v>1.7298819999999999</v>
      </c>
    </row>
    <row r="8" spans="1:4" x14ac:dyDescent="0.2">
      <c r="A8" t="s">
        <v>0</v>
      </c>
      <c r="B8">
        <v>2.4179529999999998</v>
      </c>
      <c r="C8">
        <v>8.2163690000000003</v>
      </c>
      <c r="D8">
        <v>5.1896509999999996</v>
      </c>
    </row>
    <row r="9" spans="1:4" x14ac:dyDescent="0.2">
      <c r="A9" t="s">
        <v>0</v>
      </c>
      <c r="B9">
        <v>1.160417</v>
      </c>
      <c r="C9">
        <v>2.0184600000000001</v>
      </c>
      <c r="D9">
        <v>5.1896469999999999</v>
      </c>
    </row>
    <row r="10" spans="1:4" x14ac:dyDescent="0.2">
      <c r="A10" t="s">
        <v>0</v>
      </c>
      <c r="B10">
        <v>3.5857860000000001</v>
      </c>
      <c r="C10">
        <v>6.2021899999999999</v>
      </c>
      <c r="D10">
        <v>1.7298849999999999</v>
      </c>
    </row>
    <row r="11" spans="1:4" x14ac:dyDescent="0.2">
      <c r="A11" t="s">
        <v>0</v>
      </c>
      <c r="B11">
        <v>-3.5783619999999998</v>
      </c>
      <c r="C11">
        <v>6.2064729999999999</v>
      </c>
      <c r="D11">
        <v>5.1896469999999999</v>
      </c>
    </row>
    <row r="12" spans="1:4" x14ac:dyDescent="0.2">
      <c r="A12" t="s">
        <v>1</v>
      </c>
      <c r="B12">
        <v>1.615823</v>
      </c>
      <c r="C12">
        <v>3.274788</v>
      </c>
      <c r="D12">
        <v>1.729881</v>
      </c>
    </row>
    <row r="13" spans="1:4" x14ac:dyDescent="0.2">
      <c r="A13" t="s">
        <v>1</v>
      </c>
      <c r="B13">
        <v>-2.718054</v>
      </c>
      <c r="C13">
        <v>5.1839139999999997</v>
      </c>
      <c r="D13">
        <v>1.729884</v>
      </c>
    </row>
    <row r="14" spans="1:4" x14ac:dyDescent="0.2">
      <c r="A14" t="s">
        <v>1</v>
      </c>
      <c r="B14">
        <v>7.4642400000000002</v>
      </c>
      <c r="C14">
        <v>3.036727</v>
      </c>
      <c r="D14">
        <v>5.189648</v>
      </c>
    </row>
    <row r="15" spans="1:4" x14ac:dyDescent="0.2">
      <c r="A15" t="s">
        <v>1</v>
      </c>
      <c r="B15">
        <v>3.6439629999999998</v>
      </c>
      <c r="C15">
        <v>0.238065</v>
      </c>
      <c r="D15">
        <v>5.189648</v>
      </c>
    </row>
    <row r="16" spans="1:4" x14ac:dyDescent="0.2">
      <c r="A16" t="s">
        <v>1</v>
      </c>
      <c r="B16">
        <v>1.102236</v>
      </c>
      <c r="C16">
        <v>7.9825970000000002</v>
      </c>
      <c r="D16">
        <v>1.729884</v>
      </c>
    </row>
    <row r="17" spans="1:4" x14ac:dyDescent="0.2">
      <c r="A17" t="s">
        <v>1</v>
      </c>
      <c r="B17">
        <v>3.1303920000000001</v>
      </c>
      <c r="C17">
        <v>4.9458539999999998</v>
      </c>
      <c r="D17">
        <v>5.1896500000000003</v>
      </c>
    </row>
    <row r="18" spans="1:4" x14ac:dyDescent="0.2">
      <c r="A18" t="s">
        <v>2</v>
      </c>
      <c r="B18">
        <v>3.0559609999999999</v>
      </c>
      <c r="C18">
        <v>2.7064569999999999</v>
      </c>
      <c r="D18">
        <v>1.729878</v>
      </c>
    </row>
    <row r="19" spans="1:4" x14ac:dyDescent="0.2">
      <c r="A19" t="s">
        <v>2</v>
      </c>
      <c r="B19">
        <v>5.5620810000000001</v>
      </c>
      <c r="C19">
        <v>4.2208810000000003</v>
      </c>
      <c r="D19">
        <v>1.729886</v>
      </c>
    </row>
    <row r="20" spans="1:4" x14ac:dyDescent="0.2">
      <c r="A20" t="s">
        <v>2</v>
      </c>
      <c r="B20">
        <v>-0.81587399999999999</v>
      </c>
      <c r="C20">
        <v>3.9997720000000001</v>
      </c>
      <c r="D20">
        <v>5.1896459999999998</v>
      </c>
    </row>
    <row r="21" spans="1:4" x14ac:dyDescent="0.2">
      <c r="A21" t="s">
        <v>2</v>
      </c>
      <c r="B21">
        <v>-0.87434900000000004</v>
      </c>
      <c r="C21">
        <v>6.9273319999999998</v>
      </c>
      <c r="D21">
        <v>5.1896459999999998</v>
      </c>
    </row>
    <row r="22" spans="1:4" x14ac:dyDescent="0.2">
      <c r="A22" t="s">
        <v>2</v>
      </c>
      <c r="B22">
        <v>5.6205499999999997</v>
      </c>
      <c r="C22">
        <v>1.2933060000000001</v>
      </c>
      <c r="D22">
        <v>1.729887</v>
      </c>
    </row>
    <row r="23" spans="1:4" x14ac:dyDescent="0.2">
      <c r="A23" t="s">
        <v>2</v>
      </c>
      <c r="B23">
        <v>1.690229</v>
      </c>
      <c r="C23">
        <v>5.5141920000000004</v>
      </c>
      <c r="D23">
        <v>5.1896519999999997</v>
      </c>
    </row>
    <row r="24" spans="1:4" x14ac:dyDescent="0.2">
      <c r="A24" t="s">
        <v>2</v>
      </c>
      <c r="B24">
        <v>1.625624</v>
      </c>
      <c r="C24">
        <v>4.8357669999999997</v>
      </c>
      <c r="D24">
        <v>1.729884</v>
      </c>
    </row>
    <row r="25" spans="1:4" x14ac:dyDescent="0.2">
      <c r="A25" t="s">
        <v>2</v>
      </c>
      <c r="B25">
        <v>-1.3711070000000001</v>
      </c>
      <c r="C25">
        <v>4.3949369999999996</v>
      </c>
      <c r="D25">
        <v>1.7298880000000001</v>
      </c>
    </row>
    <row r="26" spans="1:4" x14ac:dyDescent="0.2">
      <c r="A26" t="s">
        <v>2</v>
      </c>
      <c r="B26">
        <v>6.1173099999999998</v>
      </c>
      <c r="C26">
        <v>3.8257119999999998</v>
      </c>
      <c r="D26">
        <v>5.1896420000000001</v>
      </c>
    </row>
    <row r="27" spans="1:4" x14ac:dyDescent="0.2">
      <c r="A27" t="s">
        <v>2</v>
      </c>
      <c r="B27">
        <v>5.0007099999999998</v>
      </c>
      <c r="C27">
        <v>1.010049</v>
      </c>
      <c r="D27">
        <v>5.1896529999999998</v>
      </c>
    </row>
    <row r="28" spans="1:4" x14ac:dyDescent="0.2">
      <c r="A28" t="s">
        <v>2</v>
      </c>
      <c r="B28">
        <v>-0.25451200000000002</v>
      </c>
      <c r="C28">
        <v>7.2105949999999996</v>
      </c>
      <c r="D28">
        <v>1.7298770000000001</v>
      </c>
    </row>
    <row r="29" spans="1:4" x14ac:dyDescent="0.2">
      <c r="A29" t="s">
        <v>2</v>
      </c>
      <c r="B29">
        <v>3.1205759999999998</v>
      </c>
      <c r="C29">
        <v>3.3848850000000001</v>
      </c>
      <c r="D29">
        <v>5.1896500000000003</v>
      </c>
    </row>
    <row r="30" spans="1:4" x14ac:dyDescent="0.2">
      <c r="A30" t="s">
        <v>2</v>
      </c>
      <c r="B30">
        <v>0.82296800000000003</v>
      </c>
      <c r="C30">
        <v>2.8003680000000002</v>
      </c>
      <c r="D30">
        <v>0.48205700000000001</v>
      </c>
    </row>
    <row r="31" spans="1:4" x14ac:dyDescent="0.2">
      <c r="A31" t="s">
        <v>2</v>
      </c>
      <c r="B31">
        <v>-2.7324959999999998</v>
      </c>
      <c r="C31">
        <v>6.1077599999999999</v>
      </c>
      <c r="D31">
        <v>2.977703</v>
      </c>
    </row>
    <row r="32" spans="1:4" x14ac:dyDescent="0.2">
      <c r="A32" t="s">
        <v>2</v>
      </c>
      <c r="B32">
        <v>7.4786960000000002</v>
      </c>
      <c r="C32">
        <v>2.112889</v>
      </c>
      <c r="D32">
        <v>3.9418310000000001</v>
      </c>
    </row>
    <row r="33" spans="1:4" x14ac:dyDescent="0.2">
      <c r="A33" t="s">
        <v>2</v>
      </c>
      <c r="B33">
        <v>2.8366709999999999</v>
      </c>
      <c r="C33">
        <v>0.68746399999999996</v>
      </c>
      <c r="D33">
        <v>6.4374669999999998</v>
      </c>
    </row>
    <row r="34" spans="1:4" x14ac:dyDescent="0.2">
      <c r="A34" t="s">
        <v>2</v>
      </c>
      <c r="B34">
        <v>1.909532</v>
      </c>
      <c r="C34">
        <v>7.5331830000000002</v>
      </c>
      <c r="D34">
        <v>0.48206399999999999</v>
      </c>
    </row>
    <row r="35" spans="1:4" x14ac:dyDescent="0.2">
      <c r="A35" t="s">
        <v>2</v>
      </c>
      <c r="B35">
        <v>0.82297200000000004</v>
      </c>
      <c r="C35">
        <v>2.8003610000000001</v>
      </c>
      <c r="D35">
        <v>2.977703</v>
      </c>
    </row>
    <row r="36" spans="1:4" x14ac:dyDescent="0.2">
      <c r="A36" t="s">
        <v>2</v>
      </c>
      <c r="B36">
        <v>3.9232260000000001</v>
      </c>
      <c r="C36">
        <v>5.4202859999999999</v>
      </c>
      <c r="D36">
        <v>3.9418280000000001</v>
      </c>
    </row>
    <row r="37" spans="1:4" x14ac:dyDescent="0.2">
      <c r="A37" t="s">
        <v>2</v>
      </c>
      <c r="B37">
        <v>7.4786869999999999</v>
      </c>
      <c r="C37">
        <v>2.1128990000000001</v>
      </c>
      <c r="D37">
        <v>6.4374729999999998</v>
      </c>
    </row>
    <row r="38" spans="1:4" x14ac:dyDescent="0.2">
      <c r="A38" t="s">
        <v>2</v>
      </c>
      <c r="B38">
        <v>-2.7324890000000002</v>
      </c>
      <c r="C38">
        <v>6.1077529999999998</v>
      </c>
      <c r="D38">
        <v>0.48205799999999999</v>
      </c>
    </row>
    <row r="39" spans="1:4" x14ac:dyDescent="0.2">
      <c r="A39" t="s">
        <v>2</v>
      </c>
      <c r="B39">
        <v>1.9095200000000001</v>
      </c>
      <c r="C39">
        <v>7.5331760000000001</v>
      </c>
      <c r="D39">
        <v>2.9777100000000001</v>
      </c>
    </row>
    <row r="40" spans="1:4" x14ac:dyDescent="0.2">
      <c r="A40" t="s">
        <v>2</v>
      </c>
      <c r="B40">
        <v>2.8366790000000002</v>
      </c>
      <c r="C40">
        <v>0.687469</v>
      </c>
      <c r="D40">
        <v>3.9418250000000001</v>
      </c>
    </row>
    <row r="41" spans="1:4" x14ac:dyDescent="0.2">
      <c r="A41" t="s">
        <v>2</v>
      </c>
      <c r="B41">
        <v>3.9232290000000001</v>
      </c>
      <c r="C41">
        <v>5.4202859999999999</v>
      </c>
      <c r="D41">
        <v>6.4374700000000002</v>
      </c>
    </row>
    <row r="42" spans="1:4" x14ac:dyDescent="0.2">
      <c r="A42" t="s">
        <v>3</v>
      </c>
      <c r="B42">
        <v>1.9999999999999999E-6</v>
      </c>
      <c r="C42">
        <v>0</v>
      </c>
      <c r="D42">
        <v>1.7298819999999999</v>
      </c>
    </row>
    <row r="43" spans="1:4" x14ac:dyDescent="0.2">
      <c r="A43" t="s">
        <v>3</v>
      </c>
      <c r="B43">
        <v>3.0000000000000001E-6</v>
      </c>
      <c r="C43">
        <v>-9.9999999999999995E-7</v>
      </c>
      <c r="D43">
        <v>5.1896490000000002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D4B6-8692-1D4E-980E-8D8207CA5435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4.7388250000000003</v>
      </c>
      <c r="C2">
        <v>2.7519149999999999</v>
      </c>
      <c r="D2">
        <v>8.123E-3</v>
      </c>
    </row>
    <row r="3" spans="1:4" x14ac:dyDescent="0.2">
      <c r="A3" t="s">
        <v>0</v>
      </c>
      <c r="B3">
        <v>4.7533690000000002</v>
      </c>
      <c r="C3">
        <v>2.7367309999999998</v>
      </c>
      <c r="D3">
        <v>3.4430170000000002</v>
      </c>
    </row>
    <row r="4" spans="1:4" x14ac:dyDescent="0.2">
      <c r="A4" t="s">
        <v>0</v>
      </c>
      <c r="B4">
        <v>-7.1679999999999999E-3</v>
      </c>
      <c r="C4">
        <v>5.5011710000000003</v>
      </c>
      <c r="D4">
        <v>3.4592580000000002</v>
      </c>
    </row>
    <row r="5" spans="1:4" x14ac:dyDescent="0.2">
      <c r="A5" t="s">
        <v>0</v>
      </c>
      <c r="B5">
        <v>7.3670000000000003E-3</v>
      </c>
      <c r="C5">
        <v>5.486002</v>
      </c>
      <c r="D5">
        <v>6.8941530000000002</v>
      </c>
    </row>
    <row r="6" spans="1:4" x14ac:dyDescent="0.2">
      <c r="A6" t="s">
        <v>0</v>
      </c>
      <c r="B6">
        <v>8.3263390000000008</v>
      </c>
      <c r="C6">
        <v>2.0185810000000002</v>
      </c>
      <c r="D6">
        <v>1.721654</v>
      </c>
    </row>
    <row r="7" spans="1:4" x14ac:dyDescent="0.2">
      <c r="A7" t="s">
        <v>0</v>
      </c>
      <c r="B7">
        <v>2.3270849999999998</v>
      </c>
      <c r="C7">
        <v>7.0029999999999997E-3</v>
      </c>
      <c r="D7">
        <v>1.7282869999999999</v>
      </c>
    </row>
    <row r="8" spans="1:4" x14ac:dyDescent="0.2">
      <c r="A8" t="s">
        <v>0</v>
      </c>
      <c r="B8">
        <v>2.4191129999999998</v>
      </c>
      <c r="C8">
        <v>8.2309000000000001</v>
      </c>
      <c r="D8">
        <v>5.1739850000000001</v>
      </c>
    </row>
    <row r="9" spans="1:4" x14ac:dyDescent="0.2">
      <c r="A9" t="s">
        <v>0</v>
      </c>
      <c r="B9">
        <v>1.1613830000000001</v>
      </c>
      <c r="C9">
        <v>2.0298929999999999</v>
      </c>
      <c r="D9">
        <v>5.1755100000000001</v>
      </c>
    </row>
    <row r="10" spans="1:4" x14ac:dyDescent="0.2">
      <c r="A10" t="s">
        <v>0</v>
      </c>
      <c r="B10">
        <v>3.5848100000000001</v>
      </c>
      <c r="C10">
        <v>6.2080039999999999</v>
      </c>
      <c r="D10">
        <v>1.7267680000000001</v>
      </c>
    </row>
    <row r="11" spans="1:4" x14ac:dyDescent="0.2">
      <c r="A11" t="s">
        <v>0</v>
      </c>
      <c r="B11">
        <v>-3.5801379999999998</v>
      </c>
      <c r="C11">
        <v>6.2193160000000001</v>
      </c>
      <c r="D11">
        <v>5.180625</v>
      </c>
    </row>
    <row r="12" spans="1:4" x14ac:dyDescent="0.2">
      <c r="A12" t="s">
        <v>1</v>
      </c>
      <c r="B12">
        <v>1.6163609999999999</v>
      </c>
      <c r="C12">
        <v>3.2801740000000001</v>
      </c>
      <c r="D12">
        <v>1.7276359999999999</v>
      </c>
    </row>
    <row r="13" spans="1:4" x14ac:dyDescent="0.2">
      <c r="A13" t="s">
        <v>1</v>
      </c>
      <c r="B13">
        <v>-2.7174580000000002</v>
      </c>
      <c r="C13">
        <v>5.1872759999999998</v>
      </c>
      <c r="D13">
        <v>1.7300679999999999</v>
      </c>
    </row>
    <row r="14" spans="1:4" x14ac:dyDescent="0.2">
      <c r="A14" t="s">
        <v>1</v>
      </c>
      <c r="B14">
        <v>7.4636630000000004</v>
      </c>
      <c r="C14">
        <v>3.0506280000000001</v>
      </c>
      <c r="D14">
        <v>5.1722099999999998</v>
      </c>
    </row>
    <row r="15" spans="1:4" x14ac:dyDescent="0.2">
      <c r="A15" t="s">
        <v>1</v>
      </c>
      <c r="B15">
        <v>3.6452779999999998</v>
      </c>
      <c r="C15">
        <v>0.25117099999999998</v>
      </c>
      <c r="D15">
        <v>5.1832669999999998</v>
      </c>
    </row>
    <row r="16" spans="1:4" x14ac:dyDescent="0.2">
      <c r="A16" t="s">
        <v>1</v>
      </c>
      <c r="B16">
        <v>1.100921</v>
      </c>
      <c r="C16">
        <v>7.986739</v>
      </c>
      <c r="D16">
        <v>1.719004</v>
      </c>
    </row>
    <row r="17" spans="1:4" x14ac:dyDescent="0.2">
      <c r="A17" t="s">
        <v>1</v>
      </c>
      <c r="B17">
        <v>3.1298349999999999</v>
      </c>
      <c r="C17">
        <v>4.9577270000000002</v>
      </c>
      <c r="D17">
        <v>5.1746439999999998</v>
      </c>
    </row>
    <row r="18" spans="1:4" x14ac:dyDescent="0.2">
      <c r="A18" t="s">
        <v>2</v>
      </c>
      <c r="B18">
        <v>3.056324</v>
      </c>
      <c r="C18">
        <v>2.713044</v>
      </c>
      <c r="D18">
        <v>1.7249989999999999</v>
      </c>
    </row>
    <row r="19" spans="1:4" x14ac:dyDescent="0.2">
      <c r="A19" t="s">
        <v>2</v>
      </c>
      <c r="B19">
        <v>5.5637850000000002</v>
      </c>
      <c r="C19">
        <v>4.2238150000000001</v>
      </c>
      <c r="D19">
        <v>1.736971</v>
      </c>
    </row>
    <row r="20" spans="1:4" x14ac:dyDescent="0.2">
      <c r="A20" t="s">
        <v>2</v>
      </c>
      <c r="B20">
        <v>-0.81758600000000003</v>
      </c>
      <c r="C20">
        <v>4.0140969999999996</v>
      </c>
      <c r="D20">
        <v>5.1653079999999996</v>
      </c>
    </row>
    <row r="21" spans="1:4" x14ac:dyDescent="0.2">
      <c r="A21" t="s">
        <v>2</v>
      </c>
      <c r="B21">
        <v>-0.87236400000000003</v>
      </c>
      <c r="C21">
        <v>6.9411589999999999</v>
      </c>
      <c r="D21">
        <v>5.1875169999999997</v>
      </c>
    </row>
    <row r="22" spans="1:4" x14ac:dyDescent="0.2">
      <c r="A22" t="s">
        <v>2</v>
      </c>
      <c r="B22">
        <v>5.6185679999999998</v>
      </c>
      <c r="C22">
        <v>1.2967519999999999</v>
      </c>
      <c r="D22">
        <v>1.71475</v>
      </c>
    </row>
    <row r="23" spans="1:4" x14ac:dyDescent="0.2">
      <c r="A23" t="s">
        <v>2</v>
      </c>
      <c r="B23">
        <v>1.689878</v>
      </c>
      <c r="C23">
        <v>5.5248699999999999</v>
      </c>
      <c r="D23">
        <v>5.1772819999999999</v>
      </c>
    </row>
    <row r="24" spans="1:4" x14ac:dyDescent="0.2">
      <c r="A24" t="s">
        <v>2</v>
      </c>
      <c r="B24">
        <v>1.625181</v>
      </c>
      <c r="C24">
        <v>4.8408069999999999</v>
      </c>
      <c r="D24">
        <v>1.7437510000000001</v>
      </c>
    </row>
    <row r="25" spans="1:4" x14ac:dyDescent="0.2">
      <c r="A25" t="s">
        <v>2</v>
      </c>
      <c r="B25">
        <v>-1.3703380000000001</v>
      </c>
      <c r="C25">
        <v>4.3992250000000004</v>
      </c>
      <c r="D25">
        <v>1.718059</v>
      </c>
    </row>
    <row r="26" spans="1:4" x14ac:dyDescent="0.2">
      <c r="A26" t="s">
        <v>2</v>
      </c>
      <c r="B26">
        <v>6.1165409999999998</v>
      </c>
      <c r="C26">
        <v>3.8386770000000001</v>
      </c>
      <c r="D26">
        <v>5.1842240000000004</v>
      </c>
    </row>
    <row r="27" spans="1:4" x14ac:dyDescent="0.2">
      <c r="A27" t="s">
        <v>2</v>
      </c>
      <c r="B27">
        <v>5.0014240000000001</v>
      </c>
      <c r="C27">
        <v>1.0236749999999999</v>
      </c>
      <c r="D27">
        <v>5.1874130000000003</v>
      </c>
    </row>
    <row r="28" spans="1:4" x14ac:dyDescent="0.2">
      <c r="A28" t="s">
        <v>2</v>
      </c>
      <c r="B28">
        <v>-0.25522699999999998</v>
      </c>
      <c r="C28">
        <v>7.2142390000000001</v>
      </c>
      <c r="D28">
        <v>1.7148650000000001</v>
      </c>
    </row>
    <row r="29" spans="1:4" x14ac:dyDescent="0.2">
      <c r="A29" t="s">
        <v>2</v>
      </c>
      <c r="B29">
        <v>3.1210070000000001</v>
      </c>
      <c r="C29">
        <v>3.3970950000000002</v>
      </c>
      <c r="D29">
        <v>5.1585190000000001</v>
      </c>
    </row>
    <row r="30" spans="1:4" x14ac:dyDescent="0.2">
      <c r="A30" t="s">
        <v>2</v>
      </c>
      <c r="B30">
        <v>0.82606199999999996</v>
      </c>
      <c r="C30">
        <v>2.8223929999999999</v>
      </c>
      <c r="D30">
        <v>0.47154000000000001</v>
      </c>
    </row>
    <row r="31" spans="1:4" x14ac:dyDescent="0.2">
      <c r="A31" t="s">
        <v>2</v>
      </c>
      <c r="B31">
        <v>-2.7182810000000002</v>
      </c>
      <c r="C31">
        <v>6.1088969999999998</v>
      </c>
      <c r="D31">
        <v>2.9800710000000001</v>
      </c>
    </row>
    <row r="32" spans="1:4" x14ac:dyDescent="0.2">
      <c r="A32" t="s">
        <v>2</v>
      </c>
      <c r="B32">
        <v>7.4644849999999998</v>
      </c>
      <c r="C32">
        <v>2.1290110000000002</v>
      </c>
      <c r="D32">
        <v>3.9222049999999999</v>
      </c>
    </row>
    <row r="33" spans="1:4" x14ac:dyDescent="0.2">
      <c r="A33" t="s">
        <v>2</v>
      </c>
      <c r="B33">
        <v>2.8305169999999999</v>
      </c>
      <c r="C33">
        <v>0.70531500000000003</v>
      </c>
      <c r="D33">
        <v>6.4241320000000002</v>
      </c>
    </row>
    <row r="34" spans="1:4" x14ac:dyDescent="0.2">
      <c r="A34" t="s">
        <v>2</v>
      </c>
      <c r="B34">
        <v>1.9156770000000001</v>
      </c>
      <c r="C34">
        <v>7.5325870000000004</v>
      </c>
      <c r="D34">
        <v>0.47813800000000001</v>
      </c>
    </row>
    <row r="35" spans="1:4" x14ac:dyDescent="0.2">
      <c r="A35" t="s">
        <v>2</v>
      </c>
      <c r="B35">
        <v>0.82022300000000004</v>
      </c>
      <c r="C35">
        <v>2.7879930000000002</v>
      </c>
      <c r="D35">
        <v>2.9652780000000001</v>
      </c>
    </row>
    <row r="36" spans="1:4" x14ac:dyDescent="0.2">
      <c r="A36" t="s">
        <v>2</v>
      </c>
      <c r="B36">
        <v>3.9259759999999999</v>
      </c>
      <c r="C36">
        <v>5.4499139999999997</v>
      </c>
      <c r="D36">
        <v>3.9370050000000001</v>
      </c>
    </row>
    <row r="37" spans="1:4" x14ac:dyDescent="0.2">
      <c r="A37" t="s">
        <v>2</v>
      </c>
      <c r="B37">
        <v>7.4922870000000001</v>
      </c>
      <c r="C37">
        <v>2.1231770000000001</v>
      </c>
      <c r="D37">
        <v>6.4159600000000001</v>
      </c>
    </row>
    <row r="38" spans="1:4" x14ac:dyDescent="0.2">
      <c r="A38" t="s">
        <v>2</v>
      </c>
      <c r="B38">
        <v>-2.7460710000000002</v>
      </c>
      <c r="C38">
        <v>6.1147210000000003</v>
      </c>
      <c r="D38">
        <v>0.48631200000000002</v>
      </c>
    </row>
    <row r="39" spans="1:4" x14ac:dyDescent="0.2">
      <c r="A39" t="s">
        <v>2</v>
      </c>
      <c r="B39">
        <v>1.901856</v>
      </c>
      <c r="C39">
        <v>7.5415700000000001</v>
      </c>
      <c r="D39">
        <v>2.9720960000000001</v>
      </c>
    </row>
    <row r="40" spans="1:4" x14ac:dyDescent="0.2">
      <c r="A40" t="s">
        <v>2</v>
      </c>
      <c r="B40">
        <v>2.844347</v>
      </c>
      <c r="C40">
        <v>0.69634200000000002</v>
      </c>
      <c r="D40">
        <v>3.9301729999999999</v>
      </c>
    </row>
    <row r="41" spans="1:4" x14ac:dyDescent="0.2">
      <c r="A41" t="s">
        <v>2</v>
      </c>
      <c r="B41">
        <v>3.9201389999999998</v>
      </c>
      <c r="C41">
        <v>5.4154900000000001</v>
      </c>
      <c r="D41">
        <v>6.4307439999999998</v>
      </c>
    </row>
    <row r="42" spans="1:4" x14ac:dyDescent="0.2">
      <c r="A42" t="s">
        <v>3</v>
      </c>
      <c r="B42">
        <v>-2.7999999999999998E-4</v>
      </c>
      <c r="C42">
        <v>4.2770000000000004E-3</v>
      </c>
      <c r="D42">
        <v>1.7255769999999999</v>
      </c>
    </row>
    <row r="43" spans="1:4" x14ac:dyDescent="0.2">
      <c r="A43" t="s">
        <v>3</v>
      </c>
      <c r="B43">
        <v>2.8299999999999999E-4</v>
      </c>
      <c r="C43">
        <v>1.2966E-2</v>
      </c>
      <c r="D43">
        <v>5.176698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AC0F-68E5-7D4E-B370-278500167032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4.7581639999999998</v>
      </c>
      <c r="C2">
        <v>2.747671</v>
      </c>
      <c r="D2">
        <v>8.1220000000000007E-3</v>
      </c>
    </row>
    <row r="3" spans="1:4" x14ac:dyDescent="0.2">
      <c r="A3" t="s">
        <v>0</v>
      </c>
      <c r="B3">
        <v>4.7430510000000004</v>
      </c>
      <c r="C3">
        <v>2.7331989999999999</v>
      </c>
      <c r="D3">
        <v>3.443009</v>
      </c>
    </row>
    <row r="4" spans="1:4" x14ac:dyDescent="0.2">
      <c r="A4" t="s">
        <v>0</v>
      </c>
      <c r="B4">
        <v>2.0406000000000001E-2</v>
      </c>
      <c r="C4">
        <v>5.4874479999999997</v>
      </c>
      <c r="D4">
        <v>3.4592670000000001</v>
      </c>
    </row>
    <row r="5" spans="1:4" x14ac:dyDescent="0.2">
      <c r="A5" t="s">
        <v>0</v>
      </c>
      <c r="B5">
        <v>5.2849999999999998E-3</v>
      </c>
      <c r="C5">
        <v>5.4729910000000004</v>
      </c>
      <c r="D5">
        <v>6.8941549999999996</v>
      </c>
    </row>
    <row r="6" spans="1:4" x14ac:dyDescent="0.2">
      <c r="A6" t="s">
        <v>0</v>
      </c>
      <c r="B6">
        <v>8.3307769999999994</v>
      </c>
      <c r="C6">
        <v>2.0140709999999999</v>
      </c>
      <c r="D6">
        <v>1.724688</v>
      </c>
    </row>
    <row r="7" spans="1:4" x14ac:dyDescent="0.2">
      <c r="A7" t="s">
        <v>0</v>
      </c>
      <c r="B7">
        <v>2.331874</v>
      </c>
      <c r="C7">
        <v>2.6970000000000002E-3</v>
      </c>
      <c r="D7">
        <v>1.7226330000000001</v>
      </c>
    </row>
    <row r="8" spans="1:4" x14ac:dyDescent="0.2">
      <c r="A8" t="s">
        <v>0</v>
      </c>
      <c r="B8">
        <v>2.431578</v>
      </c>
      <c r="C8">
        <v>8.2179520000000004</v>
      </c>
      <c r="D8">
        <v>5.17964</v>
      </c>
    </row>
    <row r="9" spans="1:4" x14ac:dyDescent="0.2">
      <c r="A9" t="s">
        <v>0</v>
      </c>
      <c r="B9">
        <v>1.174207</v>
      </c>
      <c r="C9">
        <v>2.0167679999999999</v>
      </c>
      <c r="D9">
        <v>5.1728880000000004</v>
      </c>
    </row>
    <row r="10" spans="1:4" x14ac:dyDescent="0.2">
      <c r="A10" t="s">
        <v>0</v>
      </c>
      <c r="B10">
        <v>3.589242</v>
      </c>
      <c r="C10">
        <v>6.2038739999999999</v>
      </c>
      <c r="D10">
        <v>1.72939</v>
      </c>
    </row>
    <row r="11" spans="1:4" x14ac:dyDescent="0.2">
      <c r="A11" t="s">
        <v>0</v>
      </c>
      <c r="B11">
        <v>-3.56732</v>
      </c>
      <c r="C11">
        <v>6.2065720000000004</v>
      </c>
      <c r="D11">
        <v>5.1775890000000002</v>
      </c>
    </row>
    <row r="12" spans="1:4" x14ac:dyDescent="0.2">
      <c r="A12" t="s">
        <v>1</v>
      </c>
      <c r="B12">
        <v>1.6206419999999999</v>
      </c>
      <c r="C12">
        <v>3.2759040000000001</v>
      </c>
      <c r="D12">
        <v>1.7192099999999999</v>
      </c>
    </row>
    <row r="13" spans="1:4" x14ac:dyDescent="0.2">
      <c r="A13" t="s">
        <v>1</v>
      </c>
      <c r="B13">
        <v>-2.7129560000000001</v>
      </c>
      <c r="C13">
        <v>5.1828609999999999</v>
      </c>
      <c r="D13">
        <v>1.7305379999999999</v>
      </c>
    </row>
    <row r="14" spans="1:4" x14ac:dyDescent="0.2">
      <c r="A14" t="s">
        <v>1</v>
      </c>
      <c r="B14">
        <v>7.4764169999999996</v>
      </c>
      <c r="C14">
        <v>3.0377879999999999</v>
      </c>
      <c r="D14">
        <v>5.1717389999999996</v>
      </c>
    </row>
    <row r="15" spans="1:4" x14ac:dyDescent="0.2">
      <c r="A15" t="s">
        <v>1</v>
      </c>
      <c r="B15">
        <v>3.65801</v>
      </c>
      <c r="C15">
        <v>0.238063</v>
      </c>
      <c r="D15">
        <v>5.1753159999999996</v>
      </c>
    </row>
    <row r="16" spans="1:4" x14ac:dyDescent="0.2">
      <c r="A16" t="s">
        <v>1</v>
      </c>
      <c r="B16">
        <v>1.1054440000000001</v>
      </c>
      <c r="C16">
        <v>7.9825920000000004</v>
      </c>
      <c r="D16">
        <v>1.726955</v>
      </c>
    </row>
    <row r="17" spans="1:4" x14ac:dyDescent="0.2">
      <c r="A17" t="s">
        <v>1</v>
      </c>
      <c r="B17">
        <v>3.142811</v>
      </c>
      <c r="C17">
        <v>4.9447429999999999</v>
      </c>
      <c r="D17">
        <v>5.1830689999999997</v>
      </c>
    </row>
    <row r="18" spans="1:4" x14ac:dyDescent="0.2">
      <c r="A18" t="s">
        <v>2</v>
      </c>
      <c r="B18">
        <v>3.060543</v>
      </c>
      <c r="C18">
        <v>2.7085819999999998</v>
      </c>
      <c r="D18">
        <v>1.7127969999999999</v>
      </c>
    </row>
    <row r="19" spans="1:4" x14ac:dyDescent="0.2">
      <c r="A19" t="s">
        <v>2</v>
      </c>
      <c r="B19">
        <v>5.5681770000000004</v>
      </c>
      <c r="C19">
        <v>4.2195309999999999</v>
      </c>
      <c r="D19">
        <v>1.731439</v>
      </c>
    </row>
    <row r="20" spans="1:4" x14ac:dyDescent="0.2">
      <c r="A20" t="s">
        <v>2</v>
      </c>
      <c r="B20">
        <v>-0.80471999999999999</v>
      </c>
      <c r="C20">
        <v>4.0011229999999998</v>
      </c>
      <c r="D20">
        <v>5.1708410000000002</v>
      </c>
    </row>
    <row r="21" spans="1:4" x14ac:dyDescent="0.2">
      <c r="A21" t="s">
        <v>2</v>
      </c>
      <c r="B21">
        <v>-0.85927299999999995</v>
      </c>
      <c r="C21">
        <v>6.928121</v>
      </c>
      <c r="D21">
        <v>5.1697980000000001</v>
      </c>
    </row>
    <row r="22" spans="1:4" x14ac:dyDescent="0.2">
      <c r="A22" t="s">
        <v>2</v>
      </c>
      <c r="B22">
        <v>5.6227349999999996</v>
      </c>
      <c r="C22">
        <v>1.2925340000000001</v>
      </c>
      <c r="D22">
        <v>1.732469</v>
      </c>
    </row>
    <row r="23" spans="1:4" x14ac:dyDescent="0.2">
      <c r="A23" t="s">
        <v>2</v>
      </c>
      <c r="B23">
        <v>1.7029160000000001</v>
      </c>
      <c r="C23">
        <v>5.5120769999999997</v>
      </c>
      <c r="D23">
        <v>5.1894830000000001</v>
      </c>
    </row>
    <row r="24" spans="1:4" x14ac:dyDescent="0.2">
      <c r="A24" t="s">
        <v>2</v>
      </c>
      <c r="B24">
        <v>1.6296900000000001</v>
      </c>
      <c r="C24">
        <v>4.8366100000000003</v>
      </c>
      <c r="D24">
        <v>1.723741</v>
      </c>
    </row>
    <row r="25" spans="1:4" x14ac:dyDescent="0.2">
      <c r="A25" t="s">
        <v>2</v>
      </c>
      <c r="B25">
        <v>-1.3658539999999999</v>
      </c>
      <c r="C25">
        <v>4.3947649999999996</v>
      </c>
      <c r="D25">
        <v>1.742218</v>
      </c>
    </row>
    <row r="26" spans="1:4" x14ac:dyDescent="0.2">
      <c r="A26" t="s">
        <v>2</v>
      </c>
      <c r="B26">
        <v>6.1293129999999998</v>
      </c>
      <c r="C26">
        <v>3.8258800000000002</v>
      </c>
      <c r="D26">
        <v>5.1600640000000002</v>
      </c>
    </row>
    <row r="27" spans="1:4" x14ac:dyDescent="0.2">
      <c r="A27" t="s">
        <v>2</v>
      </c>
      <c r="B27">
        <v>5.0139500000000004</v>
      </c>
      <c r="C27">
        <v>1.0107619999999999</v>
      </c>
      <c r="D27">
        <v>5.1915110000000002</v>
      </c>
    </row>
    <row r="28" spans="1:4" x14ac:dyDescent="0.2">
      <c r="A28" t="s">
        <v>2</v>
      </c>
      <c r="B28">
        <v>-0.25049700000000003</v>
      </c>
      <c r="C28">
        <v>7.2098959999999996</v>
      </c>
      <c r="D28">
        <v>1.7107669999999999</v>
      </c>
    </row>
    <row r="29" spans="1:4" x14ac:dyDescent="0.2">
      <c r="A29" t="s">
        <v>2</v>
      </c>
      <c r="B29">
        <v>3.1337540000000002</v>
      </c>
      <c r="C29">
        <v>3.384036</v>
      </c>
      <c r="D29">
        <v>5.178528</v>
      </c>
    </row>
    <row r="30" spans="1:4" x14ac:dyDescent="0.2">
      <c r="A30" t="s">
        <v>2</v>
      </c>
      <c r="B30">
        <v>0.82050800000000002</v>
      </c>
      <c r="C30">
        <v>2.8066450000000001</v>
      </c>
      <c r="D30">
        <v>0.47398000000000001</v>
      </c>
    </row>
    <row r="31" spans="1:4" x14ac:dyDescent="0.2">
      <c r="A31" t="s">
        <v>2</v>
      </c>
      <c r="B31">
        <v>-2.7350249999999998</v>
      </c>
      <c r="C31">
        <v>6.1184060000000002</v>
      </c>
      <c r="D31">
        <v>2.9686530000000002</v>
      </c>
    </row>
    <row r="32" spans="1:4" x14ac:dyDescent="0.2">
      <c r="A32" t="s">
        <v>2</v>
      </c>
      <c r="B32">
        <v>7.4984849999999996</v>
      </c>
      <c r="C32">
        <v>2.1022460000000001</v>
      </c>
      <c r="D32">
        <v>3.9336229999999999</v>
      </c>
    </row>
    <row r="33" spans="1:4" x14ac:dyDescent="0.2">
      <c r="A33" t="s">
        <v>2</v>
      </c>
      <c r="B33">
        <v>2.8351199999999999</v>
      </c>
      <c r="C33">
        <v>0.67789900000000003</v>
      </c>
      <c r="D33">
        <v>6.4150549999999997</v>
      </c>
    </row>
    <row r="34" spans="1:4" x14ac:dyDescent="0.2">
      <c r="A34" t="s">
        <v>2</v>
      </c>
      <c r="B34">
        <v>1.928329</v>
      </c>
      <c r="C34">
        <v>7.542745</v>
      </c>
      <c r="D34">
        <v>0.48721500000000001</v>
      </c>
    </row>
    <row r="35" spans="1:4" x14ac:dyDescent="0.2">
      <c r="A35" t="s">
        <v>2</v>
      </c>
      <c r="B35">
        <v>0.83406000000000002</v>
      </c>
      <c r="C35">
        <v>2.795417</v>
      </c>
      <c r="D35">
        <v>2.9678770000000001</v>
      </c>
    </row>
    <row r="36" spans="1:4" x14ac:dyDescent="0.2">
      <c r="A36" t="s">
        <v>2</v>
      </c>
      <c r="B36">
        <v>3.9293960000000001</v>
      </c>
      <c r="C36">
        <v>5.4252339999999997</v>
      </c>
      <c r="D36">
        <v>3.9344049999999999</v>
      </c>
    </row>
    <row r="37" spans="1:4" x14ac:dyDescent="0.2">
      <c r="A37" t="s">
        <v>2</v>
      </c>
      <c r="B37">
        <v>7.4835190000000003</v>
      </c>
      <c r="C37">
        <v>2.124517</v>
      </c>
      <c r="D37">
        <v>6.4275039999999999</v>
      </c>
    </row>
    <row r="38" spans="1:4" x14ac:dyDescent="0.2">
      <c r="A38" t="s">
        <v>2</v>
      </c>
      <c r="B38">
        <v>-2.7200489999999999</v>
      </c>
      <c r="C38">
        <v>6.0961259999999999</v>
      </c>
      <c r="D38">
        <v>0.47477000000000003</v>
      </c>
    </row>
    <row r="39" spans="1:4" x14ac:dyDescent="0.2">
      <c r="A39" t="s">
        <v>2</v>
      </c>
      <c r="B39">
        <v>1.8986449999999999</v>
      </c>
      <c r="C39">
        <v>7.5235750000000001</v>
      </c>
      <c r="D39">
        <v>2.980893</v>
      </c>
    </row>
    <row r="40" spans="1:4" x14ac:dyDescent="0.2">
      <c r="A40" t="s">
        <v>2</v>
      </c>
      <c r="B40">
        <v>2.8648129999999998</v>
      </c>
      <c r="C40">
        <v>0.69708099999999995</v>
      </c>
      <c r="D40">
        <v>3.9213770000000001</v>
      </c>
    </row>
    <row r="41" spans="1:4" x14ac:dyDescent="0.2">
      <c r="A41" t="s">
        <v>2</v>
      </c>
      <c r="B41">
        <v>3.9429500000000002</v>
      </c>
      <c r="C41">
        <v>5.4139819999999999</v>
      </c>
      <c r="D41">
        <v>6.4283029999999997</v>
      </c>
    </row>
    <row r="42" spans="1:4" x14ac:dyDescent="0.2">
      <c r="A42" t="s">
        <v>3</v>
      </c>
      <c r="B42">
        <v>4.6030000000000003E-3</v>
      </c>
      <c r="C42">
        <v>2.5999999999999998E-5</v>
      </c>
      <c r="D42">
        <v>1.7255609999999999</v>
      </c>
    </row>
    <row r="43" spans="1:4" x14ac:dyDescent="0.2">
      <c r="A43" t="s">
        <v>3</v>
      </c>
      <c r="B43">
        <v>1.2654E-2</v>
      </c>
      <c r="C43">
        <v>-4.0000000000000003E-5</v>
      </c>
      <c r="D43">
        <v>5.1767130000000003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39CB-5B93-1642-9ADB-E9ACDC578E77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4.7543300000000004</v>
      </c>
      <c r="C2">
        <v>2.740453</v>
      </c>
      <c r="D2">
        <v>8.1300000000000001E-3</v>
      </c>
    </row>
    <row r="3" spans="1:4" x14ac:dyDescent="0.2">
      <c r="A3" t="s">
        <v>0</v>
      </c>
      <c r="B3">
        <v>4.7543220000000002</v>
      </c>
      <c r="C3">
        <v>2.7404500000000001</v>
      </c>
      <c r="D3">
        <v>3.443009</v>
      </c>
    </row>
    <row r="4" spans="1:4" x14ac:dyDescent="0.2">
      <c r="A4" t="s">
        <v>0</v>
      </c>
      <c r="B4">
        <v>1.2430999999999999E-2</v>
      </c>
      <c r="C4">
        <v>5.4801970000000004</v>
      </c>
      <c r="D4">
        <v>3.4592670000000001</v>
      </c>
    </row>
    <row r="5" spans="1:4" x14ac:dyDescent="0.2">
      <c r="A5" t="s">
        <v>0</v>
      </c>
      <c r="B5">
        <v>1.2423999999999999E-2</v>
      </c>
      <c r="C5">
        <v>5.4801909999999996</v>
      </c>
      <c r="D5">
        <v>6.8941460000000001</v>
      </c>
    </row>
    <row r="6" spans="1:4" x14ac:dyDescent="0.2">
      <c r="A6" t="s">
        <v>0</v>
      </c>
      <c r="B6">
        <v>8.3332029999999992</v>
      </c>
      <c r="C6">
        <v>2.014961</v>
      </c>
      <c r="D6">
        <v>1.72557</v>
      </c>
    </row>
    <row r="7" spans="1:4" x14ac:dyDescent="0.2">
      <c r="A7" t="s">
        <v>0</v>
      </c>
      <c r="B7">
        <v>2.3266209999999998</v>
      </c>
      <c r="C7">
        <v>3.7590000000000002E-3</v>
      </c>
      <c r="D7">
        <v>1.725568</v>
      </c>
    </row>
    <row r="8" spans="1:4" x14ac:dyDescent="0.2">
      <c r="A8" t="s">
        <v>0</v>
      </c>
      <c r="B8">
        <v>2.4401320000000002</v>
      </c>
      <c r="C8">
        <v>8.2168899999999994</v>
      </c>
      <c r="D8">
        <v>5.1767089999999998</v>
      </c>
    </row>
    <row r="9" spans="1:4" x14ac:dyDescent="0.2">
      <c r="A9" t="s">
        <v>0</v>
      </c>
      <c r="B9">
        <v>1.166577</v>
      </c>
      <c r="C9">
        <v>2.0179659999999999</v>
      </c>
      <c r="D9">
        <v>5.1767050000000001</v>
      </c>
    </row>
    <row r="10" spans="1:4" x14ac:dyDescent="0.2">
      <c r="A10" t="s">
        <v>0</v>
      </c>
      <c r="B10">
        <v>3.6001750000000001</v>
      </c>
      <c r="C10">
        <v>6.2026849999999998</v>
      </c>
      <c r="D10">
        <v>1.725571</v>
      </c>
    </row>
    <row r="11" spans="1:4" x14ac:dyDescent="0.2">
      <c r="A11" t="s">
        <v>0</v>
      </c>
      <c r="B11">
        <v>-3.5664500000000001</v>
      </c>
      <c r="C11">
        <v>6.2056899999999997</v>
      </c>
      <c r="D11">
        <v>5.1767050000000001</v>
      </c>
    </row>
    <row r="12" spans="1:4" x14ac:dyDescent="0.2">
      <c r="A12" t="s">
        <v>1</v>
      </c>
      <c r="B12">
        <v>1.6253949999999999</v>
      </c>
      <c r="C12">
        <v>3.2767629999999999</v>
      </c>
      <c r="D12">
        <v>1.7255659999999999</v>
      </c>
    </row>
    <row r="13" spans="1:4" x14ac:dyDescent="0.2">
      <c r="A13" t="s">
        <v>1</v>
      </c>
      <c r="B13">
        <v>-2.7044030000000001</v>
      </c>
      <c r="C13">
        <v>5.1838100000000003</v>
      </c>
      <c r="D13">
        <v>1.72557</v>
      </c>
    </row>
    <row r="14" spans="1:4" x14ac:dyDescent="0.2">
      <c r="A14" t="s">
        <v>1</v>
      </c>
      <c r="B14">
        <v>7.4711550000000004</v>
      </c>
      <c r="C14">
        <v>3.0368430000000002</v>
      </c>
      <c r="D14">
        <v>5.1767060000000003</v>
      </c>
    </row>
    <row r="15" spans="1:4" x14ac:dyDescent="0.2">
      <c r="A15" t="s">
        <v>1</v>
      </c>
      <c r="B15">
        <v>3.6456550000000001</v>
      </c>
      <c r="C15">
        <v>0.23826800000000001</v>
      </c>
      <c r="D15">
        <v>5.1767070000000004</v>
      </c>
    </row>
    <row r="16" spans="1:4" x14ac:dyDescent="0.2">
      <c r="A16" t="s">
        <v>1</v>
      </c>
      <c r="B16">
        <v>1.121095</v>
      </c>
      <c r="C16">
        <v>7.9823760000000004</v>
      </c>
      <c r="D16">
        <v>1.72557</v>
      </c>
    </row>
    <row r="17" spans="1:4" x14ac:dyDescent="0.2">
      <c r="A17" t="s">
        <v>1</v>
      </c>
      <c r="B17">
        <v>3.141356</v>
      </c>
      <c r="C17">
        <v>4.9438870000000001</v>
      </c>
      <c r="D17">
        <v>5.1767089999999998</v>
      </c>
    </row>
    <row r="18" spans="1:4" x14ac:dyDescent="0.2">
      <c r="A18" t="s">
        <v>2</v>
      </c>
      <c r="B18">
        <v>3.065045</v>
      </c>
      <c r="C18">
        <v>2.7091530000000001</v>
      </c>
      <c r="D18">
        <v>1.725565</v>
      </c>
    </row>
    <row r="19" spans="1:4" x14ac:dyDescent="0.2">
      <c r="A19" t="s">
        <v>2</v>
      </c>
      <c r="B19">
        <v>5.5756249999999996</v>
      </c>
      <c r="C19">
        <v>4.2217029999999998</v>
      </c>
      <c r="D19">
        <v>1.725571</v>
      </c>
    </row>
    <row r="20" spans="1:4" x14ac:dyDescent="0.2">
      <c r="A20" t="s">
        <v>2</v>
      </c>
      <c r="B20">
        <v>-0.80887500000000001</v>
      </c>
      <c r="C20">
        <v>3.9989430000000001</v>
      </c>
      <c r="D20">
        <v>5.176704</v>
      </c>
    </row>
    <row r="21" spans="1:4" x14ac:dyDescent="0.2">
      <c r="A21" t="s">
        <v>2</v>
      </c>
      <c r="B21">
        <v>-0.85442499999999999</v>
      </c>
      <c r="C21">
        <v>6.9278170000000001</v>
      </c>
      <c r="D21">
        <v>5.176704</v>
      </c>
    </row>
    <row r="22" spans="1:4" x14ac:dyDescent="0.2">
      <c r="A22" t="s">
        <v>2</v>
      </c>
      <c r="B22">
        <v>5.621175</v>
      </c>
      <c r="C22">
        <v>1.292832</v>
      </c>
      <c r="D22">
        <v>1.725573</v>
      </c>
    </row>
    <row r="23" spans="1:4" x14ac:dyDescent="0.2">
      <c r="A23" t="s">
        <v>2</v>
      </c>
      <c r="B23">
        <v>1.7017070000000001</v>
      </c>
      <c r="C23">
        <v>5.5114939999999999</v>
      </c>
      <c r="D23">
        <v>5.1767110000000001</v>
      </c>
    </row>
    <row r="24" spans="1:4" x14ac:dyDescent="0.2">
      <c r="A24" t="s">
        <v>2</v>
      </c>
      <c r="B24">
        <v>1.636215</v>
      </c>
      <c r="C24">
        <v>4.8373439999999999</v>
      </c>
      <c r="D24">
        <v>1.7255689999999999</v>
      </c>
    </row>
    <row r="25" spans="1:4" x14ac:dyDescent="0.2">
      <c r="A25" t="s">
        <v>2</v>
      </c>
      <c r="B25">
        <v>-1.358096</v>
      </c>
      <c r="C25">
        <v>4.3945759999999998</v>
      </c>
      <c r="D25">
        <v>1.7255739999999999</v>
      </c>
    </row>
    <row r="26" spans="1:4" x14ac:dyDescent="0.2">
      <c r="A26" t="s">
        <v>2</v>
      </c>
      <c r="B26">
        <v>6.1248469999999999</v>
      </c>
      <c r="C26">
        <v>3.8260719999999999</v>
      </c>
      <c r="D26">
        <v>5.1767010000000004</v>
      </c>
    </row>
    <row r="27" spans="1:4" x14ac:dyDescent="0.2">
      <c r="A27" t="s">
        <v>2</v>
      </c>
      <c r="B27">
        <v>5.0031429999999997</v>
      </c>
      <c r="C27">
        <v>1.0089900000000001</v>
      </c>
      <c r="D27">
        <v>5.1767120000000002</v>
      </c>
    </row>
    <row r="28" spans="1:4" x14ac:dyDescent="0.2">
      <c r="A28" t="s">
        <v>2</v>
      </c>
      <c r="B28">
        <v>-0.23638999999999999</v>
      </c>
      <c r="C28">
        <v>7.2116579999999999</v>
      </c>
      <c r="D28">
        <v>1.725563</v>
      </c>
    </row>
    <row r="29" spans="1:4" x14ac:dyDescent="0.2">
      <c r="A29" t="s">
        <v>2</v>
      </c>
      <c r="B29">
        <v>3.1305369999999999</v>
      </c>
      <c r="C29">
        <v>3.383305</v>
      </c>
      <c r="D29">
        <v>5.1767089999999998</v>
      </c>
    </row>
    <row r="30" spans="1:4" x14ac:dyDescent="0.2">
      <c r="A30" t="s">
        <v>2</v>
      </c>
      <c r="B30">
        <v>0.83147700000000002</v>
      </c>
      <c r="C30">
        <v>2.8020710000000002</v>
      </c>
      <c r="D30">
        <v>0.478829</v>
      </c>
    </row>
    <row r="31" spans="1:4" x14ac:dyDescent="0.2">
      <c r="A31" t="s">
        <v>2</v>
      </c>
      <c r="B31">
        <v>-2.7172000000000001</v>
      </c>
      <c r="C31">
        <v>6.108295</v>
      </c>
      <c r="D31">
        <v>2.9726789999999998</v>
      </c>
    </row>
    <row r="32" spans="1:4" x14ac:dyDescent="0.2">
      <c r="A32" t="s">
        <v>2</v>
      </c>
      <c r="B32">
        <v>7.4839520000000004</v>
      </c>
      <c r="C32">
        <v>2.1123530000000001</v>
      </c>
      <c r="D32">
        <v>3.9295969999999998</v>
      </c>
    </row>
    <row r="33" spans="1:4" x14ac:dyDescent="0.2">
      <c r="A33" t="s">
        <v>2</v>
      </c>
      <c r="B33">
        <v>2.8385549999999999</v>
      </c>
      <c r="C33">
        <v>0.68859099999999995</v>
      </c>
      <c r="D33">
        <v>6.4238119999999999</v>
      </c>
    </row>
    <row r="34" spans="1:4" x14ac:dyDescent="0.2">
      <c r="A34" t="s">
        <v>2</v>
      </c>
      <c r="B34">
        <v>1.9281980000000001</v>
      </c>
      <c r="C34">
        <v>7.5320590000000003</v>
      </c>
      <c r="D34">
        <v>0.47846499999999997</v>
      </c>
    </row>
    <row r="35" spans="1:4" x14ac:dyDescent="0.2">
      <c r="A35" t="s">
        <v>2</v>
      </c>
      <c r="B35">
        <v>0.83148</v>
      </c>
      <c r="C35">
        <v>2.8020649999999998</v>
      </c>
      <c r="D35">
        <v>2.9723039999999998</v>
      </c>
    </row>
    <row r="36" spans="1:4" x14ac:dyDescent="0.2">
      <c r="A36" t="s">
        <v>2</v>
      </c>
      <c r="B36">
        <v>3.93527</v>
      </c>
      <c r="C36">
        <v>5.4185819999999998</v>
      </c>
      <c r="D36">
        <v>3.9299710000000001</v>
      </c>
    </row>
    <row r="37" spans="1:4" x14ac:dyDescent="0.2">
      <c r="A37" t="s">
        <v>2</v>
      </c>
      <c r="B37">
        <v>7.483943</v>
      </c>
      <c r="C37">
        <v>2.1123620000000001</v>
      </c>
      <c r="D37">
        <v>6.4238229999999996</v>
      </c>
    </row>
    <row r="38" spans="1:4" x14ac:dyDescent="0.2">
      <c r="A38" t="s">
        <v>2</v>
      </c>
      <c r="B38">
        <v>-2.7171940000000001</v>
      </c>
      <c r="C38">
        <v>6.1082869999999998</v>
      </c>
      <c r="D38">
        <v>0.47845399999999999</v>
      </c>
    </row>
    <row r="39" spans="1:4" x14ac:dyDescent="0.2">
      <c r="A39" t="s">
        <v>2</v>
      </c>
      <c r="B39">
        <v>1.928186</v>
      </c>
      <c r="C39">
        <v>7.5320510000000001</v>
      </c>
      <c r="D39">
        <v>2.9726810000000001</v>
      </c>
    </row>
    <row r="40" spans="1:4" x14ac:dyDescent="0.2">
      <c r="A40" t="s">
        <v>2</v>
      </c>
      <c r="B40">
        <v>2.838565</v>
      </c>
      <c r="C40">
        <v>0.68859700000000001</v>
      </c>
      <c r="D40">
        <v>3.9295969999999998</v>
      </c>
    </row>
    <row r="41" spans="1:4" x14ac:dyDescent="0.2">
      <c r="A41" t="s">
        <v>2</v>
      </c>
      <c r="B41">
        <v>3.9352740000000002</v>
      </c>
      <c r="C41">
        <v>5.4185819999999998</v>
      </c>
      <c r="D41">
        <v>6.4234450000000001</v>
      </c>
    </row>
    <row r="42" spans="1:4" x14ac:dyDescent="0.2">
      <c r="A42" t="s">
        <v>3</v>
      </c>
      <c r="B42">
        <v>-8.3900000000000001E-4</v>
      </c>
      <c r="C42">
        <v>-7.1199999999999996E-4</v>
      </c>
      <c r="D42">
        <v>1.7255689999999999</v>
      </c>
    </row>
    <row r="43" spans="1:4" x14ac:dyDescent="0.2">
      <c r="A43" t="s">
        <v>3</v>
      </c>
      <c r="B43">
        <v>8.4400000000000002E-4</v>
      </c>
      <c r="C43">
        <v>7.1000000000000002E-4</v>
      </c>
      <c r="D43">
        <v>5.1767070000000004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CEA-67C9-9B45-BCF4-2F7E9DBE445A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4.7299009999999999</v>
      </c>
      <c r="C2">
        <v>2.738807</v>
      </c>
      <c r="D2">
        <v>7.7019999999999996E-3</v>
      </c>
    </row>
    <row r="3" spans="1:4" x14ac:dyDescent="0.2">
      <c r="A3" t="s">
        <v>0</v>
      </c>
      <c r="B3">
        <v>4.7298929999999997</v>
      </c>
      <c r="C3">
        <v>2.7388020000000002</v>
      </c>
      <c r="D3">
        <v>3.4434369999999999</v>
      </c>
    </row>
    <row r="4" spans="1:4" x14ac:dyDescent="0.2">
      <c r="A4" t="s">
        <v>0</v>
      </c>
      <c r="B4">
        <v>-7.4229999999999999E-3</v>
      </c>
      <c r="C4">
        <v>5.4818449999999999</v>
      </c>
      <c r="D4">
        <v>3.4588399999999999</v>
      </c>
    </row>
    <row r="5" spans="1:4" x14ac:dyDescent="0.2">
      <c r="A5" t="s">
        <v>0</v>
      </c>
      <c r="B5">
        <v>-7.43E-3</v>
      </c>
      <c r="C5">
        <v>5.4818389999999999</v>
      </c>
      <c r="D5">
        <v>6.8945730000000003</v>
      </c>
    </row>
    <row r="6" spans="1:4" x14ac:dyDescent="0.2">
      <c r="A6" t="s">
        <v>0</v>
      </c>
      <c r="B6">
        <v>8.2981359999999995</v>
      </c>
      <c r="C6">
        <v>2.0127380000000001</v>
      </c>
      <c r="D6">
        <v>1.72557</v>
      </c>
    </row>
    <row r="7" spans="1:4" x14ac:dyDescent="0.2">
      <c r="A7" t="s">
        <v>0</v>
      </c>
      <c r="B7">
        <v>2.3210839999999999</v>
      </c>
      <c r="C7">
        <v>4.7850000000000002E-3</v>
      </c>
      <c r="D7">
        <v>1.725568</v>
      </c>
    </row>
    <row r="8" spans="1:4" x14ac:dyDescent="0.2">
      <c r="A8" t="s">
        <v>0</v>
      </c>
      <c r="B8">
        <v>2.401386</v>
      </c>
      <c r="C8">
        <v>8.2158630000000006</v>
      </c>
      <c r="D8">
        <v>5.1767089999999998</v>
      </c>
    </row>
    <row r="9" spans="1:4" x14ac:dyDescent="0.2">
      <c r="A9" t="s">
        <v>0</v>
      </c>
      <c r="B9">
        <v>1.150201</v>
      </c>
      <c r="C9">
        <v>2.0187170000000001</v>
      </c>
      <c r="D9">
        <v>5.1767050000000001</v>
      </c>
    </row>
    <row r="10" spans="1:4" x14ac:dyDescent="0.2">
      <c r="A10" t="s">
        <v>0</v>
      </c>
      <c r="B10">
        <v>3.5722680000000002</v>
      </c>
      <c r="C10">
        <v>6.2019349999999998</v>
      </c>
      <c r="D10">
        <v>1.725571</v>
      </c>
    </row>
    <row r="11" spans="1:4" x14ac:dyDescent="0.2">
      <c r="A11" t="s">
        <v>0</v>
      </c>
      <c r="B11">
        <v>-3.5756649999999999</v>
      </c>
      <c r="C11">
        <v>6.2079129999999996</v>
      </c>
      <c r="D11">
        <v>5.1767050000000001</v>
      </c>
    </row>
    <row r="12" spans="1:4" x14ac:dyDescent="0.2">
      <c r="A12" t="s">
        <v>1</v>
      </c>
      <c r="B12">
        <v>1.606465</v>
      </c>
      <c r="C12">
        <v>3.2749830000000002</v>
      </c>
      <c r="D12">
        <v>1.7255659999999999</v>
      </c>
    </row>
    <row r="13" spans="1:4" x14ac:dyDescent="0.2">
      <c r="A13" t="s">
        <v>1</v>
      </c>
      <c r="B13">
        <v>-2.717978</v>
      </c>
      <c r="C13">
        <v>5.182798</v>
      </c>
      <c r="D13">
        <v>1.72557</v>
      </c>
    </row>
    <row r="14" spans="1:4" x14ac:dyDescent="0.2">
      <c r="A14" t="s">
        <v>1</v>
      </c>
      <c r="B14">
        <v>7.4404579999999996</v>
      </c>
      <c r="C14">
        <v>3.0378590000000001</v>
      </c>
      <c r="D14">
        <v>5.1767060000000003</v>
      </c>
    </row>
    <row r="15" spans="1:4" x14ac:dyDescent="0.2">
      <c r="A15" t="s">
        <v>1</v>
      </c>
      <c r="B15">
        <v>3.6336430000000002</v>
      </c>
      <c r="C15">
        <v>0.23904</v>
      </c>
      <c r="D15">
        <v>5.1767070000000004</v>
      </c>
    </row>
    <row r="16" spans="1:4" x14ac:dyDescent="0.2">
      <c r="A16" t="s">
        <v>1</v>
      </c>
      <c r="B16">
        <v>1.0888260000000001</v>
      </c>
      <c r="C16">
        <v>7.9815940000000003</v>
      </c>
      <c r="D16">
        <v>1.72557</v>
      </c>
    </row>
    <row r="17" spans="1:4" x14ac:dyDescent="0.2">
      <c r="A17" t="s">
        <v>1</v>
      </c>
      <c r="B17">
        <v>3.1159919999999999</v>
      </c>
      <c r="C17">
        <v>4.9456720000000001</v>
      </c>
      <c r="D17">
        <v>5.1767089999999998</v>
      </c>
    </row>
    <row r="18" spans="1:4" x14ac:dyDescent="0.2">
      <c r="A18" t="s">
        <v>2</v>
      </c>
      <c r="B18">
        <v>3.0452840000000001</v>
      </c>
      <c r="C18">
        <v>2.705168</v>
      </c>
      <c r="D18">
        <v>1.7255640000000001</v>
      </c>
    </row>
    <row r="19" spans="1:4" x14ac:dyDescent="0.2">
      <c r="A19" t="s">
        <v>2</v>
      </c>
      <c r="B19">
        <v>5.5398630000000004</v>
      </c>
      <c r="C19">
        <v>4.2192829999999999</v>
      </c>
      <c r="D19">
        <v>1.7255720000000001</v>
      </c>
    </row>
    <row r="20" spans="1:4" x14ac:dyDescent="0.2">
      <c r="A20" t="s">
        <v>2</v>
      </c>
      <c r="B20">
        <v>-0.81740000000000002</v>
      </c>
      <c r="C20">
        <v>4.0013589999999999</v>
      </c>
      <c r="D20">
        <v>5.176704</v>
      </c>
    </row>
    <row r="21" spans="1:4" x14ac:dyDescent="0.2">
      <c r="A21" t="s">
        <v>2</v>
      </c>
      <c r="B21">
        <v>-0.88483400000000001</v>
      </c>
      <c r="C21">
        <v>6.92889</v>
      </c>
      <c r="D21">
        <v>5.176704</v>
      </c>
    </row>
    <row r="22" spans="1:4" x14ac:dyDescent="0.2">
      <c r="A22" t="s">
        <v>2</v>
      </c>
      <c r="B22">
        <v>5.6073000000000004</v>
      </c>
      <c r="C22">
        <v>1.2917650000000001</v>
      </c>
      <c r="D22">
        <v>1.725573</v>
      </c>
    </row>
    <row r="23" spans="1:4" x14ac:dyDescent="0.2">
      <c r="A23" t="s">
        <v>2</v>
      </c>
      <c r="B23">
        <v>1.677192</v>
      </c>
      <c r="C23">
        <v>5.5154759999999996</v>
      </c>
      <c r="D23">
        <v>5.1767110000000001</v>
      </c>
    </row>
    <row r="24" spans="1:4" x14ac:dyDescent="0.2">
      <c r="A24" t="s">
        <v>2</v>
      </c>
      <c r="B24">
        <v>1.617041</v>
      </c>
      <c r="C24">
        <v>4.8355819999999996</v>
      </c>
      <c r="D24">
        <v>1.7255689999999999</v>
      </c>
    </row>
    <row r="25" spans="1:4" x14ac:dyDescent="0.2">
      <c r="A25" t="s">
        <v>2</v>
      </c>
      <c r="B25">
        <v>-1.37191</v>
      </c>
      <c r="C25">
        <v>4.39398</v>
      </c>
      <c r="D25">
        <v>1.7255739999999999</v>
      </c>
    </row>
    <row r="26" spans="1:4" x14ac:dyDescent="0.2">
      <c r="A26" t="s">
        <v>2</v>
      </c>
      <c r="B26">
        <v>6.0943750000000003</v>
      </c>
      <c r="C26">
        <v>3.82667</v>
      </c>
      <c r="D26">
        <v>5.1767010000000004</v>
      </c>
    </row>
    <row r="27" spans="1:4" x14ac:dyDescent="0.2">
      <c r="A27" t="s">
        <v>2</v>
      </c>
      <c r="B27">
        <v>4.9894600000000002</v>
      </c>
      <c r="C27">
        <v>1.010923</v>
      </c>
      <c r="D27">
        <v>5.1767120000000002</v>
      </c>
    </row>
    <row r="28" spans="1:4" x14ac:dyDescent="0.2">
      <c r="A28" t="s">
        <v>2</v>
      </c>
      <c r="B28">
        <v>-0.26698899999999998</v>
      </c>
      <c r="C28">
        <v>7.2097259999999999</v>
      </c>
      <c r="D28">
        <v>1.725563</v>
      </c>
    </row>
    <row r="29" spans="1:4" x14ac:dyDescent="0.2">
      <c r="A29" t="s">
        <v>2</v>
      </c>
      <c r="B29">
        <v>3.1054309999999998</v>
      </c>
      <c r="C29">
        <v>3.3850639999999999</v>
      </c>
      <c r="D29">
        <v>5.1767089999999998</v>
      </c>
    </row>
    <row r="30" spans="1:4" x14ac:dyDescent="0.2">
      <c r="A30" t="s">
        <v>2</v>
      </c>
      <c r="B30">
        <v>0.81387299999999996</v>
      </c>
      <c r="C30">
        <v>2.8008479999999998</v>
      </c>
      <c r="D30">
        <v>0.47845500000000002</v>
      </c>
    </row>
    <row r="31" spans="1:4" x14ac:dyDescent="0.2">
      <c r="A31" t="s">
        <v>2</v>
      </c>
      <c r="B31">
        <v>-2.7329539999999999</v>
      </c>
      <c r="C31">
        <v>6.1071609999999996</v>
      </c>
      <c r="D31">
        <v>2.9722520000000001</v>
      </c>
    </row>
    <row r="32" spans="1:4" x14ac:dyDescent="0.2">
      <c r="A32" t="s">
        <v>2</v>
      </c>
      <c r="B32">
        <v>7.4554220000000004</v>
      </c>
      <c r="C32">
        <v>2.113486</v>
      </c>
      <c r="D32">
        <v>3.9300229999999998</v>
      </c>
    </row>
    <row r="33" spans="1:4" x14ac:dyDescent="0.2">
      <c r="A33" t="s">
        <v>2</v>
      </c>
      <c r="B33">
        <v>2.826813</v>
      </c>
      <c r="C33">
        <v>0.68932599999999999</v>
      </c>
      <c r="D33">
        <v>6.4238280000000003</v>
      </c>
    </row>
    <row r="34" spans="1:4" x14ac:dyDescent="0.2">
      <c r="A34" t="s">
        <v>2</v>
      </c>
      <c r="B34">
        <v>1.8956569999999999</v>
      </c>
      <c r="C34">
        <v>7.5313249999999998</v>
      </c>
      <c r="D34">
        <v>0.47845100000000002</v>
      </c>
    </row>
    <row r="35" spans="1:4" x14ac:dyDescent="0.2">
      <c r="A35" t="s">
        <v>2</v>
      </c>
      <c r="B35">
        <v>0.81387699999999996</v>
      </c>
      <c r="C35">
        <v>2.8008410000000001</v>
      </c>
      <c r="D35">
        <v>2.972677</v>
      </c>
    </row>
    <row r="36" spans="1:4" x14ac:dyDescent="0.2">
      <c r="A36" t="s">
        <v>2</v>
      </c>
      <c r="B36">
        <v>3.9085930000000002</v>
      </c>
      <c r="C36">
        <v>5.4198060000000003</v>
      </c>
      <c r="D36">
        <v>3.9295960000000001</v>
      </c>
    </row>
    <row r="37" spans="1:4" x14ac:dyDescent="0.2">
      <c r="A37" t="s">
        <v>2</v>
      </c>
      <c r="B37">
        <v>7.4554130000000001</v>
      </c>
      <c r="C37">
        <v>2.1134949999999999</v>
      </c>
      <c r="D37">
        <v>6.4233969999999996</v>
      </c>
    </row>
    <row r="38" spans="1:4" x14ac:dyDescent="0.2">
      <c r="A38" t="s">
        <v>2</v>
      </c>
      <c r="B38">
        <v>-2.7329479999999999</v>
      </c>
      <c r="C38">
        <v>6.1071540000000004</v>
      </c>
      <c r="D38">
        <v>0.47888199999999997</v>
      </c>
    </row>
    <row r="39" spans="1:4" x14ac:dyDescent="0.2">
      <c r="A39" t="s">
        <v>2</v>
      </c>
      <c r="B39">
        <v>1.895645</v>
      </c>
      <c r="C39">
        <v>7.5313179999999997</v>
      </c>
      <c r="D39">
        <v>2.9726949999999999</v>
      </c>
    </row>
    <row r="40" spans="1:4" x14ac:dyDescent="0.2">
      <c r="A40" t="s">
        <v>2</v>
      </c>
      <c r="B40">
        <v>2.8268230000000001</v>
      </c>
      <c r="C40">
        <v>0.68933100000000003</v>
      </c>
      <c r="D40">
        <v>3.9295810000000002</v>
      </c>
    </row>
    <row r="41" spans="1:4" x14ac:dyDescent="0.2">
      <c r="A41" t="s">
        <v>2</v>
      </c>
      <c r="B41">
        <v>3.9085969999999999</v>
      </c>
      <c r="C41">
        <v>5.4198060000000003</v>
      </c>
      <c r="D41">
        <v>6.4238200000000001</v>
      </c>
    </row>
    <row r="42" spans="1:4" x14ac:dyDescent="0.2">
      <c r="A42" t="s">
        <v>3</v>
      </c>
      <c r="B42">
        <v>-2.63E-4</v>
      </c>
      <c r="C42">
        <v>1.3420000000000001E-3</v>
      </c>
      <c r="D42">
        <v>1.7255689999999999</v>
      </c>
    </row>
    <row r="43" spans="1:4" x14ac:dyDescent="0.2">
      <c r="A43" t="s">
        <v>3</v>
      </c>
      <c r="B43">
        <v>2.6800000000000001E-4</v>
      </c>
      <c r="C43">
        <v>-1.343E-3</v>
      </c>
      <c r="D43">
        <v>5.1767070000000004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A393-1C7E-0D49-BE6B-04DEBB51A895}">
  <dimension ref="A1:D43"/>
  <sheetViews>
    <sheetView workbookViewId="0">
      <selection activeCell="B1" sqref="B1:D1"/>
    </sheetView>
  </sheetViews>
  <sheetFormatPr baseColWidth="10" defaultRowHeight="16" x14ac:dyDescent="0.2"/>
  <cols>
    <col min="2" max="4" width="13.5" bestFit="1" customWidth="1"/>
  </cols>
  <sheetData>
    <row r="1" spans="1:4" x14ac:dyDescent="0.2">
      <c r="A1" t="s">
        <v>4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4.7459519999999999</v>
      </c>
      <c r="C2">
        <v>2.734632</v>
      </c>
      <c r="D2">
        <v>7.7029999999999998E-3</v>
      </c>
    </row>
    <row r="3" spans="1:4" x14ac:dyDescent="0.2">
      <c r="A3" t="s">
        <v>0</v>
      </c>
      <c r="B3">
        <v>4.7459439999999997</v>
      </c>
      <c r="C3">
        <v>2.7346279999999998</v>
      </c>
      <c r="D3">
        <v>3.4434360000000002</v>
      </c>
    </row>
    <row r="4" spans="1:4" x14ac:dyDescent="0.2">
      <c r="A4" t="s">
        <v>0</v>
      </c>
      <c r="B4">
        <v>2.5700000000000001E-4</v>
      </c>
      <c r="C4">
        <v>5.4654670000000003</v>
      </c>
      <c r="D4">
        <v>3.4588390000000002</v>
      </c>
    </row>
    <row r="5" spans="1:4" x14ac:dyDescent="0.2">
      <c r="A5" t="s">
        <v>0</v>
      </c>
      <c r="B5">
        <v>2.5000000000000001E-4</v>
      </c>
      <c r="C5">
        <v>5.4654619999999996</v>
      </c>
      <c r="D5">
        <v>6.8945740000000004</v>
      </c>
    </row>
    <row r="6" spans="1:4" x14ac:dyDescent="0.2">
      <c r="A6" t="s">
        <v>0</v>
      </c>
      <c r="B6">
        <v>8.3230660000000007</v>
      </c>
      <c r="C6">
        <v>2.0058150000000001</v>
      </c>
      <c r="D6">
        <v>1.72557</v>
      </c>
    </row>
    <row r="7" spans="1:4" x14ac:dyDescent="0.2">
      <c r="A7" t="s">
        <v>0</v>
      </c>
      <c r="B7">
        <v>2.3279109999999998</v>
      </c>
      <c r="C7">
        <v>8.0719999999999993E-3</v>
      </c>
      <c r="D7">
        <v>1.725568</v>
      </c>
    </row>
    <row r="8" spans="1:4" x14ac:dyDescent="0.2">
      <c r="A8" t="s">
        <v>0</v>
      </c>
      <c r="B8">
        <v>2.4182899999999998</v>
      </c>
      <c r="C8">
        <v>8.1920280000000005</v>
      </c>
      <c r="D8">
        <v>5.1767089999999998</v>
      </c>
    </row>
    <row r="9" spans="1:4" x14ac:dyDescent="0.2">
      <c r="A9" t="s">
        <v>0</v>
      </c>
      <c r="B9">
        <v>1.159357</v>
      </c>
      <c r="C9">
        <v>2.0131589999999999</v>
      </c>
      <c r="D9">
        <v>5.1767050000000001</v>
      </c>
    </row>
    <row r="10" spans="1:4" x14ac:dyDescent="0.2">
      <c r="A10" t="s">
        <v>0</v>
      </c>
      <c r="B10">
        <v>3.586846</v>
      </c>
      <c r="C10">
        <v>6.1869399999999999</v>
      </c>
      <c r="D10">
        <v>1.725571</v>
      </c>
    </row>
    <row r="11" spans="1:4" x14ac:dyDescent="0.2">
      <c r="A11" t="s">
        <v>0</v>
      </c>
      <c r="B11">
        <v>-3.576867</v>
      </c>
      <c r="C11">
        <v>6.1942830000000004</v>
      </c>
      <c r="D11">
        <v>5.1767050000000001</v>
      </c>
    </row>
    <row r="12" spans="1:4" x14ac:dyDescent="0.2">
      <c r="A12" t="s">
        <v>1</v>
      </c>
      <c r="B12">
        <v>1.6150500000000001</v>
      </c>
      <c r="C12">
        <v>3.2667649999999999</v>
      </c>
      <c r="D12">
        <v>1.7255659999999999</v>
      </c>
    </row>
    <row r="13" spans="1:4" x14ac:dyDescent="0.2">
      <c r="A13" t="s">
        <v>1</v>
      </c>
      <c r="B13">
        <v>-2.7176629999999999</v>
      </c>
      <c r="C13">
        <v>5.1718950000000001</v>
      </c>
      <c r="D13">
        <v>1.72557</v>
      </c>
    </row>
    <row r="14" spans="1:4" x14ac:dyDescent="0.2">
      <c r="A14" t="s">
        <v>1</v>
      </c>
      <c r="B14">
        <v>7.4638530000000003</v>
      </c>
      <c r="C14">
        <v>3.0281959999999999</v>
      </c>
      <c r="D14">
        <v>5.1767060000000003</v>
      </c>
    </row>
    <row r="15" spans="1:4" x14ac:dyDescent="0.2">
      <c r="A15" t="s">
        <v>1</v>
      </c>
      <c r="B15">
        <v>3.6451899999999999</v>
      </c>
      <c r="C15">
        <v>0.23757900000000001</v>
      </c>
      <c r="D15">
        <v>5.1767070000000004</v>
      </c>
    </row>
    <row r="16" spans="1:4" x14ac:dyDescent="0.2">
      <c r="A16" t="s">
        <v>1</v>
      </c>
      <c r="B16">
        <v>1.1010089999999999</v>
      </c>
      <c r="C16">
        <v>7.9625269999999997</v>
      </c>
      <c r="D16">
        <v>1.72557</v>
      </c>
    </row>
    <row r="17" spans="1:4" x14ac:dyDescent="0.2">
      <c r="A17" t="s">
        <v>1</v>
      </c>
      <c r="B17">
        <v>3.1311599999999999</v>
      </c>
      <c r="C17">
        <v>4.9333270000000002</v>
      </c>
      <c r="D17">
        <v>5.1767089999999998</v>
      </c>
    </row>
    <row r="18" spans="1:4" x14ac:dyDescent="0.2">
      <c r="A18" t="s">
        <v>2</v>
      </c>
      <c r="B18">
        <v>3.0544220000000002</v>
      </c>
      <c r="C18">
        <v>2.6982430000000002</v>
      </c>
      <c r="D18">
        <v>1.725565</v>
      </c>
    </row>
    <row r="19" spans="1:4" x14ac:dyDescent="0.2">
      <c r="A19" t="s">
        <v>2</v>
      </c>
      <c r="B19">
        <v>5.5611569999999997</v>
      </c>
      <c r="C19">
        <v>4.2115410000000004</v>
      </c>
      <c r="D19">
        <v>1.7255720000000001</v>
      </c>
    </row>
    <row r="20" spans="1:4" x14ac:dyDescent="0.2">
      <c r="A20" t="s">
        <v>2</v>
      </c>
      <c r="B20">
        <v>-0.81495300000000004</v>
      </c>
      <c r="C20">
        <v>3.988559</v>
      </c>
      <c r="D20">
        <v>5.176704</v>
      </c>
    </row>
    <row r="21" spans="1:4" x14ac:dyDescent="0.2">
      <c r="A21" t="s">
        <v>2</v>
      </c>
      <c r="B21">
        <v>-0.87389099999999997</v>
      </c>
      <c r="C21">
        <v>6.9070349999999996</v>
      </c>
      <c r="D21">
        <v>5.176704</v>
      </c>
    </row>
    <row r="22" spans="1:4" x14ac:dyDescent="0.2">
      <c r="A22" t="s">
        <v>2</v>
      </c>
      <c r="B22">
        <v>5.6200910000000004</v>
      </c>
      <c r="C22">
        <v>1.2930550000000001</v>
      </c>
      <c r="D22">
        <v>1.725573</v>
      </c>
    </row>
    <row r="23" spans="1:4" x14ac:dyDescent="0.2">
      <c r="A23" t="s">
        <v>2</v>
      </c>
      <c r="B23">
        <v>1.6917720000000001</v>
      </c>
      <c r="C23">
        <v>5.5018539999999998</v>
      </c>
      <c r="D23">
        <v>5.1767099999999999</v>
      </c>
    </row>
    <row r="24" spans="1:4" x14ac:dyDescent="0.2">
      <c r="A24" t="s">
        <v>2</v>
      </c>
      <c r="B24">
        <v>1.625648</v>
      </c>
      <c r="C24">
        <v>4.8267990000000003</v>
      </c>
      <c r="D24">
        <v>1.72557</v>
      </c>
    </row>
    <row r="25" spans="1:4" x14ac:dyDescent="0.2">
      <c r="A25" t="s">
        <v>2</v>
      </c>
      <c r="B25">
        <v>-1.3719209999999999</v>
      </c>
      <c r="C25">
        <v>4.381761</v>
      </c>
      <c r="D25">
        <v>1.7255739999999999</v>
      </c>
    </row>
    <row r="26" spans="1:4" x14ac:dyDescent="0.2">
      <c r="A26" t="s">
        <v>2</v>
      </c>
      <c r="B26">
        <v>6.1181229999999998</v>
      </c>
      <c r="C26">
        <v>3.818336</v>
      </c>
      <c r="D26">
        <v>5.1767000000000003</v>
      </c>
    </row>
    <row r="27" spans="1:4" x14ac:dyDescent="0.2">
      <c r="A27" t="s">
        <v>2</v>
      </c>
      <c r="B27">
        <v>5.0021890000000004</v>
      </c>
      <c r="C27">
        <v>1.0077719999999999</v>
      </c>
      <c r="D27">
        <v>5.1767120000000002</v>
      </c>
    </row>
    <row r="28" spans="1:4" x14ac:dyDescent="0.2">
      <c r="A28" t="s">
        <v>2</v>
      </c>
      <c r="B28">
        <v>-0.25599</v>
      </c>
      <c r="C28">
        <v>7.1923209999999997</v>
      </c>
      <c r="D28">
        <v>1.725563</v>
      </c>
    </row>
    <row r="29" spans="1:4" x14ac:dyDescent="0.2">
      <c r="A29" t="s">
        <v>2</v>
      </c>
      <c r="B29">
        <v>3.1205530000000001</v>
      </c>
      <c r="C29">
        <v>3.3733010000000001</v>
      </c>
      <c r="D29">
        <v>5.1767079999999996</v>
      </c>
    </row>
    <row r="30" spans="1:4" x14ac:dyDescent="0.2">
      <c r="A30" t="s">
        <v>2</v>
      </c>
      <c r="B30">
        <v>0.82131799999999999</v>
      </c>
      <c r="C30">
        <v>2.79332</v>
      </c>
      <c r="D30">
        <v>0.47858800000000001</v>
      </c>
    </row>
    <row r="31" spans="1:4" x14ac:dyDescent="0.2">
      <c r="A31" t="s">
        <v>2</v>
      </c>
      <c r="B31">
        <v>-2.7309079999999999</v>
      </c>
      <c r="C31">
        <v>6.095377</v>
      </c>
      <c r="D31">
        <v>2.9727510000000001</v>
      </c>
    </row>
    <row r="32" spans="1:4" x14ac:dyDescent="0.2">
      <c r="A32" t="s">
        <v>2</v>
      </c>
      <c r="B32">
        <v>7.4771089999999996</v>
      </c>
      <c r="C32">
        <v>2.1047199999999999</v>
      </c>
      <c r="D32">
        <v>3.9295270000000002</v>
      </c>
    </row>
    <row r="33" spans="1:4" x14ac:dyDescent="0.2">
      <c r="A33" t="s">
        <v>2</v>
      </c>
      <c r="B33">
        <v>2.8376700000000001</v>
      </c>
      <c r="C33">
        <v>0.68723400000000001</v>
      </c>
      <c r="D33">
        <v>6.4234549999999997</v>
      </c>
    </row>
    <row r="34" spans="1:4" x14ac:dyDescent="0.2">
      <c r="A34" t="s">
        <v>2</v>
      </c>
      <c r="B34">
        <v>1.9085319999999999</v>
      </c>
      <c r="C34">
        <v>7.5128620000000002</v>
      </c>
      <c r="D34">
        <v>0.478821</v>
      </c>
    </row>
    <row r="35" spans="1:4" x14ac:dyDescent="0.2">
      <c r="A35" t="s">
        <v>2</v>
      </c>
      <c r="B35">
        <v>0.82132099999999997</v>
      </c>
      <c r="C35">
        <v>2.7933129999999999</v>
      </c>
      <c r="D35">
        <v>2.9725440000000001</v>
      </c>
    </row>
    <row r="36" spans="1:4" x14ac:dyDescent="0.2">
      <c r="A36" t="s">
        <v>2</v>
      </c>
      <c r="B36">
        <v>3.9248769999999999</v>
      </c>
      <c r="C36">
        <v>5.4067829999999999</v>
      </c>
      <c r="D36">
        <v>3.9297309999999999</v>
      </c>
    </row>
    <row r="37" spans="1:4" x14ac:dyDescent="0.2">
      <c r="A37" t="s">
        <v>2</v>
      </c>
      <c r="B37">
        <v>7.4771000000000001</v>
      </c>
      <c r="C37">
        <v>2.10473</v>
      </c>
      <c r="D37">
        <v>6.4238929999999996</v>
      </c>
    </row>
    <row r="38" spans="1:4" x14ac:dyDescent="0.2">
      <c r="A38" t="s">
        <v>2</v>
      </c>
      <c r="B38">
        <v>-2.7309019999999999</v>
      </c>
      <c r="C38">
        <v>6.09537</v>
      </c>
      <c r="D38">
        <v>0.478383</v>
      </c>
    </row>
    <row r="39" spans="1:4" x14ac:dyDescent="0.2">
      <c r="A39" t="s">
        <v>2</v>
      </c>
      <c r="B39">
        <v>1.90852</v>
      </c>
      <c r="C39">
        <v>7.5128550000000001</v>
      </c>
      <c r="D39">
        <v>2.9723250000000001</v>
      </c>
    </row>
    <row r="40" spans="1:4" x14ac:dyDescent="0.2">
      <c r="A40" t="s">
        <v>2</v>
      </c>
      <c r="B40">
        <v>2.8376790000000001</v>
      </c>
      <c r="C40">
        <v>0.68723999999999996</v>
      </c>
      <c r="D40">
        <v>3.9299539999999999</v>
      </c>
    </row>
    <row r="41" spans="1:4" x14ac:dyDescent="0.2">
      <c r="A41" t="s">
        <v>2</v>
      </c>
      <c r="B41">
        <v>3.9248810000000001</v>
      </c>
      <c r="C41">
        <v>5.4067819999999998</v>
      </c>
      <c r="D41">
        <v>6.4236839999999997</v>
      </c>
    </row>
    <row r="42" spans="1:4" x14ac:dyDescent="0.2">
      <c r="A42" t="s">
        <v>3</v>
      </c>
      <c r="B42">
        <v>7.7800000000000005E-4</v>
      </c>
      <c r="C42">
        <v>-9.1600000000000004E-4</v>
      </c>
      <c r="D42">
        <v>1.725568</v>
      </c>
    </row>
    <row r="43" spans="1:4" x14ac:dyDescent="0.2">
      <c r="A43" t="s">
        <v>3</v>
      </c>
      <c r="B43">
        <v>-7.7300000000000003E-4</v>
      </c>
      <c r="C43">
        <v>9.1500000000000001E-4</v>
      </c>
      <c r="D43">
        <v>5.1767070000000004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Unstrained</vt:lpstr>
      <vt:lpstr>Expt. 1</vt:lpstr>
      <vt:lpstr>Expt. 2</vt:lpstr>
      <vt:lpstr>Expt. 3</vt:lpstr>
      <vt:lpstr>Expt. 4</vt:lpstr>
      <vt:lpstr>Expt. 5</vt:lpstr>
      <vt:lpstr>Expt. 6</vt:lpstr>
      <vt:lpstr>Expt. 7</vt:lpstr>
      <vt:lpstr>Expt. 8</vt:lpstr>
      <vt:lpstr>Expt. 9</vt:lpstr>
      <vt:lpstr>Expt. 10</vt:lpstr>
      <vt:lpstr>Expt. 11</vt:lpstr>
      <vt:lpstr>Expt.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Patra</dc:creator>
  <cp:lastModifiedBy>Puneet Patra</cp:lastModifiedBy>
  <dcterms:created xsi:type="dcterms:W3CDTF">2024-09-03T06:18:40Z</dcterms:created>
  <dcterms:modified xsi:type="dcterms:W3CDTF">2024-09-18T03:50:53Z</dcterms:modified>
</cp:coreProperties>
</file>