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Project\Excel\"/>
    </mc:Choice>
  </mc:AlternateContent>
  <xr:revisionPtr revIDLastSave="0" documentId="13_ncr:1_{E006BE2E-C208-46F8-ACF6-912DE00870CD}" xr6:coauthVersionLast="47" xr6:coauthVersionMax="47" xr10:uidLastSave="{00000000-0000-0000-0000-000000000000}"/>
  <bookViews>
    <workbookView xWindow="-108" yWindow="-108" windowWidth="23256" windowHeight="12456" firstSheet="2" activeTab="2" xr2:uid="{F8420BDF-C08E-4FBB-891B-F574F63AC6D0}"/>
  </bookViews>
  <sheets>
    <sheet name="BlinkIT Grocery Data" sheetId="1" state="hidden" r:id="rId1"/>
    <sheet name="Pivot Tables" sheetId="2" state="hidden" r:id="rId2"/>
    <sheet name="Dashboard" sheetId="3" r:id="rId3"/>
  </sheets>
  <definedNames>
    <definedName name="_xlchart.v2.0" hidden="1">'Pivot Tables'!$D$89:$D$91</definedName>
    <definedName name="_xlchart.v2.1" hidden="1">'Pivot Tables'!$E$88</definedName>
    <definedName name="_xlchart.v2.2" hidden="1">'Pivot Tables'!$E$89:$E$91</definedName>
    <definedName name="_xlchart.v2.3" hidden="1">'Pivot Tables'!$D$89:$D$91</definedName>
    <definedName name="_xlchart.v2.4" hidden="1">'Pivot Tables'!$E$88</definedName>
    <definedName name="_xlchart.v2.5" hidden="1">'Pivot Tables'!$E$89:$E$91</definedName>
    <definedName name="_xlchart.v2.6" hidden="1">'Pivot Tables'!$D$89:$D$91</definedName>
    <definedName name="_xlchart.v2.7" hidden="1">'Pivot Tables'!$E$88</definedName>
    <definedName name="_xlchart.v2.8" hidden="1">'Pivot Tables'!$E$89:$E$91</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2" l="1"/>
  <c r="D91" i="2"/>
  <c r="D89" i="2"/>
  <c r="E90" i="2"/>
  <c r="E91" i="2"/>
  <c r="E89" i="2"/>
  <c r="D8" i="2"/>
  <c r="C8" i="2"/>
  <c r="B8" i="2"/>
  <c r="A8" i="2"/>
</calcChain>
</file>

<file path=xl/sharedStrings.xml><?xml version="1.0" encoding="utf-8"?>
<sst xmlns="http://schemas.openxmlformats.org/spreadsheetml/2006/main" count="59755" uniqueCount="1633">
  <si>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</si>
  <si>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</si>
  <si>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</si>
  <si>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</si>
  <si>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</si>
  <si>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</si>
  <si>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</si>
  <si>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</si>
  <si>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</si>
  <si>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</si>
  <si>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</si>
  <si>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</si>
  <si>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</si>
  <si>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</si>
  <si>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</si>
  <si>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</si>
  <si>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</si>
  <si>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</si>
  <si>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</si>
  <si>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</si>
  <si>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</si>
  <si>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</si>
  <si>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</si>
  <si>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</si>
  <si>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</si>
  <si>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</si>
  <si>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</si>
  <si>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</si>
  <si>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</si>
  <si>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</si>
  <si>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</si>
  <si>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</si>
  <si>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</si>
  <si>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</si>
  <si>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</si>
  <si>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</si>
  <si>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</si>
  <si>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</si>
  <si>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</si>
  <si>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</si>
  <si>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</si>
  <si>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</si>
  <si>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</si>
  <si>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</si>
  <si>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</si>
  <si>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</si>
  <si>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</si>
  <si>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</si>
  <si>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</si>
  <si>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</si>
  <si>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</si>
  <si>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</si>
  <si>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</si>
  <si>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</si>
  <si>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</si>
  <si>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</si>
  <si>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</si>
  <si>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</si>
  <si>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</si>
  <si>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</si>
  <si>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</si>
  <si>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</si>
  <si>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</si>
  <si>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</si>
  <si>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</si>
  <si>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</si>
  <si>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</si>
  <si>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</si>
  <si>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</si>
  <si>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</si>
  <si>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</si>
  <si>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</si>
  <si>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</si>
  <si>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</si>
  <si>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</si>
  <si>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</si>
  <si>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</si>
  <si>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</si>
  <si>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</si>
  <si>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</si>
  <si>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</si>
  <si>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</si>
  <si>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</si>
  <si>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</si>
  <si>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</si>
  <si>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</si>
  <si>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</si>
  <si>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</si>
  <si>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</si>
  <si>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</si>
  <si>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</si>
  <si>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</si>
  <si>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</si>
  <si>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</si>
  <si>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</si>
  <si>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</si>
  <si>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</si>
  <si>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</si>
  <si>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</si>
  <si>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</si>
  <si>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</si>
  <si>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</si>
  <si>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</si>
  <si>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</si>
  <si>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</si>
  <si>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</si>
  <si>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</si>
  <si>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</si>
  <si>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</si>
  <si>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</si>
  <si>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</si>
  <si>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</si>
  <si>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</si>
  <si>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</si>
  <si>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</si>
  <si>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</si>
  <si>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</si>
  <si>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</si>
  <si>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</si>
  <si>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</si>
  <si>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</si>
  <si>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</si>
  <si>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</si>
  <si>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</si>
  <si>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</si>
  <si>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</si>
  <si>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</si>
  <si>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</si>
  <si>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</si>
  <si>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</si>
  <si>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</si>
  <si>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</si>
  <si>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</si>
  <si>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</si>
  <si>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</si>
  <si>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</si>
  <si>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</si>
  <si>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</si>
  <si>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</si>
  <si>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</si>
  <si>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</si>
  <si>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</si>
  <si>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</si>
  <si>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</si>
  <si>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</si>
  <si>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</si>
  <si>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</si>
  <si>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</si>
  <si>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</si>
  <si>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</si>
  <si>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</si>
  <si>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</si>
  <si>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</si>
  <si>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</si>
  <si>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</si>
  <si>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</si>
  <si>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</si>
  <si>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</si>
  <si>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</si>
  <si>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</si>
  <si>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</si>
  <si>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</si>
  <si>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</si>
  <si>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</si>
  <si>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</si>
  <si>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</si>
  <si>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</si>
  <si>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</si>
  <si>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</si>
  <si>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</si>
  <si>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</si>
  <si>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</si>
  <si>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</si>
  <si>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</si>
  <si>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</si>
  <si>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</si>
  <si>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</si>
  <si>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</si>
  <si>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</si>
  <si>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</si>
  <si>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</si>
  <si>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</si>
  <si>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</si>
  <si>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</si>
  <si>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</si>
  <si>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</si>
  <si>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</si>
  <si>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</si>
  <si>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</si>
  <si>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</si>
  <si>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</si>
  <si>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</si>
  <si>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</si>
  <si>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</si>
  <si>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</si>
  <si>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</si>
  <si>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</si>
  <si>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</si>
  <si>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</si>
  <si>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</si>
  <si>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</si>
  <si>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</si>
  <si>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</si>
  <si>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</si>
  <si>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</si>
  <si>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</si>
  <si>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</si>
  <si>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</si>
  <si>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</si>
  <si>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</si>
  <si>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</si>
  <si>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</si>
  <si>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</si>
  <si>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</si>
  <si>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</si>
  <si>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</si>
  <si>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</si>
  <si>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</si>
  <si>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</si>
  <si>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</si>
  <si>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</si>
  <si>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</si>
  <si>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</si>
  <si>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</si>
  <si>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</si>
  <si>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</si>
  <si>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</si>
  <si>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</si>
  <si>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</si>
  <si>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</si>
  <si>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</si>
  <si>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</si>
  <si>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</si>
  <si>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</si>
  <si>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</si>
  <si>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</si>
  <si>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</si>
  <si>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</si>
  <si>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</si>
  <si>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</si>
  <si>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</si>
  <si>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</si>
  <si>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</si>
  <si>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</si>
  <si>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</si>
  <si>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</si>
  <si>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</si>
  <si>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</si>
  <si>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</si>
  <si>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</si>
  <si>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</si>
  <si>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</si>
  <si>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</si>
  <si>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</si>
  <si>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</si>
  <si>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</si>
  <si>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</si>
  <si>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</si>
  <si>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</si>
  <si>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</si>
  <si>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</si>
  <si>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</si>
  <si>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</si>
  <si>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</si>
  <si>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</si>
  <si>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</si>
  <si>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</si>
  <si>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</si>
  <si>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</si>
  <si>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</si>
  <si>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</si>
  <si>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</si>
  <si>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</si>
  <si>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</si>
  <si>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</si>
  <si>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</si>
  <si>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</si>
  <si>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</si>
  <si>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</si>
  <si>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</si>
  <si>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</si>
  <si>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</si>
  <si>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</si>
  <si>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</si>
  <si>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</si>
  <si>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</si>
  <si>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</si>
  <si>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</si>
  <si>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</si>
  <si>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</si>
  <si>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</si>
  <si>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</si>
  <si>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</si>
  <si>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</si>
  <si>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</si>
  <si>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</si>
  <si>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</si>
  <si>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</si>
  <si>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</si>
  <si>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</si>
  <si>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</si>
  <si>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</si>
  <si>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</si>
  <si>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</si>
  <si>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</si>
  <si>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</si>
  <si>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</si>
  <si>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</si>
  <si>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</si>
  <si>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</si>
  <si>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</si>
  <si>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</si>
  <si>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</si>
  <si>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</si>
  <si>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</si>
  <si>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</si>
  <si>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</si>
  <si>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</si>
  <si>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</si>
  <si>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</si>
  <si>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</si>
  <si>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</si>
  <si>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</si>
  <si>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</si>
  <si>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</si>
  <si>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</si>
  <si>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</si>
  <si>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</si>
  <si>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</si>
  <si>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</si>
  <si>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</si>
  <si>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</si>
  <si>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</si>
  <si>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</si>
  <si>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</si>
  <si>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</si>
  <si>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</si>
  <si>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</si>
  <si>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</si>
  <si>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</si>
  <si>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</si>
  <si>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</si>
  <si>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</si>
  <si>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</si>
  <si>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</si>
  <si>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</si>
  <si>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</si>
  <si>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</si>
  <si>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</si>
  <si>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</si>
  <si>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</si>
  <si>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</si>
  <si>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</si>
  <si>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</si>
  <si>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</si>
  <si>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</si>
  <si>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</si>
  <si>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</si>
  <si>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</si>
  <si>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</si>
  <si>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</si>
  <si>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</si>
  <si>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</si>
  <si>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</si>
  <si>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</si>
  <si>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</si>
  <si>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</si>
  <si>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</si>
  <si>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</si>
  <si>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</si>
  <si>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</si>
  <si>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</si>
  <si>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</si>
  <si>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</si>
  <si>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</si>
  <si>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</si>
  <si>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</si>
  <si>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</si>
  <si>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</si>
  <si>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</si>
  <si>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</si>
  <si>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</si>
  <si>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</si>
  <si>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</si>
  <si>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</si>
  <si>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</si>
  <si>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</si>
  <si>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</si>
  <si>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</si>
  <si>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</si>
  <si>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</si>
  <si>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</si>
  <si>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</si>
  <si>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</si>
  <si>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</si>
  <si>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</si>
  <si>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</si>
  <si>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</si>
  <si>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</si>
  <si>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</si>
  <si>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</si>
  <si>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</si>
  <si>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</si>
  <si>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</si>
  <si>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</si>
  <si>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</si>
  <si>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</si>
  <si>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</si>
  <si>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</si>
  <si>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</si>
  <si>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</si>
  <si>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</si>
  <si>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</si>
  <si>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</si>
  <si>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</si>
  <si>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</si>
  <si>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</si>
  <si>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</si>
  <si>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</si>
  <si>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</si>
  <si>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</si>
  <si>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</si>
  <si>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</si>
  <si>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</si>
  <si>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</si>
  <si>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</si>
  <si>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</si>
  <si>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</si>
  <si>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</si>
  <si>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</si>
  <si>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</si>
  <si>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</si>
  <si>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</si>
  <si>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</si>
  <si>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</si>
  <si>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</si>
  <si>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</si>
  <si>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</si>
  <si>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</si>
  <si>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</si>
  <si>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</si>
  <si>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</si>
  <si>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</si>
  <si>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</si>
  <si>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</si>
  <si>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</si>
  <si>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</si>
  <si>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</si>
  <si>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</si>
  <si>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</si>
  <si>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</si>
  <si>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</si>
  <si>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</si>
  <si>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</si>
  <si>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</si>
  <si>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</si>
  <si>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</si>
  <si>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</si>
  <si>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</si>
  <si>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</si>
  <si>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</si>
  <si>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</si>
  <si>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</si>
  <si>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</si>
  <si>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</si>
  <si>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</si>
  <si>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</si>
  <si>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</si>
  <si>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</si>
  <si>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</si>
  <si>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</si>
  <si>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</si>
  <si>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</si>
  <si>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</si>
  <si>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</si>
  <si>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</si>
  <si>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</si>
  <si>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</si>
  <si>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</si>
  <si>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</si>
  <si>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</si>
  <si>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</si>
  <si>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</si>
  <si>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</si>
  <si>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</si>
  <si>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</si>
  <si>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</si>
  <si>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</si>
  <si>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</si>
  <si>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</si>
  <si>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</si>
  <si>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</si>
  <si>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</si>
  <si>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</si>
  <si>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</si>
  <si>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</si>
  <si>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</si>
  <si>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</si>
  <si>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</si>
  <si>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</si>
  <si>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</si>
  <si>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</si>
  <si>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</si>
  <si>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</si>
  <si>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</si>
  <si>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</si>
  <si>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</si>
  <si>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</si>
  <si>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</si>
  <si>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</si>
  <si>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</si>
  <si>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</si>
  <si>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</si>
  <si>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</si>
  <si>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</si>
  <si>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</si>
  <si>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</si>
  <si>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</si>
  <si>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</si>
  <si>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</si>
  <si>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</si>
  <si>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</si>
  <si>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</si>
  <si>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</si>
  <si>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</si>
  <si>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</si>
  <si>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</si>
  <si>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</si>
  <si>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</si>
  <si>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</si>
  <si>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</si>
  <si>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</si>
  <si>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</si>
  <si>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</si>
  <si>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</si>
  <si>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</si>
  <si>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</si>
  <si>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</si>
  <si>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</si>
  <si>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</si>
  <si>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</si>
  <si>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</si>
  <si>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</si>
  <si>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</si>
  <si>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</si>
  <si>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</si>
  <si>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</si>
  <si>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</si>
  <si>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</si>
  <si>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</si>
  <si>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</si>
  <si>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</si>
  <si>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</si>
  <si>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</si>
  <si>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</si>
  <si>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</si>
  <si>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</si>
  <si>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</si>
  <si>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</si>
  <si>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</si>
  <si>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</si>
  <si>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</si>
  <si>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</si>
  <si>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</si>
  <si>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</si>
  <si>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</si>
  <si>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</si>
  <si>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</si>
  <si>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</si>
  <si>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</si>
  <si>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</si>
  <si>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</si>
  <si>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</si>
  <si>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</si>
  <si>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</si>
  <si>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</si>
  <si>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</si>
  <si>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</si>
  <si>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</si>
  <si>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</si>
  <si>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</si>
  <si>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</si>
  <si>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</si>
  <si>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</si>
  <si>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</si>
  <si>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</si>
  <si>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</si>
  <si>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</si>
  <si>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</si>
  <si>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</si>
  <si>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</si>
  <si>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</si>
  <si>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</si>
  <si>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</si>
  <si>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</si>
  <si>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</si>
  <si>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</si>
  <si>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</si>
  <si>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</si>
  <si>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</si>
  <si>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</si>
  <si>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</si>
  <si>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</si>
  <si>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</si>
  <si>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</si>
  <si>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</si>
  <si>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</si>
  <si>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</si>
  <si>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</si>
  <si>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</si>
  <si>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</si>
  <si>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</si>
  <si>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</si>
  <si>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</si>
  <si>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</si>
  <si>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</si>
  <si>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</si>
  <si>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</si>
  <si>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</si>
  <si>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</si>
  <si>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</si>
  <si>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</si>
  <si>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</si>
  <si>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</si>
  <si>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</si>
  <si>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</si>
  <si>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</si>
  <si>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</si>
  <si>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</si>
  <si>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</si>
  <si>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</si>
  <si>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</si>
  <si>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</si>
  <si>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</si>
  <si>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</si>
  <si>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</si>
  <si>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</si>
  <si>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</si>
  <si>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</si>
  <si>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</si>
  <si>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</si>
  <si>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</si>
  <si>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</si>
  <si>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</si>
  <si>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</si>
  <si>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</si>
  <si>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</si>
  <si>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</si>
  <si>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</si>
  <si>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</si>
  <si>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</si>
  <si>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</si>
  <si>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</si>
  <si>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</si>
  <si>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</si>
  <si>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</si>
  <si>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</si>
  <si>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</si>
  <si>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</si>
  <si>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</si>
  <si>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</si>
  <si>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</si>
  <si>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</si>
  <si>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</si>
  <si>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</si>
  <si>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</si>
  <si>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</si>
  <si>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</si>
  <si>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</si>
  <si>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</si>
  <si>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</si>
  <si>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</si>
  <si>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</si>
  <si>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</si>
  <si>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</si>
  <si>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</si>
  <si>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</si>
  <si>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</si>
  <si>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</si>
  <si>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</si>
  <si>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</si>
  <si>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</si>
  <si>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</si>
  <si>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</si>
  <si>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</si>
  <si>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</si>
  <si>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</si>
  <si>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</si>
  <si>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</si>
  <si>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</si>
  <si>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</si>
  <si>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</si>
  <si>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</si>
  <si>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</si>
  <si>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</si>
  <si>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</si>
  <si>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</si>
  <si>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</si>
  <si>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</si>
  <si>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</si>
  <si>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</si>
  <si>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</si>
  <si>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</si>
  <si>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</si>
  <si>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</si>
  <si>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</si>
  <si>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</si>
  <si>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</si>
  <si>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</si>
  <si>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</si>
  <si>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</si>
  <si>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</si>
  <si>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</si>
  <si>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</si>
  <si>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</si>
  <si>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</si>
  <si>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</si>
  <si>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</si>
  <si>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</si>
  <si>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</si>
  <si>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</si>
  <si>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</si>
  <si>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</si>
  <si>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</si>
  <si>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</si>
  <si>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</si>
  <si>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</si>
  <si>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</si>
  <si>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</si>
  <si>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</si>
  <si>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</si>
  <si>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</si>
  <si>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</si>
  <si>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</si>
  <si>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</si>
  <si>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</si>
  <si>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</si>
  <si>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</si>
  <si>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</si>
  <si>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</si>
  <si>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</si>
  <si>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</si>
  <si>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</si>
  <si>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</si>
  <si>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</si>
  <si>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</si>
  <si>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</si>
  <si>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</si>
  <si>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</si>
  <si>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</si>
  <si>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</si>
  <si>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</si>
  <si>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</si>
  <si>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</si>
  <si>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</si>
  <si>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</si>
  <si>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</si>
  <si>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</si>
  <si>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</si>
  <si>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</si>
  <si>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</si>
  <si>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</si>
  <si>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</si>
  <si>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</si>
  <si>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</si>
  <si>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</si>
  <si>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</si>
  <si>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</si>
  <si>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</si>
  <si>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</si>
  <si>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</si>
  <si>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</si>
  <si>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</si>
  <si>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</si>
  <si>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</si>
  <si>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</si>
  <si>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</si>
  <si>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</si>
  <si>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</si>
  <si>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</si>
  <si>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</si>
  <si>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</si>
  <si>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</si>
  <si>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</si>
  <si>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</si>
  <si>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</si>
  <si>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</si>
  <si>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</si>
  <si>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</si>
  <si>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</si>
  <si>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</si>
  <si>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</si>
  <si>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</si>
  <si>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</si>
  <si>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</si>
  <si>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</si>
  <si>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</si>
  <si>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</si>
  <si>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</si>
  <si>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</si>
  <si>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</si>
  <si>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</si>
  <si>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</si>
  <si>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</si>
  <si>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</si>
  <si>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</si>
  <si>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</si>
  <si>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</si>
  <si>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</si>
  <si>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</si>
  <si>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</si>
  <si>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</si>
  <si>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</si>
  <si>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</si>
  <si>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</si>
  <si>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</si>
  <si>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</si>
  <si>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</si>
  <si>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</si>
  <si>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</si>
  <si>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</si>
  <si>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</si>
  <si>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</si>
  <si>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</si>
  <si>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</si>
  <si>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</si>
  <si>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</si>
  <si>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</si>
  <si>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</si>
  <si>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</si>
  <si>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</si>
  <si>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</si>
  <si>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</si>
  <si>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</si>
  <si>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</si>
  <si>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</si>
  <si>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</si>
  <si>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</si>
  <si>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</si>
  <si>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</si>
  <si>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</si>
  <si>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</si>
  <si>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</si>
  <si>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</si>
  <si>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</si>
  <si>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</si>
  <si>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</si>
  <si>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</si>
  <si>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</si>
  <si>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</si>
  <si>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</si>
  <si>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</si>
  <si>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</si>
  <si>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</si>
  <si>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</si>
  <si>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</si>
  <si>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</si>
  <si>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</si>
  <si>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</si>
  <si>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</si>
  <si>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</si>
  <si>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</si>
  <si>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</si>
  <si>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</si>
  <si>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</si>
  <si>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</si>
  <si>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</si>
  <si>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</si>
  <si>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</si>
  <si>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</si>
  <si>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</si>
  <si>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</si>
  <si>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</si>
  <si>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</si>
  <si>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</si>
  <si>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</si>
  <si>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</si>
  <si>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</si>
  <si>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</si>
  <si>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</si>
  <si>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</si>
  <si>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</si>
  <si>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</si>
  <si>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</si>
  <si>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</si>
  <si>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</si>
  <si>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</si>
  <si>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</si>
  <si>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</si>
  <si>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</si>
  <si>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</si>
  <si>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</si>
  <si>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</si>
  <si>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</si>
  <si>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</si>
  <si>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</si>
  <si>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</si>
  <si>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</si>
  <si>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</si>
  <si>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</si>
  <si>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</si>
  <si>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</si>
  <si>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</si>
  <si>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</si>
  <si>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</si>
  <si>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</si>
  <si>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</si>
  <si>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</si>
  <si>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</si>
  <si>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</si>
  <si>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</si>
  <si>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</si>
  <si>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</si>
  <si>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</si>
  <si>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</si>
  <si>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</si>
  <si>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</si>
  <si>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</si>
  <si>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</si>
  <si>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</si>
  <si>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</si>
  <si>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</si>
  <si>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</si>
  <si>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</si>
  <si>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</si>
  <si>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</si>
  <si>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</si>
  <si>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</si>
  <si>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</si>
  <si>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</si>
  <si>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</si>
  <si>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</si>
  <si>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</si>
  <si>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</si>
  <si>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</si>
  <si>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</si>
  <si>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</si>
  <si>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</si>
  <si>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</si>
  <si>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</si>
  <si>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</si>
  <si>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</si>
  <si>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</si>
  <si>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</si>
  <si>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</si>
  <si>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</si>
  <si>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</si>
  <si>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</si>
  <si>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</si>
  <si>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</si>
  <si>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</si>
  <si>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</si>
  <si>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</si>
  <si>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</si>
  <si>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</si>
  <si>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</si>
  <si>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</si>
  <si>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</si>
  <si>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</si>
  <si>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</si>
  <si>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</si>
  <si>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</si>
  <si>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</si>
  <si>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</si>
  <si>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</si>
  <si>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</si>
  <si>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</si>
  <si>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</si>
  <si>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</si>
  <si>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</si>
  <si>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</si>
  <si>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</si>
  <si>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</si>
  <si>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</si>
  <si>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</si>
  <si>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</si>
  <si>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</si>
  <si>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</si>
  <si>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</si>
  <si>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</si>
  <si>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</si>
  <si>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</si>
  <si>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</si>
  <si>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</si>
  <si>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</si>
  <si>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</si>
  <si>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</si>
  <si>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</si>
  <si>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</si>
  <si>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</si>
  <si>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</si>
  <si>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</si>
  <si>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</si>
  <si>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</si>
  <si>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</si>
  <si>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</si>
  <si>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</si>
  <si>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</si>
  <si>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</si>
  <si>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</si>
  <si>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</si>
  <si>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</si>
  <si>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</si>
  <si>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</si>
  <si>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</si>
  <si>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</si>
  <si>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</si>
  <si>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</si>
  <si>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</si>
  <si>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</si>
  <si>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</si>
  <si>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</si>
  <si>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</si>
  <si>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</si>
  <si>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</si>
  <si>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</si>
  <si>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</si>
  <si>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</si>
  <si>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</si>
  <si>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</si>
  <si>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</si>
  <si>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</si>
  <si>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</si>
  <si>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</si>
  <si>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</si>
  <si>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</si>
  <si>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</si>
  <si>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</si>
  <si>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</si>
  <si>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</si>
  <si>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</si>
  <si>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</si>
  <si>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</si>
  <si>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</si>
  <si>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</si>
  <si>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</si>
  <si>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</si>
  <si>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</si>
  <si>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</si>
  <si>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</si>
  <si>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</si>
  <si>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</si>
  <si>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</si>
  <si>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</si>
  <si>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</si>
  <si>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</si>
  <si>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</si>
  <si>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</si>
  <si>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</si>
  <si>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</si>
  <si>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</si>
  <si>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</si>
  <si>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</si>
  <si>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</si>
  <si>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</si>
  <si>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</si>
  <si>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</si>
  <si>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</si>
  <si>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</si>
  <si>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</si>
  <si>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</si>
  <si>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</si>
  <si>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</si>
  <si>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</si>
  <si>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</si>
  <si>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</si>
  <si>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</si>
  <si>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</si>
  <si>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</si>
  <si>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</si>
  <si>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</si>
  <si>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</si>
  <si>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</si>
  <si>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</si>
  <si>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</si>
  <si>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</si>
  <si>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</si>
  <si>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</si>
  <si>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</si>
  <si>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</si>
  <si>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</si>
  <si>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</si>
  <si>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</si>
  <si>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</si>
  <si>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</si>
  <si>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</si>
  <si>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</si>
  <si>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</si>
  <si>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</si>
  <si>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</si>
  <si>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</si>
  <si>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</si>
  <si>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</si>
  <si>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</si>
  <si>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</si>
  <si>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</si>
  <si>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</si>
  <si>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</si>
  <si>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</si>
  <si>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</si>
  <si>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</si>
  <si>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</si>
  <si>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</si>
  <si>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</si>
  <si>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</si>
  <si>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</si>
  <si>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</si>
  <si>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</si>
  <si>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</si>
  <si>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</si>
  <si>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</si>
  <si>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</si>
  <si>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</si>
  <si>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</si>
  <si>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</si>
  <si>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</si>
  <si>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</si>
  <si>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</si>
  <si>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</si>
  <si>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</si>
  <si>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</si>
  <si>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</si>
  <si>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</si>
  <si>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</si>
  <si>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</si>
  <si>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</si>
  <si>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</si>
  <si>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</si>
  <si>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</si>
  <si>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</si>
  <si>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</si>
  <si>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</si>
  <si>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</si>
  <si>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</si>
  <si>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</si>
  <si>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</si>
  <si>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</si>
  <si>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</si>
  <si>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</si>
  <si>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</si>
  <si>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</si>
  <si>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</si>
  <si>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</si>
  <si>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</si>
  <si>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</si>
  <si>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</si>
  <si>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</si>
  <si>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</si>
  <si>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</si>
  <si>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</si>
  <si>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</si>
  <si>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</si>
  <si>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</si>
  <si>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</si>
  <si>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</si>
  <si>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</si>
  <si>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</si>
  <si>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</si>
  <si>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</si>
  <si>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</si>
  <si>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</si>
  <si>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</si>
  <si>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</si>
  <si>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</si>
  <si>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</si>
  <si>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</si>
  <si>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</si>
  <si>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</si>
  <si>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</si>
  <si>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</si>
  <si>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</si>
  <si>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</si>
  <si>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</si>
  <si>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</si>
  <si>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</si>
  <si>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</si>
  <si>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</si>
  <si>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</si>
  <si>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</si>
  <si>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</si>
  <si>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</si>
  <si>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</si>
  <si>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</si>
  <si>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</si>
  <si>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</si>
  <si>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</si>
  <si>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</si>
  <si>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</si>
  <si>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</si>
  <si>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</si>
  <si>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</si>
  <si>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</si>
  <si>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</si>
  <si>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</si>
  <si>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</si>
  <si>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</si>
  <si>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</si>
  <si>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</si>
  <si>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</si>
  <si>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</si>
  <si>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</si>
  <si>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</si>
  <si>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</si>
  <si>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</si>
  <si>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</si>
  <si>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</si>
  <si>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</si>
  <si>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</si>
  <si>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</si>
  <si>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</si>
  <si>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</si>
  <si>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</si>
  <si>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</si>
  <si>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</si>
  <si>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</si>
  <si>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</si>
  <si>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</si>
  <si>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</si>
  <si>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</si>
  <si>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</si>
  <si>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</si>
  <si>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</si>
  <si>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</si>
  <si>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</si>
  <si>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</si>
  <si>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</si>
  <si>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</si>
  <si>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</si>
  <si>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</si>
  <si>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</si>
  <si>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</si>
  <si>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</si>
  <si>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</si>
  <si>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</si>
  <si>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</si>
  <si>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</si>
  <si>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</si>
  <si>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</si>
  <si>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</si>
  <si>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</si>
  <si>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</si>
  <si>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</si>
  <si>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</si>
  <si>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</si>
  <si>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</si>
  <si>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</si>
  <si>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</si>
  <si>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</si>
  <si>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</si>
  <si>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</si>
  <si>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</si>
  <si>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</si>
  <si>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</si>
  <si>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</si>
  <si>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</si>
  <si>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</si>
  <si>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</si>
  <si>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</si>
  <si>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</si>
  <si>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</si>
  <si>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</si>
  <si>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</si>
  <si>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</si>
  <si>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</si>
  <si>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</si>
  <si>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</si>
  <si>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</si>
  <si>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</si>
  <si>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</si>
  <si>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</si>
  <si>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</si>
  <si>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</si>
  <si>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</si>
  <si>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</si>
  <si>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</si>
  <si>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</si>
  <si>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</si>
  <si>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</si>
  <si>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</si>
  <si>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</si>
  <si>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</si>
  <si>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</si>
  <si>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</si>
  <si>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</si>
  <si>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</si>
  <si>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</si>
  <si>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</si>
  <si>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</si>
  <si>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</si>
  <si>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</si>
  <si>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</si>
  <si>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</si>
  <si>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</si>
  <si>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</si>
  <si>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</si>
  <si>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</si>
  <si>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</si>
  <si>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</si>
  <si>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</si>
  <si>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</si>
  <si>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</si>
  <si>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</si>
  <si>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</si>
  <si>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</si>
  <si>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</si>
  <si>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</si>
  <si>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</si>
  <si>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</si>
  <si>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</si>
  <si>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</si>
  <si>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</si>
  <si>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</si>
  <si>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</si>
  <si>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</si>
  <si>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</si>
  <si>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</si>
  <si>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</si>
  <si>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</si>
  <si>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</si>
  <si>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</si>
  <si>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</si>
  <si>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</si>
  <si>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</si>
  <si>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</si>
  <si>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</si>
  <si>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</si>
  <si>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</si>
  <si>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</si>
  <si>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</si>
  <si>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</si>
  <si>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</si>
  <si>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</si>
  <si>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</si>
  <si>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</si>
  <si>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</si>
  <si>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</si>
  <si>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</si>
  <si>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</si>
  <si>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</si>
  <si>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</si>
  <si>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</si>
  <si>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</si>
  <si>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</si>
  <si>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</si>
  <si>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</si>
  <si>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</si>
  <si>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</si>
  <si>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</si>
  <si>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</si>
  <si>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</si>
  <si>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</si>
  <si>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</si>
  <si>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</si>
  <si>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</si>
  <si>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</si>
  <si>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</si>
  <si>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</si>
  <si>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</si>
  <si>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</si>
  <si>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</si>
  <si>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</si>
  <si>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</si>
  <si>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</si>
  <si>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</si>
  <si>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</si>
  <si>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</si>
  <si>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</si>
  <si>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</si>
  <si>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</si>
  <si>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</si>
  <si>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</si>
  <si>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</si>
  <si>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</si>
  <si>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</si>
  <si>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</si>
  <si>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</si>
  <si>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</si>
  <si>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</si>
  <si>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</si>
  <si>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</si>
  <si>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</si>
  <si>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</si>
  <si>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</si>
  <si>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</si>
  <si>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</si>
  <si>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</si>
  <si>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</si>
  <si>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</si>
  <si>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</si>
  <si>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</si>
  <si>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</si>
  <si>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</si>
  <si>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</si>
  <si>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</si>
  <si>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</si>
  <si>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</si>
  <si>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</si>
  <si>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</si>
  <si>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</si>
  <si>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</si>
  <si>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</si>
  <si>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</si>
  <si>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</si>
  <si>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</si>
  <si>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</si>
  <si>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</si>
  <si>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</si>
  <si>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</si>
  <si>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</si>
  <si>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</si>
  <si>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</si>
  <si>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</si>
  <si>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</si>
  <si>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</si>
  <si>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</si>
  <si>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</si>
  <si>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</si>
  <si>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</si>
  <si>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</si>
  <si>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</si>
  <si>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</si>
  <si>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</si>
  <si>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</si>
  <si>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</si>
  <si>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</si>
  <si>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</si>
  <si>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</si>
  <si>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</si>
  <si>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</si>
  <si>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</si>
  <si>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</si>
  <si>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</si>
  <si>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</si>
  <si>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</si>
  <si>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</si>
  <si>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</si>
  <si>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</si>
  <si>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</si>
  <si>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</si>
  <si>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</si>
  <si>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</si>
  <si>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</si>
  <si>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</si>
  <si>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</si>
  <si>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</si>
  <si>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</si>
  <si>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</si>
  <si>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</si>
  <si>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</si>
  <si>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</si>
  <si>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</si>
  <si>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</si>
  <si>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</si>
  <si>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</si>
  <si>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</si>
  <si>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</si>
  <si>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</si>
  <si>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</si>
  <si>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</si>
  <si>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</si>
  <si>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</si>
  <si>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</si>
  <si>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</si>
  <si>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</si>
  <si>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</si>
  <si>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</si>
  <si>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</si>
  <si>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</si>
  <si>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</si>
  <si>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</si>
  <si>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</si>
  <si>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</si>
  <si>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</si>
  <si>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</si>
  <si>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</si>
  <si>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</si>
  <si>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</si>
  <si>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</si>
  <si>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</si>
  <si>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</si>
  <si>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</si>
  <si>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</si>
  <si>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</si>
  <si>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</si>
  <si>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</si>
  <si>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</si>
  <si>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</si>
  <si>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</si>
  <si>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</si>
  <si>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</si>
  <si>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</si>
  <si>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</si>
  <si>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</si>
  <si>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</si>
  <si>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</si>
  <si>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</si>
  <si>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</si>
  <si>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</si>
  <si>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</si>
  <si>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</si>
  <si>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</si>
  <si>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</si>
  <si>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</si>
  <si>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</si>
  <si>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</si>
  <si>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</si>
  <si>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</si>
  <si>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</si>
  <si>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</si>
  <si>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</si>
  <si>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</si>
  <si>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</si>
  <si>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</si>
  <si>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</si>
  <si>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</si>
  <si>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</si>
  <si>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</si>
  <si>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</si>
  <si>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</si>
  <si>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</si>
  <si>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</si>
  <si>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</si>
  <si>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</si>
  <si>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</si>
  <si>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</si>
  <si>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</si>
  <si>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</si>
  <si>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</si>
  <si>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</si>
  <si>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</si>
  <si>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</si>
  <si>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</si>
  <si>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</si>
  <si>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</si>
  <si>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</si>
  <si>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</si>
  <si>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</si>
  <si>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</si>
  <si>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</si>
  <si>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</si>
  <si>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</si>
  <si>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</si>
  <si>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</si>
  <si>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</si>
  <si>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</si>
  <si>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</si>
  <si>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</si>
  <si>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</si>
  <si>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</si>
  <si>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</si>
  <si>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</si>
  <si>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</si>
  <si>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</si>
  <si>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</si>
  <si>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</si>
  <si>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</si>
  <si>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</si>
  <si>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</si>
  <si>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</si>
  <si>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</si>
  <si>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</si>
  <si>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</si>
  <si>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</si>
  <si>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</si>
  <si>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</si>
  <si>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</si>
  <si>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</si>
  <si>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</si>
  <si>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</si>
  <si>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</si>
  <si>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</si>
  <si>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</si>
  <si>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</si>
  <si>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</si>
  <si>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</si>
  <si>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</si>
  <si>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</si>
  <si>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</si>
  <si>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</si>
  <si>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</si>
  <si>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</si>
  <si>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</si>
  <si>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</si>
  <si>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</si>
  <si>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</si>
  <si>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</si>
  <si>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</si>
  <si>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</si>
  <si>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</si>
  <si>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</si>
  <si>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</si>
  <si>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</si>
  <si>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</si>
  <si>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</si>
  <si>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</si>
  <si>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</si>
  <si>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</si>
  <si>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</si>
  <si>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</si>
  <si>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</si>
  <si>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</si>
  <si>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</si>
  <si>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</si>
  <si>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</si>
  <si>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</si>
  <si>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</si>
  <si>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</si>
  <si>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</si>
  <si>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</si>
  <si>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</si>
  <si>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</si>
  <si>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Number of Items</t>
  </si>
  <si>
    <t>Total Sales</t>
  </si>
  <si>
    <t>Average of Rating</t>
  </si>
  <si>
    <t>Avg. Sales</t>
  </si>
  <si>
    <t>No. of Items</t>
  </si>
  <si>
    <t>Avg. Rating</t>
  </si>
  <si>
    <t>KPI's</t>
  </si>
  <si>
    <t xml:space="preserve"> </t>
  </si>
  <si>
    <t>Row Labels</t>
  </si>
  <si>
    <t>Sum of Sales</t>
  </si>
  <si>
    <t>TOTAL SALES BY FAT CONTENT</t>
  </si>
  <si>
    <t>TOTAL SALES BY ITEM TYPE</t>
  </si>
  <si>
    <t>Column Labels</t>
  </si>
  <si>
    <t xml:space="preserve">  </t>
  </si>
  <si>
    <t>FAT CONTENT BY OUTLET</t>
  </si>
  <si>
    <t>SALES BY OUTLET ESTABLISHMENT</t>
  </si>
  <si>
    <t>SALES BY OUTLET SIZE</t>
  </si>
  <si>
    <t>SALES BY OUTLET LOCATION</t>
  </si>
  <si>
    <t>Outlet Location</t>
  </si>
  <si>
    <t>Average of Sales</t>
  </si>
  <si>
    <t>Count of Item Type</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</si>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</sst>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9"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8"/>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7" xfId="0" applyBorder="1"/>
    <xf numFmtId="167" fontId="0" fillId="0" borderId="21" xfId="0" applyNumberFormat="1" applyBorder="1"/>
    <xf numFmtId="167" fontId="0" fillId="0" borderId="22" xfId="0" applyNumberFormat="1" applyBorder="1"/>
    <xf numFmtId="0" fontId="18" fillId="33" borderId="16" xfId="0" applyFont="1" applyFill="1" applyBorder="1" applyAlignment="1">
      <alignment horizontal="center"/>
    </xf>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xf numFmtId="0" fontId="0" fillId="0" borderId="11" xfId="0"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4" xfId="0" pivotButton="1" applyBorder="1"/>
    <xf numFmtId="0" fontId="0" fillId="0" borderId="21" xfId="0" applyBorder="1" applyAlignment="1">
      <alignment horizontal="left"/>
    </xf>
    <xf numFmtId="0" fontId="0" fillId="0" borderId="23" xfId="0" applyBorder="1" applyAlignment="1">
      <alignment horizontal="left"/>
    </xf>
    <xf numFmtId="0" fontId="0" fillId="0" borderId="24" xfId="0" applyBorder="1"/>
    <xf numFmtId="0" fontId="0" fillId="0" borderId="0" xfId="0"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7" fontId="0" fillId="0" borderId="0" xfId="0" applyNumberFormat="1" applyBorder="1"/>
    <xf numFmtId="167" fontId="0" fillId="0" borderId="23" xfId="0" applyNumberFormat="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5" xfId="0" applyFont="1" applyFill="1" applyBorder="1" applyAlignment="1">
      <alignment horizontal="center"/>
    </xf>
    <xf numFmtId="0" fontId="18" fillId="33" borderId="17" xfId="0" applyFont="1" applyFill="1" applyBorder="1" applyAlignment="1">
      <alignment horizontal="center"/>
    </xf>
    <xf numFmtId="0" fontId="0" fillId="0" borderId="22" xfId="0" applyBorder="1" applyAlignment="1">
      <alignment horizontal="left"/>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4" xfId="0" applyFont="1" applyFill="1" applyBorder="1" applyAlignment="1">
      <alignment horizontal="center"/>
    </xf>
    <xf numFmtId="169" fontId="0" fillId="0" borderId="21" xfId="0" applyNumberFormat="1" applyBorder="1"/>
    <xf numFmtId="169" fontId="0" fillId="0" borderId="22" xfId="0" applyNumberFormat="1" applyBorder="1"/>
    <xf numFmtId="169" fontId="0" fillId="0" borderId="23" xfId="0" applyNumberFormat="1" applyBorder="1"/>
    <xf numFmtId="1" fontId="0" fillId="0" borderId="21" xfId="0" applyNumberFormat="1" applyBorder="1"/>
    <xf numFmtId="1" fontId="0" fillId="0" borderId="22"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EC97783E-B26D-4E5F-948D-5451F1DD2509}">
      <tableStyleElement type="wholeTable" dxfId="1"/>
      <tableStyleElement type="headerRow" dxfId="0"/>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Tables'!$A$14:$A$15</c:f>
              <c:strCache>
                <c:ptCount val="2"/>
                <c:pt idx="0">
                  <c:v>Low Fat</c:v>
                </c:pt>
                <c:pt idx="1">
                  <c:v>Regular</c:v>
                </c:pt>
              </c:strCache>
            </c:strRef>
          </c:cat>
          <c:val>
            <c:numRef>
              <c:f>'Pivot Tables'!$B$14:$B$15</c:f>
              <c:numCache>
                <c:formatCode>"$"0.0,"K"</c:formatCode>
                <c:ptCount val="2"/>
                <c:pt idx="0">
                  <c:v>776319.68840000057</c:v>
                </c:pt>
                <c:pt idx="1">
                  <c:v>425361.8043999995</c:v>
                </c:pt>
              </c:numCache>
            </c:numRef>
          </c:val>
          <c:extLst>
            <c:ext xmlns:c16="http://schemas.microsoft.com/office/drawing/2014/chart" uri="{C3380CC4-5D6E-409C-BE32-E72D297353CC}">
              <c16:uniqueId val="{00000005-3FD6-43DC-BD5C-4C700D3130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s>
    <c:plotArea>
      <c:layout>
        <c:manualLayout>
          <c:layoutTarget val="inner"/>
          <c:xMode val="edge"/>
          <c:yMode val="edge"/>
          <c:x val="0.16641018138938893"/>
          <c:y val="0.15913932561969152"/>
          <c:w val="0.7413926360751153"/>
          <c:h val="0.83446314392781162"/>
        </c:manualLayout>
      </c:layout>
      <c:barChart>
        <c:barDir val="bar"/>
        <c:grouping val="clustered"/>
        <c:varyColors val="0"/>
        <c:ser>
          <c:idx val="0"/>
          <c:order val="0"/>
          <c:tx>
            <c:strRef>
              <c:f>'Pivot Tables'!$B$46:$B$47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Tables'!$A$48:$A$50</c:f>
              <c:strCache>
                <c:ptCount val="3"/>
                <c:pt idx="0">
                  <c:v>Tier 1</c:v>
                </c:pt>
                <c:pt idx="1">
                  <c:v>Tier 2</c:v>
                </c:pt>
                <c:pt idx="2">
                  <c:v>Tier 3</c:v>
                </c:pt>
              </c:strCache>
            </c:strRef>
          </c:cat>
          <c:val>
            <c:numRef>
              <c:f>'Pivot Tables'!$B$48:$B$50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6-59C2-4DE6-8DD3-78CD1A94469F}"/>
            </c:ext>
          </c:extLst>
        </c:ser>
        <c:ser>
          <c:idx val="1"/>
          <c:order val="1"/>
          <c:tx>
            <c:strRef>
              <c:f>'Pivot Tables'!$C$46:$C$47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Tables'!$A$48:$A$50</c:f>
              <c:strCache>
                <c:ptCount val="3"/>
                <c:pt idx="0">
                  <c:v>Tier 1</c:v>
                </c:pt>
                <c:pt idx="1">
                  <c:v>Tier 2</c:v>
                </c:pt>
                <c:pt idx="2">
                  <c:v>Tier 3</c:v>
                </c:pt>
              </c:strCache>
            </c:strRef>
          </c:cat>
          <c:val>
            <c:numRef>
              <c:f>'Pivot Tables'!$C$48:$C$50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7-59C2-4DE6-8DD3-78CD1A94469F}"/>
            </c:ext>
          </c:extLst>
        </c:ser>
        <c:dLbls>
          <c:dLblPos val="outEnd"/>
          <c:showLegendKey val="0"/>
          <c:showVal val="1"/>
          <c:showCatName val="0"/>
          <c:showSerName val="0"/>
          <c:showPercent val="0"/>
          <c:showBubbleSize val="0"/>
        </c:dLbls>
        <c:gapWidth val="60"/>
        <c:axId val="1090771567"/>
        <c:axId val="1090770127"/>
      </c:barChart>
      <c:catAx>
        <c:axId val="109077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90770127"/>
        <c:crosses val="autoZero"/>
        <c:auto val="1"/>
        <c:lblAlgn val="ctr"/>
        <c:lblOffset val="100"/>
        <c:noMultiLvlLbl val="0"/>
      </c:catAx>
      <c:valAx>
        <c:axId val="1090770127"/>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1090771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12091252957175"/>
          <c:y val="3.2517842332923583E-2"/>
          <c:w val="0.37013940794481293"/>
          <c:h val="0.93496431533415281"/>
        </c:manualLayout>
      </c:layout>
      <c:barChart>
        <c:barDir val="bar"/>
        <c:grouping val="clustered"/>
        <c:varyColors val="0"/>
        <c:ser>
          <c:idx val="0"/>
          <c:order val="0"/>
          <c:tx>
            <c:strRef>
              <c:f>'Pivot Tables'!$B$23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D1DC-4FF5-91A8-EA6DD9DAC614}"/>
            </c:ext>
          </c:extLst>
        </c:ser>
        <c:dLbls>
          <c:dLblPos val="outEnd"/>
          <c:showLegendKey val="0"/>
          <c:showVal val="1"/>
          <c:showCatName val="0"/>
          <c:showSerName val="0"/>
          <c:showPercent val="0"/>
          <c:showBubbleSize val="0"/>
        </c:dLbls>
        <c:gapWidth val="50"/>
        <c:axId val="1089693231"/>
        <c:axId val="1089693711"/>
      </c:barChart>
      <c:catAx>
        <c:axId val="108969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89693711"/>
        <c:crosses val="autoZero"/>
        <c:auto val="1"/>
        <c:lblAlgn val="ctr"/>
        <c:lblOffset val="100"/>
        <c:noMultiLvlLbl val="0"/>
      </c:catAx>
      <c:valAx>
        <c:axId val="1089693711"/>
        <c:scaling>
          <c:orientation val="minMax"/>
        </c:scaling>
        <c:delete val="1"/>
        <c:axPos val="b"/>
        <c:numFmt formatCode="&quot;$&quot;0.0,&quot;K&quot;" sourceLinked="1"/>
        <c:majorTickMark val="none"/>
        <c:minorTickMark val="none"/>
        <c:tickLblPos val="nextTo"/>
        <c:crossAx val="108969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1584692822576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2840284125536623E-3"/>
              <c:y val="-0.261161373222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5515708205604135E-3"/>
              <c:y val="-0.25778484188063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1722250542805216E-17"/>
              <c:y val="-0.257784841880637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5778484188063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27578541028029E-3"/>
              <c:y val="-0.30261698829466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6986520791569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8273562308406198E-3"/>
              <c:y val="-0.280200915087649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5218082357888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7170280776421E-2"/>
          <c:y val="6.5476221164333132E-2"/>
          <c:w val="0.93105659438447153"/>
          <c:h val="0.79643878723227746"/>
        </c:manualLayout>
      </c:layout>
      <c:areaChart>
        <c:grouping val="standard"/>
        <c:varyColors val="0"/>
        <c:ser>
          <c:idx val="0"/>
          <c:order val="0"/>
          <c:tx>
            <c:strRef>
              <c:f>'Pivot Tables'!$B$61</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s>
            <c:dLbl>
              <c:idx val="0"/>
              <c:layout>
                <c:manualLayout>
                  <c:x val="0"/>
                  <c:y val="-0.2158469282257634"/>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2840284125536623E-3"/>
                  <c:y val="-0.261161373222765"/>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5515708205604135E-3"/>
                  <c:y val="-0.25778484188063799"/>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1722250542805216E-17"/>
                  <c:y val="-0.25778484188063794"/>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0.2577848418806379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27578541028029E-3"/>
                  <c:y val="-0.30261698829466194"/>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0"/>
                  <c:y val="-0.36986520791569799"/>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6.8273562308406198E-3"/>
                  <c:y val="-0.28020091508764999"/>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0.2521808235788849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Tables'!$A$62:$A$70</c:f>
              <c:strCache>
                <c:ptCount val="9"/>
                <c:pt idx="0">
                  <c:v>2011</c:v>
                </c:pt>
                <c:pt idx="1">
                  <c:v>2012</c:v>
                </c:pt>
                <c:pt idx="2">
                  <c:v>2014</c:v>
                </c:pt>
                <c:pt idx="3">
                  <c:v>2015</c:v>
                </c:pt>
                <c:pt idx="4">
                  <c:v>2016</c:v>
                </c:pt>
                <c:pt idx="5">
                  <c:v>2017</c:v>
                </c:pt>
                <c:pt idx="6">
                  <c:v>2018</c:v>
                </c:pt>
                <c:pt idx="7">
                  <c:v>2020</c:v>
                </c:pt>
                <c:pt idx="8">
                  <c:v>2022</c:v>
                </c:pt>
              </c:strCache>
            </c:strRef>
          </c:cat>
          <c:val>
            <c:numRef>
              <c:f>'Pivot Tables'!$B$62:$B$70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C-B078-4D1F-91B0-0D9CC6C816F1}"/>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890755487"/>
        <c:axId val="890755967"/>
      </c:areaChart>
      <c:catAx>
        <c:axId val="8907554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890755967"/>
        <c:crosses val="autoZero"/>
        <c:auto val="1"/>
        <c:lblAlgn val="ctr"/>
        <c:lblOffset val="100"/>
        <c:noMultiLvlLbl val="0"/>
      </c:catAx>
      <c:valAx>
        <c:axId val="890755967"/>
        <c:scaling>
          <c:orientation val="minMax"/>
        </c:scaling>
        <c:delete val="1"/>
        <c:axPos val="l"/>
        <c:numFmt formatCode="&quot;$&quot;0.0,&quot;K&quot;" sourceLinked="1"/>
        <c:majorTickMark val="out"/>
        <c:minorTickMark val="none"/>
        <c:tickLblPos val="nextTo"/>
        <c:crossAx val="89075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140159767610748"/>
              <c:y val="-2.25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98474945533769"/>
              <c:y val="2.8222222222222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9.2229484386347135E-2"/>
              <c:y val="-0.158044444444444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1794931009440813"/>
          <c:y val="0.11581377777777777"/>
          <c:w val="0.71776289034132168"/>
          <c:h val="0.87854177777777775"/>
        </c:manualLayout>
      </c:layout>
      <c:doughnutChart>
        <c:varyColors val="1"/>
        <c:ser>
          <c:idx val="0"/>
          <c:order val="0"/>
          <c:tx>
            <c:strRef>
              <c:f>'Pivot Tables'!$B$76</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D0AC2C"/>
              </a:solidFill>
              <a:ln w="19050">
                <a:solidFill>
                  <a:schemeClr val="lt1"/>
                </a:solidFill>
              </a:ln>
              <a:effectLst/>
            </c:spPr>
          </c:dPt>
          <c:dLbls>
            <c:dLbl>
              <c:idx val="0"/>
              <c:layout>
                <c:manualLayout>
                  <c:x val="0.16140159767610748"/>
                  <c:y val="-2.2577777777777776E-2"/>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0.1798474945533769"/>
                  <c:y val="2.8222222222222117E-2"/>
                </c:manualLayout>
              </c:layout>
              <c:showLegendKey val="0"/>
              <c:showVal val="1"/>
              <c:showCatName val="0"/>
              <c:showSerName val="0"/>
              <c:showPercent val="1"/>
              <c:showBubbleSize val="0"/>
              <c:extLst>
                <c:ext xmlns:c15="http://schemas.microsoft.com/office/drawing/2012/chart" uri="{CE6537A1-D6FC-4f65-9D91-7224C49458BB}"/>
              </c:extLst>
            </c:dLbl>
            <c:dLbl>
              <c:idx val="2"/>
              <c:layout>
                <c:manualLayout>
                  <c:x val="-9.2229484386347135E-2"/>
                  <c:y val="-0.15804444444444446"/>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Tables'!$A$77:$A$79</c:f>
              <c:strCache>
                <c:ptCount val="3"/>
                <c:pt idx="0">
                  <c:v>High</c:v>
                </c:pt>
                <c:pt idx="1">
                  <c:v>Medium</c:v>
                </c:pt>
                <c:pt idx="2">
                  <c:v>Small</c:v>
                </c:pt>
              </c:strCache>
            </c:strRef>
          </c:cat>
          <c:val>
            <c:numRef>
              <c:f>'Pivot Tables'!$B$77:$B$79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9-702D-42F3-804A-653858E35D4B}"/>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2317509077705156"/>
          <c:y val="1.6996181435352059E-2"/>
          <c:w val="0.5364981844589688"/>
          <c:h val="8.993879590307268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94443102587636"/>
          <c:y val="6.8249881527585751E-2"/>
          <c:w val="0.40466750178954902"/>
          <c:h val="0.86350023694482847"/>
        </c:manualLayout>
      </c:layout>
      <c:barChart>
        <c:barDir val="bar"/>
        <c:grouping val="clustered"/>
        <c:varyColors val="0"/>
        <c:ser>
          <c:idx val="0"/>
          <c:order val="0"/>
          <c:tx>
            <c:strRef>
              <c:f>'Pivot Tables'!$B$100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Tables'!$A$101:$A$104</c:f>
              <c:strCache>
                <c:ptCount val="4"/>
                <c:pt idx="0">
                  <c:v>Grocery Store</c:v>
                </c:pt>
                <c:pt idx="1">
                  <c:v>Supermarket Type3</c:v>
                </c:pt>
                <c:pt idx="2">
                  <c:v>Supermarket Type2</c:v>
                </c:pt>
                <c:pt idx="3">
                  <c:v>Supermarket Type1</c:v>
                </c:pt>
              </c:strCache>
            </c:strRef>
          </c:cat>
          <c:val>
            <c:numRef>
              <c:f>'Pivot Tables'!$B$101:$B$104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02FB-4711-9F7B-270338E038B4}"/>
            </c:ext>
          </c:extLst>
        </c:ser>
        <c:dLbls>
          <c:dLblPos val="outEnd"/>
          <c:showLegendKey val="0"/>
          <c:showVal val="1"/>
          <c:showCatName val="0"/>
          <c:showSerName val="0"/>
          <c:showPercent val="0"/>
          <c:showBubbleSize val="0"/>
        </c:dLbls>
        <c:gapWidth val="60"/>
        <c:axId val="637778063"/>
        <c:axId val="637795823"/>
      </c:barChart>
      <c:catAx>
        <c:axId val="63777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37795823"/>
        <c:crosses val="autoZero"/>
        <c:auto val="1"/>
        <c:lblAlgn val="ctr"/>
        <c:lblOffset val="100"/>
        <c:noMultiLvlLbl val="0"/>
      </c:catAx>
      <c:valAx>
        <c:axId val="637795823"/>
        <c:scaling>
          <c:orientation val="minMax"/>
        </c:scaling>
        <c:delete val="1"/>
        <c:axPos val="b"/>
        <c:numFmt formatCode="&quot;$&quot;0.0,&quot;K&quot;" sourceLinked="1"/>
        <c:majorTickMark val="none"/>
        <c:minorTickMark val="none"/>
        <c:tickLblPos val="nextTo"/>
        <c:crossAx val="6377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17848055230571E-2"/>
          <c:y val="6.9295634920634924E-2"/>
          <c:w val="0.71470360199604266"/>
          <c:h val="0.86140873015873021"/>
        </c:manualLayout>
      </c:layout>
      <c:barChart>
        <c:barDir val="bar"/>
        <c:grouping val="clustered"/>
        <c:varyColors val="0"/>
        <c:ser>
          <c:idx val="0"/>
          <c:order val="0"/>
          <c:tx>
            <c:strRef>
              <c:f>'Pivot Tables'!$B$109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Tables'!$A$110:$A$113</c:f>
              <c:strCache>
                <c:ptCount val="4"/>
                <c:pt idx="0">
                  <c:v>Grocery Store</c:v>
                </c:pt>
                <c:pt idx="1">
                  <c:v>Supermarket Type3</c:v>
                </c:pt>
                <c:pt idx="2">
                  <c:v>Supermarket Type2</c:v>
                </c:pt>
                <c:pt idx="3">
                  <c:v>Supermarket Type1</c:v>
                </c:pt>
              </c:strCache>
            </c:strRef>
          </c:cat>
          <c:val>
            <c:numRef>
              <c:f>'Pivot Tables'!$B$110:$B$113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DFAB-4EE1-B005-1D7C0CDA6C98}"/>
            </c:ext>
          </c:extLst>
        </c:ser>
        <c:dLbls>
          <c:dLblPos val="outEnd"/>
          <c:showLegendKey val="0"/>
          <c:showVal val="1"/>
          <c:showCatName val="0"/>
          <c:showSerName val="0"/>
          <c:showPercent val="0"/>
          <c:showBubbleSize val="0"/>
        </c:dLbls>
        <c:gapWidth val="60"/>
        <c:axId val="1292444511"/>
        <c:axId val="1292444031"/>
      </c:barChart>
      <c:catAx>
        <c:axId val="1292444511"/>
        <c:scaling>
          <c:orientation val="minMax"/>
        </c:scaling>
        <c:delete val="1"/>
        <c:axPos val="l"/>
        <c:numFmt formatCode="General" sourceLinked="1"/>
        <c:majorTickMark val="none"/>
        <c:minorTickMark val="none"/>
        <c:tickLblPos val="nextTo"/>
        <c:crossAx val="1292444031"/>
        <c:crosses val="autoZero"/>
        <c:auto val="1"/>
        <c:lblAlgn val="ctr"/>
        <c:lblOffset val="100"/>
        <c:noMultiLvlLbl val="0"/>
      </c:catAx>
      <c:valAx>
        <c:axId val="1292444031"/>
        <c:scaling>
          <c:orientation val="minMax"/>
        </c:scaling>
        <c:delete val="1"/>
        <c:axPos val="b"/>
        <c:numFmt formatCode="\$0" sourceLinked="1"/>
        <c:majorTickMark val="none"/>
        <c:minorTickMark val="none"/>
        <c:tickLblPos val="nextTo"/>
        <c:crossAx val="12924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68846199960359E-2"/>
          <c:y val="6.9295634920634924E-2"/>
          <c:w val="0.77810031456374085"/>
          <c:h val="0.86140873015873021"/>
        </c:manualLayout>
      </c:layout>
      <c:barChart>
        <c:barDir val="bar"/>
        <c:grouping val="clustered"/>
        <c:varyColors val="0"/>
        <c:ser>
          <c:idx val="0"/>
          <c:order val="0"/>
          <c:tx>
            <c:strRef>
              <c:f>'Pivot Tables'!$B$117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Tables'!$A$118:$A$121</c:f>
              <c:strCache>
                <c:ptCount val="4"/>
                <c:pt idx="0">
                  <c:v>Grocery Store</c:v>
                </c:pt>
                <c:pt idx="1">
                  <c:v>Supermarket Type3</c:v>
                </c:pt>
                <c:pt idx="2">
                  <c:v>Supermarket Type2</c:v>
                </c:pt>
                <c:pt idx="3">
                  <c:v>Supermarket Type1</c:v>
                </c:pt>
              </c:strCache>
            </c:strRef>
          </c:cat>
          <c:val>
            <c:numRef>
              <c:f>'Pivot Tables'!$B$118:$B$121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47A2-4780-8CB9-07A960BF869D}"/>
            </c:ext>
          </c:extLst>
        </c:ser>
        <c:dLbls>
          <c:dLblPos val="outEnd"/>
          <c:showLegendKey val="0"/>
          <c:showVal val="1"/>
          <c:showCatName val="0"/>
          <c:showSerName val="0"/>
          <c:showPercent val="0"/>
          <c:showBubbleSize val="0"/>
        </c:dLbls>
        <c:gapWidth val="60"/>
        <c:axId val="1248682703"/>
        <c:axId val="1248684623"/>
      </c:barChart>
      <c:catAx>
        <c:axId val="1248682703"/>
        <c:scaling>
          <c:orientation val="minMax"/>
        </c:scaling>
        <c:delete val="1"/>
        <c:axPos val="l"/>
        <c:numFmt formatCode="General" sourceLinked="1"/>
        <c:majorTickMark val="none"/>
        <c:minorTickMark val="none"/>
        <c:tickLblPos val="nextTo"/>
        <c:crossAx val="1248684623"/>
        <c:crosses val="autoZero"/>
        <c:auto val="1"/>
        <c:lblAlgn val="ctr"/>
        <c:lblOffset val="100"/>
        <c:noMultiLvlLbl val="0"/>
      </c:catAx>
      <c:valAx>
        <c:axId val="1248684623"/>
        <c:scaling>
          <c:orientation val="minMax"/>
        </c:scaling>
        <c:delete val="1"/>
        <c:axPos val="b"/>
        <c:numFmt formatCode="0" sourceLinked="1"/>
        <c:majorTickMark val="none"/>
        <c:minorTickMark val="none"/>
        <c:tickLblPos val="nextTo"/>
        <c:crossAx val="124868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Tables'!$B$46:$B$47</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Tables'!$A$48:$A$50</c:f>
              <c:strCache>
                <c:ptCount val="3"/>
                <c:pt idx="0">
                  <c:v>Tier 1</c:v>
                </c:pt>
                <c:pt idx="1">
                  <c:v>Tier 2</c:v>
                </c:pt>
                <c:pt idx="2">
                  <c:v>Tier 3</c:v>
                </c:pt>
              </c:strCache>
            </c:strRef>
          </c:cat>
          <c:val>
            <c:numRef>
              <c:f>'Pivot Tables'!$B$48:$B$50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5-852F-405F-972E-D986E80B0E7D}"/>
            </c:ext>
          </c:extLst>
        </c:ser>
        <c:ser>
          <c:idx val="1"/>
          <c:order val="1"/>
          <c:tx>
            <c:strRef>
              <c:f>'Pivot Tables'!$C$46:$C$47</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Tables'!$A$48:$A$50</c:f>
              <c:strCache>
                <c:ptCount val="3"/>
                <c:pt idx="0">
                  <c:v>Tier 1</c:v>
                </c:pt>
                <c:pt idx="1">
                  <c:v>Tier 2</c:v>
                </c:pt>
                <c:pt idx="2">
                  <c:v>Tier 3</c:v>
                </c:pt>
              </c:strCache>
            </c:strRef>
          </c:cat>
          <c:val>
            <c:numRef>
              <c:f>'Pivot Tables'!$C$48:$C$50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6-852F-405F-972E-D986E80B0E7D}"/>
            </c:ext>
          </c:extLst>
        </c:ser>
        <c:dLbls>
          <c:dLblPos val="outEnd"/>
          <c:showLegendKey val="0"/>
          <c:showVal val="1"/>
          <c:showCatName val="0"/>
          <c:showSerName val="0"/>
          <c:showPercent val="0"/>
          <c:showBubbleSize val="0"/>
        </c:dLbls>
        <c:gapWidth val="182"/>
        <c:axId val="1090771567"/>
        <c:axId val="1090770127"/>
      </c:barChart>
      <c:catAx>
        <c:axId val="109077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770127"/>
        <c:crosses val="autoZero"/>
        <c:auto val="1"/>
        <c:lblAlgn val="ctr"/>
        <c:lblOffset val="100"/>
        <c:noMultiLvlLbl val="0"/>
      </c:catAx>
      <c:valAx>
        <c:axId val="109077012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090771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Tables'!$A$24:$A$39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Tables'!$B$24:$B$39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0E95-4710-AF82-327657535D08}"/>
            </c:ext>
          </c:extLst>
        </c:ser>
        <c:dLbls>
          <c:dLblPos val="outEnd"/>
          <c:showLegendKey val="0"/>
          <c:showVal val="1"/>
          <c:showCatName val="0"/>
          <c:showSerName val="0"/>
          <c:showPercent val="0"/>
          <c:showBubbleSize val="0"/>
        </c:dLbls>
        <c:gapWidth val="182"/>
        <c:axId val="1089693231"/>
        <c:axId val="1089693711"/>
      </c:barChart>
      <c:catAx>
        <c:axId val="108969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93711"/>
        <c:crosses val="autoZero"/>
        <c:auto val="1"/>
        <c:lblAlgn val="ctr"/>
        <c:lblOffset val="100"/>
        <c:noMultiLvlLbl val="0"/>
      </c:catAx>
      <c:valAx>
        <c:axId val="1089693711"/>
        <c:scaling>
          <c:orientation val="minMax"/>
        </c:scaling>
        <c:delete val="1"/>
        <c:axPos val="b"/>
        <c:numFmt formatCode="&quot;$&quot;0.0,&quot;K&quot;" sourceLinked="1"/>
        <c:majorTickMark val="none"/>
        <c:minorTickMark val="none"/>
        <c:tickLblPos val="nextTo"/>
        <c:crossAx val="108969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Tables!PivotTable5</c:name>
    <c:fmtId val="1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Tables'!$B$61</c:f>
              <c:strCache>
                <c:ptCount val="1"/>
                <c:pt idx="0">
                  <c:v>Total</c:v>
                </c:pt>
              </c:strCache>
            </c:strRef>
          </c:tx>
          <c:spPr>
            <a:solidFill>
              <a:schemeClr val="accent1"/>
            </a:solidFill>
            <a:ln w="25400">
              <a:noFill/>
            </a:ln>
            <a:effectLst/>
          </c:spPr>
          <c:cat>
            <c:strRef>
              <c:f>'Pivot Tables'!$A$62:$A$70</c:f>
              <c:strCache>
                <c:ptCount val="9"/>
                <c:pt idx="0">
                  <c:v>2011</c:v>
                </c:pt>
                <c:pt idx="1">
                  <c:v>2012</c:v>
                </c:pt>
                <c:pt idx="2">
                  <c:v>2014</c:v>
                </c:pt>
                <c:pt idx="3">
                  <c:v>2015</c:v>
                </c:pt>
                <c:pt idx="4">
                  <c:v>2016</c:v>
                </c:pt>
                <c:pt idx="5">
                  <c:v>2017</c:v>
                </c:pt>
                <c:pt idx="6">
                  <c:v>2018</c:v>
                </c:pt>
                <c:pt idx="7">
                  <c:v>2020</c:v>
                </c:pt>
                <c:pt idx="8">
                  <c:v>2022</c:v>
                </c:pt>
              </c:strCache>
            </c:strRef>
          </c:cat>
          <c:val>
            <c:numRef>
              <c:f>'Pivot Tables'!$B$62:$B$70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F2D0-4A38-985C-B3F9182C1A1E}"/>
            </c:ext>
          </c:extLst>
        </c:ser>
        <c:dLbls>
          <c:showLegendKey val="0"/>
          <c:showVal val="0"/>
          <c:showCatName val="0"/>
          <c:showSerName val="0"/>
          <c:showPercent val="0"/>
          <c:showBubbleSize val="0"/>
        </c:dLbls>
        <c:axId val="890755487"/>
        <c:axId val="890755967"/>
      </c:areaChart>
      <c:catAx>
        <c:axId val="89075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55967"/>
        <c:crosses val="autoZero"/>
        <c:auto val="1"/>
        <c:lblAlgn val="ctr"/>
        <c:lblOffset val="100"/>
        <c:noMultiLvlLbl val="0"/>
      </c:catAx>
      <c:valAx>
        <c:axId val="89075596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5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Tables'!$B$76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Tables'!$A$77:$A$79</c:f>
              <c:strCache>
                <c:ptCount val="3"/>
                <c:pt idx="0">
                  <c:v>High</c:v>
                </c:pt>
                <c:pt idx="1">
                  <c:v>Medium</c:v>
                </c:pt>
                <c:pt idx="2">
                  <c:v>Small</c:v>
                </c:pt>
              </c:strCache>
            </c:strRef>
          </c:cat>
          <c:val>
            <c:numRef>
              <c:f>'Pivot Tables'!$B$77:$B$79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3-A119-4DFC-A383-AC2B66EA48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Tables'!$A$101:$A$104</c:f>
              <c:strCache>
                <c:ptCount val="4"/>
                <c:pt idx="0">
                  <c:v>Grocery Store</c:v>
                </c:pt>
                <c:pt idx="1">
                  <c:v>Supermarket Type3</c:v>
                </c:pt>
                <c:pt idx="2">
                  <c:v>Supermarket Type2</c:v>
                </c:pt>
                <c:pt idx="3">
                  <c:v>Supermarket Type1</c:v>
                </c:pt>
              </c:strCache>
            </c:strRef>
          </c:cat>
          <c:val>
            <c:numRef>
              <c:f>'Pivot Tables'!$B$101:$B$104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6AE4-4E98-BE37-EE3E1777C1AD}"/>
            </c:ext>
          </c:extLst>
        </c:ser>
        <c:dLbls>
          <c:dLblPos val="outEnd"/>
          <c:showLegendKey val="0"/>
          <c:showVal val="1"/>
          <c:showCatName val="0"/>
          <c:showSerName val="0"/>
          <c:showPercent val="0"/>
          <c:showBubbleSize val="0"/>
        </c:dLbls>
        <c:gapWidth val="182"/>
        <c:axId val="637778063"/>
        <c:axId val="637795823"/>
      </c:barChart>
      <c:catAx>
        <c:axId val="63777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95823"/>
        <c:crosses val="autoZero"/>
        <c:auto val="1"/>
        <c:lblAlgn val="ctr"/>
        <c:lblOffset val="100"/>
        <c:noMultiLvlLbl val="0"/>
      </c:catAx>
      <c:valAx>
        <c:axId val="637795823"/>
        <c:scaling>
          <c:orientation val="minMax"/>
        </c:scaling>
        <c:delete val="1"/>
        <c:axPos val="b"/>
        <c:numFmt formatCode="&quot;$&quot;0.0,&quot;K&quot;" sourceLinked="1"/>
        <c:majorTickMark val="none"/>
        <c:minorTickMark val="none"/>
        <c:tickLblPos val="nextTo"/>
        <c:crossAx val="6377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Tables'!$A$110:$A$113</c:f>
              <c:strCache>
                <c:ptCount val="4"/>
                <c:pt idx="0">
                  <c:v>Grocery Store</c:v>
                </c:pt>
                <c:pt idx="1">
                  <c:v>Supermarket Type3</c:v>
                </c:pt>
                <c:pt idx="2">
                  <c:v>Supermarket Type2</c:v>
                </c:pt>
                <c:pt idx="3">
                  <c:v>Supermarket Type1</c:v>
                </c:pt>
              </c:strCache>
            </c:strRef>
          </c:cat>
          <c:val>
            <c:numRef>
              <c:f>'Pivot Tables'!$B$110:$B$113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0E5D-4149-B15A-B74B1AA9AFE7}"/>
            </c:ext>
          </c:extLst>
        </c:ser>
        <c:dLbls>
          <c:dLblPos val="outEnd"/>
          <c:showLegendKey val="0"/>
          <c:showVal val="1"/>
          <c:showCatName val="0"/>
          <c:showSerName val="0"/>
          <c:showPercent val="0"/>
          <c:showBubbleSize val="0"/>
        </c:dLbls>
        <c:gapWidth val="182"/>
        <c:axId val="1292444511"/>
        <c:axId val="1292444031"/>
      </c:barChart>
      <c:catAx>
        <c:axId val="129244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44031"/>
        <c:crosses val="autoZero"/>
        <c:auto val="1"/>
        <c:lblAlgn val="ctr"/>
        <c:lblOffset val="100"/>
        <c:noMultiLvlLbl val="0"/>
      </c:catAx>
      <c:valAx>
        <c:axId val="1292444031"/>
        <c:scaling>
          <c:orientation val="minMax"/>
        </c:scaling>
        <c:delete val="1"/>
        <c:axPos val="b"/>
        <c:numFmt formatCode="\$0" sourceLinked="1"/>
        <c:majorTickMark val="none"/>
        <c:minorTickMark val="none"/>
        <c:tickLblPos val="nextTo"/>
        <c:crossAx val="129244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Tables'!$A$118:$A$121</c:f>
              <c:strCache>
                <c:ptCount val="4"/>
                <c:pt idx="0">
                  <c:v>Grocery Store</c:v>
                </c:pt>
                <c:pt idx="1">
                  <c:v>Supermarket Type3</c:v>
                </c:pt>
                <c:pt idx="2">
                  <c:v>Supermarket Type2</c:v>
                </c:pt>
                <c:pt idx="3">
                  <c:v>Supermarket Type1</c:v>
                </c:pt>
              </c:strCache>
            </c:strRef>
          </c:cat>
          <c:val>
            <c:numRef>
              <c:f>'Pivot Tables'!$B$118:$B$121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93D5-480E-96AC-8779DA1DF903}"/>
            </c:ext>
          </c:extLst>
        </c:ser>
        <c:dLbls>
          <c:dLblPos val="outEnd"/>
          <c:showLegendKey val="0"/>
          <c:showVal val="1"/>
          <c:showCatName val="0"/>
          <c:showSerName val="0"/>
          <c:showPercent val="0"/>
          <c:showBubbleSize val="0"/>
        </c:dLbls>
        <c:gapWidth val="182"/>
        <c:axId val="1248682703"/>
        <c:axId val="1248684623"/>
      </c:barChart>
      <c:catAx>
        <c:axId val="124868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684623"/>
        <c:crosses val="autoZero"/>
        <c:auto val="1"/>
        <c:lblAlgn val="ctr"/>
        <c:lblOffset val="100"/>
        <c:noMultiLvlLbl val="0"/>
      </c:catAx>
      <c:valAx>
        <c:axId val="1248684623"/>
        <c:scaling>
          <c:orientation val="minMax"/>
        </c:scaling>
        <c:delete val="1"/>
        <c:axPos val="b"/>
        <c:numFmt formatCode="0" sourceLinked="1"/>
        <c:majorTickMark val="none"/>
        <c:minorTickMark val="none"/>
        <c:tickLblPos val="nextTo"/>
        <c:crossAx val="124868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Tables!PivotTable2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369075520833333"/>
              <c:y val="0.152260308754824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819704861111107"/>
                  <c:h val="0.24683170830794232"/>
                </c:manualLayout>
              </c15:layout>
            </c:ext>
          </c:extLst>
        </c:dLbl>
      </c:pivotFmt>
      <c:pivotFmt>
        <c:idx val="6"/>
        <c:spPr>
          <a:solidFill>
            <a:schemeClr val="accent6">
              <a:lumMod val="75000"/>
            </a:schemeClr>
          </a:solidFill>
          <a:ln w="19050">
            <a:solidFill>
              <a:schemeClr val="lt1"/>
            </a:solidFill>
          </a:ln>
          <a:effectLst/>
        </c:spPr>
        <c:dLbl>
          <c:idx val="0"/>
          <c:layout>
            <c:manualLayout>
              <c:x val="-0.11603567944579973"/>
              <c:y val="-0.118496603123809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74965502686731"/>
                  <c:h val="0.24107247855981509"/>
                </c:manualLayout>
              </c15:layout>
            </c:ext>
          </c:extLst>
        </c:dLbl>
      </c:pivotFmt>
    </c:pivotFmts>
    <c:plotArea>
      <c:layout>
        <c:manualLayout>
          <c:layoutTarget val="inner"/>
          <c:xMode val="edge"/>
          <c:yMode val="edge"/>
          <c:x val="0.15919010416666668"/>
          <c:y val="0.16211202518789355"/>
          <c:w val="0.6926440972222222"/>
          <c:h val="0.81040625634775543"/>
        </c:manualLayout>
      </c:layout>
      <c:doughnutChart>
        <c:varyColors val="1"/>
        <c:ser>
          <c:idx val="0"/>
          <c:order val="0"/>
          <c:tx>
            <c:strRef>
              <c:f>'Pivot Tables'!$B$13</c:f>
              <c:strCache>
                <c:ptCount val="1"/>
                <c:pt idx="0">
                  <c:v>Total</c:v>
                </c:pt>
              </c:strCache>
            </c:strRef>
          </c:tx>
          <c:dPt>
            <c:idx val="0"/>
            <c:bubble3D val="0"/>
            <c:spPr>
              <a:solidFill>
                <a:srgbClr val="D09E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0369075520833333"/>
                  <c:y val="0.152260308754824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819704861111107"/>
                      <c:h val="0.24683170830794232"/>
                    </c:manualLayout>
                  </c15:layout>
                </c:ext>
              </c:extLst>
            </c:dLbl>
            <c:dLbl>
              <c:idx val="1"/>
              <c:layout>
                <c:manualLayout>
                  <c:x val="-0.11603567944579973"/>
                  <c:y val="-0.118496603123809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874965502686731"/>
                      <c:h val="0.24107247855981509"/>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Low Fat</c:v>
                </c:pt>
                <c:pt idx="1">
                  <c:v>Regular</c:v>
                </c:pt>
              </c:strCache>
            </c:strRef>
          </c:cat>
          <c:val>
            <c:numRef>
              <c:f>'Pivot Tables'!$B$14:$B$15</c:f>
              <c:numCache>
                <c:formatCode>"$"0.0,"K"</c:formatCode>
                <c:ptCount val="2"/>
                <c:pt idx="0">
                  <c:v>776319.68840000057</c:v>
                </c:pt>
                <c:pt idx="1">
                  <c:v>425361.8043999995</c:v>
                </c:pt>
              </c:numCache>
            </c:numRef>
          </c:val>
          <c:extLst>
            <c:ext xmlns:c16="http://schemas.microsoft.com/office/drawing/2014/chart" uri="{C3380CC4-5D6E-409C-BE32-E72D297353CC}">
              <c16:uniqueId val="{00000006-3AAA-4C8F-BFF6-5A75F7125A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2E2B15E-E976-489C-937F-12B104EA3B09}">
          <cx:tx>
            <cx:txData>
              <cx:f>_xlchart.v2.4</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noFill/>
            <a:ln>
              <a:noFill/>
            </a:ln>
          </cx:spPr>
        </cx:plotSurface>
        <cx:series layoutId="funnel" uniqueId="{B2E2B15E-E976-489C-937F-12B104EA3B09}">
          <cx:tx>
            <cx:txData>
              <cx:f>_xlchart.v2.7</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lumMod val="75000"/>
                        <a:lumOff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75000"/>
                      <a:lumOff val="2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75000"/>
                    <a:lumOff val="2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75000"/>
                  <a:lumOff val="2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 Tables'!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259080</xdr:colOff>
      <xdr:row>1</xdr:row>
      <xdr:rowOff>76201</xdr:rowOff>
    </xdr:from>
    <xdr:to>
      <xdr:col>7</xdr:col>
      <xdr:colOff>76200</xdr:colOff>
      <xdr:row>7</xdr:row>
      <xdr:rowOff>129541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36E52A69-A97A-6008-82B3-2F7407110A0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450080" y="27432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461010</xdr:colOff>
      <xdr:row>12</xdr:row>
      <xdr:rowOff>15240</xdr:rowOff>
    </xdr:from>
    <xdr:to>
      <xdr:col>3</xdr:col>
      <xdr:colOff>1104900</xdr:colOff>
      <xdr:row>16</xdr:row>
      <xdr:rowOff>167640</xdr:rowOff>
    </xdr:to>
    <xdr:graphicFrame macro="">
      <xdr:nvGraphicFramePr>
        <xdr:cNvPr id="4" name="Chart 3">
          <a:extLst>
            <a:ext uri="{FF2B5EF4-FFF2-40B4-BE49-F238E27FC236}">
              <a16:creationId xmlns:a16="http://schemas.microsoft.com/office/drawing/2014/main" id="{2B8EDBFA-755F-3AA1-D406-BD3BE233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45</xdr:row>
      <xdr:rowOff>22860</xdr:rowOff>
    </xdr:from>
    <xdr:to>
      <xdr:col>6</xdr:col>
      <xdr:colOff>335280</xdr:colOff>
      <xdr:row>52</xdr:row>
      <xdr:rowOff>160020</xdr:rowOff>
    </xdr:to>
    <xdr:graphicFrame macro="">
      <xdr:nvGraphicFramePr>
        <xdr:cNvPr id="3" name="Chart 2">
          <a:extLst>
            <a:ext uri="{FF2B5EF4-FFF2-40B4-BE49-F238E27FC236}">
              <a16:creationId xmlns:a16="http://schemas.microsoft.com/office/drawing/2014/main" id="{5E811D4A-A26E-6B0D-20F4-A23A3F6A2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308610</xdr:colOff>
      <xdr:row>22</xdr:row>
      <xdr:rowOff>0</xdr:rowOff>
    </xdr:from>
    <xdr:to>
      <xdr:col>8</xdr:col>
      <xdr:colOff>430530</xdr:colOff>
      <xdr:row>40</xdr:row>
      <xdr:rowOff>0</xdr:rowOff>
    </xdr:to>
    <xdr:graphicFrame macro="">
      <xdr:nvGraphicFramePr>
        <xdr:cNvPr id="5" name="Chart 4">
          <a:extLst>
            <a:ext uri="{FF2B5EF4-FFF2-40B4-BE49-F238E27FC236}">
              <a16:creationId xmlns:a16="http://schemas.microsoft.com/office/drawing/2014/main" id="{F47B3681-20BF-19AA-A5E7-BD9B86A4B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59</xdr:row>
      <xdr:rowOff>152400</xdr:rowOff>
    </xdr:from>
    <xdr:to>
      <xdr:col>6</xdr:col>
      <xdr:colOff>662940</xdr:colOff>
      <xdr:row>70</xdr:row>
      <xdr:rowOff>190500</xdr:rowOff>
    </xdr:to>
    <xdr:graphicFrame macro="">
      <xdr:nvGraphicFramePr>
        <xdr:cNvPr id="6" name="Chart 5">
          <a:extLst>
            <a:ext uri="{FF2B5EF4-FFF2-40B4-BE49-F238E27FC236}">
              <a16:creationId xmlns:a16="http://schemas.microsoft.com/office/drawing/2014/main" id="{53F85E81-7A89-932B-B974-B120A7CC5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74</xdr:row>
      <xdr:rowOff>137160</xdr:rowOff>
    </xdr:from>
    <xdr:to>
      <xdr:col>6</xdr:col>
      <xdr:colOff>609600</xdr:colOff>
      <xdr:row>79</xdr:row>
      <xdr:rowOff>190500</xdr:rowOff>
    </xdr:to>
    <xdr:graphicFrame macro="">
      <xdr:nvGraphicFramePr>
        <xdr:cNvPr id="7" name="Chart 6">
          <a:extLst>
            <a:ext uri="{FF2B5EF4-FFF2-40B4-BE49-F238E27FC236}">
              <a16:creationId xmlns:a16="http://schemas.microsoft.com/office/drawing/2014/main" id="{CBEA50C1-F678-D0E6-91AC-CD4BA2E4B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354330</xdr:colOff>
      <xdr:row>86</xdr:row>
      <xdr:rowOff>34290</xdr:rowOff>
    </xdr:from>
    <xdr:to>
      <xdr:col>8</xdr:col>
      <xdr:colOff>655320</xdr:colOff>
      <xdr:row>94</xdr:row>
      <xdr:rowOff>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25BB08C-5A0F-2095-563F-4A536AAE4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98670" y="17362170"/>
              <a:ext cx="2312670" cy="1581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45720</xdr:colOff>
      <xdr:row>98</xdr:row>
      <xdr:rowOff>137160</xdr:rowOff>
    </xdr:from>
    <xdr:to>
      <xdr:col>5</xdr:col>
      <xdr:colOff>662940</xdr:colOff>
      <xdr:row>105</xdr:row>
      <xdr:rowOff>22860</xdr:rowOff>
    </xdr:to>
    <xdr:graphicFrame macro="">
      <xdr:nvGraphicFramePr>
        <xdr:cNvPr id="9" name="Chart 8">
          <a:extLst>
            <a:ext uri="{FF2B5EF4-FFF2-40B4-BE49-F238E27FC236}">
              <a16:creationId xmlns:a16="http://schemas.microsoft.com/office/drawing/2014/main" id="{7832DEB4-430A-63C5-8BF8-D88B40063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544830</xdr:colOff>
      <xdr:row>108</xdr:row>
      <xdr:rowOff>7620</xdr:rowOff>
    </xdr:from>
    <xdr:to>
      <xdr:col>6</xdr:col>
      <xdr:colOff>38100</xdr:colOff>
      <xdr:row>114</xdr:row>
      <xdr:rowOff>22860</xdr:rowOff>
    </xdr:to>
    <xdr:graphicFrame macro="">
      <xdr:nvGraphicFramePr>
        <xdr:cNvPr id="10" name="Chart 9">
          <a:extLst>
            <a:ext uri="{FF2B5EF4-FFF2-40B4-BE49-F238E27FC236}">
              <a16:creationId xmlns:a16="http://schemas.microsoft.com/office/drawing/2014/main" id="{6E08533A-7397-1BD2-31C9-82AE417C2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552450</xdr:colOff>
      <xdr:row>115</xdr:row>
      <xdr:rowOff>182880</xdr:rowOff>
    </xdr:from>
    <xdr:to>
      <xdr:col>6</xdr:col>
      <xdr:colOff>38100</xdr:colOff>
      <xdr:row>121</xdr:row>
      <xdr:rowOff>182880</xdr:rowOff>
    </xdr:to>
    <xdr:graphicFrame macro="">
      <xdr:nvGraphicFramePr>
        <xdr:cNvPr id="11" name="Chart 10">
          <a:extLst>
            <a:ext uri="{FF2B5EF4-FFF2-40B4-BE49-F238E27FC236}">
              <a16:creationId xmlns:a16="http://schemas.microsoft.com/office/drawing/2014/main" id="{C39E00AB-4FDA-1A2E-D9CE-79D5CE2B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121920</xdr:colOff>
      <xdr:row>70</xdr:row>
      <xdr:rowOff>60960</xdr:rowOff>
    </xdr:from>
    <xdr:to>
      <xdr:col>6</xdr:col>
      <xdr:colOff>609600</xdr:colOff>
      <xdr:row>83</xdr:row>
      <xdr:rowOff>127635</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D1A15AF0-AA80-954D-13F6-AD7747F320B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312920" y="14142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373380</xdr:colOff>
      <xdr:row>70</xdr:row>
      <xdr:rowOff>45720</xdr:rowOff>
    </xdr:from>
    <xdr:to>
      <xdr:col>10</xdr:col>
      <xdr:colOff>190500</xdr:colOff>
      <xdr:row>83</xdr:row>
      <xdr:rowOff>112395</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493D9F51-3F2C-3259-7D81-2271EB8A83C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576060" y="14127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641169</xdr:colOff>
      <xdr:row>0</xdr:row>
      <xdr:rowOff>58783</xdr:rowOff>
    </xdr:from>
    <xdr:to>
      <xdr:col>23</xdr:col>
      <xdr:colOff>653203</xdr:colOff>
      <xdr:row>39</xdr:row>
      <xdr:rowOff>169303</xdr:rowOff>
    </xdr:to>
    <xdr:sp macro="" textlink="">
      <xdr:nvSpPr>
        <xdr:cNvPr id="2" name="Rectangle 1">
          <a:extLst>
            <a:ext uri="{FF2B5EF4-FFF2-40B4-BE49-F238E27FC236}">
              <a16:creationId xmlns:a16="http://schemas.microsoft.com/office/drawing/2014/main" id="{D854A1F1-B119-1255-5E26-8012D0D32D5F}"/>
            </a:ext>
          </a:extLst>
        </xdr:cNvPr>
        <xdr:cNvSpPr/>
      </xdr:nvSpPr>
      <xdr:spPr>
        <a:xfrm>
          <a:off x="1316083" y="58783"/>
          <a:ext cx="14860149" cy="7752291"/>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216681</xdr:colOff>
      <xdr:row>1</xdr:row>
      <xdr:rowOff>81914</xdr:rowOff>
    </xdr:from>
    <xdr:to>
      <xdr:col>5</xdr:col>
      <xdr:colOff>401001</xdr:colOff>
      <xdr:row>38</xdr:row>
      <xdr:rowOff>152402</xdr:rowOff>
    </xdr:to>
    <xdr:sp macro="" textlink="">
      <xdr:nvSpPr>
        <xdr:cNvPr id="3" name="Rectangle: Top Corners Rounded 2">
          <a:extLst>
            <a:ext uri="{FF2B5EF4-FFF2-40B4-BE49-F238E27FC236}">
              <a16:creationId xmlns:a16="http://schemas.microsoft.com/office/drawing/2014/main" id="{B03419E6-405C-935C-2E61-16226065AD0F}"/>
            </a:ext>
          </a:extLst>
        </xdr:cNvPr>
        <xdr:cNvSpPr/>
      </xdr:nvSpPr>
      <xdr:spPr>
        <a:xfrm rot="5400000">
          <a:off x="-1044663" y="2882498"/>
          <a:ext cx="7400928"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latin typeface="Aptos Display" panose="020B0004020202020204" pitchFamily="34" charset="0"/>
          </a:endParaRPr>
        </a:p>
      </xdr:txBody>
    </xdr:sp>
    <xdr:clientData/>
  </xdr:twoCellAnchor>
  <xdr:twoCellAnchor>
    <xdr:from>
      <xdr:col>2</xdr:col>
      <xdr:colOff>281153</xdr:colOff>
      <xdr:row>2</xdr:row>
      <xdr:rowOff>30480</xdr:rowOff>
    </xdr:from>
    <xdr:to>
      <xdr:col>5</xdr:col>
      <xdr:colOff>275898</xdr:colOff>
      <xdr:row>5</xdr:row>
      <xdr:rowOff>65689</xdr:rowOff>
    </xdr:to>
    <xdr:sp macro="" textlink="">
      <xdr:nvSpPr>
        <xdr:cNvPr id="4" name="TextBox 3">
          <a:extLst>
            <a:ext uri="{FF2B5EF4-FFF2-40B4-BE49-F238E27FC236}">
              <a16:creationId xmlns:a16="http://schemas.microsoft.com/office/drawing/2014/main" id="{4850426F-3400-828F-F367-312EC669EF61}"/>
            </a:ext>
          </a:extLst>
        </xdr:cNvPr>
        <xdr:cNvSpPr txBox="1"/>
      </xdr:nvSpPr>
      <xdr:spPr>
        <a:xfrm>
          <a:off x="1621222" y="424618"/>
          <a:ext cx="2004848" cy="626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275898</xdr:colOff>
      <xdr:row>4</xdr:row>
      <xdr:rowOff>143467</xdr:rowOff>
    </xdr:from>
    <xdr:to>
      <xdr:col>5</xdr:col>
      <xdr:colOff>270643</xdr:colOff>
      <xdr:row>6</xdr:row>
      <xdr:rowOff>131379</xdr:rowOff>
    </xdr:to>
    <xdr:sp macro="" textlink="">
      <xdr:nvSpPr>
        <xdr:cNvPr id="5" name="TextBox 4">
          <a:extLst>
            <a:ext uri="{FF2B5EF4-FFF2-40B4-BE49-F238E27FC236}">
              <a16:creationId xmlns:a16="http://schemas.microsoft.com/office/drawing/2014/main" id="{6248FAC8-45AE-4520-872C-2D9313597C4E}"/>
            </a:ext>
          </a:extLst>
        </xdr:cNvPr>
        <xdr:cNvSpPr txBox="1"/>
      </xdr:nvSpPr>
      <xdr:spPr>
        <a:xfrm>
          <a:off x="1615967" y="931743"/>
          <a:ext cx="2004848" cy="38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140234</xdr:colOff>
      <xdr:row>1</xdr:row>
      <xdr:rowOff>122182</xdr:rowOff>
    </xdr:from>
    <xdr:to>
      <xdr:col>14</xdr:col>
      <xdr:colOff>525858</xdr:colOff>
      <xdr:row>13</xdr:row>
      <xdr:rowOff>187065</xdr:rowOff>
    </xdr:to>
    <xdr:grpSp>
      <xdr:nvGrpSpPr>
        <xdr:cNvPr id="10" name="Group 9">
          <a:extLst>
            <a:ext uri="{FF2B5EF4-FFF2-40B4-BE49-F238E27FC236}">
              <a16:creationId xmlns:a16="http://schemas.microsoft.com/office/drawing/2014/main" id="{4B5F00B6-15A7-D453-6A14-A36F8752F788}"/>
            </a:ext>
          </a:extLst>
        </xdr:cNvPr>
        <xdr:cNvGrpSpPr/>
      </xdr:nvGrpSpPr>
      <xdr:grpSpPr>
        <a:xfrm>
          <a:off x="4178834" y="325382"/>
          <a:ext cx="5770424" cy="2503283"/>
          <a:chOff x="4113485" y="319251"/>
          <a:chExt cx="5745900" cy="2429711"/>
        </a:xfrm>
      </xdr:grpSpPr>
      <xdr:sp macro="" textlink="">
        <xdr:nvSpPr>
          <xdr:cNvPr id="6" name="Rectangle: Rounded Corners 5">
            <a:extLst>
              <a:ext uri="{FF2B5EF4-FFF2-40B4-BE49-F238E27FC236}">
                <a16:creationId xmlns:a16="http://schemas.microsoft.com/office/drawing/2014/main" id="{6DAEA254-08FB-26DE-5CFD-EA9B88B11EB3}"/>
              </a:ext>
            </a:extLst>
          </xdr:cNvPr>
          <xdr:cNvSpPr/>
        </xdr:nvSpPr>
        <xdr:spPr>
          <a:xfrm>
            <a:off x="4113485" y="319251"/>
            <a:ext cx="2736000" cy="1047600"/>
          </a:xfrm>
          <a:prstGeom prst="roundRect">
            <a:avLst/>
          </a:prstGeom>
          <a:gradFill flip="none" rotWithShape="1">
            <a:gsLst>
              <a:gs pos="0">
                <a:srgbClr val="FFD200">
                  <a:alpha val="60000"/>
                </a:srgbClr>
              </a:gs>
              <a:gs pos="44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DD9CAF1C-2559-4C82-8CAE-F2C286A39237}"/>
              </a:ext>
            </a:extLst>
          </xdr:cNvPr>
          <xdr:cNvSpPr/>
        </xdr:nvSpPr>
        <xdr:spPr>
          <a:xfrm>
            <a:off x="7123385" y="31925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664852E-F84A-4BDD-AB32-48EB423D8A9D}"/>
              </a:ext>
            </a:extLst>
          </xdr:cNvPr>
          <xdr:cNvSpPr/>
        </xdr:nvSpPr>
        <xdr:spPr>
          <a:xfrm>
            <a:off x="4113485" y="170136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A032B993-50F5-453E-B592-DAA9F98343A9}"/>
              </a:ext>
            </a:extLst>
          </xdr:cNvPr>
          <xdr:cNvSpPr/>
        </xdr:nvSpPr>
        <xdr:spPr>
          <a:xfrm>
            <a:off x="7123385" y="170136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356037</xdr:colOff>
      <xdr:row>1</xdr:row>
      <xdr:rowOff>148459</xdr:rowOff>
    </xdr:from>
    <xdr:to>
      <xdr:col>8</xdr:col>
      <xdr:colOff>382313</xdr:colOff>
      <xdr:row>4</xdr:row>
      <xdr:rowOff>174734</xdr:rowOff>
    </xdr:to>
    <xdr:sp macro="" textlink="'Pivot Tables'!A8">
      <xdr:nvSpPr>
        <xdr:cNvPr id="11" name="TextBox 10">
          <a:extLst>
            <a:ext uri="{FF2B5EF4-FFF2-40B4-BE49-F238E27FC236}">
              <a16:creationId xmlns:a16="http://schemas.microsoft.com/office/drawing/2014/main" id="{97043FB9-1114-27B6-2FF0-5320BBE21C5F}"/>
            </a:ext>
          </a:extLst>
        </xdr:cNvPr>
        <xdr:cNvSpPr txBox="1"/>
      </xdr:nvSpPr>
      <xdr:spPr>
        <a:xfrm>
          <a:off x="4376244" y="345528"/>
          <a:ext cx="1366345" cy="617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1BBF4E-781A-4155-8BA9-C6E8EEE7BE1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292100</xdr:colOff>
      <xdr:row>10</xdr:row>
      <xdr:rowOff>27589</xdr:rowOff>
    </xdr:from>
    <xdr:to>
      <xdr:col>5</xdr:col>
      <xdr:colOff>330200</xdr:colOff>
      <xdr:row>16</xdr:row>
      <xdr:rowOff>88900</xdr:rowOff>
    </xdr:to>
    <mc:AlternateContent xmlns:mc="http://schemas.openxmlformats.org/markup-compatibility/2006">
      <mc:Choice xmlns:a14="http://schemas.microsoft.com/office/drawing/2010/main" Requires="a14">
        <xdr:graphicFrame macro="">
          <xdr:nvGraphicFramePr>
            <xdr:cNvPr id="12" name="Outlet Size 1">
              <a:extLst>
                <a:ext uri="{FF2B5EF4-FFF2-40B4-BE49-F238E27FC236}">
                  <a16:creationId xmlns:a16="http://schemas.microsoft.com/office/drawing/2014/main" id="{2158178D-A9F6-40C2-A159-27E79BDA009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38300" y="2059589"/>
              <a:ext cx="2057400" cy="1280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525517</xdr:colOff>
      <xdr:row>4</xdr:row>
      <xdr:rowOff>128752</xdr:rowOff>
    </xdr:from>
    <xdr:to>
      <xdr:col>8</xdr:col>
      <xdr:colOff>289034</xdr:colOff>
      <xdr:row>5</xdr:row>
      <xdr:rowOff>194441</xdr:rowOff>
    </xdr:to>
    <xdr:sp macro="" textlink="">
      <xdr:nvSpPr>
        <xdr:cNvPr id="13" name="TextBox 12">
          <a:extLst>
            <a:ext uri="{FF2B5EF4-FFF2-40B4-BE49-F238E27FC236}">
              <a16:creationId xmlns:a16="http://schemas.microsoft.com/office/drawing/2014/main" id="{CA262BA0-2073-5B09-95DB-BEFA87D03B63}"/>
            </a:ext>
          </a:extLst>
        </xdr:cNvPr>
        <xdr:cNvSpPr txBox="1"/>
      </xdr:nvSpPr>
      <xdr:spPr>
        <a:xfrm>
          <a:off x="4545724" y="917028"/>
          <a:ext cx="1103586"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TOTAL</a:t>
          </a:r>
          <a:r>
            <a:rPr lang="en-IN" sz="1100" baseline="0">
              <a:latin typeface="Segoe UI Semibold" panose="020B0702040204020203" pitchFamily="34" charset="0"/>
              <a:cs typeface="Segoe UI Semibold" panose="020B0702040204020203" pitchFamily="34" charset="0"/>
            </a:rPr>
            <a:t> </a:t>
          </a:r>
          <a:r>
            <a:rPr lang="en-IN" sz="1100" b="1" baseline="0">
              <a:latin typeface="Segoe UI Semibold" panose="020B0702040204020203" pitchFamily="34" charset="0"/>
              <a:cs typeface="Segoe UI Semibold" panose="020B0702040204020203" pitchFamily="34" charset="0"/>
            </a:rPr>
            <a:t>SALES</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574127</xdr:colOff>
      <xdr:row>1</xdr:row>
      <xdr:rowOff>148459</xdr:rowOff>
    </xdr:from>
    <xdr:to>
      <xdr:col>12</xdr:col>
      <xdr:colOff>600403</xdr:colOff>
      <xdr:row>4</xdr:row>
      <xdr:rowOff>174734</xdr:rowOff>
    </xdr:to>
    <xdr:sp macro="" textlink="'Pivot Tables'!B8">
      <xdr:nvSpPr>
        <xdr:cNvPr id="14" name="TextBox 13">
          <a:extLst>
            <a:ext uri="{FF2B5EF4-FFF2-40B4-BE49-F238E27FC236}">
              <a16:creationId xmlns:a16="http://schemas.microsoft.com/office/drawing/2014/main" id="{0F88EDD2-7BF6-45C7-9293-75B59B0C13B8}"/>
            </a:ext>
          </a:extLst>
        </xdr:cNvPr>
        <xdr:cNvSpPr txBox="1"/>
      </xdr:nvSpPr>
      <xdr:spPr>
        <a:xfrm>
          <a:off x="7274472" y="345528"/>
          <a:ext cx="1366345" cy="617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17C93-AE73-49E3-86B0-DA10FEFDA90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47296</xdr:colOff>
      <xdr:row>4</xdr:row>
      <xdr:rowOff>128752</xdr:rowOff>
    </xdr:from>
    <xdr:to>
      <xdr:col>12</xdr:col>
      <xdr:colOff>480847</xdr:colOff>
      <xdr:row>5</xdr:row>
      <xdr:rowOff>194441</xdr:rowOff>
    </xdr:to>
    <xdr:sp macro="" textlink="">
      <xdr:nvSpPr>
        <xdr:cNvPr id="16" name="TextBox 15">
          <a:extLst>
            <a:ext uri="{FF2B5EF4-FFF2-40B4-BE49-F238E27FC236}">
              <a16:creationId xmlns:a16="http://schemas.microsoft.com/office/drawing/2014/main" id="{2328AE83-9E3F-4DA9-9F9B-ED8514AD3EE8}"/>
            </a:ext>
          </a:extLst>
        </xdr:cNvPr>
        <xdr:cNvSpPr txBox="1"/>
      </xdr:nvSpPr>
      <xdr:spPr>
        <a:xfrm>
          <a:off x="7417675" y="917028"/>
          <a:ext cx="1103586"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latin typeface="Segoe UI Semibold" panose="020B0702040204020203" pitchFamily="34" charset="0"/>
              <a:cs typeface="Segoe UI Semibold" panose="020B0702040204020203" pitchFamily="34" charset="0"/>
            </a:rPr>
            <a:t>AVG. </a:t>
          </a:r>
          <a:r>
            <a:rPr lang="en-IN" sz="1100" b="1" baseline="0">
              <a:latin typeface="Segoe UI Semibold" panose="020B0702040204020203" pitchFamily="34" charset="0"/>
              <a:cs typeface="Segoe UI Semibold" panose="020B0702040204020203" pitchFamily="34" charset="0"/>
            </a:rPr>
            <a:t>SALES</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6</xdr:col>
      <xdr:colOff>356037</xdr:colOff>
      <xdr:row>8</xdr:row>
      <xdr:rowOff>166852</xdr:rowOff>
    </xdr:from>
    <xdr:to>
      <xdr:col>8</xdr:col>
      <xdr:colOff>382313</xdr:colOff>
      <xdr:row>11</xdr:row>
      <xdr:rowOff>193127</xdr:rowOff>
    </xdr:to>
    <xdr:sp macro="" textlink="'Pivot Tables'!C8">
      <xdr:nvSpPr>
        <xdr:cNvPr id="17" name="TextBox 16">
          <a:extLst>
            <a:ext uri="{FF2B5EF4-FFF2-40B4-BE49-F238E27FC236}">
              <a16:creationId xmlns:a16="http://schemas.microsoft.com/office/drawing/2014/main" id="{18EBE32D-D0EF-4E86-9FBC-5DB88679D1F2}"/>
            </a:ext>
          </a:extLst>
        </xdr:cNvPr>
        <xdr:cNvSpPr txBox="1"/>
      </xdr:nvSpPr>
      <xdr:spPr>
        <a:xfrm>
          <a:off x="4376244" y="1743404"/>
          <a:ext cx="1366345" cy="617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C21C02-CC9B-4CCA-A2B3-A190A3D1EE6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488730</xdr:colOff>
      <xdr:row>11</xdr:row>
      <xdr:rowOff>127438</xdr:rowOff>
    </xdr:from>
    <xdr:to>
      <xdr:col>8</xdr:col>
      <xdr:colOff>252247</xdr:colOff>
      <xdr:row>12</xdr:row>
      <xdr:rowOff>193127</xdr:rowOff>
    </xdr:to>
    <xdr:sp macro="" textlink="">
      <xdr:nvSpPr>
        <xdr:cNvPr id="18" name="TextBox 17">
          <a:extLst>
            <a:ext uri="{FF2B5EF4-FFF2-40B4-BE49-F238E27FC236}">
              <a16:creationId xmlns:a16="http://schemas.microsoft.com/office/drawing/2014/main" id="{525F480D-CDFE-42FE-89D7-6FBEEBA6E09E}"/>
            </a:ext>
          </a:extLst>
        </xdr:cNvPr>
        <xdr:cNvSpPr txBox="1"/>
      </xdr:nvSpPr>
      <xdr:spPr>
        <a:xfrm>
          <a:off x="4508937" y="2295197"/>
          <a:ext cx="1103586"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NO. OF ITEMS</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574127</xdr:colOff>
      <xdr:row>8</xdr:row>
      <xdr:rowOff>166852</xdr:rowOff>
    </xdr:from>
    <xdr:to>
      <xdr:col>12</xdr:col>
      <xdr:colOff>600403</xdr:colOff>
      <xdr:row>11</xdr:row>
      <xdr:rowOff>193127</xdr:rowOff>
    </xdr:to>
    <xdr:sp macro="" textlink="'Pivot Tables'!D8">
      <xdr:nvSpPr>
        <xdr:cNvPr id="19" name="TextBox 18">
          <a:extLst>
            <a:ext uri="{FF2B5EF4-FFF2-40B4-BE49-F238E27FC236}">
              <a16:creationId xmlns:a16="http://schemas.microsoft.com/office/drawing/2014/main" id="{1C3BCA5E-CB74-4397-9CA3-A86D0547AD12}"/>
            </a:ext>
          </a:extLst>
        </xdr:cNvPr>
        <xdr:cNvSpPr txBox="1"/>
      </xdr:nvSpPr>
      <xdr:spPr>
        <a:xfrm>
          <a:off x="7274472" y="1743404"/>
          <a:ext cx="1366345" cy="617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41CC94-1002-419E-902C-6A3E98E696A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36785</xdr:colOff>
      <xdr:row>11</xdr:row>
      <xdr:rowOff>127438</xdr:rowOff>
    </xdr:from>
    <xdr:to>
      <xdr:col>12</xdr:col>
      <xdr:colOff>470336</xdr:colOff>
      <xdr:row>12</xdr:row>
      <xdr:rowOff>193127</xdr:rowOff>
    </xdr:to>
    <xdr:sp macro="" textlink="">
      <xdr:nvSpPr>
        <xdr:cNvPr id="20" name="TextBox 19">
          <a:extLst>
            <a:ext uri="{FF2B5EF4-FFF2-40B4-BE49-F238E27FC236}">
              <a16:creationId xmlns:a16="http://schemas.microsoft.com/office/drawing/2014/main" id="{B7C68890-EA88-451D-A20C-D622753F7BA6}"/>
            </a:ext>
          </a:extLst>
        </xdr:cNvPr>
        <xdr:cNvSpPr txBox="1"/>
      </xdr:nvSpPr>
      <xdr:spPr>
        <a:xfrm>
          <a:off x="7407164" y="2295197"/>
          <a:ext cx="1103586"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AVG. RATING</a:t>
          </a:r>
          <a:endParaRPr lang="en-IN" sz="1100" b="1">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637189</xdr:colOff>
      <xdr:row>2</xdr:row>
      <xdr:rowOff>13972</xdr:rowOff>
    </xdr:from>
    <xdr:to>
      <xdr:col>14</xdr:col>
      <xdr:colOff>321879</xdr:colOff>
      <xdr:row>3</xdr:row>
      <xdr:rowOff>170060</xdr:rowOff>
    </xdr:to>
    <xdr:pic>
      <xdr:nvPicPr>
        <xdr:cNvPr id="21" name="Picture 20">
          <a:extLst>
            <a:ext uri="{FF2B5EF4-FFF2-40B4-BE49-F238E27FC236}">
              <a16:creationId xmlns:a16="http://schemas.microsoft.com/office/drawing/2014/main" id="{C93BC2C3-C168-793B-4A37-48FC62C144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47637" y="408110"/>
          <a:ext cx="354725" cy="353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367862</xdr:colOff>
      <xdr:row>9</xdr:row>
      <xdr:rowOff>72258</xdr:rowOff>
    </xdr:from>
    <xdr:to>
      <xdr:col>10</xdr:col>
      <xdr:colOff>54227</xdr:colOff>
      <xdr:row>11</xdr:row>
      <xdr:rowOff>32944</xdr:rowOff>
    </xdr:to>
    <xdr:pic>
      <xdr:nvPicPr>
        <xdr:cNvPr id="22" name="Picture 21">
          <a:extLst>
            <a:ext uri="{FF2B5EF4-FFF2-40B4-BE49-F238E27FC236}">
              <a16:creationId xmlns:a16="http://schemas.microsoft.com/office/drawing/2014/main" id="{01AE8C77-422A-38B1-2680-2C6B90CDE9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98172" y="1845879"/>
          <a:ext cx="356400" cy="35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367862</xdr:colOff>
      <xdr:row>2</xdr:row>
      <xdr:rowOff>13138</xdr:rowOff>
    </xdr:from>
    <xdr:to>
      <xdr:col>10</xdr:col>
      <xdr:colOff>54227</xdr:colOff>
      <xdr:row>3</xdr:row>
      <xdr:rowOff>170893</xdr:rowOff>
    </xdr:to>
    <xdr:pic>
      <xdr:nvPicPr>
        <xdr:cNvPr id="23" name="Picture 22">
          <a:extLst>
            <a:ext uri="{FF2B5EF4-FFF2-40B4-BE49-F238E27FC236}">
              <a16:creationId xmlns:a16="http://schemas.microsoft.com/office/drawing/2014/main" id="{AF44AF23-E418-366B-157E-117B08BCDC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98172" y="407276"/>
          <a:ext cx="356400" cy="35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636351</xdr:colOff>
      <xdr:row>9</xdr:row>
      <xdr:rowOff>72258</xdr:rowOff>
    </xdr:from>
    <xdr:to>
      <xdr:col>14</xdr:col>
      <xdr:colOff>322716</xdr:colOff>
      <xdr:row>11</xdr:row>
      <xdr:rowOff>32944</xdr:rowOff>
    </xdr:to>
    <xdr:pic>
      <xdr:nvPicPr>
        <xdr:cNvPr id="24" name="Picture 23">
          <a:extLst>
            <a:ext uri="{FF2B5EF4-FFF2-40B4-BE49-F238E27FC236}">
              <a16:creationId xmlns:a16="http://schemas.microsoft.com/office/drawing/2014/main" id="{60371640-63E9-0DF6-BDC7-0BC5838D8AB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46799" y="1845879"/>
          <a:ext cx="356400" cy="35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88023</xdr:colOff>
      <xdr:row>15</xdr:row>
      <xdr:rowOff>131380</xdr:rowOff>
    </xdr:from>
    <xdr:to>
      <xdr:col>14</xdr:col>
      <xdr:colOff>578069</xdr:colOff>
      <xdr:row>38</xdr:row>
      <xdr:rowOff>105104</xdr:rowOff>
    </xdr:to>
    <xdr:sp macro="" textlink="">
      <xdr:nvSpPr>
        <xdr:cNvPr id="25" name="Rectangle: Rounded Corners 24">
          <a:extLst>
            <a:ext uri="{FF2B5EF4-FFF2-40B4-BE49-F238E27FC236}">
              <a16:creationId xmlns:a16="http://schemas.microsoft.com/office/drawing/2014/main" id="{6217A9F5-DE6E-4723-B85D-CB0D38EEAE7F}"/>
            </a:ext>
          </a:extLst>
        </xdr:cNvPr>
        <xdr:cNvSpPr/>
      </xdr:nvSpPr>
      <xdr:spPr>
        <a:xfrm>
          <a:off x="4108230" y="3087414"/>
          <a:ext cx="5850322" cy="4506311"/>
        </a:xfrm>
        <a:prstGeom prst="roundRect">
          <a:avLst>
            <a:gd name="adj" fmla="val 1258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88023</xdr:colOff>
      <xdr:row>15</xdr:row>
      <xdr:rowOff>170795</xdr:rowOff>
    </xdr:from>
    <xdr:to>
      <xdr:col>10</xdr:col>
      <xdr:colOff>118241</xdr:colOff>
      <xdr:row>24</xdr:row>
      <xdr:rowOff>157656</xdr:rowOff>
    </xdr:to>
    <xdr:graphicFrame macro="">
      <xdr:nvGraphicFramePr>
        <xdr:cNvPr id="26" name="Chart 25">
          <a:extLst>
            <a:ext uri="{FF2B5EF4-FFF2-40B4-BE49-F238E27FC236}">
              <a16:creationId xmlns:a16="http://schemas.microsoft.com/office/drawing/2014/main" id="{F4FEA541-9A56-4033-9169-E62D95432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173421</xdr:colOff>
      <xdr:row>14</xdr:row>
      <xdr:rowOff>112328</xdr:rowOff>
    </xdr:from>
    <xdr:to>
      <xdr:col>7</xdr:col>
      <xdr:colOff>606973</xdr:colOff>
      <xdr:row>15</xdr:row>
      <xdr:rowOff>178018</xdr:rowOff>
    </xdr:to>
    <xdr:sp macro="" textlink="">
      <xdr:nvSpPr>
        <xdr:cNvPr id="27" name="TextBox 26">
          <a:extLst>
            <a:ext uri="{FF2B5EF4-FFF2-40B4-BE49-F238E27FC236}">
              <a16:creationId xmlns:a16="http://schemas.microsoft.com/office/drawing/2014/main" id="{4BE6BBC6-04B8-4FD2-8CE5-06402D601521}"/>
            </a:ext>
          </a:extLst>
        </xdr:cNvPr>
        <xdr:cNvSpPr txBox="1"/>
      </xdr:nvSpPr>
      <xdr:spPr>
        <a:xfrm>
          <a:off x="4212021" y="2957128"/>
          <a:ext cx="1106652" cy="268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FAT </a:t>
          </a:r>
          <a:r>
            <a:rPr lang="en-IN" sz="1100" b="0" baseline="0">
              <a:solidFill>
                <a:schemeClr val="tx1">
                  <a:lumMod val="75000"/>
                  <a:lumOff val="25000"/>
                </a:schemeClr>
              </a:solidFill>
              <a:latin typeface="Segoe UI Semibold" panose="020B0702040204020203" pitchFamily="34" charset="0"/>
              <a:cs typeface="Segoe UI Semibold" panose="020B0702040204020203" pitchFamily="34" charset="0"/>
            </a:rPr>
            <a:t>CONTENT</a:t>
          </a: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249621</xdr:colOff>
      <xdr:row>15</xdr:row>
      <xdr:rowOff>131380</xdr:rowOff>
    </xdr:from>
    <xdr:to>
      <xdr:col>10</xdr:col>
      <xdr:colOff>254218</xdr:colOff>
      <xdr:row>37</xdr:row>
      <xdr:rowOff>157655</xdr:rowOff>
    </xdr:to>
    <xdr:cxnSp macro="">
      <xdr:nvCxnSpPr>
        <xdr:cNvPr id="29" name="Straight Connector 28">
          <a:extLst>
            <a:ext uri="{FF2B5EF4-FFF2-40B4-BE49-F238E27FC236}">
              <a16:creationId xmlns:a16="http://schemas.microsoft.com/office/drawing/2014/main" id="{50E35AAA-F581-4EF1-F3B0-3B15F596EEAE}"/>
            </a:ext>
          </a:extLst>
        </xdr:cNvPr>
        <xdr:cNvCxnSpPr/>
      </xdr:nvCxnSpPr>
      <xdr:spPr>
        <a:xfrm flipH="1">
          <a:off x="6949966" y="3087414"/>
          <a:ext cx="4597" cy="436179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302172</xdr:colOff>
      <xdr:row>26</xdr:row>
      <xdr:rowOff>68754</xdr:rowOff>
    </xdr:from>
    <xdr:to>
      <xdr:col>10</xdr:col>
      <xdr:colOff>157655</xdr:colOff>
      <xdr:row>26</xdr:row>
      <xdr:rowOff>81892</xdr:rowOff>
    </xdr:to>
    <xdr:cxnSp macro="">
      <xdr:nvCxnSpPr>
        <xdr:cNvPr id="30" name="Straight Connector 29">
          <a:extLst>
            <a:ext uri="{FF2B5EF4-FFF2-40B4-BE49-F238E27FC236}">
              <a16:creationId xmlns:a16="http://schemas.microsoft.com/office/drawing/2014/main" id="{A28CEBED-4B01-4172-B378-E65C74DB1569}"/>
            </a:ext>
          </a:extLst>
        </xdr:cNvPr>
        <xdr:cNvCxnSpPr/>
      </xdr:nvCxnSpPr>
      <xdr:spPr>
        <a:xfrm flipH="1">
          <a:off x="4340772" y="5351954"/>
          <a:ext cx="2547883" cy="1313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170793</xdr:colOff>
      <xdr:row>27</xdr:row>
      <xdr:rowOff>118242</xdr:rowOff>
    </xdr:from>
    <xdr:to>
      <xdr:col>10</xdr:col>
      <xdr:colOff>302172</xdr:colOff>
      <xdr:row>37</xdr:row>
      <xdr:rowOff>170794</xdr:rowOff>
    </xdr:to>
    <xdr:graphicFrame macro="">
      <xdr:nvGraphicFramePr>
        <xdr:cNvPr id="35" name="Chart 34">
          <a:extLst>
            <a:ext uri="{FF2B5EF4-FFF2-40B4-BE49-F238E27FC236}">
              <a16:creationId xmlns:a16="http://schemas.microsoft.com/office/drawing/2014/main" id="{01ABEF04-50F7-4EB1-93C8-36E2F4995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5255</xdr:colOff>
      <xdr:row>26</xdr:row>
      <xdr:rowOff>166852</xdr:rowOff>
    </xdr:from>
    <xdr:to>
      <xdr:col>8</xdr:col>
      <xdr:colOff>105104</xdr:colOff>
      <xdr:row>27</xdr:row>
      <xdr:rowOff>168165</xdr:rowOff>
    </xdr:to>
    <xdr:sp macro="" textlink="">
      <xdr:nvSpPr>
        <xdr:cNvPr id="37" name="TextBox 36">
          <a:extLst>
            <a:ext uri="{FF2B5EF4-FFF2-40B4-BE49-F238E27FC236}">
              <a16:creationId xmlns:a16="http://schemas.microsoft.com/office/drawing/2014/main" id="{4CEFDF5B-17A5-4CDB-8498-3648CBC4FCF0}"/>
            </a:ext>
          </a:extLst>
        </xdr:cNvPr>
        <xdr:cNvSpPr txBox="1"/>
      </xdr:nvSpPr>
      <xdr:spPr>
        <a:xfrm>
          <a:off x="4043855" y="5450052"/>
          <a:ext cx="1446049" cy="204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FAT BY OUTLET </a:t>
          </a: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128751</xdr:colOff>
      <xdr:row>14</xdr:row>
      <xdr:rowOff>112328</xdr:rowOff>
    </xdr:from>
    <xdr:to>
      <xdr:col>11</xdr:col>
      <xdr:colOff>562303</xdr:colOff>
      <xdr:row>15</xdr:row>
      <xdr:rowOff>178018</xdr:rowOff>
    </xdr:to>
    <xdr:sp macro="" textlink="">
      <xdr:nvSpPr>
        <xdr:cNvPr id="40" name="TextBox 39">
          <a:extLst>
            <a:ext uri="{FF2B5EF4-FFF2-40B4-BE49-F238E27FC236}">
              <a16:creationId xmlns:a16="http://schemas.microsoft.com/office/drawing/2014/main" id="{A8C2F277-BC9B-411B-8B6B-738EEE1550FA}"/>
            </a:ext>
          </a:extLst>
        </xdr:cNvPr>
        <xdr:cNvSpPr txBox="1"/>
      </xdr:nvSpPr>
      <xdr:spPr>
        <a:xfrm>
          <a:off x="6859751" y="2957128"/>
          <a:ext cx="1106652" cy="268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ITEM </a:t>
          </a:r>
          <a:r>
            <a:rPr lang="en-IN" sz="1100" b="0" baseline="0">
              <a:solidFill>
                <a:schemeClr val="tx1">
                  <a:lumMod val="75000"/>
                  <a:lumOff val="25000"/>
                </a:schemeClr>
              </a:solidFill>
              <a:latin typeface="Segoe UI Semibold" panose="020B0702040204020203" pitchFamily="34" charset="0"/>
              <a:cs typeface="Segoe UI Semibold" panose="020B0702040204020203" pitchFamily="34" charset="0"/>
            </a:rPr>
            <a:t>TYPE</a:t>
          </a: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315311</xdr:colOff>
      <xdr:row>16</xdr:row>
      <xdr:rowOff>26276</xdr:rowOff>
    </xdr:from>
    <xdr:to>
      <xdr:col>14</xdr:col>
      <xdr:colOff>551793</xdr:colOff>
      <xdr:row>39</xdr:row>
      <xdr:rowOff>26276</xdr:rowOff>
    </xdr:to>
    <xdr:graphicFrame macro="">
      <xdr:nvGraphicFramePr>
        <xdr:cNvPr id="41" name="Chart 40">
          <a:extLst>
            <a:ext uri="{FF2B5EF4-FFF2-40B4-BE49-F238E27FC236}">
              <a16:creationId xmlns:a16="http://schemas.microsoft.com/office/drawing/2014/main" id="{2150EF9C-964A-42CB-A1B3-60C1FE350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3941</xdr:colOff>
      <xdr:row>1</xdr:row>
      <xdr:rowOff>86711</xdr:rowOff>
    </xdr:from>
    <xdr:to>
      <xdr:col>23</xdr:col>
      <xdr:colOff>355600</xdr:colOff>
      <xdr:row>38</xdr:row>
      <xdr:rowOff>91965</xdr:rowOff>
    </xdr:to>
    <xdr:sp macro="" textlink="">
      <xdr:nvSpPr>
        <xdr:cNvPr id="44" name="Rectangle: Rounded Corners 43">
          <a:extLst>
            <a:ext uri="{FF2B5EF4-FFF2-40B4-BE49-F238E27FC236}">
              <a16:creationId xmlns:a16="http://schemas.microsoft.com/office/drawing/2014/main" id="{32F5883F-6424-4A62-A192-C3426AAE5D08}"/>
            </a:ext>
          </a:extLst>
        </xdr:cNvPr>
        <xdr:cNvSpPr/>
      </xdr:nvSpPr>
      <xdr:spPr>
        <a:xfrm>
          <a:off x="10100441" y="289911"/>
          <a:ext cx="5736459" cy="7523654"/>
        </a:xfrm>
        <a:prstGeom prst="roundRect">
          <a:avLst>
            <a:gd name="adj" fmla="val 81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15</xdr:col>
      <xdr:colOff>162034</xdr:colOff>
      <xdr:row>1</xdr:row>
      <xdr:rowOff>123496</xdr:rowOff>
    </xdr:from>
    <xdr:to>
      <xdr:col>18</xdr:col>
      <xdr:colOff>77952</xdr:colOff>
      <xdr:row>3</xdr:row>
      <xdr:rowOff>12700</xdr:rowOff>
    </xdr:to>
    <xdr:sp macro="" textlink="">
      <xdr:nvSpPr>
        <xdr:cNvPr id="45" name="TextBox 44">
          <a:extLst>
            <a:ext uri="{FF2B5EF4-FFF2-40B4-BE49-F238E27FC236}">
              <a16:creationId xmlns:a16="http://schemas.microsoft.com/office/drawing/2014/main" id="{6447F537-9AA1-43CC-98B4-E77420F037C6}"/>
            </a:ext>
          </a:extLst>
        </xdr:cNvPr>
        <xdr:cNvSpPr txBox="1"/>
      </xdr:nvSpPr>
      <xdr:spPr>
        <a:xfrm>
          <a:off x="10258534" y="326696"/>
          <a:ext cx="1935218" cy="295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OUTLET ESTABLISHMENT</a:t>
          </a:r>
        </a:p>
        <a:p>
          <a:pPr algn="ct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183932</xdr:colOff>
      <xdr:row>2</xdr:row>
      <xdr:rowOff>50801</xdr:rowOff>
    </xdr:from>
    <xdr:to>
      <xdr:col>23</xdr:col>
      <xdr:colOff>342900</xdr:colOff>
      <xdr:row>13</xdr:row>
      <xdr:rowOff>152401</xdr:rowOff>
    </xdr:to>
    <xdr:graphicFrame macro="">
      <xdr:nvGraphicFramePr>
        <xdr:cNvPr id="46" name="Chart 45">
          <a:extLst>
            <a:ext uri="{FF2B5EF4-FFF2-40B4-BE49-F238E27FC236}">
              <a16:creationId xmlns:a16="http://schemas.microsoft.com/office/drawing/2014/main" id="{3031B7A3-3F59-4D72-8EE8-1AD455E1F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29779</xdr:colOff>
      <xdr:row>14</xdr:row>
      <xdr:rowOff>81016</xdr:rowOff>
    </xdr:from>
    <xdr:to>
      <xdr:col>23</xdr:col>
      <xdr:colOff>215900</xdr:colOff>
      <xdr:row>14</xdr:row>
      <xdr:rowOff>88900</xdr:rowOff>
    </xdr:to>
    <xdr:cxnSp macro="">
      <xdr:nvCxnSpPr>
        <xdr:cNvPr id="47" name="Straight Connector 46">
          <a:extLst>
            <a:ext uri="{FF2B5EF4-FFF2-40B4-BE49-F238E27FC236}">
              <a16:creationId xmlns:a16="http://schemas.microsoft.com/office/drawing/2014/main" id="{855EEF39-E7AC-4AD8-84F0-66C6F122E147}"/>
            </a:ext>
          </a:extLst>
        </xdr:cNvPr>
        <xdr:cNvCxnSpPr/>
      </xdr:nvCxnSpPr>
      <xdr:spPr>
        <a:xfrm flipH="1" flipV="1">
          <a:off x="10126279" y="2925816"/>
          <a:ext cx="5570921" cy="788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569310</xdr:colOff>
      <xdr:row>14</xdr:row>
      <xdr:rowOff>130721</xdr:rowOff>
    </xdr:from>
    <xdr:to>
      <xdr:col>17</xdr:col>
      <xdr:colOff>343776</xdr:colOff>
      <xdr:row>15</xdr:row>
      <xdr:rowOff>159625</xdr:rowOff>
    </xdr:to>
    <xdr:sp macro="" textlink="">
      <xdr:nvSpPr>
        <xdr:cNvPr id="51" name="TextBox 50">
          <a:extLst>
            <a:ext uri="{FF2B5EF4-FFF2-40B4-BE49-F238E27FC236}">
              <a16:creationId xmlns:a16="http://schemas.microsoft.com/office/drawing/2014/main" id="{19D388AF-DBAC-4F14-B833-B3F806947E73}"/>
            </a:ext>
          </a:extLst>
        </xdr:cNvPr>
        <xdr:cNvSpPr txBox="1"/>
      </xdr:nvSpPr>
      <xdr:spPr>
        <a:xfrm>
          <a:off x="10665810" y="2975521"/>
          <a:ext cx="1120666" cy="23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OUTLET SIZE</a:t>
          </a:r>
        </a:p>
        <a:p>
          <a:pPr algn="ct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114300</xdr:colOff>
      <xdr:row>16</xdr:row>
      <xdr:rowOff>50800</xdr:rowOff>
    </xdr:from>
    <xdr:to>
      <xdr:col>19</xdr:col>
      <xdr:colOff>190500</xdr:colOff>
      <xdr:row>26</xdr:row>
      <xdr:rowOff>63500</xdr:rowOff>
    </xdr:to>
    <xdr:graphicFrame macro="">
      <xdr:nvGraphicFramePr>
        <xdr:cNvPr id="52" name="Chart 51">
          <a:extLst>
            <a:ext uri="{FF2B5EF4-FFF2-40B4-BE49-F238E27FC236}">
              <a16:creationId xmlns:a16="http://schemas.microsoft.com/office/drawing/2014/main" id="{F3CEF78D-5AF7-41A6-960F-8725E264D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182179</xdr:colOff>
      <xdr:row>27</xdr:row>
      <xdr:rowOff>25400</xdr:rowOff>
    </xdr:from>
    <xdr:to>
      <xdr:col>23</xdr:col>
      <xdr:colOff>165100</xdr:colOff>
      <xdr:row>27</xdr:row>
      <xdr:rowOff>30216</xdr:rowOff>
    </xdr:to>
    <xdr:cxnSp macro="">
      <xdr:nvCxnSpPr>
        <xdr:cNvPr id="53" name="Straight Connector 52">
          <a:extLst>
            <a:ext uri="{FF2B5EF4-FFF2-40B4-BE49-F238E27FC236}">
              <a16:creationId xmlns:a16="http://schemas.microsoft.com/office/drawing/2014/main" id="{EF6DB2F3-7CE6-401A-B02D-C744368769E7}"/>
            </a:ext>
          </a:extLst>
        </xdr:cNvPr>
        <xdr:cNvCxnSpPr/>
      </xdr:nvCxnSpPr>
      <xdr:spPr>
        <a:xfrm flipH="1">
          <a:off x="10278679" y="5511800"/>
          <a:ext cx="5367721" cy="481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312463</xdr:colOff>
      <xdr:row>15</xdr:row>
      <xdr:rowOff>39414</xdr:rowOff>
    </xdr:from>
    <xdr:to>
      <xdr:col>19</xdr:col>
      <xdr:colOff>330200</xdr:colOff>
      <xdr:row>26</xdr:row>
      <xdr:rowOff>76200</xdr:rowOff>
    </xdr:to>
    <xdr:cxnSp macro="">
      <xdr:nvCxnSpPr>
        <xdr:cNvPr id="54" name="Straight Connector 53">
          <a:extLst>
            <a:ext uri="{FF2B5EF4-FFF2-40B4-BE49-F238E27FC236}">
              <a16:creationId xmlns:a16="http://schemas.microsoft.com/office/drawing/2014/main" id="{E0BB0B63-D9C1-459D-99EF-1DFB111900A8}"/>
            </a:ext>
          </a:extLst>
        </xdr:cNvPr>
        <xdr:cNvCxnSpPr/>
      </xdr:nvCxnSpPr>
      <xdr:spPr>
        <a:xfrm>
          <a:off x="13101363" y="3087414"/>
          <a:ext cx="17737" cy="227198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406401</xdr:colOff>
      <xdr:row>15</xdr:row>
      <xdr:rowOff>175610</xdr:rowOff>
    </xdr:from>
    <xdr:to>
      <xdr:col>23</xdr:col>
      <xdr:colOff>266701</xdr:colOff>
      <xdr:row>27</xdr:row>
      <xdr:rowOff>12700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9F0CC7EB-2E51-478A-B488-40C8E5917A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95301" y="3223610"/>
              <a:ext cx="2552700" cy="2275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556610</xdr:colOff>
      <xdr:row>14</xdr:row>
      <xdr:rowOff>130721</xdr:rowOff>
    </xdr:from>
    <xdr:to>
      <xdr:col>22</xdr:col>
      <xdr:colOff>50800</xdr:colOff>
      <xdr:row>15</xdr:row>
      <xdr:rowOff>139700</xdr:rowOff>
    </xdr:to>
    <xdr:sp macro="" textlink="">
      <xdr:nvSpPr>
        <xdr:cNvPr id="61" name="TextBox 60">
          <a:extLst>
            <a:ext uri="{FF2B5EF4-FFF2-40B4-BE49-F238E27FC236}">
              <a16:creationId xmlns:a16="http://schemas.microsoft.com/office/drawing/2014/main" id="{A0CC7B5C-E7FB-43AE-B505-CA47320B2100}"/>
            </a:ext>
          </a:extLst>
        </xdr:cNvPr>
        <xdr:cNvSpPr txBox="1"/>
      </xdr:nvSpPr>
      <xdr:spPr>
        <a:xfrm>
          <a:off x="13345510" y="2975521"/>
          <a:ext cx="1513490" cy="212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OUTLET LOCATION</a:t>
          </a:r>
        </a:p>
        <a:p>
          <a:pPr algn="ct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25400</xdr:colOff>
      <xdr:row>27</xdr:row>
      <xdr:rowOff>185683</xdr:rowOff>
    </xdr:from>
    <xdr:to>
      <xdr:col>19</xdr:col>
      <xdr:colOff>139700</xdr:colOff>
      <xdr:row>37</xdr:row>
      <xdr:rowOff>169683</xdr:rowOff>
    </xdr:to>
    <xdr:graphicFrame macro="">
      <xdr:nvGraphicFramePr>
        <xdr:cNvPr id="62" name="Chart 61">
          <a:extLst>
            <a:ext uri="{FF2B5EF4-FFF2-40B4-BE49-F238E27FC236}">
              <a16:creationId xmlns:a16="http://schemas.microsoft.com/office/drawing/2014/main" id="{BEBD8503-4ADB-45BC-B1C7-2534EE41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569310</xdr:colOff>
      <xdr:row>27</xdr:row>
      <xdr:rowOff>92621</xdr:rowOff>
    </xdr:from>
    <xdr:to>
      <xdr:col>17</xdr:col>
      <xdr:colOff>343776</xdr:colOff>
      <xdr:row>28</xdr:row>
      <xdr:rowOff>121525</xdr:rowOff>
    </xdr:to>
    <xdr:sp macro="" textlink="">
      <xdr:nvSpPr>
        <xdr:cNvPr id="63" name="TextBox 62">
          <a:extLst>
            <a:ext uri="{FF2B5EF4-FFF2-40B4-BE49-F238E27FC236}">
              <a16:creationId xmlns:a16="http://schemas.microsoft.com/office/drawing/2014/main" id="{B6B84398-9355-4536-A713-A72E3C0CFD8F}"/>
            </a:ext>
          </a:extLst>
        </xdr:cNvPr>
        <xdr:cNvSpPr txBox="1"/>
      </xdr:nvSpPr>
      <xdr:spPr>
        <a:xfrm>
          <a:off x="10665810" y="5579021"/>
          <a:ext cx="1120666" cy="23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Segoe UI Semibold" panose="020B0702040204020203" pitchFamily="34" charset="0"/>
              <a:cs typeface="Segoe UI Semibold" panose="020B0702040204020203" pitchFamily="34" charset="0"/>
            </a:rPr>
            <a:t>OUTLET TYPE</a:t>
          </a:r>
        </a:p>
        <a:p>
          <a:pPr algn="ctr"/>
          <a:endParaRPr lang="en-IN"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600841</xdr:colOff>
      <xdr:row>27</xdr:row>
      <xdr:rowOff>185683</xdr:rowOff>
    </xdr:from>
    <xdr:to>
      <xdr:col>21</xdr:col>
      <xdr:colOff>177800</xdr:colOff>
      <xdr:row>37</xdr:row>
      <xdr:rowOff>169683</xdr:rowOff>
    </xdr:to>
    <xdr:graphicFrame macro="">
      <xdr:nvGraphicFramePr>
        <xdr:cNvPr id="65" name="Chart 64">
          <a:extLst>
            <a:ext uri="{FF2B5EF4-FFF2-40B4-BE49-F238E27FC236}">
              <a16:creationId xmlns:a16="http://schemas.microsoft.com/office/drawing/2014/main" id="{7D133B4A-167F-49CB-A73B-E6A29FE59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569310</xdr:colOff>
      <xdr:row>36</xdr:row>
      <xdr:rowOff>187871</xdr:rowOff>
    </xdr:from>
    <xdr:to>
      <xdr:col>17</xdr:col>
      <xdr:colOff>343776</xdr:colOff>
      <xdr:row>38</xdr:row>
      <xdr:rowOff>13575</xdr:rowOff>
    </xdr:to>
    <xdr:sp macro="" textlink="">
      <xdr:nvSpPr>
        <xdr:cNvPr id="66" name="TextBox 65">
          <a:extLst>
            <a:ext uri="{FF2B5EF4-FFF2-40B4-BE49-F238E27FC236}">
              <a16:creationId xmlns:a16="http://schemas.microsoft.com/office/drawing/2014/main" id="{B3F886BA-01D0-4013-9F2F-CCE7341B2445}"/>
            </a:ext>
          </a:extLst>
        </xdr:cNvPr>
        <xdr:cNvSpPr txBox="1"/>
      </xdr:nvSpPr>
      <xdr:spPr>
        <a:xfrm>
          <a:off x="10665810" y="7503071"/>
          <a:ext cx="1120666" cy="23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ysClr val="windowText" lastClr="000000"/>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19</xdr:col>
      <xdr:colOff>10510</xdr:colOff>
      <xdr:row>36</xdr:row>
      <xdr:rowOff>187871</xdr:rowOff>
    </xdr:from>
    <xdr:to>
      <xdr:col>20</xdr:col>
      <xdr:colOff>458076</xdr:colOff>
      <xdr:row>38</xdr:row>
      <xdr:rowOff>13575</xdr:rowOff>
    </xdr:to>
    <xdr:sp macro="" textlink="">
      <xdr:nvSpPr>
        <xdr:cNvPr id="67" name="TextBox 66">
          <a:extLst>
            <a:ext uri="{FF2B5EF4-FFF2-40B4-BE49-F238E27FC236}">
              <a16:creationId xmlns:a16="http://schemas.microsoft.com/office/drawing/2014/main" id="{F0A79749-A9F3-4E8B-81E8-B93797B6636B}"/>
            </a:ext>
          </a:extLst>
        </xdr:cNvPr>
        <xdr:cNvSpPr txBox="1"/>
      </xdr:nvSpPr>
      <xdr:spPr>
        <a:xfrm>
          <a:off x="12799410" y="7503071"/>
          <a:ext cx="1120666" cy="23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ysClr val="windowText" lastClr="000000"/>
              </a:solidFill>
              <a:latin typeface="Segoe UI Semibold" panose="020B0702040204020203" pitchFamily="34" charset="0"/>
              <a:cs typeface="Segoe UI Semibold" panose="020B0702040204020203" pitchFamily="34" charset="0"/>
            </a:rPr>
            <a:t>Avg. Sales</a:t>
          </a:r>
        </a:p>
      </xdr:txBody>
    </xdr:sp>
    <xdr:clientData/>
  </xdr:twoCellAnchor>
  <xdr:twoCellAnchor>
    <xdr:from>
      <xdr:col>21</xdr:col>
      <xdr:colOff>130941</xdr:colOff>
      <xdr:row>27</xdr:row>
      <xdr:rowOff>185683</xdr:rowOff>
    </xdr:from>
    <xdr:to>
      <xdr:col>23</xdr:col>
      <xdr:colOff>444500</xdr:colOff>
      <xdr:row>37</xdr:row>
      <xdr:rowOff>169683</xdr:rowOff>
    </xdr:to>
    <xdr:graphicFrame macro="">
      <xdr:nvGraphicFramePr>
        <xdr:cNvPr id="68" name="Chart 67">
          <a:extLst>
            <a:ext uri="{FF2B5EF4-FFF2-40B4-BE49-F238E27FC236}">
              <a16:creationId xmlns:a16="http://schemas.microsoft.com/office/drawing/2014/main" id="{DAE302B0-0104-47B2-9813-01AB2319A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251810</xdr:colOff>
      <xdr:row>36</xdr:row>
      <xdr:rowOff>187871</xdr:rowOff>
    </xdr:from>
    <xdr:to>
      <xdr:col>23</xdr:col>
      <xdr:colOff>26276</xdr:colOff>
      <xdr:row>38</xdr:row>
      <xdr:rowOff>13575</xdr:rowOff>
    </xdr:to>
    <xdr:sp macro="" textlink="">
      <xdr:nvSpPr>
        <xdr:cNvPr id="69" name="TextBox 68">
          <a:extLst>
            <a:ext uri="{FF2B5EF4-FFF2-40B4-BE49-F238E27FC236}">
              <a16:creationId xmlns:a16="http://schemas.microsoft.com/office/drawing/2014/main" id="{FB520DD7-8A3E-41A5-BE26-DFE514181240}"/>
            </a:ext>
          </a:extLst>
        </xdr:cNvPr>
        <xdr:cNvSpPr txBox="1"/>
      </xdr:nvSpPr>
      <xdr:spPr>
        <a:xfrm>
          <a:off x="14386910" y="7503071"/>
          <a:ext cx="1120666" cy="23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ysClr val="windowText" lastClr="000000"/>
              </a:solidFill>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2</xdr:col>
      <xdr:colOff>546100</xdr:colOff>
      <xdr:row>7</xdr:row>
      <xdr:rowOff>12700</xdr:rowOff>
    </xdr:from>
    <xdr:to>
      <xdr:col>3</xdr:col>
      <xdr:colOff>229400</xdr:colOff>
      <xdr:row>8</xdr:row>
      <xdr:rowOff>173483</xdr:rowOff>
    </xdr:to>
    <xdr:pic>
      <xdr:nvPicPr>
        <xdr:cNvPr id="71" name="Picture 70">
          <a:extLst>
            <a:ext uri="{FF2B5EF4-FFF2-40B4-BE49-F238E27FC236}">
              <a16:creationId xmlns:a16="http://schemas.microsoft.com/office/drawing/2014/main" id="{EA1DF609-C992-1DA1-B7AD-64DEE65DD9F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92300" y="1435100"/>
          <a:ext cx="356400" cy="363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241300</xdr:colOff>
      <xdr:row>7</xdr:row>
      <xdr:rowOff>50800</xdr:rowOff>
    </xdr:from>
    <xdr:to>
      <xdr:col>5</xdr:col>
      <xdr:colOff>266700</xdr:colOff>
      <xdr:row>8</xdr:row>
      <xdr:rowOff>114300</xdr:rowOff>
    </xdr:to>
    <xdr:sp macro="" textlink="">
      <xdr:nvSpPr>
        <xdr:cNvPr id="72" name="TextBox 71">
          <a:extLst>
            <a:ext uri="{FF2B5EF4-FFF2-40B4-BE49-F238E27FC236}">
              <a16:creationId xmlns:a16="http://schemas.microsoft.com/office/drawing/2014/main" id="{4C50961B-2F0B-0AE9-457D-2C9D3826D201}"/>
            </a:ext>
          </a:extLst>
        </xdr:cNvPr>
        <xdr:cNvSpPr txBox="1"/>
      </xdr:nvSpPr>
      <xdr:spPr>
        <a:xfrm>
          <a:off x="2260600" y="1473200"/>
          <a:ext cx="1371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FILTER</a:t>
          </a:r>
          <a:r>
            <a:rPr lang="en-IN" sz="1200" b="1">
              <a:solidFill>
                <a:schemeClr val="accent6">
                  <a:lumMod val="50000"/>
                </a:schemeClr>
              </a:solidFill>
            </a:rPr>
            <a:t> </a:t>
          </a:r>
          <a:r>
            <a:rPr lang="en-IN" sz="1400" b="1">
              <a:solidFill>
                <a:schemeClr val="accent6">
                  <a:lumMod val="50000"/>
                </a:schemeClr>
              </a:solidFill>
              <a:latin typeface="Aptos Display" panose="020B0004020202020204" pitchFamily="34" charset="0"/>
            </a:rPr>
            <a:t>PANEL</a:t>
          </a:r>
          <a:endParaRPr lang="en-IN" sz="1200" b="1">
            <a:solidFill>
              <a:schemeClr val="accent6">
                <a:lumMod val="50000"/>
              </a:schemeClr>
            </a:solidFill>
            <a:latin typeface="Aptos Display" panose="020B0004020202020204" pitchFamily="34" charset="0"/>
          </a:endParaRPr>
        </a:p>
      </xdr:txBody>
    </xdr:sp>
    <xdr:clientData/>
  </xdr:twoCellAnchor>
  <xdr:twoCellAnchor editAs="oneCell">
    <xdr:from>
      <xdr:col>2</xdr:col>
      <xdr:colOff>313201</xdr:colOff>
      <xdr:row>17</xdr:row>
      <xdr:rowOff>26034</xdr:rowOff>
    </xdr:from>
    <xdr:to>
      <xdr:col>5</xdr:col>
      <xdr:colOff>353101</xdr:colOff>
      <xdr:row>23</xdr:row>
      <xdr:rowOff>88434</xdr:rowOff>
    </xdr:to>
    <mc:AlternateContent xmlns:mc="http://schemas.openxmlformats.org/markup-compatibility/2006">
      <mc:Choice xmlns:a14="http://schemas.microsoft.com/office/drawing/2010/main" Requires="a14">
        <xdr:graphicFrame macro="">
          <xdr:nvGraphicFramePr>
            <xdr:cNvPr id="73" name="Outlet Location">
              <a:extLst>
                <a:ext uri="{FF2B5EF4-FFF2-40B4-BE49-F238E27FC236}">
                  <a16:creationId xmlns:a16="http://schemas.microsoft.com/office/drawing/2014/main" id="{6EDF630E-1EEC-4E56-82BE-A909A82FF4CB}"/>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1659401" y="3480434"/>
              <a:ext cx="2059200" cy="128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313201</xdr:colOff>
      <xdr:row>23</xdr:row>
      <xdr:rowOff>191135</xdr:rowOff>
    </xdr:from>
    <xdr:to>
      <xdr:col>5</xdr:col>
      <xdr:colOff>353101</xdr:colOff>
      <xdr:row>34</xdr:row>
      <xdr:rowOff>88901</xdr:rowOff>
    </xdr:to>
    <mc:AlternateContent xmlns:mc="http://schemas.openxmlformats.org/markup-compatibility/2006">
      <mc:Choice xmlns:a14="http://schemas.microsoft.com/office/drawing/2010/main" Requires="a14">
        <xdr:graphicFrame macro="">
          <xdr:nvGraphicFramePr>
            <xdr:cNvPr id="74" name="Item Type 1">
              <a:extLst>
                <a:ext uri="{FF2B5EF4-FFF2-40B4-BE49-F238E27FC236}">
                  <a16:creationId xmlns:a16="http://schemas.microsoft.com/office/drawing/2014/main" id="{8C6A9EFC-7614-4492-B534-220F75B1E01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59401" y="4864735"/>
              <a:ext cx="2059200" cy="2132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482601</xdr:colOff>
      <xdr:row>34</xdr:row>
      <xdr:rowOff>177800</xdr:rowOff>
    </xdr:from>
    <xdr:to>
      <xdr:col>3</xdr:col>
      <xdr:colOff>444501</xdr:colOff>
      <xdr:row>38</xdr:row>
      <xdr:rowOff>13511</xdr:rowOff>
    </xdr:to>
    <xdr:pic>
      <xdr:nvPicPr>
        <xdr:cNvPr id="76" name="Picture 75">
          <a:hlinkClick xmlns:r="http://schemas.openxmlformats.org/officeDocument/2006/relationships" r:id="rId15"/>
          <a:extLst>
            <a:ext uri="{FF2B5EF4-FFF2-40B4-BE49-F238E27FC236}">
              <a16:creationId xmlns:a16="http://schemas.microsoft.com/office/drawing/2014/main" id="{6190AF0C-8F34-C032-A69D-1CB43A669E79}"/>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28801" y="7086600"/>
          <a:ext cx="635000" cy="648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50800</xdr:colOff>
      <xdr:row>34</xdr:row>
      <xdr:rowOff>177800</xdr:rowOff>
    </xdr:from>
    <xdr:to>
      <xdr:col>5</xdr:col>
      <xdr:colOff>12200</xdr:colOff>
      <xdr:row>38</xdr:row>
      <xdr:rowOff>13000</xdr:rowOff>
    </xdr:to>
    <xdr:pic>
      <xdr:nvPicPr>
        <xdr:cNvPr id="78" name="Picture 77">
          <a:hlinkClick xmlns:r="http://schemas.openxmlformats.org/officeDocument/2006/relationships" r:id="rId17"/>
          <a:extLst>
            <a:ext uri="{FF2B5EF4-FFF2-40B4-BE49-F238E27FC236}">
              <a16:creationId xmlns:a16="http://schemas.microsoft.com/office/drawing/2014/main" id="{908CDC9B-9557-0829-D78D-C78D7605994F}"/>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43200" y="7086600"/>
          <a:ext cx="634500"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o" refreshedDate="45777.966838657405" createdVersion="8" refreshedVersion="8" minRefreshableVersion="3" recordCount="8523" xr:uid="{61655483-E1AB-448B-8579-20F60834A755}">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63785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98438-1E8B-4D3B-AB4E-ABB2BE175254}"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3">
  <location ref="A117:B121" firstHeaderRow="1" firstDataRow="1" firstDataCol="1"/>
  <pivotFields count="12">
    <pivotField showAll="0">
      <items count="3">
        <item x="0"/>
        <item x="1"/>
        <item t="default"/>
      </items>
    </pivotField>
    <pivotField showAll="0"/>
    <pivotField dataField="1"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Type" fld="2" subtotal="count" baseField="0" baseItem="0" numFmtId="1"/>
  </dataFields>
  <formats count="15">
    <format dxfId="21">
      <pivotArea type="all" dataOnly="0" outline="0" fieldPosition="0"/>
    </format>
    <format dxfId="22">
      <pivotArea outline="0" collapsedLevelsAreSubtotals="1" fieldPosition="0"/>
    </format>
    <format dxfId="23">
      <pivotArea outline="0" collapsedLevelsAreSubtotals="1" fieldPosition="0"/>
    </format>
    <format dxfId="24">
      <pivotArea type="all" dataOnly="0" outline="0" fieldPosition="0"/>
    </format>
    <format dxfId="25">
      <pivotArea outline="0" collapsedLevelsAreSubtotals="1" fieldPosition="0"/>
    </format>
    <format dxfId="26">
      <pivotArea field="5" type="button" dataOnly="0" labelOnly="1" outline="0"/>
    </format>
    <format dxfId="27">
      <pivotArea dataOnly="0" labelOnly="1" grandRow="1" outline="0" fieldPosition="0"/>
    </format>
    <format dxfId="28">
      <pivotArea dataOnly="0" labelOnly="1" outline="0" axis="axisValues"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grandRow="1" outline="0" fieldPosition="0"/>
    </format>
    <format dxfId="14">
      <pivotArea dataOnly="0" labelOnly="1" outline="0" axis="axisValues" fieldPosition="0"/>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72CB2C-836A-4DCF-B256-6A1777BACB5C}"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D5"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2"/>
    <dataField name="Average Sales" fld="10" subtotal="average" baseField="0" baseItem="1"/>
    <dataField name="Number of Items" fld="1" subtotal="count" baseField="0" baseItem="2"/>
    <dataField name="Average of Rating" fld="11" subtotal="average" baseField="0" baseItem="2"/>
  </dataFields>
  <formats count="6">
    <format dxfId="113">
      <pivotArea type="all" dataOnly="0" outline="0" fieldPosition="0"/>
    </format>
    <format dxfId="112">
      <pivotArea outline="0" collapsedLevelsAreSubtotals="1" fieldPosition="0"/>
    </format>
    <format dxfId="111">
      <pivotArea dataOnly="0" labelOnly="1" outline="0" fieldPosition="0">
        <references count="1">
          <reference field="4294967294" count="4">
            <x v="0"/>
            <x v="1"/>
            <x v="2"/>
            <x v="3"/>
          </reference>
        </references>
      </pivotArea>
    </format>
    <format dxfId="86">
      <pivotArea type="all" dataOnly="0" outline="0" fieldPosition="0"/>
    </format>
    <format dxfId="85">
      <pivotArea outline="0" collapsedLevelsAreSubtotals="1" fieldPosition="0"/>
    </format>
    <format dxfId="8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AB598-2B9A-45C5-A100-0F6ACDC4449A}"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9">
  <location ref="A109:B113"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1" numFmtId="169"/>
  </dataFields>
  <formats count="15">
    <format dxfId="30">
      <pivotArea type="all" dataOnly="0" outline="0" fieldPosition="0"/>
    </format>
    <format dxfId="31">
      <pivotArea outline="0" collapsedLevelsAreSubtotals="1" fieldPosition="0"/>
    </format>
    <format dxfId="32">
      <pivotArea outline="0" collapsedLevelsAreSubtotals="1" fieldPosition="0"/>
    </format>
    <format dxfId="33">
      <pivotArea type="all" dataOnly="0" outline="0" fieldPosition="0"/>
    </format>
    <format dxfId="34">
      <pivotArea outline="0" collapsedLevelsAreSubtotals="1" fieldPosition="0"/>
    </format>
    <format dxfId="35">
      <pivotArea field="5" type="button" dataOnly="0" labelOnly="1" outline="0"/>
    </format>
    <format dxfId="36">
      <pivotArea dataOnly="0" labelOnly="1" grandRow="1" outline="0" fieldPosition="0"/>
    </format>
    <format dxfId="37">
      <pivotArea dataOnly="0" labelOnly="1" outline="0" axis="axisValues" fieldPosition="0"/>
    </format>
    <format dxfId="29">
      <pivotArea outline="0" collapsedLevelsAreSubtotals="1" fieldPosition="0"/>
    </format>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fieldPosition="0">
        <references count="1">
          <reference field="7" count="0"/>
        </references>
      </pivotArea>
    </format>
    <format dxfId="9">
      <pivotArea dataOnly="0" labelOnly="1" grandRow="1" outline="0" fieldPosition="0"/>
    </format>
    <format dxfId="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CA20D9-8CB7-4CDD-BF9A-F18379EBAF03}"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5">
  <location ref="A100:B104"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14">
    <format dxfId="38">
      <pivotArea type="all" dataOnly="0" outline="0" fieldPosition="0"/>
    </format>
    <format dxfId="39">
      <pivotArea outline="0" collapsedLevelsAreSubtotals="1" fieldPosition="0"/>
    </format>
    <format dxfId="40">
      <pivotArea outline="0" collapsedLevelsAreSubtotals="1" fieldPosition="0"/>
    </format>
    <format dxfId="41">
      <pivotArea type="all" dataOnly="0" outline="0" fieldPosition="0"/>
    </format>
    <format dxfId="42">
      <pivotArea outline="0" collapsedLevelsAreSubtotals="1" fieldPosition="0"/>
    </format>
    <format dxfId="43">
      <pivotArea field="5" type="button" dataOnly="0" labelOnly="1" outline="0"/>
    </format>
    <format dxfId="44">
      <pivotArea dataOnly="0" labelOnly="1" grandRow="1" outline="0" fieldPosition="0"/>
    </format>
    <format dxfId="45">
      <pivotArea dataOnly="0" labelOnly="1" outline="0" axis="axisValues" fieldPosition="0"/>
    </format>
    <format dxfId="7">
      <pivotArea type="all" dataOnly="0" outline="0" fieldPosition="0"/>
    </format>
    <format dxfId="6">
      <pivotArea outline="0" collapsedLevelsAreSubtotals="1" fieldPosition="0"/>
    </format>
    <format dxfId="5">
      <pivotArea field="7" type="button" dataOnly="0" labelOnly="1" outline="0" axis="axisRow" fieldPosition="0"/>
    </format>
    <format dxfId="4">
      <pivotArea dataOnly="0" labelOnly="1" fieldPosition="0">
        <references count="1">
          <reference field="7" count="0"/>
        </references>
      </pivotArea>
    </format>
    <format dxfId="3">
      <pivotArea dataOnly="0" labelOnly="1" grandRow="1" outline="0" fieldPosition="0"/>
    </format>
    <format dxfId="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069945-A607-4DAD-9B64-B94D195A1408}"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1">
  <location ref="A88:B91"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9">
    <format dxfId="52">
      <pivotArea type="all" dataOnly="0" outline="0" fieldPosition="0"/>
    </format>
    <format dxfId="53">
      <pivotArea outline="0" collapsedLevelsAreSubtotals="1" fieldPosition="0"/>
    </format>
    <format dxfId="54">
      <pivotArea outline="0" collapsedLevelsAreSubtotals="1" fieldPosition="0"/>
    </format>
    <format dxfId="51">
      <pivotArea type="all" dataOnly="0" outline="0" fieldPosition="0"/>
    </format>
    <format dxfId="50">
      <pivotArea outline="0" collapsedLevelsAreSubtotals="1" fieldPosition="0"/>
    </format>
    <format dxfId="49">
      <pivotArea field="5" type="button" dataOnly="0" labelOnly="1" outline="0" axis="axisRow" fieldPosition="0"/>
    </format>
    <format dxfId="48">
      <pivotArea dataOnly="0" labelOnly="1" fieldPosition="0">
        <references count="1">
          <reference field="5" count="0"/>
        </references>
      </pivotArea>
    </format>
    <format dxfId="47">
      <pivotArea dataOnly="0" labelOnly="1" grandRow="1" outline="0" fieldPosition="0"/>
    </format>
    <format dxfId="4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DC6E49-8F5F-42FD-951B-8E3FDEE2FD0F}"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1">
  <location ref="A76:B79"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4">
    <format dxfId="61">
      <pivotArea type="all" dataOnly="0" outline="0" fieldPosition="0"/>
    </format>
    <format dxfId="62">
      <pivotArea outline="0" collapsedLevelsAreSubtotals="1" fieldPosition="0"/>
    </format>
    <format dxfId="63">
      <pivotArea outline="0" collapsedLevelsAreSubtotals="1" fieldPosition="0"/>
    </format>
    <format dxfId="64">
      <pivotArea type="all" dataOnly="0" outline="0" fieldPosition="0"/>
    </format>
    <format dxfId="65">
      <pivotArea outline="0" collapsedLevelsAreSubtotals="1" fieldPosition="0"/>
    </format>
    <format dxfId="66">
      <pivotArea field="3" type="button" dataOnly="0" labelOnly="1" outline="0"/>
    </format>
    <format dxfId="67">
      <pivotArea dataOnly="0" labelOnly="1" grandRow="1" outline="0" fieldPosition="0"/>
    </format>
    <format dxfId="68">
      <pivotArea dataOnly="0" labelOnly="1" outline="0" axis="axisValues" fieldPosition="0"/>
    </format>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grandRow="1" outline="0" fieldPosition="0"/>
    </format>
    <format dxfId="5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6" count="1" selected="0">
            <x v="0"/>
          </reference>
        </references>
      </pivotArea>
    </chartFormat>
    <chartFormat chart="20" format="7">
      <pivotArea type="data" outline="0" fieldPosition="0">
        <references count="2">
          <reference field="4294967294" count="1" selected="0">
            <x v="0"/>
          </reference>
          <reference field="6" count="1" selected="0">
            <x v="1"/>
          </reference>
        </references>
      </pivotArea>
    </chartFormat>
    <chartFormat chart="20" format="8">
      <pivotArea type="data" outline="0" fieldPosition="0">
        <references count="2">
          <reference field="4294967294" count="1" selected="0">
            <x v="0"/>
          </reference>
          <reference field="6" count="1" selected="0">
            <x v="2"/>
          </reference>
        </references>
      </pivotArea>
    </chartFormat>
    <chartFormat chart="20"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A6E080-7EA1-48D0-A192-DE08CCD69CEF}"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7">
  <location ref="A61:B70"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9">
    <format dxfId="75">
      <pivotArea type="all" dataOnly="0" outline="0" fieldPosition="0"/>
    </format>
    <format dxfId="76">
      <pivotArea outline="0" collapsedLevelsAreSubtotals="1" fieldPosition="0"/>
    </format>
    <format dxfId="77">
      <pivotArea outline="0" collapsedLevelsAreSubtotals="1" fieldPosition="0"/>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0"/>
          </reference>
        </references>
      </pivotArea>
    </chartFormat>
    <chartFormat chart="13" format="4">
      <pivotArea type="data" outline="0" fieldPosition="0">
        <references count="2">
          <reference field="4294967294" count="1" selected="0">
            <x v="0"/>
          </reference>
          <reference field="3" count="1" selected="0">
            <x v="1"/>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3"/>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3" format="8">
      <pivotArea type="data" outline="0" fieldPosition="0">
        <references count="2">
          <reference field="4294967294" count="1" selected="0">
            <x v="0"/>
          </reference>
          <reference field="3" count="1" selected="0">
            <x v="5"/>
          </reference>
        </references>
      </pivotArea>
    </chartFormat>
    <chartFormat chart="13" format="9">
      <pivotArea type="data" outline="0" fieldPosition="0">
        <references count="2">
          <reference field="4294967294" count="1" selected="0">
            <x v="0"/>
          </reference>
          <reference field="3" count="1" selected="0">
            <x v="6"/>
          </reference>
        </references>
      </pivotArea>
    </chartFormat>
    <chartFormat chart="13" format="10">
      <pivotArea type="data" outline="0" fieldPosition="0">
        <references count="2">
          <reference field="4294967294" count="1" selected="0">
            <x v="0"/>
          </reference>
          <reference field="3" count="1" selected="0">
            <x v="7"/>
          </reference>
        </references>
      </pivotArea>
    </chartFormat>
    <chartFormat chart="1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6945CD-A57F-4F68-8552-4077460B46E7}"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46:C50"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3">
    <format dxfId="98">
      <pivotArea type="all" dataOnly="0" outline="0" fieldPosition="0"/>
    </format>
    <format dxfId="99">
      <pivotArea outline="0" collapsedLevelsAreSubtotals="1" fieldPosition="0"/>
    </format>
    <format dxfId="100">
      <pivotArea dataOnly="0" labelOnly="1" outline="0" axis="axisValues" fieldPosition="0"/>
    </format>
    <format dxfId="97">
      <pivotArea outline="0" collapsedLevelsAreSubtotals="1"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0" type="button" dataOnly="0" labelOnly="1" outline="0" axis="axisCol" fieldPosition="0"/>
    </format>
    <format dxfId="91">
      <pivotArea type="topRight" dataOnly="0" labelOnly="1" outline="0" fieldPosition="0"/>
    </format>
    <format dxfId="90">
      <pivotArea field="5" type="button" dataOnly="0" labelOnly="1" outline="0" axis="axisRow" fieldPosition="0"/>
    </format>
    <format dxfId="89">
      <pivotArea dataOnly="0" labelOnly="1" fieldPosition="0">
        <references count="1">
          <reference field="5" count="0"/>
        </references>
      </pivotArea>
    </format>
    <format dxfId="88">
      <pivotArea dataOnly="0" labelOnly="1" grandRow="1" outline="0" fieldPosition="0"/>
    </format>
    <format dxfId="87">
      <pivotArea dataOnly="0" labelOnly="1" fieldPosition="0">
        <references count="1">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7AAE77-B9C7-4D35-A737-6DE4DE6AF287}"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8">
  <location ref="A23:B39"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0">
    <format dxfId="101">
      <pivotArea type="all" dataOnly="0" outline="0" fieldPosition="0"/>
    </format>
    <format dxfId="102">
      <pivotArea outline="0" collapsedLevelsAreSubtotals="1" fieldPosition="0"/>
    </format>
    <format dxfId="103">
      <pivotArea field="0" type="button" dataOnly="0" labelOnly="1" outline="0"/>
    </format>
    <format dxfId="96">
      <pivotArea outline="0" collapsedLevelsAreSubtotals="1"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724766-917F-4680-A205-4118008A4021}"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7">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axis="axisValues" fieldPosition="0"/>
    </format>
    <format dxfId="104">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7B1D018-AB19-4F96-AA40-850B87EC0D6A}"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66378508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93DEF5A-9380-4FB0-8063-6D68C988510F}" sourceName="Item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s>
  <data>
    <tabular pivotCacheId="663785083">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89D0E6D-3F88-45C4-AF6E-D9A3FFD68651}" sourceName="Outlet Location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s>
  <data>
    <tabular pivotCacheId="663785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0F869D2-ECCD-4A4B-A90F-E2CFC64A231E}" cache="Slicer_Outlet_Size" caption="Outlet Size" rowHeight="260350"/>
  <slicer name="Item Type" xr10:uid="{B1A98377-5ABD-4985-B002-99B71015BB01}" cache="Slicer_Item_Type" caption="Item Type" rowHeight="260350"/>
  <slicer name="Outlet Location Type" xr10:uid="{F16A3303-3FD1-4922-8D15-7E41CF76BB98}"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D43704E-E4CB-42F4-AC8D-4D1AEDC94AF5}" cache="Slicer_Outlet_Size" caption="Outlet Size" style="Blinkit Analysis" rowHeight="260350"/>
  <slicer name="Item Type 1" xr10:uid="{6AD37323-0574-4D78-B226-2A8D98C74E88}" cache="Slicer_Item_Type" caption="Item Type" style="Blinkit Analysis" rowHeight="260350"/>
  <slicer name="Outlet Location" xr10:uid="{789A8931-BC36-4D04-B542-BD7B2A9C4766}"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C7CB0-84E1-4640-B163-EE88EBF20050}">
  <dimension ref="A1:I123"/>
  <sheetViews>
    <sheetView workbookViewId="0"/>
  </sheetViews>
  <sheetFormatPr defaultRowHeight="15.6" x14ac:dyDescent="0.3"/>
  <cols>
    <col min="1" max="1" width="17.296875" bestFit="1" customWidth="1"/>
    <col min="2" max="2" width="14.59765625" bestFit="1" customWidth="1"/>
    <col min="3" max="3" width="7.3984375" bestFit="1" customWidth="1"/>
    <col min="4" max="4" width="15.69921875" bestFit="1" customWidth="1"/>
  </cols>
  <sheetData>
    <row r="1" spans="1:4" ht="16.2" thickBot="1" x14ac:dyDescent="0.35"/>
    <row r="2" spans="1:4" x14ac:dyDescent="0.3">
      <c r="A2" s="39" t="s">
        <v>1617</v>
      </c>
      <c r="B2" s="40"/>
      <c r="C2" s="40"/>
      <c r="D2" s="41"/>
    </row>
    <row r="3" spans="1:4" ht="16.2" thickBot="1" x14ac:dyDescent="0.35">
      <c r="A3" s="42"/>
      <c r="B3" s="15"/>
      <c r="C3" s="15"/>
      <c r="D3" s="43"/>
    </row>
    <row r="4" spans="1:4" ht="16.2" thickBot="1" x14ac:dyDescent="0.35">
      <c r="A4" s="7" t="s">
        <v>1612</v>
      </c>
      <c r="B4" s="8" t="s">
        <v>1610</v>
      </c>
      <c r="C4" s="8" t="s">
        <v>1611</v>
      </c>
      <c r="D4" s="9" t="s">
        <v>1613</v>
      </c>
    </row>
    <row r="5" spans="1:4" ht="16.2" thickBot="1" x14ac:dyDescent="0.35">
      <c r="A5" s="23">
        <v>1201681.4928000034</v>
      </c>
      <c r="B5" s="24">
        <v>140.99278338613203</v>
      </c>
      <c r="C5" s="24">
        <v>8523</v>
      </c>
      <c r="D5" s="25">
        <v>3.9658570925731196</v>
      </c>
    </row>
    <row r="6" spans="1:4" x14ac:dyDescent="0.3">
      <c r="A6" s="2"/>
      <c r="B6" s="30"/>
      <c r="C6" s="30"/>
      <c r="D6" s="3"/>
    </row>
    <row r="7" spans="1:4" x14ac:dyDescent="0.3">
      <c r="A7" s="2" t="s">
        <v>1612</v>
      </c>
      <c r="B7" s="30" t="s">
        <v>1614</v>
      </c>
      <c r="C7" s="30" t="s">
        <v>1615</v>
      </c>
      <c r="D7" s="3" t="s">
        <v>1616</v>
      </c>
    </row>
    <row r="8" spans="1:4" ht="16.2" thickBot="1" x14ac:dyDescent="0.35">
      <c r="A8" s="10">
        <f>GETPIVOTDATA("Total Sales",$A$4)</f>
        <v>1201681.4928000034</v>
      </c>
      <c r="B8" s="4">
        <f>GETPIVOTDATA("Average Sales",$A$4)</f>
        <v>140.99278338613203</v>
      </c>
      <c r="C8" s="5">
        <f>GETPIVOTDATA("Number of Items",$A$4)</f>
        <v>8523</v>
      </c>
      <c r="D8" s="6">
        <f>GETPIVOTDATA("Average of Rating",$A$4)</f>
        <v>3.9658570925731196</v>
      </c>
    </row>
    <row r="10" spans="1:4" ht="16.2" thickBot="1" x14ac:dyDescent="0.35"/>
    <row r="11" spans="1:4" x14ac:dyDescent="0.3">
      <c r="A11" s="16" t="s">
        <v>1621</v>
      </c>
      <c r="B11" s="17"/>
      <c r="C11" s="17"/>
      <c r="D11" s="18"/>
    </row>
    <row r="12" spans="1:4" ht="16.2" thickBot="1" x14ac:dyDescent="0.35">
      <c r="A12" s="19"/>
      <c r="B12" s="20"/>
      <c r="C12" s="20"/>
      <c r="D12" s="21"/>
    </row>
    <row r="13" spans="1:4" ht="16.2" thickBot="1" x14ac:dyDescent="0.35">
      <c r="A13" s="26" t="s">
        <v>1619</v>
      </c>
      <c r="B13" s="29" t="s">
        <v>1620</v>
      </c>
      <c r="D13" s="3"/>
    </row>
    <row r="14" spans="1:4" x14ac:dyDescent="0.3">
      <c r="A14" s="27" t="s">
        <v>17</v>
      </c>
      <c r="B14" s="13">
        <v>776319.68840000057</v>
      </c>
      <c r="D14" s="3"/>
    </row>
    <row r="15" spans="1:4" ht="16.2" thickBot="1" x14ac:dyDescent="0.35">
      <c r="A15" s="28" t="s">
        <v>10</v>
      </c>
      <c r="B15" s="38">
        <v>425361.8043999995</v>
      </c>
      <c r="D15" s="3"/>
    </row>
    <row r="16" spans="1:4" x14ac:dyDescent="0.3">
      <c r="D16" s="3"/>
    </row>
    <row r="17" spans="1:9" ht="16.2" thickBot="1" x14ac:dyDescent="0.35">
      <c r="A17" s="11"/>
      <c r="B17" s="5"/>
      <c r="C17" s="5"/>
      <c r="D17" s="12"/>
    </row>
    <row r="19" spans="1:9" ht="16.2" thickBot="1" x14ac:dyDescent="0.35"/>
    <row r="20" spans="1:9" x14ac:dyDescent="0.3">
      <c r="A20" s="16" t="s">
        <v>1622</v>
      </c>
      <c r="B20" s="17"/>
      <c r="C20" s="17"/>
      <c r="D20" s="18"/>
      <c r="E20" s="22"/>
      <c r="F20" s="22"/>
      <c r="G20" s="22"/>
      <c r="H20" s="22"/>
      <c r="I20" s="1"/>
    </row>
    <row r="21" spans="1:9" ht="16.2" thickBot="1" x14ac:dyDescent="0.35">
      <c r="A21" s="19"/>
      <c r="B21" s="20"/>
      <c r="C21" s="20"/>
      <c r="D21" s="21"/>
      <c r="E21" s="30"/>
      <c r="F21" s="30"/>
      <c r="G21" s="30"/>
      <c r="H21" s="30"/>
      <c r="I21" s="3"/>
    </row>
    <row r="22" spans="1:9" ht="16.2" thickBot="1" x14ac:dyDescent="0.35">
      <c r="A22" s="2"/>
      <c r="B22" s="30"/>
      <c r="C22" s="30"/>
      <c r="D22" s="30"/>
      <c r="E22" s="30"/>
      <c r="F22" s="30"/>
      <c r="G22" s="30"/>
      <c r="H22" s="30"/>
      <c r="I22" s="3"/>
    </row>
    <row r="23" spans="1:9" ht="16.2" thickBot="1" x14ac:dyDescent="0.35">
      <c r="A23" s="26" t="s">
        <v>1619</v>
      </c>
      <c r="B23" s="29" t="s">
        <v>1620</v>
      </c>
      <c r="C23" s="30"/>
      <c r="D23" s="30"/>
      <c r="E23" s="30"/>
      <c r="F23" s="30"/>
      <c r="G23" s="30"/>
      <c r="H23" s="30"/>
      <c r="I23" s="3"/>
    </row>
    <row r="24" spans="1:9" x14ac:dyDescent="0.3">
      <c r="A24" s="27" t="s">
        <v>153</v>
      </c>
      <c r="B24" s="13">
        <v>9077.869999999999</v>
      </c>
      <c r="C24" s="30"/>
      <c r="D24" s="30"/>
      <c r="E24" s="30"/>
      <c r="F24" s="30"/>
      <c r="G24" s="30"/>
      <c r="H24" s="30"/>
      <c r="I24" s="3"/>
    </row>
    <row r="25" spans="1:9" x14ac:dyDescent="0.3">
      <c r="A25" s="44" t="s">
        <v>74</v>
      </c>
      <c r="B25" s="14">
        <v>15596.696600000001</v>
      </c>
      <c r="C25" s="30"/>
      <c r="D25" s="30"/>
      <c r="E25" s="30"/>
      <c r="F25" s="30"/>
      <c r="G25" s="30"/>
      <c r="H25" s="30"/>
      <c r="I25" s="3"/>
    </row>
    <row r="26" spans="1:9" x14ac:dyDescent="0.3">
      <c r="A26" s="44" t="s">
        <v>159</v>
      </c>
      <c r="B26" s="14">
        <v>21880.027399999992</v>
      </c>
      <c r="C26" s="30"/>
      <c r="D26" s="30"/>
      <c r="E26" s="30"/>
      <c r="F26" s="30"/>
      <c r="G26" s="30"/>
      <c r="H26" s="30"/>
      <c r="I26" s="3"/>
    </row>
    <row r="27" spans="1:9" x14ac:dyDescent="0.3">
      <c r="A27" s="44" t="s">
        <v>64</v>
      </c>
      <c r="B27" s="14">
        <v>22451.891599999999</v>
      </c>
      <c r="C27" s="30"/>
      <c r="D27" s="30"/>
      <c r="E27" s="30"/>
      <c r="F27" s="30"/>
      <c r="G27" s="30"/>
      <c r="H27" s="30"/>
      <c r="I27" s="3"/>
    </row>
    <row r="28" spans="1:9" x14ac:dyDescent="0.3">
      <c r="A28" s="44" t="s">
        <v>61</v>
      </c>
      <c r="B28" s="14">
        <v>29334.680599999996</v>
      </c>
      <c r="C28" s="30"/>
      <c r="D28" s="30"/>
      <c r="E28" s="30"/>
      <c r="F28" s="30"/>
      <c r="G28" s="30"/>
      <c r="H28" s="30"/>
      <c r="I28" s="3"/>
    </row>
    <row r="29" spans="1:9" x14ac:dyDescent="0.3">
      <c r="A29" s="44" t="s">
        <v>57</v>
      </c>
      <c r="B29" s="14">
        <v>35379.119800000015</v>
      </c>
      <c r="C29" s="30"/>
      <c r="D29" s="30"/>
      <c r="E29" s="30"/>
      <c r="F29" s="30"/>
      <c r="G29" s="30"/>
      <c r="H29" s="30"/>
      <c r="I29" s="3"/>
    </row>
    <row r="30" spans="1:9" x14ac:dyDescent="0.3">
      <c r="A30" s="44" t="s">
        <v>32</v>
      </c>
      <c r="B30" s="14">
        <v>58514.166999999987</v>
      </c>
      <c r="C30" s="30"/>
      <c r="D30" s="30"/>
      <c r="E30" s="30"/>
      <c r="F30" s="30"/>
      <c r="G30" s="30"/>
      <c r="H30" s="30"/>
      <c r="I30" s="3"/>
    </row>
    <row r="31" spans="1:9" x14ac:dyDescent="0.3">
      <c r="A31" s="44" t="s">
        <v>54</v>
      </c>
      <c r="B31" s="14">
        <v>59449.863799999992</v>
      </c>
      <c r="C31" s="30"/>
      <c r="D31" s="30"/>
      <c r="E31" s="30"/>
      <c r="F31" s="30"/>
      <c r="G31" s="30"/>
      <c r="H31" s="30"/>
      <c r="I31" s="3"/>
    </row>
    <row r="32" spans="1:9" x14ac:dyDescent="0.3">
      <c r="A32" s="44" t="s">
        <v>19</v>
      </c>
      <c r="B32" s="14">
        <v>68025.838800000012</v>
      </c>
      <c r="C32" s="30"/>
      <c r="D32" s="30"/>
      <c r="E32" s="30"/>
      <c r="F32" s="30"/>
      <c r="G32" s="30"/>
      <c r="H32" s="30"/>
      <c r="I32" s="3"/>
    </row>
    <row r="33" spans="1:9" x14ac:dyDescent="0.3">
      <c r="A33" s="44" t="s">
        <v>95</v>
      </c>
      <c r="B33" s="14">
        <v>81894.736400000009</v>
      </c>
      <c r="C33" s="30"/>
      <c r="D33" s="30"/>
      <c r="E33" s="30"/>
      <c r="F33" s="30"/>
      <c r="G33" s="30"/>
      <c r="H33" s="30"/>
      <c r="I33" s="3"/>
    </row>
    <row r="34" spans="1:9" x14ac:dyDescent="0.3">
      <c r="A34" s="44" t="s">
        <v>28</v>
      </c>
      <c r="B34" s="14">
        <v>90706.728999999992</v>
      </c>
      <c r="C34" s="30"/>
      <c r="D34" s="30"/>
      <c r="E34" s="30"/>
      <c r="F34" s="30"/>
      <c r="G34" s="30"/>
      <c r="H34" s="30"/>
      <c r="I34" s="3"/>
    </row>
    <row r="35" spans="1:9" x14ac:dyDescent="0.3">
      <c r="A35" s="44" t="s">
        <v>67</v>
      </c>
      <c r="B35" s="14">
        <v>101276.46159999995</v>
      </c>
      <c r="C35" s="30"/>
      <c r="D35" s="30"/>
      <c r="E35" s="30"/>
      <c r="F35" s="30"/>
      <c r="G35" s="30"/>
      <c r="H35" s="30"/>
      <c r="I35" s="3"/>
    </row>
    <row r="36" spans="1:9" x14ac:dyDescent="0.3">
      <c r="A36" s="44" t="s">
        <v>24</v>
      </c>
      <c r="B36" s="14">
        <v>118558.88140000009</v>
      </c>
      <c r="C36" s="30"/>
      <c r="D36" s="30"/>
      <c r="E36" s="30"/>
      <c r="F36" s="30"/>
      <c r="G36" s="30"/>
      <c r="H36" s="30"/>
      <c r="I36" s="3"/>
    </row>
    <row r="37" spans="1:9" x14ac:dyDescent="0.3">
      <c r="A37" s="44" t="s">
        <v>42</v>
      </c>
      <c r="B37" s="14">
        <v>135976.52539999998</v>
      </c>
      <c r="C37" s="30"/>
      <c r="D37" s="30"/>
      <c r="E37" s="30"/>
      <c r="F37" s="30"/>
      <c r="G37" s="30"/>
      <c r="H37" s="30"/>
      <c r="I37" s="3"/>
    </row>
    <row r="38" spans="1:9" x14ac:dyDescent="0.3">
      <c r="A38" s="44" t="s">
        <v>48</v>
      </c>
      <c r="B38" s="14">
        <v>175433.92240000021</v>
      </c>
      <c r="C38" s="30"/>
      <c r="D38" s="30"/>
      <c r="E38" s="30"/>
      <c r="F38" s="30"/>
      <c r="G38" s="30"/>
      <c r="H38" s="30"/>
      <c r="I38" s="3"/>
    </row>
    <row r="39" spans="1:9" ht="16.2" thickBot="1" x14ac:dyDescent="0.35">
      <c r="A39" s="28" t="s">
        <v>12</v>
      </c>
      <c r="B39" s="38">
        <v>178124.08099999995</v>
      </c>
      <c r="C39" s="30"/>
      <c r="D39" s="30"/>
      <c r="E39" s="30"/>
      <c r="F39" s="30"/>
      <c r="G39" s="30"/>
      <c r="H39" s="30"/>
      <c r="I39" s="3"/>
    </row>
    <row r="40" spans="1:9" x14ac:dyDescent="0.3">
      <c r="C40" s="30"/>
      <c r="D40" s="30"/>
      <c r="E40" s="30"/>
      <c r="F40" s="30"/>
      <c r="G40" s="30"/>
      <c r="H40" s="30"/>
      <c r="I40" s="3"/>
    </row>
    <row r="41" spans="1:9" ht="16.2" thickBot="1" x14ac:dyDescent="0.35">
      <c r="A41" s="11"/>
      <c r="B41" s="5"/>
      <c r="C41" s="5"/>
      <c r="D41" s="5"/>
      <c r="E41" s="5"/>
      <c r="F41" s="5"/>
      <c r="G41" s="5"/>
      <c r="H41" s="5"/>
      <c r="I41" s="12"/>
    </row>
    <row r="42" spans="1:9" ht="16.2" thickBot="1" x14ac:dyDescent="0.35"/>
    <row r="43" spans="1:9" x14ac:dyDescent="0.3">
      <c r="A43" s="16" t="s">
        <v>1625</v>
      </c>
      <c r="B43" s="17"/>
      <c r="C43" s="17"/>
      <c r="D43" s="18"/>
      <c r="E43" s="22"/>
      <c r="F43" s="22"/>
      <c r="G43" s="1"/>
    </row>
    <row r="44" spans="1:9" ht="16.2" thickBot="1" x14ac:dyDescent="0.35">
      <c r="A44" s="19"/>
      <c r="B44" s="20"/>
      <c r="C44" s="20"/>
      <c r="D44" s="21"/>
      <c r="E44" s="30"/>
      <c r="F44" s="30"/>
      <c r="G44" s="3"/>
    </row>
    <row r="45" spans="1:9" ht="16.2" thickBot="1" x14ac:dyDescent="0.35">
      <c r="A45" s="2"/>
      <c r="B45" s="30"/>
      <c r="C45" s="30"/>
      <c r="D45" s="30"/>
      <c r="E45" s="30"/>
      <c r="F45" s="30"/>
      <c r="G45" s="3"/>
    </row>
    <row r="46" spans="1:9" ht="16.2" thickBot="1" x14ac:dyDescent="0.35">
      <c r="A46" s="26" t="s">
        <v>1620</v>
      </c>
      <c r="B46" s="26" t="s">
        <v>1623</v>
      </c>
      <c r="C46" s="29"/>
      <c r="D46" s="30"/>
      <c r="E46" s="30"/>
      <c r="F46" s="30"/>
      <c r="G46" s="3"/>
    </row>
    <row r="47" spans="1:9" ht="16.2" thickBot="1" x14ac:dyDescent="0.35">
      <c r="A47" s="26" t="s">
        <v>1619</v>
      </c>
      <c r="B47" s="7" t="s">
        <v>10</v>
      </c>
      <c r="C47" s="9" t="s">
        <v>17</v>
      </c>
      <c r="D47" s="30"/>
      <c r="E47" s="30"/>
      <c r="F47" s="30"/>
      <c r="G47" s="3"/>
    </row>
    <row r="48" spans="1:9" x14ac:dyDescent="0.3">
      <c r="A48" s="27" t="s">
        <v>14</v>
      </c>
      <c r="B48" s="31">
        <v>121349.89940000001</v>
      </c>
      <c r="C48" s="32">
        <v>215047.9126000001</v>
      </c>
      <c r="D48" s="30"/>
      <c r="E48" s="30"/>
      <c r="F48" s="30"/>
      <c r="G48" s="3"/>
    </row>
    <row r="49" spans="1:7" x14ac:dyDescent="0.3">
      <c r="A49" s="44" t="s">
        <v>34</v>
      </c>
      <c r="B49" s="33">
        <v>138685.86819999994</v>
      </c>
      <c r="C49" s="34">
        <v>254464.77940000014</v>
      </c>
      <c r="D49" s="30"/>
      <c r="E49" s="30"/>
      <c r="F49" s="30"/>
      <c r="G49" s="3"/>
    </row>
    <row r="50" spans="1:7" ht="16.2" thickBot="1" x14ac:dyDescent="0.35">
      <c r="A50" s="28" t="s">
        <v>21</v>
      </c>
      <c r="B50" s="35">
        <v>165326.0368</v>
      </c>
      <c r="C50" s="36">
        <v>306806.99640000012</v>
      </c>
      <c r="D50" s="30"/>
      <c r="E50" s="30"/>
      <c r="F50" s="30"/>
      <c r="G50" s="3"/>
    </row>
    <row r="51" spans="1:7" x14ac:dyDescent="0.3">
      <c r="D51" s="30"/>
      <c r="E51" s="30"/>
      <c r="F51" s="30"/>
      <c r="G51" s="3"/>
    </row>
    <row r="52" spans="1:7" x14ac:dyDescent="0.3">
      <c r="A52" s="2"/>
      <c r="B52" s="30"/>
      <c r="C52" s="30"/>
      <c r="D52" s="30"/>
      <c r="E52" s="30"/>
      <c r="F52" s="30"/>
      <c r="G52" s="3"/>
    </row>
    <row r="53" spans="1:7" x14ac:dyDescent="0.3">
      <c r="A53" s="2"/>
      <c r="B53" s="30"/>
      <c r="C53" s="30"/>
      <c r="D53" s="30"/>
      <c r="E53" s="30"/>
      <c r="F53" s="30"/>
      <c r="G53" s="3"/>
    </row>
    <row r="54" spans="1:7" ht="16.2" thickBot="1" x14ac:dyDescent="0.35">
      <c r="A54" s="11"/>
      <c r="B54" s="5"/>
      <c r="C54" s="5"/>
      <c r="D54" s="5"/>
      <c r="E54" s="5"/>
      <c r="F54" s="5"/>
      <c r="G54" s="12"/>
    </row>
    <row r="56" spans="1:7" ht="16.2" thickBot="1" x14ac:dyDescent="0.35"/>
    <row r="57" spans="1:7" ht="15.6" customHeight="1" x14ac:dyDescent="0.3">
      <c r="A57" s="16" t="s">
        <v>1626</v>
      </c>
      <c r="B57" s="17"/>
      <c r="C57" s="17"/>
      <c r="D57" s="17"/>
      <c r="E57" s="17"/>
      <c r="F57" s="17"/>
      <c r="G57" s="18"/>
    </row>
    <row r="58" spans="1:7" ht="16.2" customHeight="1" x14ac:dyDescent="0.3">
      <c r="A58" s="45"/>
      <c r="B58" s="46"/>
      <c r="C58" s="46"/>
      <c r="D58" s="46"/>
      <c r="E58" s="46"/>
      <c r="F58" s="46"/>
      <c r="G58" s="47"/>
    </row>
    <row r="59" spans="1:7" x14ac:dyDescent="0.3">
      <c r="A59" s="2"/>
      <c r="B59" s="30"/>
      <c r="C59" s="30"/>
      <c r="D59" s="30"/>
      <c r="E59" s="30"/>
      <c r="F59" s="30"/>
      <c r="G59" s="3"/>
    </row>
    <row r="60" spans="1:7" ht="16.2" thickBot="1" x14ac:dyDescent="0.35">
      <c r="A60" s="2"/>
      <c r="B60" s="30"/>
      <c r="C60" s="30"/>
      <c r="D60" s="30"/>
      <c r="E60" s="30"/>
      <c r="F60" s="30"/>
      <c r="G60" s="3"/>
    </row>
    <row r="61" spans="1:7" ht="16.2" thickBot="1" x14ac:dyDescent="0.35">
      <c r="A61" s="26" t="s">
        <v>1619</v>
      </c>
      <c r="B61" s="29" t="s">
        <v>1620</v>
      </c>
      <c r="C61" s="30"/>
      <c r="D61" s="30"/>
      <c r="E61" s="30"/>
      <c r="F61" s="30"/>
      <c r="G61" s="3"/>
    </row>
    <row r="62" spans="1:7" x14ac:dyDescent="0.3">
      <c r="A62" s="27">
        <v>2011</v>
      </c>
      <c r="B62" s="13">
        <v>78131.566599999976</v>
      </c>
      <c r="C62" s="30"/>
      <c r="D62" s="30"/>
      <c r="E62" s="30"/>
      <c r="F62" s="30"/>
      <c r="G62" s="3"/>
    </row>
    <row r="63" spans="1:7" x14ac:dyDescent="0.3">
      <c r="A63" s="44">
        <v>2012</v>
      </c>
      <c r="B63" s="14">
        <v>130476.85979999998</v>
      </c>
      <c r="C63" s="30"/>
      <c r="D63" s="30"/>
      <c r="E63" s="30"/>
      <c r="F63" s="30"/>
      <c r="G63" s="3"/>
    </row>
    <row r="64" spans="1:7" x14ac:dyDescent="0.3">
      <c r="A64" s="44">
        <v>2014</v>
      </c>
      <c r="B64" s="14">
        <v>131809.01560000007</v>
      </c>
      <c r="C64" s="30"/>
      <c r="D64" s="30"/>
      <c r="E64" s="30"/>
      <c r="F64" s="30"/>
      <c r="G64" s="3"/>
    </row>
    <row r="65" spans="1:7" x14ac:dyDescent="0.3">
      <c r="A65" s="44">
        <v>2015</v>
      </c>
      <c r="B65" s="14">
        <v>130942.78019999999</v>
      </c>
      <c r="C65" s="30"/>
      <c r="D65" s="30"/>
      <c r="E65" s="30"/>
      <c r="F65" s="30"/>
      <c r="G65" s="3"/>
    </row>
    <row r="66" spans="1:7" x14ac:dyDescent="0.3">
      <c r="A66" s="44">
        <v>2016</v>
      </c>
      <c r="B66" s="14">
        <v>132113.36980000007</v>
      </c>
      <c r="C66" s="30"/>
      <c r="D66" s="30"/>
      <c r="E66" s="30"/>
      <c r="F66" s="30"/>
      <c r="G66" s="3"/>
    </row>
    <row r="67" spans="1:7" x14ac:dyDescent="0.3">
      <c r="A67" s="44">
        <v>2017</v>
      </c>
      <c r="B67" s="14">
        <v>133103.90699999989</v>
      </c>
      <c r="C67" s="30"/>
      <c r="D67" s="30"/>
      <c r="E67" s="30"/>
      <c r="F67" s="30"/>
      <c r="G67" s="3"/>
    </row>
    <row r="68" spans="1:7" x14ac:dyDescent="0.3">
      <c r="A68" s="44">
        <v>2018</v>
      </c>
      <c r="B68" s="14">
        <v>204522.25700000025</v>
      </c>
      <c r="C68" s="30"/>
      <c r="D68" s="30"/>
      <c r="E68" s="30"/>
      <c r="F68" s="30"/>
      <c r="G68" s="3"/>
    </row>
    <row r="69" spans="1:7" x14ac:dyDescent="0.3">
      <c r="A69" s="44">
        <v>2020</v>
      </c>
      <c r="B69" s="14">
        <v>129103.96039999987</v>
      </c>
      <c r="C69" s="30"/>
      <c r="D69" s="30"/>
      <c r="E69" s="30"/>
      <c r="F69" s="30"/>
      <c r="G69" s="3"/>
    </row>
    <row r="70" spans="1:7" ht="16.2" thickBot="1" x14ac:dyDescent="0.35">
      <c r="A70" s="28">
        <v>2022</v>
      </c>
      <c r="B70" s="38">
        <v>131477.77639999994</v>
      </c>
      <c r="C70" s="30"/>
      <c r="D70" s="30"/>
      <c r="E70" s="30"/>
      <c r="F70" s="30"/>
      <c r="G70" s="3"/>
    </row>
    <row r="71" spans="1:7" ht="16.2" thickBot="1" x14ac:dyDescent="0.35">
      <c r="C71" s="5"/>
      <c r="D71" s="5"/>
      <c r="E71" s="5"/>
      <c r="F71" s="5"/>
      <c r="G71" s="12"/>
    </row>
    <row r="72" spans="1:7" ht="16.2" thickBot="1" x14ac:dyDescent="0.35"/>
    <row r="73" spans="1:7" x14ac:dyDescent="0.3">
      <c r="A73" s="16" t="s">
        <v>1627</v>
      </c>
      <c r="B73" s="17"/>
      <c r="C73" s="17"/>
      <c r="D73" s="17"/>
      <c r="E73" s="17"/>
      <c r="F73" s="17"/>
      <c r="G73" s="18"/>
    </row>
    <row r="74" spans="1:7" x14ac:dyDescent="0.3">
      <c r="A74" s="45"/>
      <c r="B74" s="46"/>
      <c r="C74" s="46"/>
      <c r="D74" s="46"/>
      <c r="E74" s="46"/>
      <c r="F74" s="46"/>
      <c r="G74" s="47"/>
    </row>
    <row r="75" spans="1:7" ht="16.2" thickBot="1" x14ac:dyDescent="0.35">
      <c r="A75" s="2"/>
      <c r="B75" s="30"/>
      <c r="C75" s="30"/>
      <c r="D75" s="30"/>
      <c r="E75" s="30"/>
      <c r="F75" s="30"/>
      <c r="G75" s="3"/>
    </row>
    <row r="76" spans="1:7" ht="16.2" thickBot="1" x14ac:dyDescent="0.35">
      <c r="A76" s="26" t="s">
        <v>1619</v>
      </c>
      <c r="B76" s="29" t="s">
        <v>1620</v>
      </c>
      <c r="C76" s="30"/>
      <c r="D76" s="30"/>
      <c r="E76" s="30"/>
      <c r="F76" s="30"/>
      <c r="G76" s="3"/>
    </row>
    <row r="77" spans="1:7" x14ac:dyDescent="0.3">
      <c r="A77" s="44" t="s">
        <v>30</v>
      </c>
      <c r="B77" s="13">
        <v>248991.58600000024</v>
      </c>
      <c r="C77" s="30"/>
      <c r="D77" s="30"/>
      <c r="E77" s="30"/>
      <c r="F77" s="30"/>
      <c r="G77" s="3"/>
    </row>
    <row r="78" spans="1:7" x14ac:dyDescent="0.3">
      <c r="A78" s="44" t="s">
        <v>15</v>
      </c>
      <c r="B78" s="14">
        <v>507895.7363999993</v>
      </c>
      <c r="C78" s="30"/>
      <c r="D78" s="30"/>
      <c r="E78" s="30"/>
      <c r="F78" s="30"/>
      <c r="G78" s="3"/>
    </row>
    <row r="79" spans="1:7" ht="16.2" thickBot="1" x14ac:dyDescent="0.35">
      <c r="A79" s="28" t="s">
        <v>26</v>
      </c>
      <c r="B79" s="38">
        <v>444794.17039999936</v>
      </c>
      <c r="C79" s="30"/>
      <c r="D79" s="30"/>
      <c r="E79" s="30"/>
      <c r="F79" s="30"/>
      <c r="G79" s="3"/>
    </row>
    <row r="80" spans="1:7" x14ac:dyDescent="0.3">
      <c r="C80" s="30"/>
      <c r="D80" s="30"/>
      <c r="E80" s="30"/>
      <c r="F80" s="30"/>
      <c r="G80" s="3"/>
    </row>
    <row r="81" spans="1:9" ht="16.2" thickBot="1" x14ac:dyDescent="0.35">
      <c r="A81" s="11"/>
      <c r="B81" s="5"/>
      <c r="C81" s="5"/>
      <c r="D81" s="5"/>
      <c r="E81" s="5"/>
      <c r="F81" s="5"/>
      <c r="G81" s="12"/>
    </row>
    <row r="83" spans="1:9" ht="16.2" thickBot="1" x14ac:dyDescent="0.35"/>
    <row r="84" spans="1:9" x14ac:dyDescent="0.3">
      <c r="A84" s="16" t="s">
        <v>1628</v>
      </c>
      <c r="B84" s="17"/>
      <c r="C84" s="17"/>
      <c r="D84" s="17"/>
      <c r="E84" s="17"/>
      <c r="F84" s="17"/>
      <c r="G84" s="18"/>
      <c r="H84" s="22"/>
      <c r="I84" s="1"/>
    </row>
    <row r="85" spans="1:9" x14ac:dyDescent="0.3">
      <c r="A85" s="45"/>
      <c r="B85" s="46"/>
      <c r="C85" s="46"/>
      <c r="D85" s="46"/>
      <c r="E85" s="46"/>
      <c r="F85" s="46"/>
      <c r="G85" s="47"/>
      <c r="H85" s="30"/>
      <c r="I85" s="3"/>
    </row>
    <row r="86" spans="1:9" x14ac:dyDescent="0.3">
      <c r="A86" s="2"/>
      <c r="B86" s="30"/>
      <c r="C86" s="30"/>
      <c r="D86" s="30"/>
      <c r="E86" s="30"/>
      <c r="F86" s="30"/>
      <c r="G86" s="30"/>
      <c r="H86" s="30"/>
      <c r="I86" s="3"/>
    </row>
    <row r="87" spans="1:9" ht="16.2" thickBot="1" x14ac:dyDescent="0.35">
      <c r="A87" s="2"/>
      <c r="B87" s="30"/>
      <c r="C87" s="30"/>
      <c r="D87" s="30"/>
      <c r="E87" s="30"/>
      <c r="F87" s="30"/>
      <c r="G87" s="30"/>
      <c r="H87" s="30"/>
      <c r="I87" s="3"/>
    </row>
    <row r="88" spans="1:9" ht="16.2" thickBot="1" x14ac:dyDescent="0.35">
      <c r="A88" s="26" t="s">
        <v>1619</v>
      </c>
      <c r="B88" s="29" t="s">
        <v>1620</v>
      </c>
      <c r="C88" s="30"/>
      <c r="D88" s="30" t="s">
        <v>1629</v>
      </c>
      <c r="E88" s="30" t="s">
        <v>1608</v>
      </c>
      <c r="F88" s="30"/>
      <c r="G88" s="30"/>
      <c r="H88" s="30"/>
      <c r="I88" s="3"/>
    </row>
    <row r="89" spans="1:9" x14ac:dyDescent="0.3">
      <c r="A89" s="27" t="s">
        <v>21</v>
      </c>
      <c r="B89" s="13">
        <v>472133.03319999954</v>
      </c>
      <c r="C89" s="30"/>
      <c r="D89" s="30" t="str">
        <f>IF(A89=0,"",A89)</f>
        <v>Tier 3</v>
      </c>
      <c r="E89" s="37">
        <f>GETPIVOTDATA("Sales",$A$88,"Outlet Location Type",A89)</f>
        <v>472133.03319999954</v>
      </c>
      <c r="F89" s="30"/>
      <c r="G89" s="30"/>
      <c r="H89" s="30"/>
      <c r="I89" s="3"/>
    </row>
    <row r="90" spans="1:9" x14ac:dyDescent="0.3">
      <c r="A90" s="44" t="s">
        <v>34</v>
      </c>
      <c r="B90" s="14">
        <v>393150.64759999956</v>
      </c>
      <c r="C90" s="30"/>
      <c r="D90" s="30" t="str">
        <f t="shared" ref="D90:D91" si="0">IF(A90=0,"",A90)</f>
        <v>Tier 2</v>
      </c>
      <c r="E90" s="37">
        <f t="shared" ref="E90:E91" si="1">GETPIVOTDATA("Sales",$A$88,"Outlet Location Type",A90)</f>
        <v>393150.64759999956</v>
      </c>
      <c r="F90" s="30"/>
      <c r="G90" s="30"/>
      <c r="H90" s="30"/>
      <c r="I90" s="3"/>
    </row>
    <row r="91" spans="1:9" ht="16.2" thickBot="1" x14ac:dyDescent="0.35">
      <c r="A91" s="28" t="s">
        <v>14</v>
      </c>
      <c r="B91" s="38">
        <v>336397.81199999945</v>
      </c>
      <c r="C91" s="30"/>
      <c r="D91" s="30" t="str">
        <f t="shared" si="0"/>
        <v>Tier 1</v>
      </c>
      <c r="E91" s="37">
        <f t="shared" si="1"/>
        <v>336397.81199999945</v>
      </c>
      <c r="F91" s="30"/>
      <c r="G91" s="30"/>
      <c r="H91" s="30"/>
      <c r="I91" s="3"/>
    </row>
    <row r="92" spans="1:9" x14ac:dyDescent="0.3">
      <c r="C92" s="30"/>
      <c r="D92" s="30"/>
      <c r="E92" s="30"/>
      <c r="F92" s="30"/>
      <c r="G92" s="30"/>
      <c r="H92" s="30"/>
      <c r="I92" s="3"/>
    </row>
    <row r="93" spans="1:9" x14ac:dyDescent="0.3">
      <c r="A93" s="2"/>
      <c r="B93" s="30"/>
      <c r="C93" s="30"/>
      <c r="D93" s="30"/>
      <c r="E93" s="30"/>
      <c r="F93" s="30"/>
      <c r="G93" s="30"/>
      <c r="H93" s="30"/>
      <c r="I93" s="3"/>
    </row>
    <row r="94" spans="1:9" x14ac:dyDescent="0.3">
      <c r="A94" s="2"/>
      <c r="B94" s="30"/>
      <c r="C94" s="30"/>
      <c r="D94" s="30"/>
      <c r="E94" s="30"/>
      <c r="F94" s="30"/>
      <c r="G94" s="30"/>
      <c r="H94" s="30"/>
      <c r="I94" s="3"/>
    </row>
    <row r="95" spans="1:9" ht="16.2" thickBot="1" x14ac:dyDescent="0.35">
      <c r="A95" s="11"/>
      <c r="B95" s="5"/>
      <c r="C95" s="5"/>
      <c r="D95" s="5"/>
      <c r="E95" s="5"/>
      <c r="F95" s="5"/>
      <c r="G95" s="5"/>
      <c r="H95" s="5"/>
      <c r="I95" s="12"/>
    </row>
    <row r="96" spans="1:9" ht="16.2" thickBot="1" x14ac:dyDescent="0.35"/>
    <row r="97" spans="1:7" x14ac:dyDescent="0.3">
      <c r="A97" s="16" t="s">
        <v>1632</v>
      </c>
      <c r="B97" s="17"/>
      <c r="C97" s="17"/>
      <c r="D97" s="17"/>
      <c r="E97" s="17"/>
      <c r="F97" s="17"/>
      <c r="G97" s="18"/>
    </row>
    <row r="98" spans="1:7" x14ac:dyDescent="0.3">
      <c r="A98" s="45"/>
      <c r="B98" s="46"/>
      <c r="C98" s="46"/>
      <c r="D98" s="46"/>
      <c r="E98" s="46"/>
      <c r="F98" s="46"/>
      <c r="G98" s="47"/>
    </row>
    <row r="99" spans="1:7" ht="16.2" thickBot="1" x14ac:dyDescent="0.35">
      <c r="A99" s="2"/>
      <c r="B99" s="30"/>
      <c r="C99" s="30"/>
      <c r="D99" s="30"/>
      <c r="E99" s="30"/>
      <c r="F99" s="30"/>
      <c r="G99" s="3"/>
    </row>
    <row r="100" spans="1:7" ht="16.2" thickBot="1" x14ac:dyDescent="0.35">
      <c r="A100" s="26" t="s">
        <v>1619</v>
      </c>
      <c r="B100" s="29" t="s">
        <v>1620</v>
      </c>
      <c r="C100" s="30"/>
      <c r="D100" s="30"/>
      <c r="E100" s="30"/>
      <c r="F100" s="30"/>
      <c r="G100" s="3"/>
    </row>
    <row r="101" spans="1:7" x14ac:dyDescent="0.3">
      <c r="A101" s="44" t="s">
        <v>40</v>
      </c>
      <c r="B101" s="13">
        <v>151939.149</v>
      </c>
      <c r="C101" s="30"/>
      <c r="D101" s="30"/>
      <c r="E101" s="30"/>
      <c r="F101" s="30"/>
      <c r="G101" s="3"/>
    </row>
    <row r="102" spans="1:7" x14ac:dyDescent="0.3">
      <c r="A102" s="44" t="s">
        <v>46</v>
      </c>
      <c r="B102" s="14">
        <v>130714.67460000006</v>
      </c>
      <c r="C102" s="30"/>
      <c r="D102" s="30"/>
      <c r="E102" s="30"/>
      <c r="F102" s="30"/>
      <c r="G102" s="3"/>
    </row>
    <row r="103" spans="1:7" x14ac:dyDescent="0.3">
      <c r="A103" s="44" t="s">
        <v>22</v>
      </c>
      <c r="B103" s="14">
        <v>131477.77639999994</v>
      </c>
      <c r="C103" s="30"/>
      <c r="D103" s="30"/>
      <c r="E103" s="30"/>
      <c r="F103" s="30"/>
      <c r="G103" s="3"/>
    </row>
    <row r="104" spans="1:7" ht="16.2" thickBot="1" x14ac:dyDescent="0.35">
      <c r="A104" s="28" t="s">
        <v>16</v>
      </c>
      <c r="B104" s="38">
        <v>787549.89280000131</v>
      </c>
      <c r="C104" s="30"/>
      <c r="D104" s="30"/>
      <c r="E104" s="30"/>
      <c r="F104" s="30"/>
      <c r="G104" s="3"/>
    </row>
    <row r="105" spans="1:7" x14ac:dyDescent="0.3">
      <c r="C105" s="30"/>
      <c r="D105" s="30"/>
      <c r="E105" s="30"/>
      <c r="F105" s="30"/>
      <c r="G105" s="3"/>
    </row>
    <row r="106" spans="1:7" x14ac:dyDescent="0.3">
      <c r="A106" s="2"/>
      <c r="B106" s="30"/>
      <c r="C106" s="30"/>
      <c r="D106" s="30"/>
      <c r="E106" s="30"/>
      <c r="F106" s="30"/>
      <c r="G106" s="3"/>
    </row>
    <row r="107" spans="1:7" x14ac:dyDescent="0.3">
      <c r="A107" s="2"/>
      <c r="B107" s="30"/>
      <c r="C107" s="30"/>
      <c r="D107" s="30"/>
      <c r="E107" s="30"/>
      <c r="F107" s="30"/>
      <c r="G107" s="3"/>
    </row>
    <row r="108" spans="1:7" ht="16.2" thickBot="1" x14ac:dyDescent="0.35">
      <c r="A108" s="2"/>
      <c r="B108" s="30"/>
      <c r="C108" s="30"/>
      <c r="D108" s="30"/>
      <c r="E108" s="30"/>
      <c r="F108" s="30"/>
      <c r="G108" s="3"/>
    </row>
    <row r="109" spans="1:7" ht="16.2" thickBot="1" x14ac:dyDescent="0.35">
      <c r="A109" s="26" t="s">
        <v>1619</v>
      </c>
      <c r="B109" s="29" t="s">
        <v>1630</v>
      </c>
      <c r="C109" s="30"/>
      <c r="D109" s="30"/>
      <c r="E109" s="30"/>
      <c r="F109" s="30"/>
      <c r="G109" s="3"/>
    </row>
    <row r="110" spans="1:7" x14ac:dyDescent="0.3">
      <c r="A110" s="44" t="s">
        <v>40</v>
      </c>
      <c r="B110" s="48">
        <v>140.29468975069253</v>
      </c>
      <c r="C110" s="30"/>
      <c r="D110" s="30"/>
      <c r="E110" s="30"/>
      <c r="F110" s="30"/>
      <c r="G110" s="3"/>
    </row>
    <row r="111" spans="1:7" x14ac:dyDescent="0.3">
      <c r="A111" s="44" t="s">
        <v>46</v>
      </c>
      <c r="B111" s="49">
        <v>139.80179101604284</v>
      </c>
      <c r="C111" s="30"/>
      <c r="D111" s="30"/>
      <c r="E111" s="30"/>
      <c r="F111" s="30"/>
      <c r="G111" s="3"/>
    </row>
    <row r="112" spans="1:7" x14ac:dyDescent="0.3">
      <c r="A112" s="44" t="s">
        <v>22</v>
      </c>
      <c r="B112" s="49">
        <v>141.67863836206891</v>
      </c>
      <c r="C112" s="30"/>
      <c r="D112" s="30"/>
      <c r="E112" s="30"/>
      <c r="F112" s="30"/>
      <c r="G112" s="3"/>
    </row>
    <row r="113" spans="1:7" ht="16.2" thickBot="1" x14ac:dyDescent="0.35">
      <c r="A113" s="28" t="s">
        <v>16</v>
      </c>
      <c r="B113" s="50">
        <v>141.21389506903375</v>
      </c>
      <c r="C113" s="30"/>
      <c r="D113" s="30"/>
      <c r="E113" s="30"/>
      <c r="F113" s="30"/>
      <c r="G113" s="3"/>
    </row>
    <row r="114" spans="1:7" x14ac:dyDescent="0.3">
      <c r="C114" s="30"/>
      <c r="D114" s="30"/>
      <c r="E114" s="30"/>
      <c r="F114" s="30"/>
      <c r="G114" s="3"/>
    </row>
    <row r="115" spans="1:7" x14ac:dyDescent="0.3">
      <c r="A115" s="2"/>
      <c r="B115" s="30"/>
      <c r="C115" s="30"/>
      <c r="D115" s="30"/>
      <c r="E115" s="30"/>
      <c r="F115" s="30"/>
      <c r="G115" s="3"/>
    </row>
    <row r="116" spans="1:7" ht="16.2" thickBot="1" x14ac:dyDescent="0.35">
      <c r="A116" s="2"/>
      <c r="B116" s="30"/>
      <c r="C116" s="30"/>
      <c r="D116" s="30"/>
      <c r="E116" s="30"/>
      <c r="F116" s="30"/>
      <c r="G116" s="3"/>
    </row>
    <row r="117" spans="1:7" ht="16.2" thickBot="1" x14ac:dyDescent="0.35">
      <c r="A117" s="26" t="s">
        <v>1619</v>
      </c>
      <c r="B117" s="29" t="s">
        <v>1631</v>
      </c>
      <c r="C117" s="30"/>
      <c r="D117" s="30"/>
      <c r="E117" s="30"/>
      <c r="F117" s="30"/>
      <c r="G117" s="3"/>
    </row>
    <row r="118" spans="1:7" x14ac:dyDescent="0.3">
      <c r="A118" s="44" t="s">
        <v>40</v>
      </c>
      <c r="B118" s="51">
        <v>1083</v>
      </c>
      <c r="C118" s="30"/>
      <c r="D118" s="30"/>
      <c r="E118" s="30"/>
      <c r="F118" s="30"/>
      <c r="G118" s="3"/>
    </row>
    <row r="119" spans="1:7" x14ac:dyDescent="0.3">
      <c r="A119" s="44" t="s">
        <v>46</v>
      </c>
      <c r="B119" s="52">
        <v>935</v>
      </c>
      <c r="C119" s="30"/>
      <c r="D119" s="30"/>
      <c r="E119" s="30"/>
      <c r="F119" s="30"/>
      <c r="G119" s="3"/>
    </row>
    <row r="120" spans="1:7" x14ac:dyDescent="0.3">
      <c r="A120" s="44" t="s">
        <v>22</v>
      </c>
      <c r="B120" s="52">
        <v>928</v>
      </c>
      <c r="C120" s="30"/>
      <c r="D120" s="30"/>
      <c r="E120" s="30"/>
      <c r="F120" s="30"/>
      <c r="G120" s="3"/>
    </row>
    <row r="121" spans="1:7" ht="16.2" thickBot="1" x14ac:dyDescent="0.35">
      <c r="A121" s="28" t="s">
        <v>16</v>
      </c>
      <c r="B121" s="53">
        <v>5577</v>
      </c>
      <c r="C121" s="30"/>
      <c r="D121" s="30"/>
      <c r="E121" s="30"/>
      <c r="F121" s="30"/>
      <c r="G121" s="3"/>
    </row>
    <row r="122" spans="1:7" x14ac:dyDescent="0.3">
      <c r="C122" s="30"/>
      <c r="D122" s="30"/>
      <c r="E122" s="30"/>
      <c r="F122" s="30"/>
      <c r="G122" s="3"/>
    </row>
    <row r="123" spans="1:7" ht="16.2" thickBot="1" x14ac:dyDescent="0.35">
      <c r="A123" s="11"/>
      <c r="B123" s="5"/>
      <c r="C123" s="5"/>
      <c r="D123" s="5"/>
      <c r="E123" s="5"/>
      <c r="F123" s="5"/>
      <c r="G123" s="12"/>
    </row>
  </sheetData>
  <mergeCells count="8">
    <mergeCell ref="A73:G74"/>
    <mergeCell ref="A84:G85"/>
    <mergeCell ref="A97:G98"/>
    <mergeCell ref="A2:D3"/>
    <mergeCell ref="A11:D12"/>
    <mergeCell ref="A20:D21"/>
    <mergeCell ref="A43:D44"/>
    <mergeCell ref="A57:G5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4F2A-23F1-427D-B696-81D2FFFFC3F5}">
  <dimension ref="R18:S34"/>
  <sheetViews>
    <sheetView showGridLines="0" tabSelected="1" zoomScale="60" zoomScaleNormal="60" workbookViewId="0">
      <selection activeCell="AA21" sqref="AA21"/>
    </sheetView>
  </sheetViews>
  <sheetFormatPr defaultRowHeight="15.6" x14ac:dyDescent="0.3"/>
  <sheetData>
    <row r="18" spans="18:19" x14ac:dyDescent="0.3">
      <c r="S18" t="s">
        <v>1624</v>
      </c>
    </row>
    <row r="24" spans="18:19" x14ac:dyDescent="0.3">
      <c r="S24" t="s">
        <v>1618</v>
      </c>
    </row>
    <row r="25" spans="18:19" x14ac:dyDescent="0.3">
      <c r="R25" t="s">
        <v>1618</v>
      </c>
    </row>
    <row r="34" spans="18:18" x14ac:dyDescent="0.3">
      <c r="R34" t="s">
        <v>1618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Aritro Paul</cp:lastModifiedBy>
  <dcterms:created xsi:type="dcterms:W3CDTF">2024-06-23T13:11:17Z</dcterms:created>
  <dcterms:modified xsi:type="dcterms:W3CDTF">2025-05-04T17:59:08Z</dcterms:modified>
</cp:coreProperties>
</file>