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encuestas\"/>
    </mc:Choice>
  </mc:AlternateContent>
  <bookViews>
    <workbookView xWindow="0" yWindow="0" windowWidth="20490" windowHeight="7905"/>
  </bookViews>
  <sheets>
    <sheet name="Respuestas de formulario 1" sheetId="1" r:id="rId1"/>
  </sheet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" i="1"/>
  <c r="D34" i="1" l="1"/>
  <c r="D36" i="1"/>
  <c r="D35" i="1"/>
  <c r="P35" i="1"/>
  <c r="P34" i="1"/>
  <c r="M34" i="1"/>
  <c r="M36" i="1"/>
  <c r="O34" i="1"/>
  <c r="O36" i="1"/>
  <c r="N34" i="1"/>
  <c r="N36" i="1"/>
  <c r="M35" i="1"/>
  <c r="O35" i="1"/>
  <c r="N35" i="1"/>
  <c r="R35" i="1" l="1"/>
  <c r="R34" i="1"/>
  <c r="P36" i="1"/>
</calcChain>
</file>

<file path=xl/sharedStrings.xml><?xml version="1.0" encoding="utf-8"?>
<sst xmlns="http://schemas.openxmlformats.org/spreadsheetml/2006/main" count="300" uniqueCount="65">
  <si>
    <t>Marca temporal</t>
  </si>
  <si>
    <t>Nombre Completo</t>
  </si>
  <si>
    <t>Edad</t>
  </si>
  <si>
    <t>Fecha</t>
  </si>
  <si>
    <t>Profesión</t>
  </si>
  <si>
    <t>Carrera</t>
  </si>
  <si>
    <t>Las respuestas del robot fueron coherentes o con sentido</t>
  </si>
  <si>
    <t>El robot respondió</t>
  </si>
  <si>
    <t>Fue fácil utilizar el sistema</t>
  </si>
  <si>
    <t>El robot respondió lo que yo esperaba</t>
  </si>
  <si>
    <t>El sistema fue eficiente</t>
  </si>
  <si>
    <t>Nivel de Ruido</t>
  </si>
  <si>
    <t>Velocidad de Carga</t>
  </si>
  <si>
    <t>Velocidad de Descarga</t>
  </si>
  <si>
    <t>Genero</t>
  </si>
  <si>
    <t>Cindy Esquivel</t>
  </si>
  <si>
    <t>Profesor</t>
  </si>
  <si>
    <t>Algunas veces</t>
  </si>
  <si>
    <t>De acuerdo</t>
  </si>
  <si>
    <t>Jorge Luis Sanchez</t>
  </si>
  <si>
    <t>Estudiante</t>
  </si>
  <si>
    <t>Lic. en Ing. en Informática</t>
  </si>
  <si>
    <t>La mayoría de las veces</t>
  </si>
  <si>
    <t>Totalmente de acuerdo</t>
  </si>
  <si>
    <t>Ángel Ávila</t>
  </si>
  <si>
    <t>Lisbeth Ramos</t>
  </si>
  <si>
    <t>Siempre</t>
  </si>
  <si>
    <t>Yarlyn Castillo</t>
  </si>
  <si>
    <t>Ariadna Smith</t>
  </si>
  <si>
    <t>Lic. en Comercio Electrónico</t>
  </si>
  <si>
    <t>Ariel Vernaza</t>
  </si>
  <si>
    <t>En desacuerdo</t>
  </si>
  <si>
    <t>Angel David de la Cruz</t>
  </si>
  <si>
    <t>Pocas veces</t>
  </si>
  <si>
    <t>Donna Roper</t>
  </si>
  <si>
    <t>Alexey Evdokimov</t>
  </si>
  <si>
    <t>Ananías Vásquez</t>
  </si>
  <si>
    <t>Daniel Martínez</t>
  </si>
  <si>
    <t>Reynaldo Villarreal</t>
  </si>
  <si>
    <t>Bolívar Cortés</t>
  </si>
  <si>
    <t>Rosabell Castañeda</t>
  </si>
  <si>
    <t>Virginia Juárez</t>
  </si>
  <si>
    <t>Otoniel Villarreal</t>
  </si>
  <si>
    <t>Gustavo Díaz</t>
  </si>
  <si>
    <t>Caleb Ardines</t>
  </si>
  <si>
    <t>Jeremy Ávila</t>
  </si>
  <si>
    <t>Keysi Santimateo</t>
  </si>
  <si>
    <t>Clarisbeth Ortiz</t>
  </si>
  <si>
    <t>Iván Armuelles</t>
  </si>
  <si>
    <t>Osiris Lan</t>
  </si>
  <si>
    <t>Sara Estribí</t>
  </si>
  <si>
    <t>Ayda Pacheco</t>
  </si>
  <si>
    <t>Isaac Pinilla</t>
  </si>
  <si>
    <t>Maybellyne Díaz</t>
  </si>
  <si>
    <t>Kevin Urriola</t>
  </si>
  <si>
    <t>Bianca González</t>
  </si>
  <si>
    <t>Ian Herrera</t>
  </si>
  <si>
    <t>Victor Escobar</t>
  </si>
  <si>
    <t>Lic. en Informática para la gestión Educativa y Empresarial</t>
  </si>
  <si>
    <t>Femenino</t>
  </si>
  <si>
    <t>Masculino</t>
  </si>
  <si>
    <t>Promedio</t>
  </si>
  <si>
    <t>Max</t>
  </si>
  <si>
    <t>Min</t>
  </si>
  <si>
    <t>Sujeto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</si>
</sst>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9" fontId="0" fillId="0" borderId="0" xfId="1" applyFont="1" applyAlignment="1"/>
    <xf numFmtId="1" fontId="0" fillId="0" borderId="0" xfId="0" applyNumberFormat="1" applyFont="1" applyAlignment="1"/>
    <xf numFmtId="2" fontId="4" fillId="0" borderId="0" xfId="0" applyNumberFormat="1" applyFont="1" applyAlignment="1"/>
    <xf numFmtId="1" fontId="4" fillId="0" borderId="0" xfId="0" applyNumberFormat="1" applyFont="1" applyAlignment="1"/>
    <xf numFmtId="1" fontId="1" fillId="0" borderId="0" xfId="0" applyNumberFormat="1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Genero del encuestado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'Respuestas de formulario 1'!$Q$34:$Q$35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'Respuestas de formulario 1'!$R$34:$R$35</c:f>
              <c:numCache>
                <c:formatCode>0%</c:formatCode>
                <c:ptCount val="2"/>
                <c:pt idx="0">
                  <c:v>0.4375</c:v>
                </c:pt>
                <c:pt idx="1">
                  <c:v>0.5625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A"/>
              <a:t>Edad del encuestado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'Respuestas de formulario 1'!$C$34:$C$36</c:f>
              <c:strCache>
                <c:ptCount val="3"/>
                <c:pt idx="0">
                  <c:v>Min</c:v>
                </c:pt>
                <c:pt idx="1">
                  <c:v>Promedio</c:v>
                </c:pt>
                <c:pt idx="2">
                  <c:v>Max</c:v>
                </c:pt>
              </c:strCache>
            </c:strRef>
          </c:cat>
          <c:val>
            <c:numRef>
              <c:f>'Respuestas de formulario 1'!$D$34:$D$36</c:f>
              <c:numCache>
                <c:formatCode>0</c:formatCode>
                <c:ptCount val="3"/>
                <c:pt idx="0" formatCode="General">
                  <c:v>18</c:v>
                </c:pt>
                <c:pt idx="1">
                  <c:v>26.65625</c:v>
                </c:pt>
                <c:pt idx="2" formatCode="General">
                  <c:v>54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6416000"/>
        <c:axId val="376417960"/>
      </c:barChart>
      <c:catAx>
        <c:axId val="3764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76417960"/>
        <c:crosses val="autoZero"/>
        <c:auto val="1"/>
        <c:lblAlgn val="ctr"/>
        <c:lblOffset val="100"/>
        <c:noMultiLvlLbl val="0"/>
      </c:catAx>
      <c:valAx>
        <c:axId val="3764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764160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A"/>
              <a:t>Ruido del ambiente de pruebas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'Respuestas de formulario 1'!$C$34:$C$36</c:f>
              <c:strCache>
                <c:ptCount val="3"/>
                <c:pt idx="0">
                  <c:v>Min</c:v>
                </c:pt>
                <c:pt idx="1">
                  <c:v>Promedio</c:v>
                </c:pt>
                <c:pt idx="2">
                  <c:v>Max</c:v>
                </c:pt>
              </c:strCache>
            </c:strRef>
          </c:cat>
          <c:val>
            <c:numRef>
              <c:f>'Respuestas de formulario 1'!$M$34:$M$36</c:f>
              <c:numCache>
                <c:formatCode>0</c:formatCode>
                <c:ptCount val="3"/>
                <c:pt idx="0" formatCode="General">
                  <c:v>60</c:v>
                </c:pt>
                <c:pt idx="1">
                  <c:v>67.15625</c:v>
                </c:pt>
                <c:pt idx="2" formatCode="General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414432"/>
        <c:axId val="376418744"/>
      </c:barChart>
      <c:catAx>
        <c:axId val="3764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76418744"/>
        <c:crosses val="autoZero"/>
        <c:auto val="1"/>
        <c:lblAlgn val="ctr"/>
        <c:lblOffset val="100"/>
        <c:noMultiLvlLbl val="0"/>
      </c:catAx>
      <c:valAx>
        <c:axId val="376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76414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A"/>
              <a:t>Ancho de Banda Registrado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Carga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'Respuestas de formulario 1'!$C$34:$C$36</c:f>
              <c:strCache>
                <c:ptCount val="3"/>
                <c:pt idx="0">
                  <c:v>Min</c:v>
                </c:pt>
                <c:pt idx="1">
                  <c:v>Promedio</c:v>
                </c:pt>
                <c:pt idx="2">
                  <c:v>Max</c:v>
                </c:pt>
              </c:strCache>
            </c:strRef>
          </c:cat>
          <c:val>
            <c:numRef>
              <c:f>'Respuestas de formulario 1'!$N$34:$N$36</c:f>
              <c:numCache>
                <c:formatCode>0.00</c:formatCode>
                <c:ptCount val="3"/>
                <c:pt idx="0" formatCode="General">
                  <c:v>2</c:v>
                </c:pt>
                <c:pt idx="1">
                  <c:v>8.6437500000000025</c:v>
                </c:pt>
                <c:pt idx="2" formatCode="General">
                  <c:v>10.51</c:v>
                </c:pt>
              </c:numCache>
            </c:numRef>
          </c:val>
        </c:ser>
        <c:ser>
          <c:idx val="1"/>
          <c:order val="1"/>
          <c:tx>
            <c:v>Descarga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'Respuestas de formulario 1'!$C$34:$C$36</c:f>
              <c:strCache>
                <c:ptCount val="3"/>
                <c:pt idx="0">
                  <c:v>Min</c:v>
                </c:pt>
                <c:pt idx="1">
                  <c:v>Promedio</c:v>
                </c:pt>
                <c:pt idx="2">
                  <c:v>Max</c:v>
                </c:pt>
              </c:strCache>
            </c:strRef>
          </c:cat>
          <c:val>
            <c:numRef>
              <c:f>'Respuestas de formulario 1'!$O$34:$O$36</c:f>
              <c:numCache>
                <c:formatCode>0.00</c:formatCode>
                <c:ptCount val="3"/>
                <c:pt idx="0" formatCode="General">
                  <c:v>1.24</c:v>
                </c:pt>
                <c:pt idx="1">
                  <c:v>5.7831249999999983</c:v>
                </c:pt>
                <c:pt idx="2" formatCode="General">
                  <c:v>9.56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381491088"/>
        <c:axId val="381489520"/>
      </c:barChart>
      <c:catAx>
        <c:axId val="3814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81489520"/>
        <c:crosses val="autoZero"/>
        <c:auto val="1"/>
        <c:lblAlgn val="ctr"/>
        <c:lblOffset val="100"/>
        <c:noMultiLvlLbl val="0"/>
      </c:catAx>
      <c:valAx>
        <c:axId val="3814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81491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48</xdr:row>
      <xdr:rowOff>52387</xdr:rowOff>
    </xdr:from>
    <xdr:to>
      <xdr:col>8</xdr:col>
      <xdr:colOff>485775</xdr:colOff>
      <xdr:row>61</xdr:row>
      <xdr:rowOff>195262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33</xdr:row>
      <xdr:rowOff>195262</xdr:rowOff>
    </xdr:from>
    <xdr:to>
      <xdr:col>8</xdr:col>
      <xdr:colOff>466725</xdr:colOff>
      <xdr:row>47</xdr:row>
      <xdr:rowOff>138112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33</xdr:row>
      <xdr:rowOff>195262</xdr:rowOff>
    </xdr:from>
    <xdr:to>
      <xdr:col>11</xdr:col>
      <xdr:colOff>923925</xdr:colOff>
      <xdr:row>47</xdr:row>
      <xdr:rowOff>138112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676275</xdr:colOff>
      <xdr:row>48</xdr:row>
      <xdr:rowOff>52387</xdr:rowOff>
    </xdr:from>
    <xdr:to>
      <xdr:col>11</xdr:col>
      <xdr:colOff>933450</xdr:colOff>
      <xdr:row>61</xdr:row>
      <xdr:rowOff>195262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E1" workbookViewId="0">
      <pane ySplit="1" topLeftCell="A2" activePane="bottomLeft" state="frozen"/>
      <selection pane="bottomLeft" activeCell="M47" sqref="M47"/>
    </sheetView>
  </sheetViews>
  <sheetFormatPr baseColWidth="10" defaultColWidth="14.42578125" defaultRowHeight="15.75" customHeight="1" x14ac:dyDescent="0.2"/>
  <cols>
    <col min="1" max="1" width="21.5703125" customWidth="1"/>
    <col min="2" max="2" width="6.28515625" bestFit="1" customWidth="1"/>
    <col min="3" max="3" width="19.85546875" bestFit="1" customWidth="1"/>
    <col min="4" max="4" width="5.28515625" customWidth="1"/>
    <col min="5" max="5" width="10.140625" customWidth="1"/>
    <col min="6" max="6" width="9.85546875" customWidth="1"/>
    <col min="7" max="7" width="25.42578125" customWidth="1"/>
    <col min="8" max="12" width="21.5703125" customWidth="1"/>
    <col min="13" max="13" width="12.7109375" bestFit="1" customWidth="1"/>
    <col min="14" max="14" width="17.140625" customWidth="1"/>
    <col min="15" max="15" width="20.140625" customWidth="1"/>
    <col min="16" max="16" width="9.42578125" bestFit="1" customWidth="1"/>
  </cols>
  <sheetData>
    <row r="1" spans="1:16" ht="15.75" customHeight="1" x14ac:dyDescent="0.2">
      <c r="A1" t="s">
        <v>0</v>
      </c>
      <c r="B1" t="s">
        <v>64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5.75" customHeight="1" x14ac:dyDescent="0.2">
      <c r="A2" s="2">
        <v>42165.665806805555</v>
      </c>
      <c r="B2" s="12">
        <v>1</v>
      </c>
      <c r="C2" s="1" t="s">
        <v>15</v>
      </c>
      <c r="D2" s="1">
        <v>38</v>
      </c>
      <c r="E2" s="3">
        <v>42158</v>
      </c>
      <c r="F2" s="1" t="s">
        <v>16</v>
      </c>
      <c r="H2" s="1" t="s">
        <v>17</v>
      </c>
      <c r="I2" s="1" t="s">
        <v>17</v>
      </c>
      <c r="J2" s="1" t="s">
        <v>18</v>
      </c>
      <c r="K2" s="1" t="s">
        <v>17</v>
      </c>
      <c r="L2" s="1" t="s">
        <v>18</v>
      </c>
      <c r="M2" s="1">
        <v>62</v>
      </c>
      <c r="N2" s="4">
        <v>9.81</v>
      </c>
      <c r="O2" s="4">
        <v>8.4499999999999993</v>
      </c>
      <c r="P2" s="1" t="s">
        <v>59</v>
      </c>
    </row>
    <row r="3" spans="1:16" ht="15.75" customHeight="1" x14ac:dyDescent="0.2">
      <c r="A3" s="2">
        <v>42165.667237754635</v>
      </c>
      <c r="B3" s="12">
        <f>B2+1</f>
        <v>2</v>
      </c>
      <c r="C3" s="1" t="s">
        <v>19</v>
      </c>
      <c r="D3" s="1">
        <v>22</v>
      </c>
      <c r="E3" s="3">
        <v>42158</v>
      </c>
      <c r="F3" s="1" t="s">
        <v>20</v>
      </c>
      <c r="G3" s="1" t="s">
        <v>21</v>
      </c>
      <c r="H3" s="1" t="s">
        <v>22</v>
      </c>
      <c r="I3" s="1" t="s">
        <v>22</v>
      </c>
      <c r="J3" s="1" t="s">
        <v>23</v>
      </c>
      <c r="K3" s="1" t="s">
        <v>22</v>
      </c>
      <c r="L3" s="1" t="s">
        <v>18</v>
      </c>
      <c r="M3" s="1">
        <v>63</v>
      </c>
      <c r="N3" s="4">
        <v>8.57</v>
      </c>
      <c r="O3" s="4">
        <v>7.41</v>
      </c>
      <c r="P3" s="1" t="s">
        <v>60</v>
      </c>
    </row>
    <row r="4" spans="1:16" ht="15.75" customHeight="1" x14ac:dyDescent="0.2">
      <c r="A4" s="2">
        <v>42165.668058356481</v>
      </c>
      <c r="B4" s="12">
        <f t="shared" ref="B4:B33" si="0">B3+1</f>
        <v>3</v>
      </c>
      <c r="C4" s="1" t="s">
        <v>24</v>
      </c>
      <c r="D4" s="1">
        <v>26</v>
      </c>
      <c r="E4" s="3">
        <v>42158</v>
      </c>
      <c r="F4" s="1" t="s">
        <v>20</v>
      </c>
      <c r="G4" s="1" t="s">
        <v>21</v>
      </c>
      <c r="H4" s="1" t="s">
        <v>17</v>
      </c>
      <c r="I4" s="1" t="s">
        <v>17</v>
      </c>
      <c r="J4" s="1" t="s">
        <v>23</v>
      </c>
      <c r="K4" s="1" t="s">
        <v>17</v>
      </c>
      <c r="L4" s="1" t="s">
        <v>18</v>
      </c>
      <c r="M4" s="1">
        <v>60</v>
      </c>
      <c r="N4" s="4">
        <v>9.74</v>
      </c>
      <c r="O4" s="4">
        <v>3.81</v>
      </c>
      <c r="P4" s="1" t="s">
        <v>60</v>
      </c>
    </row>
    <row r="5" spans="1:16" ht="15.75" customHeight="1" x14ac:dyDescent="0.2">
      <c r="A5" s="2">
        <v>42165.670664444449</v>
      </c>
      <c r="B5" s="12">
        <f t="shared" si="0"/>
        <v>4</v>
      </c>
      <c r="C5" s="1" t="s">
        <v>25</v>
      </c>
      <c r="D5" s="1">
        <v>31</v>
      </c>
      <c r="E5" s="3">
        <v>42160</v>
      </c>
      <c r="F5" s="1" t="s">
        <v>16</v>
      </c>
      <c r="H5" s="1" t="s">
        <v>22</v>
      </c>
      <c r="I5" s="1" t="s">
        <v>26</v>
      </c>
      <c r="J5" s="1" t="s">
        <v>18</v>
      </c>
      <c r="K5" s="1" t="s">
        <v>22</v>
      </c>
      <c r="L5" s="1" t="s">
        <v>18</v>
      </c>
      <c r="M5" s="1">
        <v>66</v>
      </c>
      <c r="N5" s="4">
        <v>10</v>
      </c>
      <c r="O5" s="4">
        <v>8.5399999999999991</v>
      </c>
      <c r="P5" s="1" t="s">
        <v>59</v>
      </c>
    </row>
    <row r="6" spans="1:16" ht="15.75" customHeight="1" x14ac:dyDescent="0.2">
      <c r="A6" s="2">
        <v>42165.672012152776</v>
      </c>
      <c r="B6" s="12">
        <f t="shared" si="0"/>
        <v>5</v>
      </c>
      <c r="C6" s="1" t="s">
        <v>27</v>
      </c>
      <c r="D6" s="1">
        <v>30</v>
      </c>
      <c r="E6" s="3">
        <v>42160</v>
      </c>
      <c r="F6" s="1" t="s">
        <v>16</v>
      </c>
      <c r="H6" s="1" t="s">
        <v>22</v>
      </c>
      <c r="I6" s="1" t="s">
        <v>22</v>
      </c>
      <c r="J6" s="1" t="s">
        <v>18</v>
      </c>
      <c r="K6" s="1" t="s">
        <v>22</v>
      </c>
      <c r="L6" s="1" t="s">
        <v>18</v>
      </c>
      <c r="M6" s="1">
        <v>66</v>
      </c>
      <c r="N6" s="4">
        <v>10.029999999999999</v>
      </c>
      <c r="O6" s="4">
        <v>5.85</v>
      </c>
      <c r="P6" s="1" t="s">
        <v>59</v>
      </c>
    </row>
    <row r="7" spans="1:16" ht="15.75" customHeight="1" x14ac:dyDescent="0.2">
      <c r="A7" s="2">
        <v>42165.672710601852</v>
      </c>
      <c r="B7" s="12">
        <f t="shared" si="0"/>
        <v>6</v>
      </c>
      <c r="C7" s="1" t="s">
        <v>28</v>
      </c>
      <c r="D7" s="1">
        <v>20</v>
      </c>
      <c r="E7" s="3">
        <v>42160</v>
      </c>
      <c r="F7" s="1" t="s">
        <v>20</v>
      </c>
      <c r="G7" s="1" t="s">
        <v>29</v>
      </c>
      <c r="H7" s="1" t="s">
        <v>22</v>
      </c>
      <c r="I7" s="1" t="s">
        <v>22</v>
      </c>
      <c r="J7" s="1" t="s">
        <v>23</v>
      </c>
      <c r="K7" s="1" t="s">
        <v>22</v>
      </c>
      <c r="L7" s="1" t="s">
        <v>23</v>
      </c>
      <c r="M7" s="1">
        <v>66</v>
      </c>
      <c r="N7" s="4">
        <v>10.14</v>
      </c>
      <c r="O7" s="4">
        <v>8.94</v>
      </c>
      <c r="P7" s="1" t="s">
        <v>59</v>
      </c>
    </row>
    <row r="8" spans="1:16" ht="15.75" customHeight="1" x14ac:dyDescent="0.2">
      <c r="A8" s="2">
        <v>42165.675046099539</v>
      </c>
      <c r="B8" s="12">
        <f t="shared" si="0"/>
        <v>7</v>
      </c>
      <c r="C8" s="1" t="s">
        <v>30</v>
      </c>
      <c r="D8" s="1">
        <v>29</v>
      </c>
      <c r="E8" s="3">
        <v>42163</v>
      </c>
      <c r="F8" s="1" t="s">
        <v>16</v>
      </c>
      <c r="H8" s="1" t="s">
        <v>22</v>
      </c>
      <c r="I8" s="1" t="s">
        <v>17</v>
      </c>
      <c r="J8" s="1" t="s">
        <v>31</v>
      </c>
      <c r="K8" s="1" t="s">
        <v>22</v>
      </c>
      <c r="L8" s="1" t="s">
        <v>31</v>
      </c>
      <c r="M8" s="1">
        <v>63</v>
      </c>
      <c r="N8" s="4">
        <v>7.73</v>
      </c>
      <c r="O8" s="4">
        <v>3.23</v>
      </c>
      <c r="P8" s="1" t="s">
        <v>60</v>
      </c>
    </row>
    <row r="9" spans="1:16" ht="15.75" customHeight="1" x14ac:dyDescent="0.2">
      <c r="A9" s="2">
        <v>42165.675817291667</v>
      </c>
      <c r="B9" s="12">
        <f t="shared" si="0"/>
        <v>8</v>
      </c>
      <c r="C9" s="1" t="s">
        <v>32</v>
      </c>
      <c r="D9" s="1">
        <v>27</v>
      </c>
      <c r="E9" s="3">
        <v>42163</v>
      </c>
      <c r="F9" s="1" t="s">
        <v>20</v>
      </c>
      <c r="G9" s="1" t="s">
        <v>21</v>
      </c>
      <c r="H9" s="1" t="s">
        <v>17</v>
      </c>
      <c r="I9" s="1" t="s">
        <v>33</v>
      </c>
      <c r="J9" s="1" t="s">
        <v>18</v>
      </c>
      <c r="K9" s="1" t="s">
        <v>33</v>
      </c>
      <c r="L9" s="1" t="s">
        <v>18</v>
      </c>
      <c r="M9" s="1">
        <v>63</v>
      </c>
      <c r="N9" s="4">
        <v>5.81</v>
      </c>
      <c r="O9" s="4">
        <v>4.4000000000000004</v>
      </c>
      <c r="P9" s="1" t="s">
        <v>60</v>
      </c>
    </row>
    <row r="10" spans="1:16" ht="15.75" customHeight="1" x14ac:dyDescent="0.2">
      <c r="A10" s="2">
        <v>42165.687658587965</v>
      </c>
      <c r="B10" s="12">
        <f t="shared" si="0"/>
        <v>9</v>
      </c>
      <c r="C10" s="1" t="s">
        <v>34</v>
      </c>
      <c r="D10" s="1">
        <v>54</v>
      </c>
      <c r="E10" s="3">
        <v>42163</v>
      </c>
      <c r="F10" s="1" t="s">
        <v>16</v>
      </c>
      <c r="H10" s="1" t="s">
        <v>17</v>
      </c>
      <c r="I10" s="1" t="s">
        <v>22</v>
      </c>
      <c r="J10" s="1" t="s">
        <v>23</v>
      </c>
      <c r="K10" s="1" t="s">
        <v>17</v>
      </c>
      <c r="L10" s="1" t="s">
        <v>31</v>
      </c>
      <c r="M10" s="1">
        <v>63</v>
      </c>
      <c r="N10" s="4">
        <v>8.9700000000000006</v>
      </c>
      <c r="O10" s="4">
        <v>5.09</v>
      </c>
      <c r="P10" s="1" t="s">
        <v>59</v>
      </c>
    </row>
    <row r="11" spans="1:16" ht="15.75" customHeight="1" x14ac:dyDescent="0.2">
      <c r="A11" s="2">
        <v>42165.737183067133</v>
      </c>
      <c r="B11" s="12">
        <f t="shared" si="0"/>
        <v>10</v>
      </c>
      <c r="C11" s="1" t="s">
        <v>35</v>
      </c>
      <c r="D11" s="1">
        <v>23</v>
      </c>
      <c r="E11" s="3">
        <v>42164</v>
      </c>
      <c r="F11" s="1" t="s">
        <v>20</v>
      </c>
      <c r="G11" s="1" t="s">
        <v>21</v>
      </c>
      <c r="H11" s="1" t="s">
        <v>22</v>
      </c>
      <c r="I11" s="1" t="s">
        <v>26</v>
      </c>
      <c r="J11" s="1" t="s">
        <v>18</v>
      </c>
      <c r="K11" s="1" t="s">
        <v>17</v>
      </c>
      <c r="L11" s="1" t="s">
        <v>18</v>
      </c>
      <c r="M11" s="1">
        <v>70</v>
      </c>
      <c r="N11" s="4">
        <v>9.16</v>
      </c>
      <c r="O11" s="4">
        <v>5.04</v>
      </c>
      <c r="P11" s="1" t="s">
        <v>60</v>
      </c>
    </row>
    <row r="12" spans="1:16" ht="15.75" customHeight="1" x14ac:dyDescent="0.2">
      <c r="A12" s="2">
        <v>42165.738518819446</v>
      </c>
      <c r="B12" s="12">
        <f t="shared" si="0"/>
        <v>11</v>
      </c>
      <c r="C12" s="1" t="s">
        <v>36</v>
      </c>
      <c r="D12" s="1">
        <v>26</v>
      </c>
      <c r="E12" s="3">
        <v>42164</v>
      </c>
      <c r="F12" s="1" t="s">
        <v>20</v>
      </c>
      <c r="G12" s="1" t="s">
        <v>21</v>
      </c>
      <c r="H12" s="1" t="s">
        <v>22</v>
      </c>
      <c r="I12" s="1" t="s">
        <v>22</v>
      </c>
      <c r="J12" s="1" t="s">
        <v>23</v>
      </c>
      <c r="K12" s="1" t="s">
        <v>26</v>
      </c>
      <c r="L12" s="1" t="s">
        <v>18</v>
      </c>
      <c r="M12" s="1">
        <v>70</v>
      </c>
      <c r="N12" s="4">
        <v>4.0599999999999996</v>
      </c>
      <c r="O12" s="4">
        <v>1.83</v>
      </c>
      <c r="P12" s="1" t="s">
        <v>60</v>
      </c>
    </row>
    <row r="13" spans="1:16" ht="15.75" customHeight="1" x14ac:dyDescent="0.2">
      <c r="A13" s="2">
        <v>42165.739530196763</v>
      </c>
      <c r="B13" s="12">
        <f t="shared" si="0"/>
        <v>12</v>
      </c>
      <c r="C13" s="1" t="s">
        <v>37</v>
      </c>
      <c r="D13" s="1">
        <v>24</v>
      </c>
      <c r="E13" s="3">
        <v>42164</v>
      </c>
      <c r="F13" s="1" t="s">
        <v>20</v>
      </c>
      <c r="G13" s="1" t="s">
        <v>21</v>
      </c>
      <c r="H13" s="1" t="s">
        <v>17</v>
      </c>
      <c r="I13" s="1" t="s">
        <v>17</v>
      </c>
      <c r="J13" s="1" t="s">
        <v>23</v>
      </c>
      <c r="K13" s="1" t="s">
        <v>33</v>
      </c>
      <c r="L13" s="1" t="s">
        <v>18</v>
      </c>
      <c r="M13" s="1">
        <v>70</v>
      </c>
      <c r="N13" s="4">
        <v>5.3</v>
      </c>
      <c r="O13" s="4">
        <v>3.46</v>
      </c>
      <c r="P13" s="1" t="s">
        <v>60</v>
      </c>
    </row>
    <row r="14" spans="1:16" ht="15.75" customHeight="1" x14ac:dyDescent="0.2">
      <c r="A14" s="2">
        <v>42165.740136215274</v>
      </c>
      <c r="B14" s="12">
        <f t="shared" si="0"/>
        <v>13</v>
      </c>
      <c r="C14" s="1" t="s">
        <v>38</v>
      </c>
      <c r="D14" s="1">
        <v>26</v>
      </c>
      <c r="E14" s="3">
        <v>42165</v>
      </c>
      <c r="F14" s="1" t="s">
        <v>20</v>
      </c>
      <c r="G14" s="1" t="s">
        <v>21</v>
      </c>
      <c r="H14" s="1" t="s">
        <v>17</v>
      </c>
      <c r="I14" s="1" t="s">
        <v>26</v>
      </c>
      <c r="J14" s="1" t="s">
        <v>23</v>
      </c>
      <c r="K14" s="1" t="s">
        <v>17</v>
      </c>
      <c r="L14" s="1" t="s">
        <v>18</v>
      </c>
      <c r="M14" s="1">
        <v>71</v>
      </c>
      <c r="N14" s="4">
        <v>6.44</v>
      </c>
      <c r="O14" s="4">
        <v>3.82</v>
      </c>
      <c r="P14" s="1" t="s">
        <v>60</v>
      </c>
    </row>
    <row r="15" spans="1:16" ht="15.75" customHeight="1" x14ac:dyDescent="0.2">
      <c r="A15" s="2">
        <v>42165.740727638884</v>
      </c>
      <c r="B15" s="12">
        <f t="shared" si="0"/>
        <v>14</v>
      </c>
      <c r="C15" s="1" t="s">
        <v>39</v>
      </c>
      <c r="D15" s="1">
        <v>22</v>
      </c>
      <c r="E15" s="3">
        <v>42165</v>
      </c>
      <c r="F15" s="1" t="s">
        <v>20</v>
      </c>
      <c r="G15" s="1" t="s">
        <v>21</v>
      </c>
      <c r="H15" s="1" t="s">
        <v>17</v>
      </c>
      <c r="I15" s="1" t="s">
        <v>17</v>
      </c>
      <c r="J15" s="1" t="s">
        <v>23</v>
      </c>
      <c r="K15" s="1" t="s">
        <v>17</v>
      </c>
      <c r="L15" s="1" t="s">
        <v>18</v>
      </c>
      <c r="M15" s="1">
        <v>67</v>
      </c>
      <c r="N15" s="4">
        <v>9.09</v>
      </c>
      <c r="O15" s="4">
        <v>1.24</v>
      </c>
      <c r="P15" s="1" t="s">
        <v>60</v>
      </c>
    </row>
    <row r="16" spans="1:16" ht="15.75" customHeight="1" x14ac:dyDescent="0.2">
      <c r="A16" s="2">
        <v>42165.742179097222</v>
      </c>
      <c r="B16" s="12">
        <f t="shared" si="0"/>
        <v>15</v>
      </c>
      <c r="C16" s="1" t="s">
        <v>40</v>
      </c>
      <c r="D16" s="1">
        <v>22</v>
      </c>
      <c r="E16" s="3">
        <v>42165</v>
      </c>
      <c r="F16" s="1" t="s">
        <v>20</v>
      </c>
      <c r="G16" s="1" t="s">
        <v>21</v>
      </c>
      <c r="H16" s="1" t="s">
        <v>22</v>
      </c>
      <c r="I16" s="1" t="s">
        <v>22</v>
      </c>
      <c r="J16" s="1" t="s">
        <v>23</v>
      </c>
      <c r="K16" s="1" t="s">
        <v>17</v>
      </c>
      <c r="L16" s="1" t="s">
        <v>23</v>
      </c>
      <c r="M16" s="1">
        <v>65</v>
      </c>
      <c r="N16" s="4">
        <v>10.4</v>
      </c>
      <c r="O16" s="4">
        <v>5.46</v>
      </c>
      <c r="P16" s="1" t="s">
        <v>59</v>
      </c>
    </row>
    <row r="17" spans="1:16" ht="15.75" customHeight="1" x14ac:dyDescent="0.2">
      <c r="A17" s="2">
        <v>42165.743189780093</v>
      </c>
      <c r="B17" s="12">
        <f t="shared" si="0"/>
        <v>16</v>
      </c>
      <c r="C17" s="1" t="s">
        <v>41</v>
      </c>
      <c r="D17" s="1">
        <v>46</v>
      </c>
      <c r="E17" s="3">
        <v>42165</v>
      </c>
      <c r="F17" s="1" t="s">
        <v>16</v>
      </c>
      <c r="H17" s="1" t="s">
        <v>17</v>
      </c>
      <c r="I17" s="1" t="s">
        <v>26</v>
      </c>
      <c r="J17" s="1" t="s">
        <v>23</v>
      </c>
      <c r="K17" s="1" t="s">
        <v>22</v>
      </c>
      <c r="L17" s="1" t="s">
        <v>23</v>
      </c>
      <c r="M17" s="1">
        <v>65</v>
      </c>
      <c r="N17" s="4">
        <v>8.7100000000000009</v>
      </c>
      <c r="O17" s="4">
        <v>4.1900000000000004</v>
      </c>
      <c r="P17" s="1" t="s">
        <v>59</v>
      </c>
    </row>
    <row r="18" spans="1:16" ht="15.75" customHeight="1" x14ac:dyDescent="0.2">
      <c r="A18" s="2">
        <v>42167.7087058912</v>
      </c>
      <c r="B18" s="12">
        <f t="shared" si="0"/>
        <v>17</v>
      </c>
      <c r="C18" s="1" t="s">
        <v>42</v>
      </c>
      <c r="D18" s="1">
        <v>22</v>
      </c>
      <c r="E18" s="3">
        <v>42165</v>
      </c>
      <c r="F18" s="1" t="s">
        <v>20</v>
      </c>
      <c r="G18" s="1" t="s">
        <v>21</v>
      </c>
      <c r="H18" s="1" t="s">
        <v>17</v>
      </c>
      <c r="I18" s="1" t="s">
        <v>26</v>
      </c>
      <c r="J18" s="1" t="s">
        <v>18</v>
      </c>
      <c r="K18" s="1" t="s">
        <v>22</v>
      </c>
      <c r="L18" s="1" t="s">
        <v>18</v>
      </c>
      <c r="M18" s="1">
        <v>67</v>
      </c>
      <c r="N18" s="4">
        <v>9.81</v>
      </c>
      <c r="O18" s="4">
        <v>1.91</v>
      </c>
      <c r="P18" s="1" t="s">
        <v>60</v>
      </c>
    </row>
    <row r="19" spans="1:16" ht="15.75" customHeight="1" x14ac:dyDescent="0.2">
      <c r="A19" s="2">
        <v>42167.709447326386</v>
      </c>
      <c r="B19" s="12">
        <f t="shared" si="0"/>
        <v>18</v>
      </c>
      <c r="C19" s="1" t="s">
        <v>43</v>
      </c>
      <c r="D19" s="1">
        <v>43</v>
      </c>
      <c r="E19" s="3">
        <v>42166</v>
      </c>
      <c r="F19" s="1" t="s">
        <v>16</v>
      </c>
      <c r="H19" s="1" t="s">
        <v>17</v>
      </c>
      <c r="I19" s="1" t="s">
        <v>22</v>
      </c>
      <c r="J19" s="1" t="s">
        <v>18</v>
      </c>
      <c r="K19" s="1" t="s">
        <v>17</v>
      </c>
      <c r="L19" s="1" t="s">
        <v>31</v>
      </c>
      <c r="M19" s="1">
        <v>73</v>
      </c>
      <c r="N19" s="4">
        <v>9.8800000000000008</v>
      </c>
      <c r="O19" s="4">
        <v>9.56</v>
      </c>
      <c r="P19" s="1" t="s">
        <v>60</v>
      </c>
    </row>
    <row r="20" spans="1:16" ht="15.75" customHeight="1" x14ac:dyDescent="0.2">
      <c r="A20" s="2">
        <v>42167.710234826387</v>
      </c>
      <c r="B20" s="12">
        <f t="shared" si="0"/>
        <v>19</v>
      </c>
      <c r="C20" s="1" t="s">
        <v>44</v>
      </c>
      <c r="D20" s="1">
        <v>20</v>
      </c>
      <c r="E20" s="3">
        <v>42167</v>
      </c>
      <c r="F20" s="1" t="s">
        <v>20</v>
      </c>
      <c r="G20" s="1" t="s">
        <v>21</v>
      </c>
      <c r="H20" s="1" t="s">
        <v>33</v>
      </c>
      <c r="I20" s="1" t="s">
        <v>22</v>
      </c>
      <c r="J20" s="1" t="s">
        <v>23</v>
      </c>
      <c r="K20" s="1" t="s">
        <v>17</v>
      </c>
      <c r="L20" s="1" t="s">
        <v>18</v>
      </c>
      <c r="M20" s="1">
        <v>67</v>
      </c>
      <c r="N20" s="4">
        <v>10.51</v>
      </c>
      <c r="O20" s="4">
        <v>9.51</v>
      </c>
      <c r="P20" s="1" t="s">
        <v>60</v>
      </c>
    </row>
    <row r="21" spans="1:16" ht="15.75" customHeight="1" x14ac:dyDescent="0.2">
      <c r="A21" s="2">
        <v>42167.711063726849</v>
      </c>
      <c r="B21" s="12">
        <f t="shared" si="0"/>
        <v>20</v>
      </c>
      <c r="C21" s="1" t="s">
        <v>45</v>
      </c>
      <c r="D21" s="1">
        <v>20</v>
      </c>
      <c r="E21" s="3">
        <v>42167</v>
      </c>
      <c r="F21" s="1" t="s">
        <v>20</v>
      </c>
      <c r="G21" s="1" t="s">
        <v>21</v>
      </c>
      <c r="H21" s="1" t="s">
        <v>22</v>
      </c>
      <c r="I21" s="1" t="s">
        <v>22</v>
      </c>
      <c r="J21" s="1" t="s">
        <v>18</v>
      </c>
      <c r="K21" s="1" t="s">
        <v>17</v>
      </c>
      <c r="L21" s="1" t="s">
        <v>23</v>
      </c>
      <c r="M21" s="1">
        <v>67</v>
      </c>
      <c r="N21" s="4">
        <v>9.4600000000000009</v>
      </c>
      <c r="O21" s="4">
        <v>4.79</v>
      </c>
      <c r="P21" s="1" t="s">
        <v>60</v>
      </c>
    </row>
    <row r="22" spans="1:16" ht="15.75" customHeight="1" x14ac:dyDescent="0.2">
      <c r="A22" s="2">
        <v>42167.711651527774</v>
      </c>
      <c r="B22" s="12">
        <f t="shared" si="0"/>
        <v>21</v>
      </c>
      <c r="C22" s="1" t="s">
        <v>46</v>
      </c>
      <c r="D22" s="1">
        <v>19</v>
      </c>
      <c r="E22" s="3">
        <v>42167</v>
      </c>
      <c r="F22" s="1" t="s">
        <v>20</v>
      </c>
      <c r="G22" s="1" t="s">
        <v>21</v>
      </c>
      <c r="H22" s="1" t="s">
        <v>17</v>
      </c>
      <c r="I22" s="1" t="s">
        <v>26</v>
      </c>
      <c r="J22" s="1" t="s">
        <v>18</v>
      </c>
      <c r="K22" s="1" t="s">
        <v>17</v>
      </c>
      <c r="L22" s="1" t="s">
        <v>18</v>
      </c>
      <c r="M22" s="1">
        <v>67</v>
      </c>
      <c r="N22" s="4">
        <v>9.49</v>
      </c>
      <c r="O22" s="4">
        <v>8.36</v>
      </c>
      <c r="P22" s="1" t="s">
        <v>59</v>
      </c>
    </row>
    <row r="23" spans="1:16" ht="15.75" customHeight="1" x14ac:dyDescent="0.2">
      <c r="A23" s="2">
        <v>42167.712201018519</v>
      </c>
      <c r="B23" s="12">
        <f t="shared" si="0"/>
        <v>22</v>
      </c>
      <c r="C23" s="1" t="s">
        <v>47</v>
      </c>
      <c r="D23" s="1">
        <v>18</v>
      </c>
      <c r="E23" s="3">
        <v>42167</v>
      </c>
      <c r="F23" s="1" t="s">
        <v>20</v>
      </c>
      <c r="G23" s="1" t="s">
        <v>21</v>
      </c>
      <c r="H23" s="1" t="s">
        <v>22</v>
      </c>
      <c r="I23" s="1" t="s">
        <v>22</v>
      </c>
      <c r="J23" s="1" t="s">
        <v>23</v>
      </c>
      <c r="K23" s="1" t="s">
        <v>22</v>
      </c>
      <c r="L23" s="1" t="s">
        <v>23</v>
      </c>
      <c r="M23" s="1">
        <v>67</v>
      </c>
      <c r="N23" s="4">
        <v>10.46</v>
      </c>
      <c r="O23" s="4">
        <v>9.41</v>
      </c>
      <c r="P23" s="1" t="s">
        <v>59</v>
      </c>
    </row>
    <row r="24" spans="1:16" ht="15.75" customHeight="1" x14ac:dyDescent="0.2">
      <c r="A24" s="2">
        <v>42167.76477613426</v>
      </c>
      <c r="B24" s="12">
        <f t="shared" si="0"/>
        <v>23</v>
      </c>
      <c r="C24" s="1" t="s">
        <v>48</v>
      </c>
      <c r="D24" s="1">
        <v>40</v>
      </c>
      <c r="E24" s="3">
        <v>42167</v>
      </c>
      <c r="F24" s="1" t="s">
        <v>16</v>
      </c>
      <c r="H24" s="1" t="s">
        <v>17</v>
      </c>
      <c r="I24" s="1" t="s">
        <v>22</v>
      </c>
      <c r="J24" s="1" t="s">
        <v>18</v>
      </c>
      <c r="K24" s="1" t="s">
        <v>17</v>
      </c>
      <c r="L24" s="1" t="s">
        <v>31</v>
      </c>
      <c r="M24" s="1">
        <v>67</v>
      </c>
      <c r="N24" s="4">
        <v>3.56</v>
      </c>
      <c r="O24" s="4">
        <v>2.52</v>
      </c>
      <c r="P24" s="1" t="s">
        <v>60</v>
      </c>
    </row>
    <row r="25" spans="1:16" ht="15.75" customHeight="1" x14ac:dyDescent="0.2">
      <c r="A25" s="2">
        <v>42170.615917835647</v>
      </c>
      <c r="B25" s="12">
        <f t="shared" si="0"/>
        <v>24</v>
      </c>
      <c r="C25" s="1" t="s">
        <v>49</v>
      </c>
      <c r="D25" s="1">
        <v>40</v>
      </c>
      <c r="E25" s="3">
        <v>42170</v>
      </c>
      <c r="F25" s="1" t="s">
        <v>16</v>
      </c>
      <c r="H25" s="1" t="s">
        <v>22</v>
      </c>
      <c r="I25" s="1" t="s">
        <v>22</v>
      </c>
      <c r="J25" s="1" t="s">
        <v>23</v>
      </c>
      <c r="K25" s="1" t="s">
        <v>26</v>
      </c>
      <c r="L25" s="1" t="s">
        <v>18</v>
      </c>
      <c r="M25" s="1">
        <v>68</v>
      </c>
      <c r="N25" s="4">
        <v>10.039999999999999</v>
      </c>
      <c r="O25" s="4">
        <v>5.89</v>
      </c>
      <c r="P25" s="1" t="s">
        <v>59</v>
      </c>
    </row>
    <row r="26" spans="1:16" ht="12.75" x14ac:dyDescent="0.2">
      <c r="A26" s="2">
        <v>42170.66676547454</v>
      </c>
      <c r="B26" s="12">
        <f t="shared" si="0"/>
        <v>25</v>
      </c>
      <c r="C26" s="1" t="s">
        <v>50</v>
      </c>
      <c r="D26" s="1">
        <v>19</v>
      </c>
      <c r="E26" s="3">
        <v>42170</v>
      </c>
      <c r="F26" s="1" t="s">
        <v>20</v>
      </c>
      <c r="G26" s="1" t="s">
        <v>21</v>
      </c>
      <c r="H26" s="1" t="s">
        <v>17</v>
      </c>
      <c r="I26" s="1" t="s">
        <v>26</v>
      </c>
      <c r="J26" s="1" t="s">
        <v>18</v>
      </c>
      <c r="K26" s="1" t="s">
        <v>17</v>
      </c>
      <c r="L26" s="1" t="s">
        <v>23</v>
      </c>
      <c r="M26" s="1">
        <v>68</v>
      </c>
      <c r="N26" s="4">
        <v>9.5500000000000007</v>
      </c>
      <c r="O26" s="4">
        <v>8.33</v>
      </c>
      <c r="P26" s="1" t="s">
        <v>59</v>
      </c>
    </row>
    <row r="27" spans="1:16" ht="12.75" x14ac:dyDescent="0.2">
      <c r="A27" s="2">
        <v>42170.667760763885</v>
      </c>
      <c r="B27" s="12">
        <f t="shared" si="0"/>
        <v>26</v>
      </c>
      <c r="C27" s="1" t="s">
        <v>51</v>
      </c>
      <c r="D27" s="1">
        <v>20</v>
      </c>
      <c r="E27" s="3">
        <v>42170</v>
      </c>
      <c r="F27" s="1" t="s">
        <v>20</v>
      </c>
      <c r="G27" s="1" t="s">
        <v>21</v>
      </c>
      <c r="H27" s="1" t="s">
        <v>17</v>
      </c>
      <c r="I27" s="1" t="s">
        <v>26</v>
      </c>
      <c r="J27" s="1" t="s">
        <v>23</v>
      </c>
      <c r="K27" s="1" t="s">
        <v>17</v>
      </c>
      <c r="L27" s="1" t="s">
        <v>23</v>
      </c>
      <c r="M27" s="1">
        <v>68</v>
      </c>
      <c r="N27" s="4">
        <v>8.7899999999999991</v>
      </c>
      <c r="O27" s="4">
        <v>7.1</v>
      </c>
      <c r="P27" s="1" t="s">
        <v>59</v>
      </c>
    </row>
    <row r="28" spans="1:16" ht="12.75" x14ac:dyDescent="0.2">
      <c r="A28" s="2">
        <v>42170.670306759261</v>
      </c>
      <c r="B28" s="12">
        <f t="shared" si="0"/>
        <v>27</v>
      </c>
      <c r="C28" s="1" t="s">
        <v>52</v>
      </c>
      <c r="D28" s="1">
        <v>20</v>
      </c>
      <c r="E28" s="3">
        <v>42170</v>
      </c>
      <c r="F28" s="1" t="s">
        <v>20</v>
      </c>
      <c r="G28" s="1" t="s">
        <v>21</v>
      </c>
      <c r="H28" s="1" t="s">
        <v>22</v>
      </c>
      <c r="I28" s="1" t="s">
        <v>22</v>
      </c>
      <c r="J28" s="1" t="s">
        <v>23</v>
      </c>
      <c r="K28" s="1" t="s">
        <v>22</v>
      </c>
      <c r="L28" s="1" t="s">
        <v>23</v>
      </c>
      <c r="M28" s="1">
        <v>68</v>
      </c>
      <c r="N28" s="4">
        <v>9.83</v>
      </c>
      <c r="O28" s="4">
        <v>7.36</v>
      </c>
      <c r="P28" s="1" t="s">
        <v>60</v>
      </c>
    </row>
    <row r="29" spans="1:16" ht="12.75" x14ac:dyDescent="0.2">
      <c r="A29" s="2">
        <v>42170.671224247686</v>
      </c>
      <c r="B29" s="12">
        <f t="shared" si="0"/>
        <v>28</v>
      </c>
      <c r="C29" s="1" t="s">
        <v>53</v>
      </c>
      <c r="D29" s="1">
        <v>20</v>
      </c>
      <c r="E29" s="3">
        <v>42170</v>
      </c>
      <c r="F29" s="1" t="s">
        <v>20</v>
      </c>
      <c r="G29" s="1" t="s">
        <v>21</v>
      </c>
      <c r="H29" s="1" t="s">
        <v>22</v>
      </c>
      <c r="I29" s="1" t="s">
        <v>26</v>
      </c>
      <c r="J29" s="1" t="s">
        <v>23</v>
      </c>
      <c r="K29" s="1" t="s">
        <v>22</v>
      </c>
      <c r="L29" s="1" t="s">
        <v>23</v>
      </c>
      <c r="M29" s="1">
        <v>68</v>
      </c>
      <c r="N29" s="4">
        <v>10.46</v>
      </c>
      <c r="O29" s="4">
        <v>7.39</v>
      </c>
      <c r="P29" s="1" t="s">
        <v>59</v>
      </c>
    </row>
    <row r="30" spans="1:16" ht="12.75" x14ac:dyDescent="0.2">
      <c r="A30" s="2">
        <v>42170.671686759262</v>
      </c>
      <c r="B30" s="12">
        <f t="shared" si="0"/>
        <v>29</v>
      </c>
      <c r="C30" s="1" t="s">
        <v>54</v>
      </c>
      <c r="D30" s="1">
        <v>19</v>
      </c>
      <c r="E30" s="3">
        <v>42170</v>
      </c>
      <c r="F30" s="1" t="s">
        <v>20</v>
      </c>
      <c r="G30" s="1" t="s">
        <v>21</v>
      </c>
      <c r="H30" s="1" t="s">
        <v>22</v>
      </c>
      <c r="I30" s="1" t="s">
        <v>26</v>
      </c>
      <c r="J30" s="1" t="s">
        <v>23</v>
      </c>
      <c r="K30" s="1" t="s">
        <v>22</v>
      </c>
      <c r="L30" s="1" t="s">
        <v>18</v>
      </c>
      <c r="M30" s="1">
        <v>68</v>
      </c>
      <c r="N30" s="4">
        <v>9.8000000000000007</v>
      </c>
      <c r="O30" s="4">
        <v>4.2300000000000004</v>
      </c>
      <c r="P30" s="1" t="s">
        <v>60</v>
      </c>
    </row>
    <row r="31" spans="1:16" ht="12.75" x14ac:dyDescent="0.2">
      <c r="A31" s="2">
        <v>42171.665821458329</v>
      </c>
      <c r="B31" s="12">
        <f t="shared" si="0"/>
        <v>30</v>
      </c>
      <c r="C31" s="1" t="s">
        <v>55</v>
      </c>
      <c r="D31" s="1">
        <v>25</v>
      </c>
      <c r="E31" s="3">
        <v>42171</v>
      </c>
      <c r="F31" s="1" t="s">
        <v>20</v>
      </c>
      <c r="G31" s="1" t="s">
        <v>21</v>
      </c>
      <c r="H31" s="1" t="s">
        <v>22</v>
      </c>
      <c r="I31" s="1" t="s">
        <v>22</v>
      </c>
      <c r="J31" s="1" t="s">
        <v>23</v>
      </c>
      <c r="K31" s="1" t="s">
        <v>22</v>
      </c>
      <c r="L31" s="1" t="s">
        <v>18</v>
      </c>
      <c r="M31" s="1">
        <v>74</v>
      </c>
      <c r="N31" s="4">
        <v>10.029999999999999</v>
      </c>
      <c r="O31" s="4">
        <v>8.6199999999999992</v>
      </c>
      <c r="P31" s="1" t="s">
        <v>59</v>
      </c>
    </row>
    <row r="32" spans="1:16" ht="12.75" x14ac:dyDescent="0.2">
      <c r="A32" s="2">
        <v>42172.840069733793</v>
      </c>
      <c r="B32" s="12">
        <f t="shared" si="0"/>
        <v>31</v>
      </c>
      <c r="C32" s="1" t="s">
        <v>56</v>
      </c>
      <c r="D32" s="1">
        <v>21</v>
      </c>
      <c r="E32" s="3">
        <v>42172</v>
      </c>
      <c r="F32" s="1" t="s">
        <v>20</v>
      </c>
      <c r="G32" s="1" t="s">
        <v>21</v>
      </c>
      <c r="H32" s="1" t="s">
        <v>17</v>
      </c>
      <c r="I32" s="1" t="s">
        <v>22</v>
      </c>
      <c r="J32" s="1" t="s">
        <v>18</v>
      </c>
      <c r="K32" s="1" t="s">
        <v>17</v>
      </c>
      <c r="L32" s="1" t="s">
        <v>31</v>
      </c>
      <c r="M32" s="1">
        <v>67</v>
      </c>
      <c r="N32" s="4">
        <v>8.9700000000000006</v>
      </c>
      <c r="O32" s="4">
        <v>6.19</v>
      </c>
      <c r="P32" s="1" t="s">
        <v>60</v>
      </c>
    </row>
    <row r="33" spans="1:18" ht="12.75" x14ac:dyDescent="0.2">
      <c r="A33" s="2">
        <v>42174.654272951389</v>
      </c>
      <c r="B33" s="12">
        <f t="shared" si="0"/>
        <v>32</v>
      </c>
      <c r="C33" s="1" t="s">
        <v>57</v>
      </c>
      <c r="D33" s="1">
        <v>21</v>
      </c>
      <c r="E33" s="3">
        <v>42174</v>
      </c>
      <c r="F33" s="1" t="s">
        <v>20</v>
      </c>
      <c r="G33" s="1" t="s">
        <v>58</v>
      </c>
      <c r="H33" s="1" t="s">
        <v>22</v>
      </c>
      <c r="I33" s="1" t="s">
        <v>17</v>
      </c>
      <c r="J33" s="1" t="s">
        <v>23</v>
      </c>
      <c r="K33" s="1" t="s">
        <v>22</v>
      </c>
      <c r="L33" s="1" t="s">
        <v>18</v>
      </c>
      <c r="M33" s="1">
        <v>75</v>
      </c>
      <c r="N33" s="4">
        <v>2</v>
      </c>
      <c r="O33" s="4">
        <v>3.13</v>
      </c>
      <c r="P33" s="1" t="s">
        <v>60</v>
      </c>
    </row>
    <row r="34" spans="1:18" ht="15.75" customHeight="1" x14ac:dyDescent="0.2">
      <c r="C34" s="5" t="s">
        <v>63</v>
      </c>
      <c r="D34">
        <f>MIN(D2:D33)</f>
        <v>18</v>
      </c>
      <c r="M34" s="6">
        <f>MIN(M2:M33)</f>
        <v>60</v>
      </c>
      <c r="N34" s="6">
        <f>MIN(N2:N33)</f>
        <v>2</v>
      </c>
      <c r="O34" s="6">
        <f>MIN(O2:O33)</f>
        <v>1.24</v>
      </c>
      <c r="P34">
        <f>COUNTIF(P2:P33,"=Femenino")</f>
        <v>14</v>
      </c>
      <c r="Q34" s="7" t="s">
        <v>59</v>
      </c>
      <c r="R34" s="8">
        <f>P34/P36</f>
        <v>0.4375</v>
      </c>
    </row>
    <row r="35" spans="1:18" ht="15.75" customHeight="1" x14ac:dyDescent="0.2">
      <c r="C35" s="5" t="s">
        <v>61</v>
      </c>
      <c r="D35" s="9">
        <f>AVERAGE(D2:D33)</f>
        <v>26.65625</v>
      </c>
      <c r="M35" s="11">
        <f>AVERAGE(M2:M33)</f>
        <v>67.15625</v>
      </c>
      <c r="N35" s="10">
        <f>AVERAGE(N2:N33)</f>
        <v>8.6437500000000025</v>
      </c>
      <c r="O35" s="10">
        <f>AVERAGE(O2:O33)</f>
        <v>5.7831249999999983</v>
      </c>
      <c r="P35">
        <f>COUNTIF(P2:P33,"=Masculino")</f>
        <v>18</v>
      </c>
      <c r="Q35" s="7" t="s">
        <v>60</v>
      </c>
      <c r="R35" s="8">
        <f>P35/P36</f>
        <v>0.5625</v>
      </c>
    </row>
    <row r="36" spans="1:18" ht="15.75" customHeight="1" x14ac:dyDescent="0.2">
      <c r="C36" s="5" t="s">
        <v>62</v>
      </c>
      <c r="D36">
        <f>MAX(D2:D33)</f>
        <v>54</v>
      </c>
      <c r="M36" s="6">
        <f>MAX(M2:M33)</f>
        <v>75</v>
      </c>
      <c r="N36" s="6">
        <f>MAX(N2:N33)</f>
        <v>10.51</v>
      </c>
      <c r="O36" s="6">
        <f>MAX(O2:O33)</f>
        <v>9.56</v>
      </c>
      <c r="P36">
        <f>SUM(P34:P35)</f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2015-06-29T22:36:01Z</dcterms:created>
  <dcterms:modified xsi:type="dcterms:W3CDTF">2015-06-30T21:06:56Z</dcterms:modified>
</cp:coreProperties>
</file>