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\Products\section\section1.2.2.171126_beta\section\bin\Debug\Atlas\"/>
    </mc:Choice>
  </mc:AlternateContent>
  <bookViews>
    <workbookView xWindow="0" yWindow="0" windowWidth="21570" windowHeight="7995" tabRatio="697"/>
  </bookViews>
  <sheets>
    <sheet name="硬聚氯乙烯(PVC-U)管" sheetId="2" r:id="rId1"/>
    <sheet name="聚氯乙烯(PE)管" sheetId="3" r:id="rId2"/>
    <sheet name="钢带增强聚乙烯(PE)管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4" l="1"/>
  <c r="I16" i="4"/>
  <c r="I15" i="4"/>
  <c r="I13" i="4"/>
  <c r="I12" i="4"/>
  <c r="I11" i="4"/>
  <c r="I9" i="4"/>
  <c r="I8" i="4"/>
  <c r="I7" i="4"/>
  <c r="I5" i="4"/>
  <c r="I4" i="4"/>
  <c r="I3" i="4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D157" i="3" l="1"/>
  <c r="K157" i="3" s="1"/>
  <c r="D156" i="3"/>
  <c r="K156" i="3" s="1"/>
  <c r="D155" i="3"/>
  <c r="K155" i="3" s="1"/>
  <c r="D154" i="3"/>
  <c r="K154" i="3" s="1"/>
  <c r="D153" i="3"/>
  <c r="K153" i="3" s="1"/>
  <c r="D152" i="3"/>
  <c r="K152" i="3" s="1"/>
  <c r="D151" i="3"/>
  <c r="K151" i="3" s="1"/>
  <c r="D150" i="3"/>
  <c r="K150" i="3" s="1"/>
  <c r="D149" i="3"/>
  <c r="K149" i="3" s="1"/>
  <c r="D148" i="3"/>
  <c r="K148" i="3" s="1"/>
  <c r="D147" i="3"/>
  <c r="K147" i="3" s="1"/>
  <c r="D146" i="3"/>
  <c r="K146" i="3" s="1"/>
  <c r="D145" i="3"/>
  <c r="K145" i="3" s="1"/>
  <c r="D144" i="3"/>
  <c r="K144" i="3" s="1"/>
  <c r="D143" i="3"/>
  <c r="K143" i="3" s="1"/>
  <c r="D142" i="3"/>
  <c r="K142" i="3" s="1"/>
  <c r="D141" i="3"/>
  <c r="K141" i="3" s="1"/>
  <c r="D140" i="3"/>
  <c r="K140" i="3" s="1"/>
  <c r="D139" i="3"/>
  <c r="K139" i="3" s="1"/>
  <c r="D138" i="3"/>
  <c r="K138" i="3" s="1"/>
  <c r="D137" i="3"/>
  <c r="K137" i="3" s="1"/>
  <c r="D136" i="3"/>
  <c r="K136" i="3" s="1"/>
  <c r="D135" i="3"/>
  <c r="K135" i="3" s="1"/>
  <c r="D134" i="3"/>
  <c r="K134" i="3" s="1"/>
  <c r="D133" i="3"/>
  <c r="K133" i="3" s="1"/>
  <c r="D132" i="3"/>
  <c r="K132" i="3" s="1"/>
  <c r="D131" i="3"/>
  <c r="K131" i="3" s="1"/>
  <c r="D130" i="3"/>
  <c r="K130" i="3" s="1"/>
  <c r="K129" i="3"/>
  <c r="L129" i="3" s="1"/>
  <c r="L128" i="3"/>
  <c r="K128" i="3"/>
  <c r="K127" i="3"/>
  <c r="L126" i="3"/>
  <c r="K126" i="3"/>
  <c r="K125" i="3"/>
  <c r="L125" i="3" s="1"/>
  <c r="K124" i="3"/>
  <c r="L124" i="3" s="1"/>
  <c r="K123" i="3"/>
  <c r="L123" i="3" s="1"/>
  <c r="L122" i="3"/>
  <c r="K122" i="3"/>
  <c r="K121" i="3"/>
  <c r="L121" i="3" s="1"/>
  <c r="L120" i="3"/>
  <c r="K120" i="3"/>
  <c r="D118" i="3"/>
  <c r="K118" i="3" s="1"/>
  <c r="D117" i="3"/>
  <c r="K117" i="3" s="1"/>
  <c r="D116" i="3"/>
  <c r="K116" i="3" s="1"/>
  <c r="D115" i="3"/>
  <c r="K115" i="3" s="1"/>
  <c r="D114" i="3"/>
  <c r="K114" i="3" s="1"/>
  <c r="D113" i="3"/>
  <c r="K113" i="3" s="1"/>
  <c r="D112" i="3"/>
  <c r="K112" i="3" s="1"/>
  <c r="D111" i="3"/>
  <c r="K111" i="3" s="1"/>
  <c r="D110" i="3"/>
  <c r="K110" i="3" s="1"/>
  <c r="D109" i="3"/>
  <c r="K109" i="3" s="1"/>
  <c r="D108" i="3"/>
  <c r="K108" i="3" s="1"/>
  <c r="D107" i="3"/>
  <c r="K107" i="3" s="1"/>
  <c r="D106" i="3"/>
  <c r="K106" i="3" s="1"/>
  <c r="D105" i="3"/>
  <c r="K105" i="3" s="1"/>
  <c r="D104" i="3"/>
  <c r="K104" i="3" s="1"/>
  <c r="D103" i="3"/>
  <c r="K103" i="3" s="1"/>
  <c r="D102" i="3"/>
  <c r="K102" i="3" s="1"/>
  <c r="D101" i="3"/>
  <c r="K101" i="3" s="1"/>
  <c r="D100" i="3"/>
  <c r="K100" i="3" s="1"/>
  <c r="D99" i="3"/>
  <c r="K99" i="3" s="1"/>
  <c r="D98" i="3"/>
  <c r="K98" i="3" s="1"/>
  <c r="D97" i="3"/>
  <c r="K97" i="3" s="1"/>
  <c r="D96" i="3"/>
  <c r="K96" i="3" s="1"/>
  <c r="D95" i="3"/>
  <c r="K95" i="3" s="1"/>
  <c r="D94" i="3"/>
  <c r="K94" i="3" s="1"/>
  <c r="D93" i="3"/>
  <c r="K93" i="3" s="1"/>
  <c r="D92" i="3"/>
  <c r="K92" i="3" s="1"/>
  <c r="D91" i="3"/>
  <c r="K91" i="3" s="1"/>
  <c r="L90" i="3"/>
  <c r="K90" i="3"/>
  <c r="K89" i="3"/>
  <c r="L89" i="3" s="1"/>
  <c r="K88" i="3"/>
  <c r="L87" i="3"/>
  <c r="K87" i="3"/>
  <c r="L86" i="3"/>
  <c r="K86" i="3"/>
  <c r="K85" i="3"/>
  <c r="K84" i="3"/>
  <c r="L84" i="3" s="1"/>
  <c r="K83" i="3"/>
  <c r="L83" i="3" s="1"/>
  <c r="L82" i="3"/>
  <c r="K82" i="3"/>
  <c r="K81" i="3"/>
  <c r="L81" i="3" s="1"/>
  <c r="D79" i="3"/>
  <c r="K79" i="3" s="1"/>
  <c r="K78" i="3"/>
  <c r="L78" i="3" s="1"/>
  <c r="D78" i="3"/>
  <c r="D77" i="3"/>
  <c r="K77" i="3" s="1"/>
  <c r="K76" i="3"/>
  <c r="L76" i="3" s="1"/>
  <c r="D76" i="3"/>
  <c r="D75" i="3"/>
  <c r="K75" i="3" s="1"/>
  <c r="K74" i="3"/>
  <c r="L74" i="3" s="1"/>
  <c r="D74" i="3"/>
  <c r="D73" i="3"/>
  <c r="K73" i="3" s="1"/>
  <c r="K72" i="3"/>
  <c r="L72" i="3" s="1"/>
  <c r="D72" i="3"/>
  <c r="D71" i="3"/>
  <c r="K71" i="3" s="1"/>
  <c r="K70" i="3"/>
  <c r="L70" i="3" s="1"/>
  <c r="D70" i="3"/>
  <c r="D69" i="3"/>
  <c r="K69" i="3" s="1"/>
  <c r="K68" i="3"/>
  <c r="L68" i="3" s="1"/>
  <c r="D68" i="3"/>
  <c r="D67" i="3"/>
  <c r="K67" i="3" s="1"/>
  <c r="K66" i="3"/>
  <c r="L66" i="3" s="1"/>
  <c r="D66" i="3"/>
  <c r="D65" i="3"/>
  <c r="K65" i="3" s="1"/>
  <c r="K64" i="3"/>
  <c r="L64" i="3" s="1"/>
  <c r="D64" i="3"/>
  <c r="D63" i="3"/>
  <c r="K63" i="3" s="1"/>
  <c r="K62" i="3"/>
  <c r="L62" i="3" s="1"/>
  <c r="D62" i="3"/>
  <c r="D61" i="3"/>
  <c r="K61" i="3" s="1"/>
  <c r="K60" i="3"/>
  <c r="L60" i="3" s="1"/>
  <c r="D60" i="3"/>
  <c r="D59" i="3"/>
  <c r="K59" i="3" s="1"/>
  <c r="D58" i="3"/>
  <c r="K58" i="3" s="1"/>
  <c r="D57" i="3"/>
  <c r="K57" i="3" s="1"/>
  <c r="D56" i="3"/>
  <c r="K56" i="3" s="1"/>
  <c r="D55" i="3"/>
  <c r="K55" i="3" s="1"/>
  <c r="D54" i="3"/>
  <c r="K54" i="3" s="1"/>
  <c r="D53" i="3"/>
  <c r="K53" i="3" s="1"/>
  <c r="D52" i="3"/>
  <c r="K52" i="3" s="1"/>
  <c r="L51" i="3"/>
  <c r="K51" i="3"/>
  <c r="K50" i="3"/>
  <c r="L50" i="3" s="1"/>
  <c r="K49" i="3"/>
  <c r="L49" i="3" s="1"/>
  <c r="L48" i="3"/>
  <c r="K48" i="3"/>
  <c r="K47" i="3"/>
  <c r="L47" i="3" s="1"/>
  <c r="K46" i="3"/>
  <c r="K45" i="3"/>
  <c r="L45" i="3" s="1"/>
  <c r="L44" i="3"/>
  <c r="K44" i="3"/>
  <c r="L43" i="3"/>
  <c r="K43" i="3"/>
  <c r="K42" i="3"/>
  <c r="L42" i="3" s="1"/>
  <c r="D17" i="4"/>
  <c r="K17" i="4" s="1"/>
  <c r="D16" i="4"/>
  <c r="K16" i="4" s="1"/>
  <c r="D15" i="4"/>
  <c r="K15" i="4" s="1"/>
  <c r="D13" i="4"/>
  <c r="K13" i="4" s="1"/>
  <c r="D12" i="4"/>
  <c r="K12" i="4" s="1"/>
  <c r="D11" i="4"/>
  <c r="K11" i="4" s="1"/>
  <c r="D9" i="4"/>
  <c r="K9" i="4" s="1"/>
  <c r="D8" i="4"/>
  <c r="K8" i="4" s="1"/>
  <c r="D7" i="4"/>
  <c r="K7" i="4" s="1"/>
  <c r="D5" i="4"/>
  <c r="K5" i="4" s="1"/>
  <c r="L5" i="4" s="1"/>
  <c r="D4" i="4"/>
  <c r="K4" i="4" s="1"/>
  <c r="D3" i="4"/>
  <c r="K3" i="4" s="1"/>
  <c r="L3" i="4" s="1"/>
  <c r="L132" i="3" l="1"/>
  <c r="L140" i="3"/>
  <c r="L148" i="3"/>
  <c r="L156" i="3"/>
  <c r="L133" i="3"/>
  <c r="L141" i="3"/>
  <c r="L149" i="3"/>
  <c r="L157" i="3"/>
  <c r="L134" i="3"/>
  <c r="L142" i="3"/>
  <c r="L150" i="3"/>
  <c r="L135" i="3"/>
  <c r="L143" i="3"/>
  <c r="L151" i="3"/>
  <c r="L152" i="3"/>
  <c r="L137" i="3"/>
  <c r="L145" i="3"/>
  <c r="L153" i="3"/>
  <c r="L136" i="3"/>
  <c r="L144" i="3"/>
  <c r="L130" i="3"/>
  <c r="L138" i="3"/>
  <c r="L146" i="3"/>
  <c r="L154" i="3"/>
  <c r="L131" i="3"/>
  <c r="L139" i="3"/>
  <c r="L147" i="3"/>
  <c r="L155" i="3"/>
  <c r="L127" i="3"/>
  <c r="L117" i="3"/>
  <c r="L95" i="3"/>
  <c r="L111" i="3"/>
  <c r="L96" i="3"/>
  <c r="L104" i="3"/>
  <c r="L112" i="3"/>
  <c r="L93" i="3"/>
  <c r="L109" i="3"/>
  <c r="L94" i="3"/>
  <c r="L102" i="3"/>
  <c r="L110" i="3"/>
  <c r="L118" i="3"/>
  <c r="L103" i="3"/>
  <c r="L97" i="3"/>
  <c r="L105" i="3"/>
  <c r="L113" i="3"/>
  <c r="L101" i="3"/>
  <c r="L98" i="3"/>
  <c r="L106" i="3"/>
  <c r="L114" i="3"/>
  <c r="L91" i="3"/>
  <c r="L99" i="3"/>
  <c r="L107" i="3"/>
  <c r="L115" i="3"/>
  <c r="L92" i="3"/>
  <c r="L100" i="3"/>
  <c r="L108" i="3"/>
  <c r="L116" i="3"/>
  <c r="L88" i="3"/>
  <c r="L85" i="3"/>
  <c r="L69" i="3"/>
  <c r="L59" i="3"/>
  <c r="L75" i="3"/>
  <c r="L53" i="3"/>
  <c r="L71" i="3"/>
  <c r="L77" i="3"/>
  <c r="L52" i="3"/>
  <c r="L54" i="3"/>
  <c r="L61" i="3"/>
  <c r="L55" i="3"/>
  <c r="L67" i="3"/>
  <c r="L58" i="3"/>
  <c r="L56" i="3"/>
  <c r="L73" i="3"/>
  <c r="L65" i="3"/>
  <c r="L57" i="3"/>
  <c r="L63" i="3"/>
  <c r="L79" i="3"/>
  <c r="L46" i="3"/>
  <c r="L15" i="4"/>
  <c r="L17" i="4"/>
  <c r="L16" i="4"/>
  <c r="L12" i="4"/>
  <c r="L13" i="4"/>
  <c r="L11" i="4"/>
  <c r="L9" i="4"/>
  <c r="L7" i="4"/>
  <c r="L8" i="4"/>
  <c r="L4" i="4"/>
  <c r="K40" i="3"/>
  <c r="L40" i="3" s="1"/>
  <c r="D40" i="3"/>
  <c r="D39" i="3"/>
  <c r="K39" i="3" s="1"/>
  <c r="K38" i="3"/>
  <c r="L38" i="3" s="1"/>
  <c r="D38" i="3"/>
  <c r="D37" i="3"/>
  <c r="K37" i="3" s="1"/>
  <c r="D36" i="3"/>
  <c r="K36" i="3" s="1"/>
  <c r="L36" i="3" s="1"/>
  <c r="D35" i="3"/>
  <c r="K35" i="3" s="1"/>
  <c r="D34" i="3"/>
  <c r="K34" i="3" s="1"/>
  <c r="L34" i="3" s="1"/>
  <c r="D33" i="3"/>
  <c r="K33" i="3" s="1"/>
  <c r="D32" i="3"/>
  <c r="K32" i="3" s="1"/>
  <c r="D31" i="3"/>
  <c r="K31" i="3" s="1"/>
  <c r="D30" i="3"/>
  <c r="K30" i="3" s="1"/>
  <c r="L30" i="3" s="1"/>
  <c r="D29" i="3"/>
  <c r="K29" i="3" s="1"/>
  <c r="D28" i="3"/>
  <c r="K28" i="3" s="1"/>
  <c r="D27" i="3"/>
  <c r="K27" i="3" s="1"/>
  <c r="D13" i="3"/>
  <c r="K13" i="3" s="1"/>
  <c r="D14" i="3"/>
  <c r="K14" i="3" s="1"/>
  <c r="D26" i="3"/>
  <c r="K26" i="3" s="1"/>
  <c r="L26" i="3" s="1"/>
  <c r="D25" i="3"/>
  <c r="K25" i="3" s="1"/>
  <c r="D24" i="3"/>
  <c r="D23" i="3"/>
  <c r="D22" i="3"/>
  <c r="D21" i="3"/>
  <c r="D20" i="3"/>
  <c r="D19" i="3"/>
  <c r="D18" i="3"/>
  <c r="D17" i="3"/>
  <c r="D16" i="3"/>
  <c r="K16" i="3" s="1"/>
  <c r="L16" i="3" s="1"/>
  <c r="D15" i="3"/>
  <c r="K24" i="3"/>
  <c r="L24" i="3" s="1"/>
  <c r="K23" i="3"/>
  <c r="L23" i="3" s="1"/>
  <c r="K22" i="3"/>
  <c r="L22" i="3" s="1"/>
  <c r="K21" i="3"/>
  <c r="L21" i="3" s="1"/>
  <c r="K20" i="3"/>
  <c r="L20" i="3" s="1"/>
  <c r="K19" i="3"/>
  <c r="K18" i="3"/>
  <c r="L18" i="3" s="1"/>
  <c r="K17" i="3"/>
  <c r="L17" i="3" s="1"/>
  <c r="K15" i="3"/>
  <c r="L15" i="3" s="1"/>
  <c r="K12" i="3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K3" i="3"/>
  <c r="L3" i="3" s="1"/>
  <c r="K153" i="2"/>
  <c r="L153" i="2" s="1"/>
  <c r="L152" i="2"/>
  <c r="K152" i="2"/>
  <c r="K151" i="2"/>
  <c r="L150" i="2"/>
  <c r="K150" i="2"/>
  <c r="K149" i="2"/>
  <c r="L149" i="2" s="1"/>
  <c r="K148" i="2"/>
  <c r="L148" i="2" s="1"/>
  <c r="K147" i="2"/>
  <c r="L147" i="2" s="1"/>
  <c r="L146" i="2"/>
  <c r="K146" i="2"/>
  <c r="K145" i="2"/>
  <c r="L145" i="2" s="1"/>
  <c r="L144" i="2"/>
  <c r="K144" i="2"/>
  <c r="K143" i="2"/>
  <c r="L143" i="2" s="1"/>
  <c r="L142" i="2"/>
  <c r="K142" i="2"/>
  <c r="K141" i="2"/>
  <c r="L141" i="2" s="1"/>
  <c r="K140" i="2"/>
  <c r="L140" i="2" s="1"/>
  <c r="K139" i="2"/>
  <c r="L139" i="2" s="1"/>
  <c r="L138" i="2"/>
  <c r="K138" i="2"/>
  <c r="K137" i="2"/>
  <c r="L137" i="2" s="1"/>
  <c r="L136" i="2"/>
  <c r="K136" i="2"/>
  <c r="K135" i="2"/>
  <c r="L135" i="2" s="1"/>
  <c r="L134" i="2"/>
  <c r="K134" i="2"/>
  <c r="K133" i="2"/>
  <c r="L133" i="2" s="1"/>
  <c r="K132" i="2"/>
  <c r="L132" i="2" s="1"/>
  <c r="K131" i="2"/>
  <c r="L131" i="2" s="1"/>
  <c r="L130" i="2"/>
  <c r="K130" i="2"/>
  <c r="K129" i="2"/>
  <c r="L129" i="2" s="1"/>
  <c r="L128" i="2"/>
  <c r="K128" i="2"/>
  <c r="K127" i="2"/>
  <c r="L127" i="2" s="1"/>
  <c r="L126" i="2"/>
  <c r="K126" i="2"/>
  <c r="K125" i="2"/>
  <c r="L125" i="2" s="1"/>
  <c r="K124" i="2"/>
  <c r="L124" i="2" s="1"/>
  <c r="K123" i="2"/>
  <c r="L123" i="2" s="1"/>
  <c r="L122" i="2"/>
  <c r="K122" i="2"/>
  <c r="K121" i="2"/>
  <c r="L120" i="2"/>
  <c r="K120" i="2"/>
  <c r="K119" i="2"/>
  <c r="L119" i="2" s="1"/>
  <c r="L118" i="2"/>
  <c r="K118" i="2"/>
  <c r="K117" i="2"/>
  <c r="L117" i="2" s="1"/>
  <c r="K115" i="2"/>
  <c r="L115" i="2" s="1"/>
  <c r="K114" i="2"/>
  <c r="L114" i="2" s="1"/>
  <c r="K113" i="2"/>
  <c r="L112" i="2"/>
  <c r="K112" i="2"/>
  <c r="K111" i="2"/>
  <c r="L111" i="2" s="1"/>
  <c r="K110" i="2"/>
  <c r="L110" i="2" s="1"/>
  <c r="L109" i="2"/>
  <c r="K109" i="2"/>
  <c r="L108" i="2"/>
  <c r="K108" i="2"/>
  <c r="K107" i="2"/>
  <c r="L107" i="2" s="1"/>
  <c r="K106" i="2"/>
  <c r="L106" i="2" s="1"/>
  <c r="K105" i="2"/>
  <c r="L104" i="2"/>
  <c r="K104" i="2"/>
  <c r="K103" i="2"/>
  <c r="L103" i="2" s="1"/>
  <c r="K102" i="2"/>
  <c r="L102" i="2" s="1"/>
  <c r="L101" i="2"/>
  <c r="K101" i="2"/>
  <c r="L100" i="2"/>
  <c r="K100" i="2"/>
  <c r="K99" i="2"/>
  <c r="L99" i="2" s="1"/>
  <c r="K98" i="2"/>
  <c r="L98" i="2" s="1"/>
  <c r="K97" i="2"/>
  <c r="L96" i="2"/>
  <c r="K96" i="2"/>
  <c r="K95" i="2"/>
  <c r="L95" i="2" s="1"/>
  <c r="K94" i="2"/>
  <c r="L94" i="2" s="1"/>
  <c r="L93" i="2"/>
  <c r="K93" i="2"/>
  <c r="L92" i="2"/>
  <c r="K92" i="2"/>
  <c r="K91" i="2"/>
  <c r="L91" i="2" s="1"/>
  <c r="K90" i="2"/>
  <c r="L90" i="2" s="1"/>
  <c r="K89" i="2"/>
  <c r="L88" i="2"/>
  <c r="K88" i="2"/>
  <c r="K87" i="2"/>
  <c r="L87" i="2" s="1"/>
  <c r="K86" i="2"/>
  <c r="L86" i="2" s="1"/>
  <c r="L85" i="2"/>
  <c r="K85" i="2"/>
  <c r="L84" i="2"/>
  <c r="K84" i="2"/>
  <c r="K83" i="2"/>
  <c r="L83" i="2" s="1"/>
  <c r="K82" i="2"/>
  <c r="L82" i="2" s="1"/>
  <c r="K81" i="2"/>
  <c r="L80" i="2"/>
  <c r="K80" i="2"/>
  <c r="K79" i="2"/>
  <c r="L79" i="2" s="1"/>
  <c r="K77" i="2"/>
  <c r="L77" i="2" s="1"/>
  <c r="K76" i="2"/>
  <c r="L76" i="2" s="1"/>
  <c r="K75" i="2"/>
  <c r="L74" i="2"/>
  <c r="K74" i="2"/>
  <c r="L73" i="2"/>
  <c r="K73" i="2"/>
  <c r="L72" i="2"/>
  <c r="K72" i="2"/>
  <c r="L71" i="2"/>
  <c r="K71" i="2"/>
  <c r="K70" i="2"/>
  <c r="L70" i="2" s="1"/>
  <c r="K69" i="2"/>
  <c r="L69" i="2" s="1"/>
  <c r="K68" i="2"/>
  <c r="L68" i="2" s="1"/>
  <c r="K67" i="2"/>
  <c r="L66" i="2"/>
  <c r="K66" i="2"/>
  <c r="L65" i="2"/>
  <c r="K65" i="2"/>
  <c r="L64" i="2"/>
  <c r="K64" i="2"/>
  <c r="L63" i="2"/>
  <c r="K63" i="2"/>
  <c r="K62" i="2"/>
  <c r="L62" i="2" s="1"/>
  <c r="K61" i="2"/>
  <c r="L61" i="2" s="1"/>
  <c r="K60" i="2"/>
  <c r="L60" i="2" s="1"/>
  <c r="K59" i="2"/>
  <c r="L58" i="2"/>
  <c r="K58" i="2"/>
  <c r="L57" i="2"/>
  <c r="K57" i="2"/>
  <c r="L56" i="2"/>
  <c r="K56" i="2"/>
  <c r="L55" i="2"/>
  <c r="K55" i="2"/>
  <c r="K54" i="2"/>
  <c r="L54" i="2" s="1"/>
  <c r="K53" i="2"/>
  <c r="L53" i="2" s="1"/>
  <c r="K52" i="2"/>
  <c r="L52" i="2" s="1"/>
  <c r="K51" i="2"/>
  <c r="L50" i="2"/>
  <c r="K50" i="2"/>
  <c r="L49" i="2"/>
  <c r="K49" i="2"/>
  <c r="L48" i="2"/>
  <c r="K48" i="2"/>
  <c r="L47" i="2"/>
  <c r="K47" i="2"/>
  <c r="K46" i="2"/>
  <c r="L46" i="2" s="1"/>
  <c r="K45" i="2"/>
  <c r="L45" i="2" s="1"/>
  <c r="K44" i="2"/>
  <c r="L44" i="2" s="1"/>
  <c r="K43" i="2"/>
  <c r="L42" i="2"/>
  <c r="K42" i="2"/>
  <c r="L41" i="2"/>
  <c r="K41" i="2"/>
  <c r="K39" i="2"/>
  <c r="L39" i="2" s="1"/>
  <c r="K38" i="2"/>
  <c r="L38" i="2" s="1"/>
  <c r="K37" i="2"/>
  <c r="K36" i="2"/>
  <c r="L36" i="2" s="1"/>
  <c r="K35" i="2"/>
  <c r="K34" i="2"/>
  <c r="L34" i="2" s="1"/>
  <c r="K33" i="2"/>
  <c r="L33" i="2" s="1"/>
  <c r="K32" i="2"/>
  <c r="K31" i="2"/>
  <c r="L31" i="2" s="1"/>
  <c r="K30" i="2"/>
  <c r="L29" i="2"/>
  <c r="K29" i="2"/>
  <c r="K28" i="2"/>
  <c r="L28" i="2" s="1"/>
  <c r="K27" i="2"/>
  <c r="K26" i="2"/>
  <c r="K25" i="2"/>
  <c r="K24" i="2"/>
  <c r="L24" i="2" s="1"/>
  <c r="K23" i="2"/>
  <c r="K22" i="2"/>
  <c r="L22" i="2" s="1"/>
  <c r="K21" i="2"/>
  <c r="K20" i="2"/>
  <c r="L20" i="2" s="1"/>
  <c r="K19" i="2"/>
  <c r="K18" i="2"/>
  <c r="L18" i="2" s="1"/>
  <c r="K17" i="2"/>
  <c r="L17" i="2" s="1"/>
  <c r="K16" i="2"/>
  <c r="L16" i="2" s="1"/>
  <c r="K15" i="2"/>
  <c r="L15" i="2" s="1"/>
  <c r="K14" i="2"/>
  <c r="L14" i="2" s="1"/>
  <c r="K13" i="2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K4" i="2"/>
  <c r="L4" i="2" s="1"/>
  <c r="K3" i="2"/>
  <c r="L3" i="2" s="1"/>
  <c r="L28" i="3" l="1"/>
  <c r="L29" i="3"/>
  <c r="L35" i="3"/>
  <c r="L37" i="3"/>
  <c r="L32" i="3"/>
  <c r="L31" i="3"/>
  <c r="L33" i="3"/>
  <c r="L27" i="3"/>
  <c r="L39" i="3"/>
  <c r="L14" i="3"/>
  <c r="L25" i="3"/>
  <c r="L19" i="3"/>
  <c r="L13" i="3"/>
  <c r="L4" i="3"/>
  <c r="L12" i="3"/>
  <c r="L121" i="2"/>
  <c r="L151" i="2"/>
  <c r="L81" i="2"/>
  <c r="L89" i="2"/>
  <c r="L97" i="2"/>
  <c r="L105" i="2"/>
  <c r="L113" i="2"/>
  <c r="L51" i="2"/>
  <c r="L59" i="2"/>
  <c r="L67" i="2"/>
  <c r="L75" i="2"/>
  <c r="L43" i="2"/>
  <c r="L35" i="2"/>
  <c r="L37" i="2"/>
  <c r="L32" i="2"/>
  <c r="L30" i="2"/>
  <c r="L27" i="2"/>
  <c r="L26" i="2"/>
  <c r="L23" i="2"/>
  <c r="L25" i="2"/>
  <c r="L19" i="2"/>
  <c r="L5" i="2"/>
  <c r="L13" i="2"/>
  <c r="L21" i="2"/>
</calcChain>
</file>

<file path=xl/sharedStrings.xml><?xml version="1.0" encoding="utf-8"?>
<sst xmlns="http://schemas.openxmlformats.org/spreadsheetml/2006/main" count="2726" uniqueCount="151">
  <si>
    <t>120°</t>
    <phoneticPr fontId="1" type="noConversion"/>
  </si>
  <si>
    <t>a</t>
    <phoneticPr fontId="1" type="noConversion"/>
  </si>
  <si>
    <t>C1</t>
    <phoneticPr fontId="1" type="noConversion"/>
  </si>
  <si>
    <t>180°</t>
    <phoneticPr fontId="1" type="noConversion"/>
  </si>
  <si>
    <t>150°</t>
    <phoneticPr fontId="1" type="noConversion"/>
  </si>
  <si>
    <t>0</t>
    <phoneticPr fontId="1" type="noConversion"/>
  </si>
  <si>
    <t>硬聚氯乙烯(PVC-U)双壁波纹管</t>
    <phoneticPr fontId="1" type="noConversion"/>
  </si>
  <si>
    <t>level</t>
    <phoneticPr fontId="1" type="noConversion"/>
  </si>
  <si>
    <t>angle</t>
    <phoneticPr fontId="1" type="noConversion"/>
  </si>
  <si>
    <t>D</t>
    <phoneticPr fontId="1" type="noConversion"/>
  </si>
  <si>
    <t>oD</t>
    <phoneticPr fontId="1" type="noConversion"/>
  </si>
  <si>
    <t>t</t>
    <phoneticPr fontId="1" type="noConversion"/>
  </si>
  <si>
    <t>B</t>
    <phoneticPr fontId="1" type="noConversion"/>
  </si>
  <si>
    <t>C2</t>
    <phoneticPr fontId="1" type="noConversion"/>
  </si>
  <si>
    <t>Q</t>
    <phoneticPr fontId="1" type="noConversion"/>
  </si>
  <si>
    <t>90°</t>
    <phoneticPr fontId="1" type="noConversion"/>
  </si>
  <si>
    <t>90</t>
    <phoneticPr fontId="1" type="noConversion"/>
  </si>
  <si>
    <t>0</t>
    <phoneticPr fontId="1" type="noConversion"/>
  </si>
  <si>
    <t>0</t>
    <phoneticPr fontId="1" type="noConversion"/>
  </si>
  <si>
    <t>90</t>
    <phoneticPr fontId="1" type="noConversion"/>
  </si>
  <si>
    <t>0</t>
    <phoneticPr fontId="1" type="noConversion"/>
  </si>
  <si>
    <t>0</t>
    <phoneticPr fontId="1" type="noConversion"/>
  </si>
  <si>
    <t>90</t>
    <phoneticPr fontId="1" type="noConversion"/>
  </si>
  <si>
    <t>3.5</t>
    <phoneticPr fontId="1" type="noConversion"/>
  </si>
  <si>
    <t>0</t>
    <phoneticPr fontId="1" type="noConversion"/>
  </si>
  <si>
    <t>90</t>
    <phoneticPr fontId="1" type="noConversion"/>
  </si>
  <si>
    <t>4.5</t>
    <phoneticPr fontId="1" type="noConversion"/>
  </si>
  <si>
    <t>0</t>
    <phoneticPr fontId="1" type="noConversion"/>
  </si>
  <si>
    <t>150</t>
    <phoneticPr fontId="1" type="noConversion"/>
  </si>
  <si>
    <t>90</t>
    <phoneticPr fontId="1" type="noConversion"/>
  </si>
  <si>
    <t>160</t>
    <phoneticPr fontId="1" type="noConversion"/>
  </si>
  <si>
    <t>180</t>
    <phoneticPr fontId="1" type="noConversion"/>
  </si>
  <si>
    <t>200</t>
    <phoneticPr fontId="1" type="noConversion"/>
  </si>
  <si>
    <t>225</t>
    <phoneticPr fontId="1" type="noConversion"/>
  </si>
  <si>
    <t>250</t>
    <phoneticPr fontId="1" type="noConversion"/>
  </si>
  <si>
    <t>280</t>
    <phoneticPr fontId="1" type="noConversion"/>
  </si>
  <si>
    <t>15</t>
    <phoneticPr fontId="1" type="noConversion"/>
  </si>
  <si>
    <t>355</t>
    <phoneticPr fontId="1" type="noConversion"/>
  </si>
  <si>
    <t>400</t>
    <phoneticPr fontId="1" type="noConversion"/>
  </si>
  <si>
    <t>450</t>
    <phoneticPr fontId="1" type="noConversion"/>
  </si>
  <si>
    <t>500</t>
    <phoneticPr fontId="1" type="noConversion"/>
  </si>
  <si>
    <t>560</t>
    <phoneticPr fontId="1" type="noConversion"/>
  </si>
  <si>
    <t>630</t>
    <phoneticPr fontId="1" type="noConversion"/>
  </si>
  <si>
    <t>710</t>
    <phoneticPr fontId="1" type="noConversion"/>
  </si>
  <si>
    <t>800</t>
    <phoneticPr fontId="1" type="noConversion"/>
  </si>
  <si>
    <t>900</t>
    <phoneticPr fontId="1" type="noConversion"/>
  </si>
  <si>
    <t>1000</t>
    <phoneticPr fontId="1" type="noConversion"/>
  </si>
  <si>
    <t>1100</t>
    <phoneticPr fontId="1" type="noConversion"/>
  </si>
  <si>
    <t>1200</t>
    <phoneticPr fontId="1" type="noConversion"/>
  </si>
  <si>
    <t>160.5</t>
    <phoneticPr fontId="1" type="noConversion"/>
  </si>
  <si>
    <t>180.6</t>
    <phoneticPr fontId="1" type="noConversion"/>
  </si>
  <si>
    <t>200.6</t>
    <phoneticPr fontId="1" type="noConversion"/>
  </si>
  <si>
    <t>225.7</t>
    <phoneticPr fontId="1" type="noConversion"/>
  </si>
  <si>
    <t>250.8</t>
    <phoneticPr fontId="1" type="noConversion"/>
  </si>
  <si>
    <t>280.9</t>
    <phoneticPr fontId="1" type="noConversion"/>
  </si>
  <si>
    <t>316</t>
    <phoneticPr fontId="1" type="noConversion"/>
  </si>
  <si>
    <t>356.1</t>
    <phoneticPr fontId="1" type="noConversion"/>
  </si>
  <si>
    <t>401.2</t>
    <phoneticPr fontId="1" type="noConversion"/>
  </si>
  <si>
    <t>451.4</t>
    <phoneticPr fontId="1" type="noConversion"/>
  </si>
  <si>
    <t>501.5</t>
    <phoneticPr fontId="1" type="noConversion"/>
  </si>
  <si>
    <t>561.7</t>
    <phoneticPr fontId="1" type="noConversion"/>
  </si>
  <si>
    <t>631.9</t>
    <phoneticPr fontId="1" type="noConversion"/>
  </si>
  <si>
    <t>712.1</t>
    <phoneticPr fontId="1" type="noConversion"/>
  </si>
  <si>
    <t>802.4</t>
    <phoneticPr fontId="1" type="noConversion"/>
  </si>
  <si>
    <t>902.7</t>
    <phoneticPr fontId="1" type="noConversion"/>
  </si>
  <si>
    <t>1103.0</t>
    <phoneticPr fontId="1" type="noConversion"/>
  </si>
  <si>
    <t>1103.5</t>
    <phoneticPr fontId="1" type="noConversion"/>
  </si>
  <si>
    <t>1203.6</t>
    <phoneticPr fontId="1" type="noConversion"/>
  </si>
  <si>
    <t>1.2</t>
    <phoneticPr fontId="1" type="noConversion"/>
  </si>
  <si>
    <t>1.3</t>
    <phoneticPr fontId="1" type="noConversion"/>
  </si>
  <si>
    <t>1.4</t>
    <phoneticPr fontId="1" type="noConversion"/>
  </si>
  <si>
    <t>1.5</t>
    <phoneticPr fontId="1" type="noConversion"/>
  </si>
  <si>
    <t>1.7</t>
    <phoneticPr fontId="1" type="noConversion"/>
  </si>
  <si>
    <t>1.8</t>
    <phoneticPr fontId="1" type="noConversion"/>
  </si>
  <si>
    <t>1.9</t>
    <phoneticPr fontId="1" type="noConversion"/>
  </si>
  <si>
    <t>2.1</t>
    <phoneticPr fontId="1" type="noConversion"/>
  </si>
  <si>
    <t>2.3</t>
    <phoneticPr fontId="1" type="noConversion"/>
  </si>
  <si>
    <t>2.5</t>
    <phoneticPr fontId="1" type="noConversion"/>
  </si>
  <si>
    <t>2.8</t>
    <phoneticPr fontId="1" type="noConversion"/>
  </si>
  <si>
    <t>3.3</t>
    <phoneticPr fontId="1" type="noConversion"/>
  </si>
  <si>
    <t>3.0</t>
    <phoneticPr fontId="1" type="noConversion"/>
  </si>
  <si>
    <t>3.8</t>
    <phoneticPr fontId="1" type="noConversion"/>
  </si>
  <si>
    <t>4.1</t>
    <phoneticPr fontId="1" type="noConversion"/>
  </si>
  <si>
    <t>5.0</t>
    <phoneticPr fontId="1" type="noConversion"/>
  </si>
  <si>
    <t>硬聚氯乙烯(PVC-U)加筋管</t>
    <phoneticPr fontId="1" type="noConversion"/>
  </si>
  <si>
    <t>250</t>
    <phoneticPr fontId="1" type="noConversion"/>
  </si>
  <si>
    <t>2.1</t>
    <phoneticPr fontId="1" type="noConversion"/>
  </si>
  <si>
    <t>300</t>
    <phoneticPr fontId="1" type="noConversion"/>
  </si>
  <si>
    <t>335</t>
    <phoneticPr fontId="1" type="noConversion"/>
  </si>
  <si>
    <t>450</t>
    <phoneticPr fontId="1" type="noConversion"/>
  </si>
  <si>
    <t>549.7</t>
    <phoneticPr fontId="1" type="noConversion"/>
  </si>
  <si>
    <t>2.6</t>
    <phoneticPr fontId="1" type="noConversion"/>
  </si>
  <si>
    <t>3.0</t>
    <phoneticPr fontId="1" type="noConversion"/>
  </si>
  <si>
    <t>160</t>
    <phoneticPr fontId="1" type="noConversion"/>
  </si>
  <si>
    <t>315</t>
    <phoneticPr fontId="1" type="noConversion"/>
  </si>
  <si>
    <t>硬聚氯乙烯(PVC-U)平壁管 4kN/m2</t>
    <phoneticPr fontId="1" type="noConversion"/>
  </si>
  <si>
    <t>4.0</t>
    <phoneticPr fontId="1" type="noConversion"/>
  </si>
  <si>
    <t>4.9</t>
    <phoneticPr fontId="1" type="noConversion"/>
  </si>
  <si>
    <t>6.2</t>
    <phoneticPr fontId="1" type="noConversion"/>
  </si>
  <si>
    <t>7.7</t>
    <phoneticPr fontId="1" type="noConversion"/>
  </si>
  <si>
    <t>9.8</t>
    <phoneticPr fontId="1" type="noConversion"/>
  </si>
  <si>
    <t>12.3</t>
    <phoneticPr fontId="1" type="noConversion"/>
  </si>
  <si>
    <t>15.4</t>
    <phoneticPr fontId="1" type="noConversion"/>
  </si>
  <si>
    <t>硬聚氯乙烯(PVC-U)平壁管 8kN/m2</t>
    <phoneticPr fontId="1" type="noConversion"/>
  </si>
  <si>
    <t>4.7</t>
    <phoneticPr fontId="1" type="noConversion"/>
  </si>
  <si>
    <t>5.9</t>
    <phoneticPr fontId="1" type="noConversion"/>
  </si>
  <si>
    <t>7.3</t>
    <phoneticPr fontId="1" type="noConversion"/>
  </si>
  <si>
    <t>9.2</t>
    <phoneticPr fontId="1" type="noConversion"/>
  </si>
  <si>
    <t>11.7</t>
    <phoneticPr fontId="1" type="noConversion"/>
  </si>
  <si>
    <t>14.6</t>
    <phoneticPr fontId="1" type="noConversion"/>
  </si>
  <si>
    <t>18.4</t>
    <phoneticPr fontId="1" type="noConversion"/>
  </si>
  <si>
    <t>120°</t>
    <phoneticPr fontId="1" type="noConversion"/>
  </si>
  <si>
    <t>120</t>
    <phoneticPr fontId="1" type="noConversion"/>
  </si>
  <si>
    <t>180</t>
    <phoneticPr fontId="1" type="noConversion"/>
  </si>
  <si>
    <t>聚氯乙烯(PE)双壁波纹管</t>
    <phoneticPr fontId="1" type="noConversion"/>
  </si>
  <si>
    <t>200</t>
    <phoneticPr fontId="1" type="noConversion"/>
  </si>
  <si>
    <t>800</t>
    <phoneticPr fontId="1" type="noConversion"/>
  </si>
  <si>
    <t>159.1</t>
    <phoneticPr fontId="1" type="noConversion"/>
  </si>
  <si>
    <t>198.8</t>
    <phoneticPr fontId="1" type="noConversion"/>
  </si>
  <si>
    <t>248.5</t>
    <phoneticPr fontId="1" type="noConversion"/>
  </si>
  <si>
    <t>313.2</t>
    <phoneticPr fontId="1" type="noConversion"/>
  </si>
  <si>
    <t>397.6</t>
    <phoneticPr fontId="1" type="noConversion"/>
  </si>
  <si>
    <t>497.0</t>
    <phoneticPr fontId="1" type="noConversion"/>
  </si>
  <si>
    <t>626.3</t>
    <phoneticPr fontId="1" type="noConversion"/>
  </si>
  <si>
    <t>795.2</t>
    <phoneticPr fontId="1" type="noConversion"/>
  </si>
  <si>
    <t>994.0</t>
    <phoneticPr fontId="1" type="noConversion"/>
  </si>
  <si>
    <t>1192.8</t>
    <phoneticPr fontId="1" type="noConversion"/>
  </si>
  <si>
    <t>1.9</t>
    <phoneticPr fontId="1" type="noConversion"/>
  </si>
  <si>
    <t>2.8</t>
    <phoneticPr fontId="1" type="noConversion"/>
  </si>
  <si>
    <t>450</t>
    <phoneticPr fontId="1" type="noConversion"/>
  </si>
  <si>
    <t>600</t>
    <phoneticPr fontId="1" type="noConversion"/>
  </si>
  <si>
    <t>700</t>
    <phoneticPr fontId="1" type="noConversion"/>
  </si>
  <si>
    <t>800</t>
    <phoneticPr fontId="1" type="noConversion"/>
  </si>
  <si>
    <t>1000</t>
    <phoneticPr fontId="1" type="noConversion"/>
  </si>
  <si>
    <t>1.0</t>
    <phoneticPr fontId="1" type="noConversion"/>
  </si>
  <si>
    <t>1.1</t>
    <phoneticPr fontId="1" type="noConversion"/>
  </si>
  <si>
    <t>2.3</t>
    <phoneticPr fontId="1" type="noConversion"/>
  </si>
  <si>
    <t>聚氯乙烯(PE)缠绕结构壁管 A型</t>
    <phoneticPr fontId="1" type="noConversion"/>
  </si>
  <si>
    <t>聚氯乙烯(PE)缠绕结构壁管 B型</t>
    <phoneticPr fontId="1" type="noConversion"/>
  </si>
  <si>
    <t>1.5</t>
    <phoneticPr fontId="1" type="noConversion"/>
  </si>
  <si>
    <t>2.0</t>
    <phoneticPr fontId="1" type="noConversion"/>
  </si>
  <si>
    <t>4.5</t>
    <phoneticPr fontId="1" type="noConversion"/>
  </si>
  <si>
    <t>钢带增强聚乙烯(PE)螺旋波纹管</t>
    <phoneticPr fontId="1" type="noConversion"/>
  </si>
  <si>
    <t>5.0</t>
    <phoneticPr fontId="1" type="noConversion"/>
  </si>
  <si>
    <t>120°</t>
    <phoneticPr fontId="1" type="noConversion"/>
  </si>
  <si>
    <t>120</t>
    <phoneticPr fontId="1" type="noConversion"/>
  </si>
  <si>
    <t>121</t>
  </si>
  <si>
    <t>122</t>
  </si>
  <si>
    <t>180</t>
    <phoneticPr fontId="1" type="noConversion"/>
  </si>
  <si>
    <t>150</t>
    <phoneticPr fontId="1" type="noConversion"/>
  </si>
  <si>
    <t>180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</si>
</sst>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.00_ "/>
    <numFmt numFmtId="178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"/>
  <sheetViews>
    <sheetView tabSelected="1" workbookViewId="0">
      <pane ySplit="1" topLeftCell="A89" activePane="bottomLeft" state="frozenSplit"/>
      <selection sqref="A1:XFD1"/>
      <selection pane="bottomLeft" activeCell="I129" sqref="I129"/>
    </sheetView>
  </sheetViews>
  <sheetFormatPr defaultRowHeight="14.25" x14ac:dyDescent="0.2"/>
  <cols>
    <col min="1" max="1" width="32.375" style="1" bestFit="1" customWidth="1"/>
    <col min="2" max="16384" width="9" style="1"/>
  </cols>
  <sheetData>
    <row r="1" spans="1:21" s="3" customFormat="1" x14ac:dyDescent="0.2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</v>
      </c>
      <c r="G1" s="3" t="s">
        <v>12</v>
      </c>
      <c r="H1" s="3" t="s">
        <v>2</v>
      </c>
      <c r="I1" s="3" t="s">
        <v>13</v>
      </c>
      <c r="J1" s="3" t="s">
        <v>14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s="5" customFormat="1" x14ac:dyDescent="0.2">
      <c r="C2" s="5" t="s">
        <v>15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 t="s">
        <v>6</v>
      </c>
      <c r="B3" s="1" t="s">
        <v>16</v>
      </c>
      <c r="C3" s="1" t="s">
        <v>30</v>
      </c>
      <c r="D3" s="1" t="s">
        <v>49</v>
      </c>
      <c r="E3" s="1" t="s">
        <v>68</v>
      </c>
      <c r="F3" s="1" t="s">
        <v>17</v>
      </c>
      <c r="G3" s="2" t="s">
        <v>18</v>
      </c>
      <c r="H3" s="1" t="s">
        <v>17</v>
      </c>
      <c r="I3" s="4">
        <f>ROUND(K3-L3,2)</f>
        <v>23.5</v>
      </c>
      <c r="J3" s="1" t="s">
        <v>5</v>
      </c>
      <c r="K3" s="4">
        <f>+D3/2</f>
        <v>80.25</v>
      </c>
      <c r="L3" s="4">
        <f>+K3*SIN(B3/180*PI())/SIN(B3/2/180*PI())/2</f>
        <v>56.745319190220442</v>
      </c>
      <c r="M3" s="4"/>
      <c r="N3" s="4"/>
      <c r="O3" s="4"/>
      <c r="P3" s="4"/>
      <c r="Q3" s="4"/>
      <c r="R3" s="4"/>
      <c r="S3" s="4"/>
      <c r="T3" s="4"/>
      <c r="U3" s="4"/>
    </row>
    <row r="4" spans="1:21" s="3" customFormat="1" x14ac:dyDescent="0.2">
      <c r="A4" s="1" t="s">
        <v>6</v>
      </c>
      <c r="B4" s="1" t="s">
        <v>19</v>
      </c>
      <c r="C4" s="1" t="s">
        <v>31</v>
      </c>
      <c r="D4" s="1" t="s">
        <v>50</v>
      </c>
      <c r="E4" s="1" t="s">
        <v>69</v>
      </c>
      <c r="F4" s="3" t="s">
        <v>20</v>
      </c>
      <c r="G4" s="3" t="s">
        <v>20</v>
      </c>
      <c r="H4" s="3" t="s">
        <v>21</v>
      </c>
      <c r="I4" s="4">
        <f t="shared" ref="I4:I39" si="0">ROUND(K4-L4,2)</f>
        <v>26.45</v>
      </c>
      <c r="J4" s="3" t="s">
        <v>17</v>
      </c>
      <c r="K4" s="4">
        <f t="shared" ref="K4:K13" si="1">+D4/2</f>
        <v>90.3</v>
      </c>
      <c r="L4" s="4">
        <f t="shared" ref="L4:L13" si="2">+K4*SIN(B4/180*PI())/SIN(B4/2/180*PI())/2</f>
        <v>63.851742341145247</v>
      </c>
      <c r="M4" s="4"/>
      <c r="N4" s="4"/>
      <c r="O4" s="4"/>
      <c r="P4" s="4"/>
      <c r="Q4" s="4"/>
      <c r="R4" s="4"/>
      <c r="S4" s="4"/>
      <c r="T4" s="4"/>
      <c r="U4" s="4"/>
    </row>
    <row r="5" spans="1:21" s="3" customFormat="1" x14ac:dyDescent="0.2">
      <c r="A5" s="1" t="s">
        <v>6</v>
      </c>
      <c r="B5" s="1" t="s">
        <v>22</v>
      </c>
      <c r="C5" s="1" t="s">
        <v>32</v>
      </c>
      <c r="D5" s="1" t="s">
        <v>51</v>
      </c>
      <c r="E5" s="1" t="s">
        <v>70</v>
      </c>
      <c r="F5" s="3" t="s">
        <v>5</v>
      </c>
      <c r="G5" s="3" t="s">
        <v>5</v>
      </c>
      <c r="H5" s="3" t="s">
        <v>5</v>
      </c>
      <c r="I5" s="4">
        <f t="shared" si="0"/>
        <v>29.38</v>
      </c>
      <c r="J5" s="3" t="s">
        <v>5</v>
      </c>
      <c r="K5" s="4">
        <f t="shared" si="1"/>
        <v>100.3</v>
      </c>
      <c r="L5" s="4">
        <f t="shared" si="2"/>
        <v>70.922810153010715</v>
      </c>
      <c r="M5" s="4"/>
      <c r="N5" s="4"/>
      <c r="O5" s="4"/>
      <c r="P5" s="4"/>
      <c r="Q5" s="4"/>
      <c r="R5" s="4"/>
      <c r="S5" s="4"/>
      <c r="T5" s="4"/>
      <c r="U5" s="4"/>
    </row>
    <row r="6" spans="1:21" s="3" customFormat="1" x14ac:dyDescent="0.2">
      <c r="A6" s="1" t="s">
        <v>6</v>
      </c>
      <c r="B6" s="1" t="s">
        <v>19</v>
      </c>
      <c r="C6" s="1" t="s">
        <v>33</v>
      </c>
      <c r="D6" s="1" t="s">
        <v>52</v>
      </c>
      <c r="E6" s="1" t="s">
        <v>71</v>
      </c>
      <c r="F6" s="3" t="s">
        <v>5</v>
      </c>
      <c r="G6" s="3" t="s">
        <v>5</v>
      </c>
      <c r="H6" s="3" t="s">
        <v>5</v>
      </c>
      <c r="I6" s="4">
        <f t="shared" si="0"/>
        <v>33.049999999999997</v>
      </c>
      <c r="J6" s="3" t="s">
        <v>20</v>
      </c>
      <c r="K6" s="4">
        <f t="shared" si="1"/>
        <v>112.85</v>
      </c>
      <c r="L6" s="4">
        <f t="shared" si="2"/>
        <v>79.797000256901896</v>
      </c>
      <c r="M6" s="4"/>
      <c r="N6" s="4"/>
      <c r="O6" s="4"/>
      <c r="P6" s="4"/>
      <c r="Q6" s="4"/>
      <c r="R6" s="4"/>
      <c r="S6" s="4"/>
      <c r="T6" s="4"/>
      <c r="U6" s="4"/>
    </row>
    <row r="7" spans="1:21" s="3" customFormat="1" x14ac:dyDescent="0.2">
      <c r="A7" s="1" t="s">
        <v>6</v>
      </c>
      <c r="B7" s="1" t="s">
        <v>16</v>
      </c>
      <c r="C7" s="1" t="s">
        <v>34</v>
      </c>
      <c r="D7" s="1" t="s">
        <v>53</v>
      </c>
      <c r="E7" s="1" t="s">
        <v>72</v>
      </c>
      <c r="F7" s="3" t="s">
        <v>24</v>
      </c>
      <c r="G7" s="3" t="s">
        <v>5</v>
      </c>
      <c r="H7" s="3" t="s">
        <v>20</v>
      </c>
      <c r="I7" s="4">
        <f t="shared" si="0"/>
        <v>36.729999999999997</v>
      </c>
      <c r="J7" s="3" t="s">
        <v>20</v>
      </c>
      <c r="K7" s="4">
        <f t="shared" si="1"/>
        <v>125.4</v>
      </c>
      <c r="L7" s="4">
        <f t="shared" si="2"/>
        <v>88.671190360793076</v>
      </c>
      <c r="M7" s="4"/>
      <c r="N7" s="4"/>
      <c r="O7" s="4"/>
      <c r="P7" s="4"/>
      <c r="Q7" s="4"/>
      <c r="R7" s="4"/>
      <c r="S7" s="4"/>
      <c r="T7" s="4"/>
      <c r="U7" s="4"/>
    </row>
    <row r="8" spans="1:21" s="3" customFormat="1" x14ac:dyDescent="0.2">
      <c r="A8" s="1" t="s">
        <v>6</v>
      </c>
      <c r="B8" s="1" t="s">
        <v>19</v>
      </c>
      <c r="C8" s="1" t="s">
        <v>35</v>
      </c>
      <c r="D8" s="1" t="s">
        <v>54</v>
      </c>
      <c r="E8" s="1" t="s">
        <v>73</v>
      </c>
      <c r="F8" s="3" t="s">
        <v>24</v>
      </c>
      <c r="G8" s="3" t="s">
        <v>20</v>
      </c>
      <c r="H8" s="3" t="s">
        <v>21</v>
      </c>
      <c r="I8" s="4">
        <f t="shared" si="0"/>
        <v>41.14</v>
      </c>
      <c r="J8" s="3" t="s">
        <v>5</v>
      </c>
      <c r="K8" s="4">
        <f t="shared" si="1"/>
        <v>140.44999999999999</v>
      </c>
      <c r="L8" s="4">
        <f t="shared" si="2"/>
        <v>99.313147417650598</v>
      </c>
      <c r="M8" s="4"/>
      <c r="N8" s="4"/>
      <c r="O8" s="4"/>
      <c r="P8" s="4"/>
      <c r="Q8" s="4"/>
      <c r="R8" s="4"/>
      <c r="S8" s="4"/>
      <c r="T8" s="4"/>
      <c r="U8" s="4"/>
    </row>
    <row r="9" spans="1:21" s="3" customFormat="1" x14ac:dyDescent="0.2">
      <c r="A9" s="1" t="s">
        <v>6</v>
      </c>
      <c r="B9" s="1" t="s">
        <v>19</v>
      </c>
      <c r="C9" s="1" t="s">
        <v>94</v>
      </c>
      <c r="D9" s="1" t="s">
        <v>55</v>
      </c>
      <c r="E9" s="1" t="s">
        <v>74</v>
      </c>
      <c r="F9" s="3" t="s">
        <v>20</v>
      </c>
      <c r="G9" s="3" t="s">
        <v>5</v>
      </c>
      <c r="H9" s="3" t="s">
        <v>5</v>
      </c>
      <c r="I9" s="4">
        <f t="shared" si="0"/>
        <v>46.28</v>
      </c>
      <c r="J9" s="3" t="s">
        <v>20</v>
      </c>
      <c r="K9" s="4">
        <f t="shared" si="1"/>
        <v>158</v>
      </c>
      <c r="L9" s="4">
        <f t="shared" si="2"/>
        <v>111.72287142747452</v>
      </c>
      <c r="M9" s="4"/>
      <c r="N9" s="4"/>
      <c r="O9" s="4"/>
      <c r="P9" s="4"/>
      <c r="Q9" s="4"/>
      <c r="R9" s="4"/>
      <c r="S9" s="4"/>
      <c r="T9" s="4"/>
      <c r="U9" s="4"/>
    </row>
    <row r="10" spans="1:21" s="3" customFormat="1" x14ac:dyDescent="0.2">
      <c r="A10" s="1" t="s">
        <v>6</v>
      </c>
      <c r="B10" s="1" t="s">
        <v>16</v>
      </c>
      <c r="C10" s="1" t="s">
        <v>37</v>
      </c>
      <c r="D10" s="1" t="s">
        <v>56</v>
      </c>
      <c r="E10" s="1" t="s">
        <v>75</v>
      </c>
      <c r="F10" s="3" t="s">
        <v>20</v>
      </c>
      <c r="G10" s="3" t="s">
        <v>20</v>
      </c>
      <c r="H10" s="3" t="s">
        <v>20</v>
      </c>
      <c r="I10" s="4">
        <f t="shared" si="0"/>
        <v>52.15</v>
      </c>
      <c r="J10" s="3" t="s">
        <v>17</v>
      </c>
      <c r="K10" s="4">
        <f t="shared" si="1"/>
        <v>178.05</v>
      </c>
      <c r="L10" s="4">
        <f t="shared" si="2"/>
        <v>125.9003623902648</v>
      </c>
      <c r="M10" s="4"/>
      <c r="N10" s="4"/>
      <c r="O10" s="4"/>
      <c r="P10" s="4"/>
      <c r="Q10" s="4"/>
      <c r="R10" s="4"/>
      <c r="S10" s="4"/>
      <c r="T10" s="4"/>
      <c r="U10" s="4"/>
    </row>
    <row r="11" spans="1:21" s="3" customFormat="1" x14ac:dyDescent="0.2">
      <c r="A11" s="1" t="s">
        <v>6</v>
      </c>
      <c r="B11" s="1" t="s">
        <v>25</v>
      </c>
      <c r="C11" s="1" t="s">
        <v>38</v>
      </c>
      <c r="D11" s="1" t="s">
        <v>57</v>
      </c>
      <c r="E11" s="1" t="s">
        <v>76</v>
      </c>
      <c r="F11" s="3" t="s">
        <v>20</v>
      </c>
      <c r="G11" s="3" t="s">
        <v>21</v>
      </c>
      <c r="H11" s="3" t="s">
        <v>17</v>
      </c>
      <c r="I11" s="4">
        <f t="shared" si="0"/>
        <v>58.75</v>
      </c>
      <c r="J11" s="3" t="s">
        <v>18</v>
      </c>
      <c r="K11" s="4">
        <f t="shared" si="1"/>
        <v>200.6</v>
      </c>
      <c r="L11" s="4">
        <f t="shared" si="2"/>
        <v>141.84562030602143</v>
      </c>
      <c r="M11" s="4"/>
      <c r="N11" s="4"/>
      <c r="O11" s="4"/>
      <c r="P11" s="4"/>
      <c r="Q11" s="4"/>
      <c r="R11" s="4"/>
      <c r="S11" s="4"/>
      <c r="T11" s="4"/>
      <c r="U11" s="4"/>
    </row>
    <row r="12" spans="1:21" s="3" customFormat="1" x14ac:dyDescent="0.2">
      <c r="A12" s="1" t="s">
        <v>6</v>
      </c>
      <c r="B12" s="1" t="s">
        <v>19</v>
      </c>
      <c r="C12" s="1" t="s">
        <v>39</v>
      </c>
      <c r="D12" s="1" t="s">
        <v>58</v>
      </c>
      <c r="E12" s="1" t="s">
        <v>77</v>
      </c>
      <c r="F12" s="3" t="s">
        <v>5</v>
      </c>
      <c r="G12" s="3" t="s">
        <v>20</v>
      </c>
      <c r="H12" s="3" t="s">
        <v>5</v>
      </c>
      <c r="I12" s="4">
        <f t="shared" si="0"/>
        <v>66.11</v>
      </c>
      <c r="J12" s="3" t="s">
        <v>27</v>
      </c>
      <c r="K12" s="4">
        <f t="shared" si="1"/>
        <v>225.7</v>
      </c>
      <c r="L12" s="4">
        <f t="shared" si="2"/>
        <v>159.59400051380379</v>
      </c>
      <c r="M12" s="4"/>
      <c r="N12" s="4"/>
      <c r="O12" s="4"/>
      <c r="P12" s="4"/>
      <c r="Q12" s="4"/>
      <c r="R12" s="4"/>
      <c r="S12" s="4"/>
      <c r="T12" s="4"/>
      <c r="U12" s="4"/>
    </row>
    <row r="13" spans="1:21" s="3" customFormat="1" x14ac:dyDescent="0.2">
      <c r="A13" s="1" t="s">
        <v>6</v>
      </c>
      <c r="B13" s="1" t="s">
        <v>22</v>
      </c>
      <c r="C13" s="1" t="s">
        <v>40</v>
      </c>
      <c r="D13" s="1" t="s">
        <v>59</v>
      </c>
      <c r="E13" s="1" t="s">
        <v>78</v>
      </c>
      <c r="F13" s="3" t="s">
        <v>17</v>
      </c>
      <c r="G13" s="3" t="s">
        <v>17</v>
      </c>
      <c r="H13" s="3" t="s">
        <v>20</v>
      </c>
      <c r="I13" s="4">
        <f t="shared" si="0"/>
        <v>73.44</v>
      </c>
      <c r="J13" s="3" t="s">
        <v>18</v>
      </c>
      <c r="K13" s="4">
        <f t="shared" si="1"/>
        <v>250.75</v>
      </c>
      <c r="L13" s="4">
        <f t="shared" si="2"/>
        <v>177.3070253825268</v>
      </c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1" t="s">
        <v>6</v>
      </c>
      <c r="B14" s="1" t="s">
        <v>16</v>
      </c>
      <c r="C14" s="1" t="s">
        <v>41</v>
      </c>
      <c r="D14" s="1" t="s">
        <v>60</v>
      </c>
      <c r="E14" s="1" t="s">
        <v>80</v>
      </c>
      <c r="F14" s="1" t="s">
        <v>5</v>
      </c>
      <c r="G14" s="2" t="s">
        <v>5</v>
      </c>
      <c r="H14" s="1" t="s">
        <v>20</v>
      </c>
      <c r="I14" s="4">
        <f t="shared" si="0"/>
        <v>82.26</v>
      </c>
      <c r="J14" s="1" t="s">
        <v>5</v>
      </c>
      <c r="K14" s="4">
        <f>+D14/2</f>
        <v>280.85000000000002</v>
      </c>
      <c r="L14" s="4">
        <f>+K14*SIN(B14/180*PI())/SIN(B14/2/180*PI())/2</f>
        <v>198.5909394962419</v>
      </c>
      <c r="M14" s="4"/>
      <c r="N14" s="4"/>
      <c r="O14" s="4"/>
      <c r="P14" s="4"/>
      <c r="Q14" s="4"/>
      <c r="R14" s="4"/>
      <c r="S14" s="4"/>
      <c r="T14" s="4"/>
      <c r="U14" s="4"/>
    </row>
    <row r="15" spans="1:21" s="3" customFormat="1" x14ac:dyDescent="0.2">
      <c r="A15" s="1" t="s">
        <v>6</v>
      </c>
      <c r="B15" s="1" t="s">
        <v>16</v>
      </c>
      <c r="C15" s="1" t="s">
        <v>42</v>
      </c>
      <c r="D15" s="1" t="s">
        <v>61</v>
      </c>
      <c r="E15" s="1" t="s">
        <v>79</v>
      </c>
      <c r="F15" s="3" t="s">
        <v>5</v>
      </c>
      <c r="G15" s="3" t="s">
        <v>5</v>
      </c>
      <c r="H15" s="3" t="s">
        <v>5</v>
      </c>
      <c r="I15" s="4">
        <f t="shared" si="0"/>
        <v>92.54</v>
      </c>
      <c r="J15" s="3" t="s">
        <v>17</v>
      </c>
      <c r="K15" s="4">
        <f t="shared" ref="K15:K21" si="3">+D15/2</f>
        <v>315.95</v>
      </c>
      <c r="L15" s="4">
        <f t="shared" ref="L15:L21" si="4">+K15*SIN(B15/180*PI())/SIN(B15/2/180*PI())/2</f>
        <v>223.41038751588971</v>
      </c>
      <c r="M15" s="4"/>
      <c r="N15" s="4"/>
      <c r="O15" s="4"/>
      <c r="P15" s="4"/>
      <c r="Q15" s="4"/>
      <c r="R15" s="4"/>
      <c r="S15" s="4"/>
      <c r="T15" s="4"/>
      <c r="U15" s="4"/>
    </row>
    <row r="16" spans="1:21" s="3" customFormat="1" x14ac:dyDescent="0.2">
      <c r="A16" s="1" t="s">
        <v>6</v>
      </c>
      <c r="B16" s="1" t="s">
        <v>29</v>
      </c>
      <c r="C16" s="1" t="s">
        <v>43</v>
      </c>
      <c r="D16" s="1" t="s">
        <v>62</v>
      </c>
      <c r="E16" s="1" t="s">
        <v>81</v>
      </c>
      <c r="F16" s="3" t="s">
        <v>20</v>
      </c>
      <c r="G16" s="3" t="s">
        <v>5</v>
      </c>
      <c r="H16" s="3" t="s">
        <v>5</v>
      </c>
      <c r="I16" s="4">
        <f t="shared" si="0"/>
        <v>104.28</v>
      </c>
      <c r="J16" s="3" t="s">
        <v>5</v>
      </c>
      <c r="K16" s="4">
        <f t="shared" si="3"/>
        <v>356.05</v>
      </c>
      <c r="L16" s="4">
        <f t="shared" si="4"/>
        <v>251.76536944147028</v>
      </c>
      <c r="M16" s="4"/>
      <c r="N16" s="4"/>
      <c r="O16" s="4"/>
      <c r="P16" s="4"/>
      <c r="Q16" s="4"/>
      <c r="R16" s="4"/>
      <c r="S16" s="4"/>
      <c r="T16" s="4"/>
      <c r="U16" s="4"/>
    </row>
    <row r="17" spans="1:21" s="3" customFormat="1" x14ac:dyDescent="0.2">
      <c r="A17" s="1" t="s">
        <v>6</v>
      </c>
      <c r="B17" s="1" t="s">
        <v>19</v>
      </c>
      <c r="C17" s="1" t="s">
        <v>44</v>
      </c>
      <c r="D17" s="1" t="s">
        <v>63</v>
      </c>
      <c r="E17" s="1" t="s">
        <v>82</v>
      </c>
      <c r="F17" s="3" t="s">
        <v>24</v>
      </c>
      <c r="G17" s="3" t="s">
        <v>17</v>
      </c>
      <c r="H17" s="3" t="s">
        <v>21</v>
      </c>
      <c r="I17" s="4">
        <f t="shared" si="0"/>
        <v>117.51</v>
      </c>
      <c r="J17" s="3" t="s">
        <v>5</v>
      </c>
      <c r="K17" s="4">
        <f t="shared" si="3"/>
        <v>401.2</v>
      </c>
      <c r="L17" s="4">
        <f t="shared" si="4"/>
        <v>283.69124061204286</v>
      </c>
      <c r="M17" s="4"/>
      <c r="N17" s="4"/>
      <c r="O17" s="4"/>
      <c r="P17" s="4"/>
      <c r="Q17" s="4"/>
      <c r="R17" s="4"/>
      <c r="S17" s="4"/>
      <c r="T17" s="4"/>
      <c r="U17" s="4"/>
    </row>
    <row r="18" spans="1:21" s="3" customFormat="1" x14ac:dyDescent="0.2">
      <c r="A18" s="1" t="s">
        <v>6</v>
      </c>
      <c r="B18" s="1" t="s">
        <v>16</v>
      </c>
      <c r="C18" s="1" t="s">
        <v>45</v>
      </c>
      <c r="D18" s="1" t="s">
        <v>64</v>
      </c>
      <c r="E18" s="1" t="s">
        <v>26</v>
      </c>
      <c r="F18" s="3" t="s">
        <v>5</v>
      </c>
      <c r="G18" s="3" t="s">
        <v>21</v>
      </c>
      <c r="H18" s="3" t="s">
        <v>5</v>
      </c>
      <c r="I18" s="4">
        <f t="shared" si="0"/>
        <v>132.19999999999999</v>
      </c>
      <c r="J18" s="3" t="s">
        <v>5</v>
      </c>
      <c r="K18" s="4">
        <f t="shared" si="3"/>
        <v>451.35</v>
      </c>
      <c r="L18" s="4">
        <f t="shared" si="4"/>
        <v>319.15264568854826</v>
      </c>
      <c r="M18" s="4"/>
      <c r="N18" s="4"/>
      <c r="O18" s="4"/>
      <c r="P18" s="4"/>
      <c r="Q18" s="4"/>
      <c r="R18" s="4"/>
      <c r="S18" s="4"/>
      <c r="T18" s="4"/>
      <c r="U18" s="4"/>
    </row>
    <row r="19" spans="1:21" s="3" customFormat="1" x14ac:dyDescent="0.2">
      <c r="A19" s="1" t="s">
        <v>6</v>
      </c>
      <c r="B19" s="1" t="s">
        <v>19</v>
      </c>
      <c r="C19" s="1" t="s">
        <v>46</v>
      </c>
      <c r="D19" s="1" t="s">
        <v>65</v>
      </c>
      <c r="E19" s="1" t="s">
        <v>83</v>
      </c>
      <c r="F19" s="3" t="s">
        <v>5</v>
      </c>
      <c r="G19" s="3" t="s">
        <v>5</v>
      </c>
      <c r="H19" s="3" t="s">
        <v>5</v>
      </c>
      <c r="I19" s="4">
        <f t="shared" si="0"/>
        <v>161.53</v>
      </c>
      <c r="J19" s="3" t="s">
        <v>21</v>
      </c>
      <c r="K19" s="4">
        <f t="shared" si="3"/>
        <v>551.5</v>
      </c>
      <c r="L19" s="4">
        <f t="shared" si="4"/>
        <v>389.96938982438098</v>
      </c>
      <c r="M19" s="4"/>
      <c r="N19" s="4"/>
      <c r="O19" s="4"/>
      <c r="P19" s="4"/>
      <c r="Q19" s="4"/>
      <c r="R19" s="4"/>
      <c r="S19" s="4"/>
      <c r="T19" s="4"/>
      <c r="U19" s="4"/>
    </row>
    <row r="20" spans="1:21" s="3" customFormat="1" x14ac:dyDescent="0.2">
      <c r="A20" s="1" t="s">
        <v>6</v>
      </c>
      <c r="B20" s="1" t="s">
        <v>19</v>
      </c>
      <c r="C20" s="1" t="s">
        <v>47</v>
      </c>
      <c r="D20" s="1" t="s">
        <v>66</v>
      </c>
      <c r="E20" s="1" t="s">
        <v>83</v>
      </c>
      <c r="F20" s="3" t="s">
        <v>5</v>
      </c>
      <c r="G20" s="3" t="s">
        <v>5</v>
      </c>
      <c r="H20" s="3" t="s">
        <v>5</v>
      </c>
      <c r="I20" s="4">
        <f t="shared" si="0"/>
        <v>161.6</v>
      </c>
      <c r="J20" s="3" t="s">
        <v>5</v>
      </c>
      <c r="K20" s="4">
        <f t="shared" si="3"/>
        <v>551.75</v>
      </c>
      <c r="L20" s="4">
        <f t="shared" si="4"/>
        <v>390.14616651967765</v>
      </c>
      <c r="M20" s="4"/>
      <c r="N20" s="4"/>
      <c r="O20" s="4"/>
      <c r="P20" s="4"/>
      <c r="Q20" s="4"/>
      <c r="R20" s="4"/>
      <c r="S20" s="4"/>
      <c r="T20" s="4"/>
      <c r="U20" s="4"/>
    </row>
    <row r="21" spans="1:21" s="3" customFormat="1" x14ac:dyDescent="0.2">
      <c r="A21" s="1" t="s">
        <v>6</v>
      </c>
      <c r="B21" s="1" t="s">
        <v>19</v>
      </c>
      <c r="C21" s="1" t="s">
        <v>48</v>
      </c>
      <c r="D21" s="1" t="s">
        <v>67</v>
      </c>
      <c r="E21" s="1" t="s">
        <v>83</v>
      </c>
      <c r="F21" s="3" t="s">
        <v>5</v>
      </c>
      <c r="G21" s="3" t="s">
        <v>5</v>
      </c>
      <c r="H21" s="3" t="s">
        <v>27</v>
      </c>
      <c r="I21" s="4">
        <f t="shared" si="0"/>
        <v>176.26</v>
      </c>
      <c r="J21" s="3" t="s">
        <v>17</v>
      </c>
      <c r="K21" s="4">
        <f t="shared" si="3"/>
        <v>601.79999999999995</v>
      </c>
      <c r="L21" s="4">
        <f t="shared" si="4"/>
        <v>425.53686091806429</v>
      </c>
      <c r="M21" s="4"/>
      <c r="N21" s="4"/>
      <c r="O21" s="4"/>
      <c r="P21" s="4"/>
      <c r="Q21" s="4"/>
      <c r="R21" s="4"/>
      <c r="S21" s="4"/>
      <c r="T21" s="4"/>
      <c r="U21" s="4"/>
    </row>
    <row r="22" spans="1:21" s="3" customFormat="1" x14ac:dyDescent="0.2">
      <c r="A22" s="1" t="s">
        <v>84</v>
      </c>
      <c r="B22" s="1" t="s">
        <v>19</v>
      </c>
      <c r="C22" s="1" t="s">
        <v>33</v>
      </c>
      <c r="D22" s="1" t="s">
        <v>85</v>
      </c>
      <c r="E22" s="1" t="s">
        <v>86</v>
      </c>
      <c r="F22" s="3" t="s">
        <v>5</v>
      </c>
      <c r="G22" s="3" t="s">
        <v>5</v>
      </c>
      <c r="H22" s="3" t="s">
        <v>27</v>
      </c>
      <c r="I22" s="4">
        <f t="shared" si="0"/>
        <v>36.61</v>
      </c>
      <c r="J22" s="3" t="s">
        <v>17</v>
      </c>
      <c r="K22" s="4">
        <f t="shared" ref="K22" si="5">+D22/2</f>
        <v>125</v>
      </c>
      <c r="L22" s="4">
        <f t="shared" ref="L22" si="6">+K22*SIN(B22/180*PI())/SIN(B22/2/180*PI())/2</f>
        <v>88.388347648318444</v>
      </c>
      <c r="M22" s="4"/>
      <c r="N22" s="4"/>
      <c r="O22" s="4"/>
      <c r="P22" s="4"/>
      <c r="Q22" s="4"/>
      <c r="R22" s="4"/>
      <c r="S22" s="4"/>
      <c r="T22" s="4"/>
      <c r="U22" s="4"/>
    </row>
    <row r="23" spans="1:21" s="3" customFormat="1" x14ac:dyDescent="0.2">
      <c r="A23" s="1" t="s">
        <v>84</v>
      </c>
      <c r="B23" s="1" t="s">
        <v>19</v>
      </c>
      <c r="C23" s="1" t="s">
        <v>87</v>
      </c>
      <c r="D23" s="1" t="s">
        <v>88</v>
      </c>
      <c r="E23" s="1" t="s">
        <v>91</v>
      </c>
      <c r="F23" s="3" t="s">
        <v>5</v>
      </c>
      <c r="G23" s="3" t="s">
        <v>5</v>
      </c>
      <c r="H23" s="3" t="s">
        <v>27</v>
      </c>
      <c r="I23" s="4">
        <f t="shared" si="0"/>
        <v>49.06</v>
      </c>
      <c r="J23" s="3" t="s">
        <v>17</v>
      </c>
      <c r="K23" s="4">
        <f t="shared" ref="K23:K25" si="7">+D23/2</f>
        <v>167.5</v>
      </c>
      <c r="L23" s="4">
        <f t="shared" ref="L23:L25" si="8">+K23*SIN(B23/180*PI())/SIN(B23/2/180*PI())/2</f>
        <v>118.44038584874671</v>
      </c>
      <c r="M23" s="4"/>
      <c r="N23" s="4"/>
      <c r="O23" s="4"/>
      <c r="P23" s="4"/>
      <c r="Q23" s="4"/>
      <c r="R23" s="4"/>
      <c r="S23" s="4"/>
      <c r="T23" s="4"/>
      <c r="U23" s="4"/>
    </row>
    <row r="24" spans="1:21" s="3" customFormat="1" x14ac:dyDescent="0.2">
      <c r="A24" s="1" t="s">
        <v>84</v>
      </c>
      <c r="B24" s="1" t="s">
        <v>19</v>
      </c>
      <c r="C24" s="1" t="s">
        <v>38</v>
      </c>
      <c r="D24" s="1" t="s">
        <v>89</v>
      </c>
      <c r="E24" s="1" t="s">
        <v>92</v>
      </c>
      <c r="F24" s="3" t="s">
        <v>5</v>
      </c>
      <c r="G24" s="3" t="s">
        <v>5</v>
      </c>
      <c r="H24" s="3" t="s">
        <v>27</v>
      </c>
      <c r="I24" s="4">
        <f t="shared" si="0"/>
        <v>65.900000000000006</v>
      </c>
      <c r="J24" s="3" t="s">
        <v>17</v>
      </c>
      <c r="K24" s="4">
        <f t="shared" si="7"/>
        <v>225</v>
      </c>
      <c r="L24" s="4">
        <f t="shared" si="8"/>
        <v>159.0990257669732</v>
      </c>
      <c r="M24" s="4"/>
      <c r="N24" s="4"/>
      <c r="O24" s="4"/>
      <c r="P24" s="4"/>
      <c r="Q24" s="4"/>
      <c r="R24" s="4"/>
      <c r="S24" s="4"/>
      <c r="T24" s="4"/>
      <c r="U24" s="4"/>
    </row>
    <row r="25" spans="1:21" s="3" customFormat="1" x14ac:dyDescent="0.2">
      <c r="A25" s="1" t="s">
        <v>84</v>
      </c>
      <c r="B25" s="1" t="s">
        <v>19</v>
      </c>
      <c r="C25" s="1" t="s">
        <v>40</v>
      </c>
      <c r="D25" s="1" t="s">
        <v>90</v>
      </c>
      <c r="E25" s="1" t="s">
        <v>26</v>
      </c>
      <c r="F25" s="3" t="s">
        <v>5</v>
      </c>
      <c r="G25" s="3" t="s">
        <v>5</v>
      </c>
      <c r="H25" s="3" t="s">
        <v>27</v>
      </c>
      <c r="I25" s="4">
        <f t="shared" si="0"/>
        <v>80.5</v>
      </c>
      <c r="J25" s="3" t="s">
        <v>17</v>
      </c>
      <c r="K25" s="4">
        <f t="shared" si="7"/>
        <v>274.85000000000002</v>
      </c>
      <c r="L25" s="4">
        <f t="shared" si="8"/>
        <v>194.34829880912261</v>
      </c>
      <c r="M25" s="4"/>
      <c r="N25" s="4"/>
      <c r="O25" s="4"/>
      <c r="P25" s="4"/>
      <c r="Q25" s="4"/>
      <c r="R25" s="4"/>
      <c r="S25" s="4"/>
      <c r="T25" s="4"/>
      <c r="U25" s="4"/>
    </row>
    <row r="26" spans="1:21" s="3" customFormat="1" x14ac:dyDescent="0.2">
      <c r="A26" s="1" t="s">
        <v>95</v>
      </c>
      <c r="B26" s="1" t="s">
        <v>19</v>
      </c>
      <c r="C26" s="1" t="s">
        <v>93</v>
      </c>
      <c r="D26" s="1" t="s">
        <v>93</v>
      </c>
      <c r="E26" s="1" t="s">
        <v>96</v>
      </c>
      <c r="F26" s="3" t="s">
        <v>5</v>
      </c>
      <c r="G26" s="3" t="s">
        <v>5</v>
      </c>
      <c r="H26" s="3" t="s">
        <v>27</v>
      </c>
      <c r="I26" s="4">
        <f t="shared" si="0"/>
        <v>23.43</v>
      </c>
      <c r="J26" s="3" t="s">
        <v>17</v>
      </c>
      <c r="K26" s="4">
        <f t="shared" ref="K26" si="9">+D26/2</f>
        <v>80</v>
      </c>
      <c r="L26" s="4">
        <f t="shared" ref="L26" si="10">+K26*SIN(B26/180*PI())/SIN(B26/2/180*PI())/2</f>
        <v>56.568542494923804</v>
      </c>
      <c r="M26" s="4"/>
      <c r="N26" s="4"/>
      <c r="O26" s="4"/>
      <c r="P26" s="4"/>
      <c r="Q26" s="4"/>
      <c r="R26" s="4"/>
      <c r="S26" s="4"/>
      <c r="T26" s="4"/>
      <c r="U26" s="4"/>
    </row>
    <row r="27" spans="1:21" s="3" customFormat="1" x14ac:dyDescent="0.2">
      <c r="A27" s="1" t="s">
        <v>95</v>
      </c>
      <c r="B27" s="1" t="s">
        <v>19</v>
      </c>
      <c r="C27" s="1" t="s">
        <v>32</v>
      </c>
      <c r="D27" s="1" t="s">
        <v>32</v>
      </c>
      <c r="E27" s="1" t="s">
        <v>97</v>
      </c>
      <c r="F27" s="3" t="s">
        <v>5</v>
      </c>
      <c r="G27" s="3" t="s">
        <v>5</v>
      </c>
      <c r="H27" s="3" t="s">
        <v>27</v>
      </c>
      <c r="I27" s="4">
        <f t="shared" si="0"/>
        <v>29.29</v>
      </c>
      <c r="J27" s="3" t="s">
        <v>17</v>
      </c>
      <c r="K27" s="4">
        <f t="shared" ref="K27:K33" si="11">+D27/2</f>
        <v>100</v>
      </c>
      <c r="L27" s="4">
        <f t="shared" ref="L27:L33" si="12">+K27*SIN(B27/180*PI())/SIN(B27/2/180*PI())/2</f>
        <v>70.710678118654755</v>
      </c>
      <c r="M27" s="4"/>
      <c r="N27" s="4"/>
      <c r="O27" s="4"/>
      <c r="P27" s="4"/>
      <c r="Q27" s="4"/>
      <c r="R27" s="4"/>
      <c r="S27" s="4"/>
      <c r="T27" s="4"/>
      <c r="U27" s="4"/>
    </row>
    <row r="28" spans="1:21" s="3" customFormat="1" x14ac:dyDescent="0.2">
      <c r="A28" s="1" t="s">
        <v>95</v>
      </c>
      <c r="B28" s="1" t="s">
        <v>19</v>
      </c>
      <c r="C28" s="1" t="s">
        <v>85</v>
      </c>
      <c r="D28" s="1" t="s">
        <v>85</v>
      </c>
      <c r="E28" s="1" t="s">
        <v>98</v>
      </c>
      <c r="F28" s="3" t="s">
        <v>5</v>
      </c>
      <c r="G28" s="3" t="s">
        <v>5</v>
      </c>
      <c r="H28" s="3" t="s">
        <v>27</v>
      </c>
      <c r="I28" s="4">
        <f t="shared" si="0"/>
        <v>36.61</v>
      </c>
      <c r="J28" s="3" t="s">
        <v>17</v>
      </c>
      <c r="K28" s="4">
        <f t="shared" si="11"/>
        <v>125</v>
      </c>
      <c r="L28" s="4">
        <f t="shared" si="12"/>
        <v>88.388347648318444</v>
      </c>
      <c r="M28" s="4"/>
      <c r="N28" s="4"/>
      <c r="O28" s="4"/>
      <c r="P28" s="4"/>
      <c r="Q28" s="4"/>
      <c r="R28" s="4"/>
      <c r="S28" s="4"/>
      <c r="T28" s="4"/>
      <c r="U28" s="4"/>
    </row>
    <row r="29" spans="1:21" s="3" customFormat="1" x14ac:dyDescent="0.2">
      <c r="A29" s="1" t="s">
        <v>95</v>
      </c>
      <c r="B29" s="1" t="s">
        <v>19</v>
      </c>
      <c r="C29" s="1" t="s">
        <v>94</v>
      </c>
      <c r="D29" s="1" t="s">
        <v>94</v>
      </c>
      <c r="E29" s="1" t="s">
        <v>99</v>
      </c>
      <c r="F29" s="3" t="s">
        <v>5</v>
      </c>
      <c r="G29" s="3" t="s">
        <v>5</v>
      </c>
      <c r="H29" s="3" t="s">
        <v>27</v>
      </c>
      <c r="I29" s="4">
        <f t="shared" si="0"/>
        <v>46.13</v>
      </c>
      <c r="J29" s="3" t="s">
        <v>17</v>
      </c>
      <c r="K29" s="4">
        <f t="shared" si="11"/>
        <v>157.5</v>
      </c>
      <c r="L29" s="4">
        <f t="shared" si="12"/>
        <v>111.36931803688124</v>
      </c>
      <c r="M29" s="4"/>
      <c r="N29" s="4"/>
      <c r="O29" s="4"/>
      <c r="P29" s="4"/>
      <c r="Q29" s="4"/>
      <c r="R29" s="4"/>
      <c r="S29" s="4"/>
      <c r="T29" s="4"/>
      <c r="U29" s="4"/>
    </row>
    <row r="30" spans="1:21" s="3" customFormat="1" x14ac:dyDescent="0.2">
      <c r="A30" s="1" t="s">
        <v>95</v>
      </c>
      <c r="B30" s="1" t="s">
        <v>19</v>
      </c>
      <c r="C30" s="1" t="s">
        <v>38</v>
      </c>
      <c r="D30" s="1" t="s">
        <v>38</v>
      </c>
      <c r="E30" s="1" t="s">
        <v>100</v>
      </c>
      <c r="F30" s="3" t="s">
        <v>5</v>
      </c>
      <c r="G30" s="3" t="s">
        <v>5</v>
      </c>
      <c r="H30" s="3" t="s">
        <v>27</v>
      </c>
      <c r="I30" s="4">
        <f t="shared" si="0"/>
        <v>58.58</v>
      </c>
      <c r="J30" s="3" t="s">
        <v>17</v>
      </c>
      <c r="K30" s="4">
        <f t="shared" si="11"/>
        <v>200</v>
      </c>
      <c r="L30" s="4">
        <f t="shared" si="12"/>
        <v>141.42135623730951</v>
      </c>
      <c r="M30" s="4"/>
      <c r="N30" s="4"/>
      <c r="O30" s="4"/>
      <c r="P30" s="4"/>
      <c r="Q30" s="4"/>
      <c r="R30" s="4"/>
      <c r="S30" s="4"/>
      <c r="T30" s="4"/>
      <c r="U30" s="4"/>
    </row>
    <row r="31" spans="1:21" s="3" customFormat="1" x14ac:dyDescent="0.2">
      <c r="A31" s="1" t="s">
        <v>95</v>
      </c>
      <c r="B31" s="1" t="s">
        <v>19</v>
      </c>
      <c r="C31" s="1" t="s">
        <v>40</v>
      </c>
      <c r="D31" s="1" t="s">
        <v>40</v>
      </c>
      <c r="E31" s="1" t="s">
        <v>101</v>
      </c>
      <c r="F31" s="3" t="s">
        <v>5</v>
      </c>
      <c r="G31" s="3" t="s">
        <v>5</v>
      </c>
      <c r="H31" s="3" t="s">
        <v>27</v>
      </c>
      <c r="I31" s="4">
        <f t="shared" si="0"/>
        <v>73.22</v>
      </c>
      <c r="J31" s="3" t="s">
        <v>17</v>
      </c>
      <c r="K31" s="4">
        <f t="shared" si="11"/>
        <v>250</v>
      </c>
      <c r="L31" s="4">
        <f t="shared" si="12"/>
        <v>176.77669529663689</v>
      </c>
      <c r="M31" s="4"/>
      <c r="N31" s="4"/>
      <c r="O31" s="4"/>
      <c r="P31" s="4"/>
      <c r="Q31" s="4"/>
      <c r="R31" s="4"/>
      <c r="S31" s="4"/>
      <c r="T31" s="4"/>
      <c r="U31" s="4"/>
    </row>
    <row r="32" spans="1:21" s="3" customFormat="1" x14ac:dyDescent="0.2">
      <c r="A32" s="1" t="s">
        <v>95</v>
      </c>
      <c r="B32" s="1" t="s">
        <v>19</v>
      </c>
      <c r="C32" s="1" t="s">
        <v>42</v>
      </c>
      <c r="D32" s="1" t="s">
        <v>42</v>
      </c>
      <c r="E32" s="1" t="s">
        <v>102</v>
      </c>
      <c r="F32" s="3" t="s">
        <v>5</v>
      </c>
      <c r="G32" s="3" t="s">
        <v>5</v>
      </c>
      <c r="H32" s="3" t="s">
        <v>27</v>
      </c>
      <c r="I32" s="4">
        <f t="shared" si="0"/>
        <v>92.26</v>
      </c>
      <c r="J32" s="3" t="s">
        <v>17</v>
      </c>
      <c r="K32" s="4">
        <f t="shared" si="11"/>
        <v>315</v>
      </c>
      <c r="L32" s="4">
        <f t="shared" si="12"/>
        <v>222.73863607376248</v>
      </c>
      <c r="M32" s="4"/>
      <c r="N32" s="4"/>
      <c r="O32" s="4"/>
      <c r="P32" s="4"/>
      <c r="Q32" s="4"/>
      <c r="R32" s="4"/>
      <c r="S32" s="4"/>
      <c r="T32" s="4"/>
      <c r="U32" s="4"/>
    </row>
    <row r="33" spans="1:21" s="3" customFormat="1" x14ac:dyDescent="0.2">
      <c r="A33" s="1" t="s">
        <v>103</v>
      </c>
      <c r="B33" s="1" t="s">
        <v>19</v>
      </c>
      <c r="C33" s="1" t="s">
        <v>93</v>
      </c>
      <c r="D33" s="1" t="s">
        <v>93</v>
      </c>
      <c r="E33" s="1" t="s">
        <v>104</v>
      </c>
      <c r="F33" s="3" t="s">
        <v>5</v>
      </c>
      <c r="G33" s="3" t="s">
        <v>5</v>
      </c>
      <c r="H33" s="3" t="s">
        <v>27</v>
      </c>
      <c r="I33" s="4">
        <f t="shared" si="0"/>
        <v>23.43</v>
      </c>
      <c r="J33" s="3" t="s">
        <v>17</v>
      </c>
      <c r="K33" s="4">
        <f t="shared" si="11"/>
        <v>80</v>
      </c>
      <c r="L33" s="4">
        <f t="shared" si="12"/>
        <v>56.568542494923804</v>
      </c>
      <c r="M33" s="4"/>
      <c r="N33" s="4"/>
      <c r="O33" s="4"/>
      <c r="P33" s="4"/>
      <c r="Q33" s="4"/>
      <c r="R33" s="4"/>
      <c r="S33" s="4"/>
      <c r="T33" s="4"/>
      <c r="U33" s="4"/>
    </row>
    <row r="34" spans="1:21" s="3" customFormat="1" x14ac:dyDescent="0.2">
      <c r="A34" s="1" t="s">
        <v>103</v>
      </c>
      <c r="B34" s="1" t="s">
        <v>19</v>
      </c>
      <c r="C34" s="1" t="s">
        <v>32</v>
      </c>
      <c r="D34" s="1" t="s">
        <v>32</v>
      </c>
      <c r="E34" s="1" t="s">
        <v>105</v>
      </c>
      <c r="F34" s="3" t="s">
        <v>5</v>
      </c>
      <c r="G34" s="3" t="s">
        <v>5</v>
      </c>
      <c r="H34" s="3" t="s">
        <v>27</v>
      </c>
      <c r="I34" s="4">
        <f t="shared" si="0"/>
        <v>29.29</v>
      </c>
      <c r="J34" s="3" t="s">
        <v>17</v>
      </c>
      <c r="K34" s="4">
        <f t="shared" ref="K34:K39" si="13">+D34/2</f>
        <v>100</v>
      </c>
      <c r="L34" s="4">
        <f t="shared" ref="L34:L39" si="14">+K34*SIN(B34/180*PI())/SIN(B34/2/180*PI())/2</f>
        <v>70.710678118654755</v>
      </c>
      <c r="M34" s="4"/>
      <c r="N34" s="4"/>
      <c r="O34" s="4"/>
      <c r="P34" s="4"/>
      <c r="Q34" s="4"/>
      <c r="R34" s="4"/>
      <c r="S34" s="4"/>
      <c r="T34" s="4"/>
      <c r="U34" s="4"/>
    </row>
    <row r="35" spans="1:21" s="3" customFormat="1" x14ac:dyDescent="0.2">
      <c r="A35" s="1" t="s">
        <v>103</v>
      </c>
      <c r="B35" s="1" t="s">
        <v>19</v>
      </c>
      <c r="C35" s="1" t="s">
        <v>85</v>
      </c>
      <c r="D35" s="1" t="s">
        <v>85</v>
      </c>
      <c r="E35" s="1" t="s">
        <v>106</v>
      </c>
      <c r="F35" s="3" t="s">
        <v>5</v>
      </c>
      <c r="G35" s="3" t="s">
        <v>5</v>
      </c>
      <c r="H35" s="3" t="s">
        <v>27</v>
      </c>
      <c r="I35" s="4">
        <f t="shared" si="0"/>
        <v>36.61</v>
      </c>
      <c r="J35" s="3" t="s">
        <v>17</v>
      </c>
      <c r="K35" s="4">
        <f t="shared" si="13"/>
        <v>125</v>
      </c>
      <c r="L35" s="4">
        <f t="shared" si="14"/>
        <v>88.388347648318444</v>
      </c>
      <c r="M35" s="4"/>
      <c r="N35" s="4"/>
      <c r="O35" s="4"/>
      <c r="P35" s="4"/>
      <c r="Q35" s="4"/>
      <c r="R35" s="4"/>
      <c r="S35" s="4"/>
      <c r="T35" s="4"/>
      <c r="U35" s="4"/>
    </row>
    <row r="36" spans="1:21" s="3" customFormat="1" x14ac:dyDescent="0.2">
      <c r="A36" s="1" t="s">
        <v>103</v>
      </c>
      <c r="B36" s="1" t="s">
        <v>19</v>
      </c>
      <c r="C36" s="1" t="s">
        <v>94</v>
      </c>
      <c r="D36" s="1" t="s">
        <v>94</v>
      </c>
      <c r="E36" s="1" t="s">
        <v>107</v>
      </c>
      <c r="F36" s="3" t="s">
        <v>5</v>
      </c>
      <c r="G36" s="3" t="s">
        <v>5</v>
      </c>
      <c r="H36" s="3" t="s">
        <v>27</v>
      </c>
      <c r="I36" s="4">
        <f t="shared" si="0"/>
        <v>46.13</v>
      </c>
      <c r="J36" s="3" t="s">
        <v>17</v>
      </c>
      <c r="K36" s="4">
        <f t="shared" si="13"/>
        <v>157.5</v>
      </c>
      <c r="L36" s="4">
        <f t="shared" si="14"/>
        <v>111.36931803688124</v>
      </c>
      <c r="M36" s="4"/>
      <c r="N36" s="4"/>
      <c r="O36" s="4"/>
      <c r="P36" s="4"/>
      <c r="Q36" s="4"/>
      <c r="R36" s="4"/>
      <c r="S36" s="4"/>
      <c r="T36" s="4"/>
      <c r="U36" s="4"/>
    </row>
    <row r="37" spans="1:21" s="3" customFormat="1" x14ac:dyDescent="0.2">
      <c r="A37" s="1" t="s">
        <v>103</v>
      </c>
      <c r="B37" s="1" t="s">
        <v>19</v>
      </c>
      <c r="C37" s="1" t="s">
        <v>38</v>
      </c>
      <c r="D37" s="1" t="s">
        <v>38</v>
      </c>
      <c r="E37" s="1" t="s">
        <v>108</v>
      </c>
      <c r="F37" s="3" t="s">
        <v>5</v>
      </c>
      <c r="G37" s="3" t="s">
        <v>5</v>
      </c>
      <c r="H37" s="3" t="s">
        <v>27</v>
      </c>
      <c r="I37" s="4">
        <f t="shared" si="0"/>
        <v>58.58</v>
      </c>
      <c r="J37" s="3" t="s">
        <v>17</v>
      </c>
      <c r="K37" s="4">
        <f t="shared" si="13"/>
        <v>200</v>
      </c>
      <c r="L37" s="4">
        <f t="shared" si="14"/>
        <v>141.42135623730951</v>
      </c>
      <c r="M37" s="4"/>
      <c r="N37" s="4"/>
      <c r="O37" s="4"/>
      <c r="P37" s="4"/>
      <c r="Q37" s="4"/>
      <c r="R37" s="4"/>
      <c r="S37" s="4"/>
      <c r="T37" s="4"/>
      <c r="U37" s="4"/>
    </row>
    <row r="38" spans="1:21" s="3" customFormat="1" x14ac:dyDescent="0.2">
      <c r="A38" s="1" t="s">
        <v>103</v>
      </c>
      <c r="B38" s="1" t="s">
        <v>19</v>
      </c>
      <c r="C38" s="1" t="s">
        <v>40</v>
      </c>
      <c r="D38" s="1" t="s">
        <v>40</v>
      </c>
      <c r="E38" s="1" t="s">
        <v>109</v>
      </c>
      <c r="F38" s="3" t="s">
        <v>5</v>
      </c>
      <c r="G38" s="3" t="s">
        <v>5</v>
      </c>
      <c r="H38" s="3" t="s">
        <v>27</v>
      </c>
      <c r="I38" s="4">
        <f t="shared" si="0"/>
        <v>73.22</v>
      </c>
      <c r="J38" s="3" t="s">
        <v>17</v>
      </c>
      <c r="K38" s="4">
        <f t="shared" si="13"/>
        <v>250</v>
      </c>
      <c r="L38" s="4">
        <f t="shared" si="14"/>
        <v>176.77669529663689</v>
      </c>
      <c r="M38" s="4"/>
      <c r="N38" s="4"/>
      <c r="O38" s="4"/>
      <c r="P38" s="4"/>
      <c r="Q38" s="4"/>
      <c r="R38" s="4"/>
      <c r="S38" s="4"/>
      <c r="T38" s="4"/>
      <c r="U38" s="4"/>
    </row>
    <row r="39" spans="1:21" s="3" customFormat="1" x14ac:dyDescent="0.2">
      <c r="A39" s="1" t="s">
        <v>103</v>
      </c>
      <c r="B39" s="1" t="s">
        <v>19</v>
      </c>
      <c r="C39" s="1" t="s">
        <v>42</v>
      </c>
      <c r="D39" s="1" t="s">
        <v>42</v>
      </c>
      <c r="E39" s="1" t="s">
        <v>110</v>
      </c>
      <c r="F39" s="3" t="s">
        <v>5</v>
      </c>
      <c r="G39" s="3" t="s">
        <v>5</v>
      </c>
      <c r="H39" s="3" t="s">
        <v>27</v>
      </c>
      <c r="I39" s="4">
        <f t="shared" si="0"/>
        <v>92.26</v>
      </c>
      <c r="J39" s="3" t="s">
        <v>17</v>
      </c>
      <c r="K39" s="4">
        <f t="shared" si="13"/>
        <v>315</v>
      </c>
      <c r="L39" s="4">
        <f t="shared" si="14"/>
        <v>222.73863607376248</v>
      </c>
      <c r="M39" s="4"/>
      <c r="N39" s="4"/>
      <c r="O39" s="4"/>
      <c r="P39" s="4"/>
      <c r="Q39" s="4"/>
      <c r="R39" s="4"/>
      <c r="S39" s="4"/>
      <c r="T39" s="4"/>
      <c r="U39" s="4"/>
    </row>
    <row r="40" spans="1:21" s="5" customFormat="1" x14ac:dyDescent="0.2">
      <c r="C40" s="5" t="s">
        <v>111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 s="1" t="s">
        <v>6</v>
      </c>
      <c r="B41" s="1" t="s">
        <v>112</v>
      </c>
      <c r="C41" s="1" t="s">
        <v>30</v>
      </c>
      <c r="D41" s="1" t="s">
        <v>49</v>
      </c>
      <c r="E41" s="1" t="s">
        <v>68</v>
      </c>
      <c r="F41" s="1" t="s">
        <v>17</v>
      </c>
      <c r="G41" s="2" t="s">
        <v>18</v>
      </c>
      <c r="H41" s="1" t="s">
        <v>17</v>
      </c>
      <c r="I41" s="4">
        <f t="shared" ref="I41:I77" si="15">ROUND(K41-L41,2)</f>
        <v>40.130000000000003</v>
      </c>
      <c r="J41" s="1" t="s">
        <v>5</v>
      </c>
      <c r="K41" s="4">
        <f>+D41/2</f>
        <v>80.25</v>
      </c>
      <c r="L41" s="4">
        <f>+K41*SIN(B41/180*PI())/SIN(B41/2/180*PI())/2</f>
        <v>40.125</v>
      </c>
      <c r="M41" s="4"/>
      <c r="N41" s="4"/>
      <c r="O41" s="4"/>
      <c r="P41" s="4"/>
      <c r="Q41" s="4"/>
      <c r="R41" s="4"/>
      <c r="S41" s="4"/>
      <c r="T41" s="4"/>
      <c r="U41" s="4"/>
    </row>
    <row r="42" spans="1:21" s="3" customFormat="1" x14ac:dyDescent="0.2">
      <c r="A42" s="1" t="s">
        <v>6</v>
      </c>
      <c r="B42" s="1" t="s">
        <v>112</v>
      </c>
      <c r="C42" s="1" t="s">
        <v>31</v>
      </c>
      <c r="D42" s="1" t="s">
        <v>50</v>
      </c>
      <c r="E42" s="1" t="s">
        <v>69</v>
      </c>
      <c r="F42" s="3" t="s">
        <v>20</v>
      </c>
      <c r="G42" s="3" t="s">
        <v>20</v>
      </c>
      <c r="H42" s="3" t="s">
        <v>21</v>
      </c>
      <c r="I42" s="4">
        <f t="shared" si="15"/>
        <v>45.15</v>
      </c>
      <c r="J42" s="3" t="s">
        <v>17</v>
      </c>
      <c r="K42" s="4">
        <f t="shared" ref="K42:K51" si="16">+D42/2</f>
        <v>90.3</v>
      </c>
      <c r="L42" s="4">
        <f t="shared" ref="L42:L51" si="17">+K42*SIN(B42/180*PI())/SIN(B42/2/180*PI())/2</f>
        <v>45.150000000000006</v>
      </c>
      <c r="M42" s="4"/>
      <c r="N42" s="4"/>
      <c r="O42" s="4"/>
      <c r="P42" s="4"/>
      <c r="Q42" s="4"/>
      <c r="R42" s="4"/>
      <c r="S42" s="4"/>
      <c r="T42" s="4"/>
      <c r="U42" s="4"/>
    </row>
    <row r="43" spans="1:21" s="3" customFormat="1" x14ac:dyDescent="0.2">
      <c r="A43" s="1" t="s">
        <v>6</v>
      </c>
      <c r="B43" s="1" t="s">
        <v>112</v>
      </c>
      <c r="C43" s="1" t="s">
        <v>32</v>
      </c>
      <c r="D43" s="1" t="s">
        <v>51</v>
      </c>
      <c r="E43" s="1" t="s">
        <v>70</v>
      </c>
      <c r="F43" s="3" t="s">
        <v>5</v>
      </c>
      <c r="G43" s="3" t="s">
        <v>5</v>
      </c>
      <c r="H43" s="3" t="s">
        <v>5</v>
      </c>
      <c r="I43" s="4">
        <f t="shared" si="15"/>
        <v>50.15</v>
      </c>
      <c r="J43" s="3" t="s">
        <v>5</v>
      </c>
      <c r="K43" s="4">
        <f t="shared" si="16"/>
        <v>100.3</v>
      </c>
      <c r="L43" s="4">
        <f t="shared" si="17"/>
        <v>50.150000000000006</v>
      </c>
      <c r="M43" s="4"/>
      <c r="N43" s="4"/>
      <c r="O43" s="4"/>
      <c r="P43" s="4"/>
      <c r="Q43" s="4"/>
      <c r="R43" s="4"/>
      <c r="S43" s="4"/>
      <c r="T43" s="4"/>
      <c r="U43" s="4"/>
    </row>
    <row r="44" spans="1:21" s="3" customFormat="1" x14ac:dyDescent="0.2">
      <c r="A44" s="1" t="s">
        <v>6</v>
      </c>
      <c r="B44" s="1" t="s">
        <v>112</v>
      </c>
      <c r="C44" s="1" t="s">
        <v>33</v>
      </c>
      <c r="D44" s="1" t="s">
        <v>52</v>
      </c>
      <c r="E44" s="1" t="s">
        <v>71</v>
      </c>
      <c r="F44" s="3" t="s">
        <v>5</v>
      </c>
      <c r="G44" s="3" t="s">
        <v>5</v>
      </c>
      <c r="H44" s="3" t="s">
        <v>5</v>
      </c>
      <c r="I44" s="4">
        <f t="shared" si="15"/>
        <v>56.43</v>
      </c>
      <c r="J44" s="3" t="s">
        <v>20</v>
      </c>
      <c r="K44" s="4">
        <f t="shared" si="16"/>
        <v>112.85</v>
      </c>
      <c r="L44" s="4">
        <f t="shared" si="17"/>
        <v>56.425000000000004</v>
      </c>
      <c r="M44" s="4"/>
      <c r="N44" s="4"/>
      <c r="O44" s="4"/>
      <c r="P44" s="4"/>
      <c r="Q44" s="4"/>
      <c r="R44" s="4"/>
      <c r="S44" s="4"/>
      <c r="T44" s="4"/>
      <c r="U44" s="4"/>
    </row>
    <row r="45" spans="1:21" s="3" customFormat="1" x14ac:dyDescent="0.2">
      <c r="A45" s="1" t="s">
        <v>6</v>
      </c>
      <c r="B45" s="1" t="s">
        <v>112</v>
      </c>
      <c r="C45" s="1" t="s">
        <v>34</v>
      </c>
      <c r="D45" s="1" t="s">
        <v>53</v>
      </c>
      <c r="E45" s="1" t="s">
        <v>72</v>
      </c>
      <c r="F45" s="3" t="s">
        <v>24</v>
      </c>
      <c r="G45" s="3" t="s">
        <v>5</v>
      </c>
      <c r="H45" s="3" t="s">
        <v>20</v>
      </c>
      <c r="I45" s="4">
        <f t="shared" si="15"/>
        <v>62.7</v>
      </c>
      <c r="J45" s="3" t="s">
        <v>20</v>
      </c>
      <c r="K45" s="4">
        <f t="shared" si="16"/>
        <v>125.4</v>
      </c>
      <c r="L45" s="4">
        <f t="shared" si="17"/>
        <v>62.70000000000001</v>
      </c>
      <c r="M45" s="4"/>
      <c r="N45" s="4"/>
      <c r="O45" s="4"/>
      <c r="P45" s="4"/>
      <c r="Q45" s="4"/>
      <c r="R45" s="4"/>
      <c r="S45" s="4"/>
      <c r="T45" s="4"/>
      <c r="U45" s="4"/>
    </row>
    <row r="46" spans="1:21" s="3" customFormat="1" x14ac:dyDescent="0.2">
      <c r="A46" s="1" t="s">
        <v>6</v>
      </c>
      <c r="B46" s="1" t="s">
        <v>112</v>
      </c>
      <c r="C46" s="1" t="s">
        <v>35</v>
      </c>
      <c r="D46" s="1" t="s">
        <v>54</v>
      </c>
      <c r="E46" s="1" t="s">
        <v>73</v>
      </c>
      <c r="F46" s="3" t="s">
        <v>24</v>
      </c>
      <c r="G46" s="3" t="s">
        <v>20</v>
      </c>
      <c r="H46" s="3" t="s">
        <v>21</v>
      </c>
      <c r="I46" s="4">
        <f t="shared" si="15"/>
        <v>70.23</v>
      </c>
      <c r="J46" s="3" t="s">
        <v>5</v>
      </c>
      <c r="K46" s="4">
        <f t="shared" si="16"/>
        <v>140.44999999999999</v>
      </c>
      <c r="L46" s="4">
        <f t="shared" si="17"/>
        <v>70.225000000000009</v>
      </c>
      <c r="M46" s="4"/>
      <c r="N46" s="4"/>
      <c r="O46" s="4"/>
      <c r="P46" s="4"/>
      <c r="Q46" s="4"/>
      <c r="R46" s="4"/>
      <c r="S46" s="4"/>
      <c r="T46" s="4"/>
      <c r="U46" s="4"/>
    </row>
    <row r="47" spans="1:21" s="3" customFormat="1" x14ac:dyDescent="0.2">
      <c r="A47" s="1" t="s">
        <v>6</v>
      </c>
      <c r="B47" s="1" t="s">
        <v>112</v>
      </c>
      <c r="C47" s="1" t="s">
        <v>36</v>
      </c>
      <c r="D47" s="1" t="s">
        <v>55</v>
      </c>
      <c r="E47" s="1" t="s">
        <v>74</v>
      </c>
      <c r="F47" s="3" t="s">
        <v>20</v>
      </c>
      <c r="G47" s="3" t="s">
        <v>5</v>
      </c>
      <c r="H47" s="3" t="s">
        <v>5</v>
      </c>
      <c r="I47" s="4">
        <f t="shared" si="15"/>
        <v>79</v>
      </c>
      <c r="J47" s="3" t="s">
        <v>20</v>
      </c>
      <c r="K47" s="4">
        <f t="shared" si="16"/>
        <v>158</v>
      </c>
      <c r="L47" s="4">
        <f t="shared" si="17"/>
        <v>79.000000000000014</v>
      </c>
      <c r="M47" s="4"/>
      <c r="N47" s="4"/>
      <c r="O47" s="4"/>
      <c r="P47" s="4"/>
      <c r="Q47" s="4"/>
      <c r="R47" s="4"/>
      <c r="S47" s="4"/>
      <c r="T47" s="4"/>
      <c r="U47" s="4"/>
    </row>
    <row r="48" spans="1:21" s="3" customFormat="1" x14ac:dyDescent="0.2">
      <c r="A48" s="1" t="s">
        <v>6</v>
      </c>
      <c r="B48" s="1" t="s">
        <v>112</v>
      </c>
      <c r="C48" s="1" t="s">
        <v>37</v>
      </c>
      <c r="D48" s="1" t="s">
        <v>56</v>
      </c>
      <c r="E48" s="1" t="s">
        <v>75</v>
      </c>
      <c r="F48" s="3" t="s">
        <v>20</v>
      </c>
      <c r="G48" s="3" t="s">
        <v>20</v>
      </c>
      <c r="H48" s="3" t="s">
        <v>20</v>
      </c>
      <c r="I48" s="4">
        <f t="shared" si="15"/>
        <v>89.03</v>
      </c>
      <c r="J48" s="3" t="s">
        <v>17</v>
      </c>
      <c r="K48" s="4">
        <f t="shared" si="16"/>
        <v>178.05</v>
      </c>
      <c r="L48" s="4">
        <f t="shared" si="17"/>
        <v>89.02500000000002</v>
      </c>
      <c r="M48" s="4"/>
      <c r="N48" s="4"/>
      <c r="O48" s="4"/>
      <c r="P48" s="4"/>
      <c r="Q48" s="4"/>
      <c r="R48" s="4"/>
      <c r="S48" s="4"/>
      <c r="T48" s="4"/>
      <c r="U48" s="4"/>
    </row>
    <row r="49" spans="1:21" s="3" customFormat="1" x14ac:dyDescent="0.2">
      <c r="A49" s="1" t="s">
        <v>6</v>
      </c>
      <c r="B49" s="1" t="s">
        <v>112</v>
      </c>
      <c r="C49" s="1" t="s">
        <v>38</v>
      </c>
      <c r="D49" s="1" t="s">
        <v>57</v>
      </c>
      <c r="E49" s="1" t="s">
        <v>76</v>
      </c>
      <c r="F49" s="3" t="s">
        <v>20</v>
      </c>
      <c r="G49" s="3" t="s">
        <v>21</v>
      </c>
      <c r="H49" s="3" t="s">
        <v>17</v>
      </c>
      <c r="I49" s="4">
        <f t="shared" si="15"/>
        <v>100.3</v>
      </c>
      <c r="J49" s="3" t="s">
        <v>18</v>
      </c>
      <c r="K49" s="4">
        <f t="shared" si="16"/>
        <v>200.6</v>
      </c>
      <c r="L49" s="4">
        <f t="shared" si="17"/>
        <v>100.30000000000001</v>
      </c>
      <c r="M49" s="4"/>
      <c r="N49" s="4"/>
      <c r="O49" s="4"/>
      <c r="P49" s="4"/>
      <c r="Q49" s="4"/>
      <c r="R49" s="4"/>
      <c r="S49" s="4"/>
      <c r="T49" s="4"/>
      <c r="U49" s="4"/>
    </row>
    <row r="50" spans="1:21" s="3" customFormat="1" x14ac:dyDescent="0.2">
      <c r="A50" s="1" t="s">
        <v>6</v>
      </c>
      <c r="B50" s="1" t="s">
        <v>112</v>
      </c>
      <c r="C50" s="1" t="s">
        <v>39</v>
      </c>
      <c r="D50" s="1" t="s">
        <v>58</v>
      </c>
      <c r="E50" s="1" t="s">
        <v>77</v>
      </c>
      <c r="F50" s="3" t="s">
        <v>5</v>
      </c>
      <c r="G50" s="3" t="s">
        <v>20</v>
      </c>
      <c r="H50" s="3" t="s">
        <v>5</v>
      </c>
      <c r="I50" s="4">
        <f t="shared" si="15"/>
        <v>112.85</v>
      </c>
      <c r="J50" s="3" t="s">
        <v>27</v>
      </c>
      <c r="K50" s="4">
        <f t="shared" si="16"/>
        <v>225.7</v>
      </c>
      <c r="L50" s="4">
        <f t="shared" si="17"/>
        <v>112.85000000000001</v>
      </c>
      <c r="M50" s="4"/>
      <c r="N50" s="4"/>
      <c r="O50" s="4"/>
      <c r="P50" s="4"/>
      <c r="Q50" s="4"/>
      <c r="R50" s="4"/>
      <c r="S50" s="4"/>
      <c r="T50" s="4"/>
      <c r="U50" s="4"/>
    </row>
    <row r="51" spans="1:21" s="3" customFormat="1" x14ac:dyDescent="0.2">
      <c r="A51" s="1" t="s">
        <v>6</v>
      </c>
      <c r="B51" s="1" t="s">
        <v>112</v>
      </c>
      <c r="C51" s="1" t="s">
        <v>40</v>
      </c>
      <c r="D51" s="1" t="s">
        <v>59</v>
      </c>
      <c r="E51" s="1" t="s">
        <v>78</v>
      </c>
      <c r="F51" s="3" t="s">
        <v>17</v>
      </c>
      <c r="G51" s="3" t="s">
        <v>17</v>
      </c>
      <c r="H51" s="3" t="s">
        <v>20</v>
      </c>
      <c r="I51" s="4">
        <f t="shared" si="15"/>
        <v>125.38</v>
      </c>
      <c r="J51" s="3" t="s">
        <v>18</v>
      </c>
      <c r="K51" s="4">
        <f t="shared" si="16"/>
        <v>250.75</v>
      </c>
      <c r="L51" s="4">
        <f t="shared" si="17"/>
        <v>125.37500000000001</v>
      </c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2">
      <c r="A52" s="1" t="s">
        <v>6</v>
      </c>
      <c r="B52" s="1" t="s">
        <v>112</v>
      </c>
      <c r="C52" s="1" t="s">
        <v>41</v>
      </c>
      <c r="D52" s="1" t="s">
        <v>60</v>
      </c>
      <c r="E52" s="1" t="s">
        <v>80</v>
      </c>
      <c r="F52" s="1" t="s">
        <v>5</v>
      </c>
      <c r="G52" s="2" t="s">
        <v>5</v>
      </c>
      <c r="H52" s="1" t="s">
        <v>20</v>
      </c>
      <c r="I52" s="4">
        <f t="shared" si="15"/>
        <v>140.43</v>
      </c>
      <c r="J52" s="1" t="s">
        <v>5</v>
      </c>
      <c r="K52" s="4">
        <f>+D52/2</f>
        <v>280.85000000000002</v>
      </c>
      <c r="L52" s="4">
        <f>+K52*SIN(B52/180*PI())/SIN(B52/2/180*PI())/2</f>
        <v>140.42500000000001</v>
      </c>
      <c r="M52" s="4"/>
      <c r="N52" s="4"/>
      <c r="O52" s="4"/>
      <c r="P52" s="4"/>
      <c r="Q52" s="4"/>
      <c r="R52" s="4"/>
      <c r="S52" s="4"/>
      <c r="T52" s="4"/>
      <c r="U52" s="4"/>
    </row>
    <row r="53" spans="1:21" s="3" customFormat="1" x14ac:dyDescent="0.2">
      <c r="A53" s="1" t="s">
        <v>6</v>
      </c>
      <c r="B53" s="1" t="s">
        <v>112</v>
      </c>
      <c r="C53" s="1" t="s">
        <v>42</v>
      </c>
      <c r="D53" s="1" t="s">
        <v>61</v>
      </c>
      <c r="E53" s="1" t="s">
        <v>79</v>
      </c>
      <c r="F53" s="3" t="s">
        <v>5</v>
      </c>
      <c r="G53" s="3" t="s">
        <v>5</v>
      </c>
      <c r="H53" s="3" t="s">
        <v>5</v>
      </c>
      <c r="I53" s="4">
        <f t="shared" si="15"/>
        <v>157.97999999999999</v>
      </c>
      <c r="J53" s="3" t="s">
        <v>17</v>
      </c>
      <c r="K53" s="4">
        <f t="shared" ref="K53:K77" si="18">+D53/2</f>
        <v>315.95</v>
      </c>
      <c r="L53" s="4">
        <f t="shared" ref="L53:L77" si="19">+K53*SIN(B53/180*PI())/SIN(B53/2/180*PI())/2</f>
        <v>157.97500000000002</v>
      </c>
      <c r="M53" s="4"/>
      <c r="N53" s="4"/>
      <c r="O53" s="4"/>
      <c r="P53" s="4"/>
      <c r="Q53" s="4"/>
      <c r="R53" s="4"/>
      <c r="S53" s="4"/>
      <c r="T53" s="4"/>
      <c r="U53" s="4"/>
    </row>
    <row r="54" spans="1:21" s="3" customFormat="1" x14ac:dyDescent="0.2">
      <c r="A54" s="1" t="s">
        <v>6</v>
      </c>
      <c r="B54" s="1" t="s">
        <v>112</v>
      </c>
      <c r="C54" s="1" t="s">
        <v>43</v>
      </c>
      <c r="D54" s="1" t="s">
        <v>62</v>
      </c>
      <c r="E54" s="1" t="s">
        <v>81</v>
      </c>
      <c r="F54" s="3" t="s">
        <v>20</v>
      </c>
      <c r="G54" s="3" t="s">
        <v>5</v>
      </c>
      <c r="H54" s="3" t="s">
        <v>5</v>
      </c>
      <c r="I54" s="4">
        <f t="shared" si="15"/>
        <v>178.03</v>
      </c>
      <c r="J54" s="3" t="s">
        <v>5</v>
      </c>
      <c r="K54" s="4">
        <f t="shared" si="18"/>
        <v>356.05</v>
      </c>
      <c r="L54" s="4">
        <f t="shared" si="19"/>
        <v>178.02500000000001</v>
      </c>
      <c r="M54" s="4"/>
      <c r="N54" s="4"/>
      <c r="O54" s="4"/>
      <c r="P54" s="4"/>
      <c r="Q54" s="4"/>
      <c r="R54" s="4"/>
      <c r="S54" s="4"/>
      <c r="T54" s="4"/>
      <c r="U54" s="4"/>
    </row>
    <row r="55" spans="1:21" s="3" customFormat="1" x14ac:dyDescent="0.2">
      <c r="A55" s="1" t="s">
        <v>6</v>
      </c>
      <c r="B55" s="1" t="s">
        <v>112</v>
      </c>
      <c r="C55" s="1" t="s">
        <v>44</v>
      </c>
      <c r="D55" s="1" t="s">
        <v>63</v>
      </c>
      <c r="E55" s="1" t="s">
        <v>82</v>
      </c>
      <c r="F55" s="3" t="s">
        <v>24</v>
      </c>
      <c r="G55" s="3" t="s">
        <v>17</v>
      </c>
      <c r="H55" s="3" t="s">
        <v>21</v>
      </c>
      <c r="I55" s="4">
        <f t="shared" si="15"/>
        <v>200.6</v>
      </c>
      <c r="J55" s="3" t="s">
        <v>5</v>
      </c>
      <c r="K55" s="4">
        <f t="shared" si="18"/>
        <v>401.2</v>
      </c>
      <c r="L55" s="4">
        <f t="shared" si="19"/>
        <v>200.60000000000002</v>
      </c>
      <c r="M55" s="4"/>
      <c r="N55" s="4"/>
      <c r="O55" s="4"/>
      <c r="P55" s="4"/>
      <c r="Q55" s="4"/>
      <c r="R55" s="4"/>
      <c r="S55" s="4"/>
      <c r="T55" s="4"/>
      <c r="U55" s="4"/>
    </row>
    <row r="56" spans="1:21" s="3" customFormat="1" x14ac:dyDescent="0.2">
      <c r="A56" s="1" t="s">
        <v>6</v>
      </c>
      <c r="B56" s="1" t="s">
        <v>112</v>
      </c>
      <c r="C56" s="1" t="s">
        <v>45</v>
      </c>
      <c r="D56" s="1" t="s">
        <v>64</v>
      </c>
      <c r="E56" s="1" t="s">
        <v>26</v>
      </c>
      <c r="F56" s="3" t="s">
        <v>5</v>
      </c>
      <c r="G56" s="3" t="s">
        <v>21</v>
      </c>
      <c r="H56" s="3" t="s">
        <v>5</v>
      </c>
      <c r="I56" s="4">
        <f t="shared" si="15"/>
        <v>225.68</v>
      </c>
      <c r="J56" s="3" t="s">
        <v>5</v>
      </c>
      <c r="K56" s="4">
        <f t="shared" si="18"/>
        <v>451.35</v>
      </c>
      <c r="L56" s="4">
        <f t="shared" si="19"/>
        <v>225.67500000000004</v>
      </c>
      <c r="M56" s="4"/>
      <c r="N56" s="4"/>
      <c r="O56" s="4"/>
      <c r="P56" s="4"/>
      <c r="Q56" s="4"/>
      <c r="R56" s="4"/>
      <c r="S56" s="4"/>
      <c r="T56" s="4"/>
      <c r="U56" s="4"/>
    </row>
    <row r="57" spans="1:21" s="3" customFormat="1" x14ac:dyDescent="0.2">
      <c r="A57" s="1" t="s">
        <v>6</v>
      </c>
      <c r="B57" s="1" t="s">
        <v>112</v>
      </c>
      <c r="C57" s="1" t="s">
        <v>46</v>
      </c>
      <c r="D57" s="1" t="s">
        <v>65</v>
      </c>
      <c r="E57" s="1" t="s">
        <v>83</v>
      </c>
      <c r="F57" s="3" t="s">
        <v>5</v>
      </c>
      <c r="G57" s="3" t="s">
        <v>5</v>
      </c>
      <c r="H57" s="3" t="s">
        <v>5</v>
      </c>
      <c r="I57" s="4">
        <f t="shared" si="15"/>
        <v>275.75</v>
      </c>
      <c r="J57" s="3" t="s">
        <v>21</v>
      </c>
      <c r="K57" s="4">
        <f t="shared" si="18"/>
        <v>551.5</v>
      </c>
      <c r="L57" s="4">
        <f t="shared" si="19"/>
        <v>275.75000000000006</v>
      </c>
      <c r="M57" s="4"/>
      <c r="N57" s="4"/>
      <c r="O57" s="4"/>
      <c r="P57" s="4"/>
      <c r="Q57" s="4"/>
      <c r="R57" s="4"/>
      <c r="S57" s="4"/>
      <c r="T57" s="4"/>
      <c r="U57" s="4"/>
    </row>
    <row r="58" spans="1:21" s="3" customFormat="1" x14ac:dyDescent="0.2">
      <c r="A58" s="1" t="s">
        <v>6</v>
      </c>
      <c r="B58" s="1" t="s">
        <v>112</v>
      </c>
      <c r="C58" s="1" t="s">
        <v>47</v>
      </c>
      <c r="D58" s="1" t="s">
        <v>66</v>
      </c>
      <c r="E58" s="1" t="s">
        <v>83</v>
      </c>
      <c r="F58" s="3" t="s">
        <v>5</v>
      </c>
      <c r="G58" s="3" t="s">
        <v>5</v>
      </c>
      <c r="H58" s="3" t="s">
        <v>5</v>
      </c>
      <c r="I58" s="4">
        <f t="shared" si="15"/>
        <v>275.88</v>
      </c>
      <c r="J58" s="3" t="s">
        <v>5</v>
      </c>
      <c r="K58" s="4">
        <f t="shared" si="18"/>
        <v>551.75</v>
      </c>
      <c r="L58" s="4">
        <f t="shared" si="19"/>
        <v>275.87500000000006</v>
      </c>
      <c r="M58" s="4"/>
      <c r="N58" s="4"/>
      <c r="O58" s="4"/>
      <c r="P58" s="4"/>
      <c r="Q58" s="4"/>
      <c r="R58" s="4"/>
      <c r="S58" s="4"/>
      <c r="T58" s="4"/>
      <c r="U58" s="4"/>
    </row>
    <row r="59" spans="1:21" s="3" customFormat="1" x14ac:dyDescent="0.2">
      <c r="A59" s="1" t="s">
        <v>6</v>
      </c>
      <c r="B59" s="1" t="s">
        <v>112</v>
      </c>
      <c r="C59" s="1" t="s">
        <v>48</v>
      </c>
      <c r="D59" s="1" t="s">
        <v>67</v>
      </c>
      <c r="E59" s="1" t="s">
        <v>83</v>
      </c>
      <c r="F59" s="3" t="s">
        <v>5</v>
      </c>
      <c r="G59" s="3" t="s">
        <v>5</v>
      </c>
      <c r="H59" s="3" t="s">
        <v>27</v>
      </c>
      <c r="I59" s="4">
        <f t="shared" si="15"/>
        <v>300.89999999999998</v>
      </c>
      <c r="J59" s="3" t="s">
        <v>17</v>
      </c>
      <c r="K59" s="4">
        <f t="shared" si="18"/>
        <v>601.79999999999995</v>
      </c>
      <c r="L59" s="4">
        <f t="shared" si="19"/>
        <v>300.90000000000003</v>
      </c>
      <c r="M59" s="4"/>
      <c r="N59" s="4"/>
      <c r="O59" s="4"/>
      <c r="P59" s="4"/>
      <c r="Q59" s="4"/>
      <c r="R59" s="4"/>
      <c r="S59" s="4"/>
      <c r="T59" s="4"/>
      <c r="U59" s="4"/>
    </row>
    <row r="60" spans="1:21" s="3" customFormat="1" x14ac:dyDescent="0.2">
      <c r="A60" s="1" t="s">
        <v>84</v>
      </c>
      <c r="B60" s="1" t="s">
        <v>112</v>
      </c>
      <c r="C60" s="1" t="s">
        <v>33</v>
      </c>
      <c r="D60" s="1" t="s">
        <v>85</v>
      </c>
      <c r="E60" s="1" t="s">
        <v>86</v>
      </c>
      <c r="F60" s="3" t="s">
        <v>5</v>
      </c>
      <c r="G60" s="3" t="s">
        <v>5</v>
      </c>
      <c r="H60" s="3" t="s">
        <v>27</v>
      </c>
      <c r="I60" s="4">
        <f t="shared" si="15"/>
        <v>62.5</v>
      </c>
      <c r="J60" s="3" t="s">
        <v>17</v>
      </c>
      <c r="K60" s="4">
        <f t="shared" si="18"/>
        <v>125</v>
      </c>
      <c r="L60" s="4">
        <f t="shared" si="19"/>
        <v>62.500000000000007</v>
      </c>
      <c r="M60" s="4"/>
      <c r="N60" s="4"/>
      <c r="O60" s="4"/>
      <c r="P60" s="4"/>
      <c r="Q60" s="4"/>
      <c r="R60" s="4"/>
      <c r="S60" s="4"/>
      <c r="T60" s="4"/>
      <c r="U60" s="4"/>
    </row>
    <row r="61" spans="1:21" s="3" customFormat="1" x14ac:dyDescent="0.2">
      <c r="A61" s="1" t="s">
        <v>84</v>
      </c>
      <c r="B61" s="1" t="s">
        <v>112</v>
      </c>
      <c r="C61" s="1" t="s">
        <v>87</v>
      </c>
      <c r="D61" s="1" t="s">
        <v>88</v>
      </c>
      <c r="E61" s="1" t="s">
        <v>91</v>
      </c>
      <c r="F61" s="3" t="s">
        <v>5</v>
      </c>
      <c r="G61" s="3" t="s">
        <v>5</v>
      </c>
      <c r="H61" s="3" t="s">
        <v>27</v>
      </c>
      <c r="I61" s="4">
        <f t="shared" si="15"/>
        <v>83.75</v>
      </c>
      <c r="J61" s="3" t="s">
        <v>17</v>
      </c>
      <c r="K61" s="4">
        <f t="shared" si="18"/>
        <v>167.5</v>
      </c>
      <c r="L61" s="4">
        <f t="shared" si="19"/>
        <v>83.750000000000014</v>
      </c>
      <c r="M61" s="4"/>
      <c r="N61" s="4"/>
      <c r="O61" s="4"/>
      <c r="P61" s="4"/>
      <c r="Q61" s="4"/>
      <c r="R61" s="4"/>
      <c r="S61" s="4"/>
      <c r="T61" s="4"/>
      <c r="U61" s="4"/>
    </row>
    <row r="62" spans="1:21" s="3" customFormat="1" x14ac:dyDescent="0.2">
      <c r="A62" s="1" t="s">
        <v>84</v>
      </c>
      <c r="B62" s="1" t="s">
        <v>112</v>
      </c>
      <c r="C62" s="1" t="s">
        <v>38</v>
      </c>
      <c r="D62" s="1" t="s">
        <v>89</v>
      </c>
      <c r="E62" s="1" t="s">
        <v>92</v>
      </c>
      <c r="F62" s="3" t="s">
        <v>5</v>
      </c>
      <c r="G62" s="3" t="s">
        <v>5</v>
      </c>
      <c r="H62" s="3" t="s">
        <v>27</v>
      </c>
      <c r="I62" s="4">
        <f t="shared" si="15"/>
        <v>112.5</v>
      </c>
      <c r="J62" s="3" t="s">
        <v>17</v>
      </c>
      <c r="K62" s="4">
        <f t="shared" si="18"/>
        <v>225</v>
      </c>
      <c r="L62" s="4">
        <f t="shared" si="19"/>
        <v>112.50000000000001</v>
      </c>
      <c r="M62" s="4"/>
      <c r="N62" s="4"/>
      <c r="O62" s="4"/>
      <c r="P62" s="4"/>
      <c r="Q62" s="4"/>
      <c r="R62" s="4"/>
      <c r="S62" s="4"/>
      <c r="T62" s="4"/>
      <c r="U62" s="4"/>
    </row>
    <row r="63" spans="1:21" s="3" customFormat="1" x14ac:dyDescent="0.2">
      <c r="A63" s="1" t="s">
        <v>84</v>
      </c>
      <c r="B63" s="1" t="s">
        <v>112</v>
      </c>
      <c r="C63" s="1" t="s">
        <v>40</v>
      </c>
      <c r="D63" s="1" t="s">
        <v>90</v>
      </c>
      <c r="E63" s="1" t="s">
        <v>26</v>
      </c>
      <c r="F63" s="3" t="s">
        <v>5</v>
      </c>
      <c r="G63" s="3" t="s">
        <v>5</v>
      </c>
      <c r="H63" s="3" t="s">
        <v>27</v>
      </c>
      <c r="I63" s="4">
        <f t="shared" si="15"/>
        <v>137.43</v>
      </c>
      <c r="J63" s="3" t="s">
        <v>17</v>
      </c>
      <c r="K63" s="4">
        <f t="shared" si="18"/>
        <v>274.85000000000002</v>
      </c>
      <c r="L63" s="4">
        <f t="shared" si="19"/>
        <v>137.42500000000001</v>
      </c>
      <c r="M63" s="4"/>
      <c r="N63" s="4"/>
      <c r="O63" s="4"/>
      <c r="P63" s="4"/>
      <c r="Q63" s="4"/>
      <c r="R63" s="4"/>
      <c r="S63" s="4"/>
      <c r="T63" s="4"/>
      <c r="U63" s="4"/>
    </row>
    <row r="64" spans="1:21" s="3" customFormat="1" x14ac:dyDescent="0.2">
      <c r="A64" s="1" t="s">
        <v>95</v>
      </c>
      <c r="B64" s="1" t="s">
        <v>112</v>
      </c>
      <c r="C64" s="1" t="s">
        <v>93</v>
      </c>
      <c r="D64" s="1" t="s">
        <v>93</v>
      </c>
      <c r="E64" s="1" t="s">
        <v>96</v>
      </c>
      <c r="F64" s="3" t="s">
        <v>5</v>
      </c>
      <c r="G64" s="3" t="s">
        <v>5</v>
      </c>
      <c r="H64" s="3" t="s">
        <v>27</v>
      </c>
      <c r="I64" s="4">
        <f t="shared" si="15"/>
        <v>40</v>
      </c>
      <c r="J64" s="3" t="s">
        <v>17</v>
      </c>
      <c r="K64" s="4">
        <f t="shared" si="18"/>
        <v>80</v>
      </c>
      <c r="L64" s="4">
        <f t="shared" si="19"/>
        <v>40.000000000000007</v>
      </c>
      <c r="M64" s="4"/>
      <c r="N64" s="4"/>
      <c r="O64" s="4"/>
      <c r="P64" s="4"/>
      <c r="Q64" s="4"/>
      <c r="R64" s="4"/>
      <c r="S64" s="4"/>
      <c r="T64" s="4"/>
      <c r="U64" s="4"/>
    </row>
    <row r="65" spans="1:21" s="3" customFormat="1" x14ac:dyDescent="0.2">
      <c r="A65" s="1" t="s">
        <v>95</v>
      </c>
      <c r="B65" s="1" t="s">
        <v>112</v>
      </c>
      <c r="C65" s="1" t="s">
        <v>32</v>
      </c>
      <c r="D65" s="1" t="s">
        <v>32</v>
      </c>
      <c r="E65" s="1" t="s">
        <v>97</v>
      </c>
      <c r="F65" s="3" t="s">
        <v>5</v>
      </c>
      <c r="G65" s="3" t="s">
        <v>5</v>
      </c>
      <c r="H65" s="3" t="s">
        <v>27</v>
      </c>
      <c r="I65" s="4">
        <f t="shared" si="15"/>
        <v>50</v>
      </c>
      <c r="J65" s="3" t="s">
        <v>17</v>
      </c>
      <c r="K65" s="4">
        <f t="shared" si="18"/>
        <v>100</v>
      </c>
      <c r="L65" s="4">
        <f t="shared" si="19"/>
        <v>50.000000000000007</v>
      </c>
      <c r="M65" s="4"/>
      <c r="N65" s="4"/>
      <c r="O65" s="4"/>
      <c r="P65" s="4"/>
      <c r="Q65" s="4"/>
      <c r="R65" s="4"/>
      <c r="S65" s="4"/>
      <c r="T65" s="4"/>
      <c r="U65" s="4"/>
    </row>
    <row r="66" spans="1:21" s="3" customFormat="1" x14ac:dyDescent="0.2">
      <c r="A66" s="1" t="s">
        <v>95</v>
      </c>
      <c r="B66" s="1" t="s">
        <v>112</v>
      </c>
      <c r="C66" s="1" t="s">
        <v>85</v>
      </c>
      <c r="D66" s="1" t="s">
        <v>85</v>
      </c>
      <c r="E66" s="1" t="s">
        <v>98</v>
      </c>
      <c r="F66" s="3" t="s">
        <v>5</v>
      </c>
      <c r="G66" s="3" t="s">
        <v>5</v>
      </c>
      <c r="H66" s="3" t="s">
        <v>27</v>
      </c>
      <c r="I66" s="4">
        <f t="shared" si="15"/>
        <v>62.5</v>
      </c>
      <c r="J66" s="3" t="s">
        <v>17</v>
      </c>
      <c r="K66" s="4">
        <f t="shared" si="18"/>
        <v>125</v>
      </c>
      <c r="L66" s="4">
        <f t="shared" si="19"/>
        <v>62.500000000000007</v>
      </c>
      <c r="M66" s="4"/>
      <c r="N66" s="4"/>
      <c r="O66" s="4"/>
      <c r="P66" s="4"/>
      <c r="Q66" s="4"/>
      <c r="R66" s="4"/>
      <c r="S66" s="4"/>
      <c r="T66" s="4"/>
      <c r="U66" s="4"/>
    </row>
    <row r="67" spans="1:21" s="3" customFormat="1" x14ac:dyDescent="0.2">
      <c r="A67" s="1" t="s">
        <v>95</v>
      </c>
      <c r="B67" s="1" t="s">
        <v>112</v>
      </c>
      <c r="C67" s="1" t="s">
        <v>94</v>
      </c>
      <c r="D67" s="1" t="s">
        <v>94</v>
      </c>
      <c r="E67" s="1" t="s">
        <v>99</v>
      </c>
      <c r="F67" s="3" t="s">
        <v>5</v>
      </c>
      <c r="G67" s="3" t="s">
        <v>5</v>
      </c>
      <c r="H67" s="3" t="s">
        <v>27</v>
      </c>
      <c r="I67" s="4">
        <f t="shared" si="15"/>
        <v>78.75</v>
      </c>
      <c r="J67" s="3" t="s">
        <v>17</v>
      </c>
      <c r="K67" s="4">
        <f t="shared" si="18"/>
        <v>157.5</v>
      </c>
      <c r="L67" s="4">
        <f t="shared" si="19"/>
        <v>78.75</v>
      </c>
      <c r="M67" s="4"/>
      <c r="N67" s="4"/>
      <c r="O67" s="4"/>
      <c r="P67" s="4"/>
      <c r="Q67" s="4"/>
      <c r="R67" s="4"/>
      <c r="S67" s="4"/>
      <c r="T67" s="4"/>
      <c r="U67" s="4"/>
    </row>
    <row r="68" spans="1:21" s="3" customFormat="1" x14ac:dyDescent="0.2">
      <c r="A68" s="1" t="s">
        <v>95</v>
      </c>
      <c r="B68" s="1" t="s">
        <v>112</v>
      </c>
      <c r="C68" s="1" t="s">
        <v>38</v>
      </c>
      <c r="D68" s="1" t="s">
        <v>38</v>
      </c>
      <c r="E68" s="1" t="s">
        <v>100</v>
      </c>
      <c r="F68" s="3" t="s">
        <v>5</v>
      </c>
      <c r="G68" s="3" t="s">
        <v>5</v>
      </c>
      <c r="H68" s="3" t="s">
        <v>27</v>
      </c>
      <c r="I68" s="4">
        <f t="shared" si="15"/>
        <v>100</v>
      </c>
      <c r="J68" s="3" t="s">
        <v>17</v>
      </c>
      <c r="K68" s="4">
        <f t="shared" si="18"/>
        <v>200</v>
      </c>
      <c r="L68" s="4">
        <f t="shared" si="19"/>
        <v>100.00000000000001</v>
      </c>
      <c r="M68" s="4"/>
      <c r="N68" s="4"/>
      <c r="O68" s="4"/>
      <c r="P68" s="4"/>
      <c r="Q68" s="4"/>
      <c r="R68" s="4"/>
      <c r="S68" s="4"/>
      <c r="T68" s="4"/>
      <c r="U68" s="4"/>
    </row>
    <row r="69" spans="1:21" s="3" customFormat="1" x14ac:dyDescent="0.2">
      <c r="A69" s="1" t="s">
        <v>95</v>
      </c>
      <c r="B69" s="1" t="s">
        <v>112</v>
      </c>
      <c r="C69" s="1" t="s">
        <v>40</v>
      </c>
      <c r="D69" s="1" t="s">
        <v>40</v>
      </c>
      <c r="E69" s="1" t="s">
        <v>101</v>
      </c>
      <c r="F69" s="3" t="s">
        <v>5</v>
      </c>
      <c r="G69" s="3" t="s">
        <v>5</v>
      </c>
      <c r="H69" s="3" t="s">
        <v>27</v>
      </c>
      <c r="I69" s="4">
        <f t="shared" si="15"/>
        <v>125</v>
      </c>
      <c r="J69" s="3" t="s">
        <v>17</v>
      </c>
      <c r="K69" s="4">
        <f t="shared" si="18"/>
        <v>250</v>
      </c>
      <c r="L69" s="4">
        <f t="shared" si="19"/>
        <v>125.00000000000001</v>
      </c>
      <c r="M69" s="4"/>
      <c r="N69" s="4"/>
      <c r="O69" s="4"/>
      <c r="P69" s="4"/>
      <c r="Q69" s="4"/>
      <c r="R69" s="4"/>
      <c r="S69" s="4"/>
      <c r="T69" s="4"/>
      <c r="U69" s="4"/>
    </row>
    <row r="70" spans="1:21" s="3" customFormat="1" x14ac:dyDescent="0.2">
      <c r="A70" s="1" t="s">
        <v>95</v>
      </c>
      <c r="B70" s="1" t="s">
        <v>112</v>
      </c>
      <c r="C70" s="1" t="s">
        <v>42</v>
      </c>
      <c r="D70" s="1" t="s">
        <v>42</v>
      </c>
      <c r="E70" s="1" t="s">
        <v>102</v>
      </c>
      <c r="F70" s="3" t="s">
        <v>5</v>
      </c>
      <c r="G70" s="3" t="s">
        <v>5</v>
      </c>
      <c r="H70" s="3" t="s">
        <v>27</v>
      </c>
      <c r="I70" s="4">
        <f t="shared" si="15"/>
        <v>157.5</v>
      </c>
      <c r="J70" s="3" t="s">
        <v>17</v>
      </c>
      <c r="K70" s="4">
        <f t="shared" si="18"/>
        <v>315</v>
      </c>
      <c r="L70" s="4">
        <f t="shared" si="19"/>
        <v>157.5</v>
      </c>
      <c r="M70" s="4"/>
      <c r="N70" s="4"/>
      <c r="O70" s="4"/>
      <c r="P70" s="4"/>
      <c r="Q70" s="4"/>
      <c r="R70" s="4"/>
      <c r="S70" s="4"/>
      <c r="T70" s="4"/>
      <c r="U70" s="4"/>
    </row>
    <row r="71" spans="1:21" s="3" customFormat="1" x14ac:dyDescent="0.2">
      <c r="A71" s="1" t="s">
        <v>103</v>
      </c>
      <c r="B71" s="1" t="s">
        <v>112</v>
      </c>
      <c r="C71" s="1" t="s">
        <v>93</v>
      </c>
      <c r="D71" s="1" t="s">
        <v>93</v>
      </c>
      <c r="E71" s="1" t="s">
        <v>104</v>
      </c>
      <c r="F71" s="3" t="s">
        <v>5</v>
      </c>
      <c r="G71" s="3" t="s">
        <v>5</v>
      </c>
      <c r="H71" s="3" t="s">
        <v>27</v>
      </c>
      <c r="I71" s="4">
        <f t="shared" si="15"/>
        <v>40</v>
      </c>
      <c r="J71" s="3" t="s">
        <v>17</v>
      </c>
      <c r="K71" s="4">
        <f t="shared" si="18"/>
        <v>80</v>
      </c>
      <c r="L71" s="4">
        <f t="shared" si="19"/>
        <v>40.000000000000007</v>
      </c>
      <c r="M71" s="4"/>
      <c r="N71" s="4"/>
      <c r="O71" s="4"/>
      <c r="P71" s="4"/>
      <c r="Q71" s="4"/>
      <c r="R71" s="4"/>
      <c r="S71" s="4"/>
      <c r="T71" s="4"/>
      <c r="U71" s="4"/>
    </row>
    <row r="72" spans="1:21" s="3" customFormat="1" x14ac:dyDescent="0.2">
      <c r="A72" s="1" t="s">
        <v>103</v>
      </c>
      <c r="B72" s="1" t="s">
        <v>112</v>
      </c>
      <c r="C72" s="1" t="s">
        <v>32</v>
      </c>
      <c r="D72" s="1" t="s">
        <v>32</v>
      </c>
      <c r="E72" s="1" t="s">
        <v>105</v>
      </c>
      <c r="F72" s="3" t="s">
        <v>5</v>
      </c>
      <c r="G72" s="3" t="s">
        <v>5</v>
      </c>
      <c r="H72" s="3" t="s">
        <v>27</v>
      </c>
      <c r="I72" s="4">
        <f t="shared" si="15"/>
        <v>50</v>
      </c>
      <c r="J72" s="3" t="s">
        <v>17</v>
      </c>
      <c r="K72" s="4">
        <f t="shared" si="18"/>
        <v>100</v>
      </c>
      <c r="L72" s="4">
        <f t="shared" si="19"/>
        <v>50.000000000000007</v>
      </c>
      <c r="M72" s="4"/>
      <c r="N72" s="4"/>
      <c r="O72" s="4"/>
      <c r="P72" s="4"/>
      <c r="Q72" s="4"/>
      <c r="R72" s="4"/>
      <c r="S72" s="4"/>
      <c r="T72" s="4"/>
      <c r="U72" s="4"/>
    </row>
    <row r="73" spans="1:21" s="3" customFormat="1" x14ac:dyDescent="0.2">
      <c r="A73" s="1" t="s">
        <v>103</v>
      </c>
      <c r="B73" s="1" t="s">
        <v>112</v>
      </c>
      <c r="C73" s="1" t="s">
        <v>85</v>
      </c>
      <c r="D73" s="1" t="s">
        <v>85</v>
      </c>
      <c r="E73" s="1" t="s">
        <v>106</v>
      </c>
      <c r="F73" s="3" t="s">
        <v>5</v>
      </c>
      <c r="G73" s="3" t="s">
        <v>5</v>
      </c>
      <c r="H73" s="3" t="s">
        <v>27</v>
      </c>
      <c r="I73" s="4">
        <f t="shared" si="15"/>
        <v>62.5</v>
      </c>
      <c r="J73" s="3" t="s">
        <v>17</v>
      </c>
      <c r="K73" s="4">
        <f t="shared" si="18"/>
        <v>125</v>
      </c>
      <c r="L73" s="4">
        <f t="shared" si="19"/>
        <v>62.500000000000007</v>
      </c>
      <c r="M73" s="4"/>
      <c r="N73" s="4"/>
      <c r="O73" s="4"/>
      <c r="P73" s="4"/>
      <c r="Q73" s="4"/>
      <c r="R73" s="4"/>
      <c r="S73" s="4"/>
      <c r="T73" s="4"/>
      <c r="U73" s="4"/>
    </row>
    <row r="74" spans="1:21" s="3" customFormat="1" x14ac:dyDescent="0.2">
      <c r="A74" s="1" t="s">
        <v>103</v>
      </c>
      <c r="B74" s="1" t="s">
        <v>112</v>
      </c>
      <c r="C74" s="1" t="s">
        <v>94</v>
      </c>
      <c r="D74" s="1" t="s">
        <v>94</v>
      </c>
      <c r="E74" s="1" t="s">
        <v>107</v>
      </c>
      <c r="F74" s="3" t="s">
        <v>5</v>
      </c>
      <c r="G74" s="3" t="s">
        <v>5</v>
      </c>
      <c r="H74" s="3" t="s">
        <v>27</v>
      </c>
      <c r="I74" s="4">
        <f t="shared" si="15"/>
        <v>78.75</v>
      </c>
      <c r="J74" s="3" t="s">
        <v>17</v>
      </c>
      <c r="K74" s="4">
        <f t="shared" si="18"/>
        <v>157.5</v>
      </c>
      <c r="L74" s="4">
        <f t="shared" si="19"/>
        <v>78.75</v>
      </c>
      <c r="M74" s="4"/>
      <c r="N74" s="4"/>
      <c r="O74" s="4"/>
      <c r="P74" s="4"/>
      <c r="Q74" s="4"/>
      <c r="R74" s="4"/>
      <c r="S74" s="4"/>
      <c r="T74" s="4"/>
      <c r="U74" s="4"/>
    </row>
    <row r="75" spans="1:21" s="3" customFormat="1" x14ac:dyDescent="0.2">
      <c r="A75" s="1" t="s">
        <v>103</v>
      </c>
      <c r="B75" s="1" t="s">
        <v>112</v>
      </c>
      <c r="C75" s="1" t="s">
        <v>38</v>
      </c>
      <c r="D75" s="1" t="s">
        <v>38</v>
      </c>
      <c r="E75" s="1" t="s">
        <v>108</v>
      </c>
      <c r="F75" s="3" t="s">
        <v>5</v>
      </c>
      <c r="G75" s="3" t="s">
        <v>5</v>
      </c>
      <c r="H75" s="3" t="s">
        <v>27</v>
      </c>
      <c r="I75" s="4">
        <f t="shared" si="15"/>
        <v>100</v>
      </c>
      <c r="J75" s="3" t="s">
        <v>17</v>
      </c>
      <c r="K75" s="4">
        <f t="shared" si="18"/>
        <v>200</v>
      </c>
      <c r="L75" s="4">
        <f t="shared" si="19"/>
        <v>100.00000000000001</v>
      </c>
      <c r="M75" s="4"/>
      <c r="N75" s="4"/>
      <c r="O75" s="4"/>
      <c r="P75" s="4"/>
      <c r="Q75" s="4"/>
      <c r="R75" s="4"/>
      <c r="S75" s="4"/>
      <c r="T75" s="4"/>
      <c r="U75" s="4"/>
    </row>
    <row r="76" spans="1:21" s="3" customFormat="1" x14ac:dyDescent="0.2">
      <c r="A76" s="1" t="s">
        <v>103</v>
      </c>
      <c r="B76" s="1" t="s">
        <v>112</v>
      </c>
      <c r="C76" s="1" t="s">
        <v>40</v>
      </c>
      <c r="D76" s="1" t="s">
        <v>40</v>
      </c>
      <c r="E76" s="1" t="s">
        <v>109</v>
      </c>
      <c r="F76" s="3" t="s">
        <v>5</v>
      </c>
      <c r="G76" s="3" t="s">
        <v>5</v>
      </c>
      <c r="H76" s="3" t="s">
        <v>27</v>
      </c>
      <c r="I76" s="4">
        <f t="shared" si="15"/>
        <v>125</v>
      </c>
      <c r="J76" s="3" t="s">
        <v>17</v>
      </c>
      <c r="K76" s="4">
        <f t="shared" si="18"/>
        <v>250</v>
      </c>
      <c r="L76" s="4">
        <f t="shared" si="19"/>
        <v>125.00000000000001</v>
      </c>
      <c r="M76" s="4"/>
      <c r="N76" s="4"/>
      <c r="O76" s="4"/>
      <c r="P76" s="4"/>
      <c r="Q76" s="4"/>
      <c r="R76" s="4"/>
      <c r="S76" s="4"/>
      <c r="T76" s="4"/>
      <c r="U76" s="4"/>
    </row>
    <row r="77" spans="1:21" s="3" customFormat="1" x14ac:dyDescent="0.2">
      <c r="A77" s="1" t="s">
        <v>103</v>
      </c>
      <c r="B77" s="1" t="s">
        <v>112</v>
      </c>
      <c r="C77" s="1" t="s">
        <v>42</v>
      </c>
      <c r="D77" s="1" t="s">
        <v>42</v>
      </c>
      <c r="E77" s="1" t="s">
        <v>110</v>
      </c>
      <c r="F77" s="3" t="s">
        <v>5</v>
      </c>
      <c r="G77" s="3" t="s">
        <v>5</v>
      </c>
      <c r="H77" s="3" t="s">
        <v>27</v>
      </c>
      <c r="I77" s="4">
        <f t="shared" si="15"/>
        <v>157.5</v>
      </c>
      <c r="J77" s="3" t="s">
        <v>17</v>
      </c>
      <c r="K77" s="4">
        <f t="shared" si="18"/>
        <v>315</v>
      </c>
      <c r="L77" s="4">
        <f t="shared" si="19"/>
        <v>157.5</v>
      </c>
      <c r="M77" s="4"/>
      <c r="N77" s="4"/>
      <c r="O77" s="4"/>
      <c r="P77" s="4"/>
      <c r="Q77" s="4"/>
      <c r="R77" s="4"/>
      <c r="S77" s="4"/>
      <c r="T77" s="4"/>
      <c r="U77" s="4"/>
    </row>
    <row r="78" spans="1:21" s="5" customFormat="1" x14ac:dyDescent="0.2">
      <c r="C78" s="5" t="s">
        <v>4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">
      <c r="A79" s="1" t="s">
        <v>6</v>
      </c>
      <c r="B79" s="1" t="s">
        <v>28</v>
      </c>
      <c r="C79" s="1" t="s">
        <v>30</v>
      </c>
      <c r="D79" s="1" t="s">
        <v>49</v>
      </c>
      <c r="E79" s="1" t="s">
        <v>68</v>
      </c>
      <c r="F79" s="1" t="s">
        <v>17</v>
      </c>
      <c r="G79" s="2" t="s">
        <v>18</v>
      </c>
      <c r="H79" s="1" t="s">
        <v>17</v>
      </c>
      <c r="I79" s="4">
        <f t="shared" ref="I79:I115" si="20">ROUND(K79-L79,2)</f>
        <v>59.48</v>
      </c>
      <c r="J79" s="1" t="s">
        <v>5</v>
      </c>
      <c r="K79" s="4">
        <f>+D79/2</f>
        <v>80.25</v>
      </c>
      <c r="L79" s="4">
        <f>+K79*SIN(B79/180*PI())/SIN(B79/2/180*PI())/2</f>
        <v>20.770228369477287</v>
      </c>
      <c r="M79" s="4"/>
      <c r="N79" s="4"/>
      <c r="O79" s="4"/>
      <c r="P79" s="4"/>
      <c r="Q79" s="4"/>
      <c r="R79" s="4"/>
      <c r="S79" s="4"/>
      <c r="T79" s="4"/>
      <c r="U79" s="4"/>
    </row>
    <row r="80" spans="1:21" s="3" customFormat="1" x14ac:dyDescent="0.2">
      <c r="A80" s="1" t="s">
        <v>6</v>
      </c>
      <c r="B80" s="1" t="s">
        <v>28</v>
      </c>
      <c r="C80" s="1" t="s">
        <v>31</v>
      </c>
      <c r="D80" s="1" t="s">
        <v>50</v>
      </c>
      <c r="E80" s="1" t="s">
        <v>69</v>
      </c>
      <c r="F80" s="3" t="s">
        <v>20</v>
      </c>
      <c r="G80" s="3" t="s">
        <v>20</v>
      </c>
      <c r="H80" s="3" t="s">
        <v>21</v>
      </c>
      <c r="I80" s="4">
        <f t="shared" si="20"/>
        <v>66.930000000000007</v>
      </c>
      <c r="J80" s="3" t="s">
        <v>17</v>
      </c>
      <c r="K80" s="4">
        <f t="shared" ref="K80:K89" si="21">+D80/2</f>
        <v>90.3</v>
      </c>
      <c r="L80" s="4">
        <f t="shared" ref="L80:L89" si="22">+K80*SIN(B80/180*PI())/SIN(B80/2/180*PI())/2</f>
        <v>23.371359772757621</v>
      </c>
      <c r="M80" s="4"/>
      <c r="N80" s="4"/>
      <c r="O80" s="4"/>
      <c r="P80" s="4"/>
      <c r="Q80" s="4"/>
      <c r="R80" s="4"/>
      <c r="S80" s="4"/>
      <c r="T80" s="4"/>
      <c r="U80" s="4"/>
    </row>
    <row r="81" spans="1:21" s="3" customFormat="1" x14ac:dyDescent="0.2">
      <c r="A81" s="1" t="s">
        <v>6</v>
      </c>
      <c r="B81" s="1" t="s">
        <v>28</v>
      </c>
      <c r="C81" s="1" t="s">
        <v>32</v>
      </c>
      <c r="D81" s="1" t="s">
        <v>51</v>
      </c>
      <c r="E81" s="1" t="s">
        <v>70</v>
      </c>
      <c r="F81" s="3" t="s">
        <v>5</v>
      </c>
      <c r="G81" s="3" t="s">
        <v>5</v>
      </c>
      <c r="H81" s="3" t="s">
        <v>5</v>
      </c>
      <c r="I81" s="4">
        <f t="shared" si="20"/>
        <v>74.34</v>
      </c>
      <c r="J81" s="3" t="s">
        <v>5</v>
      </c>
      <c r="K81" s="4">
        <f t="shared" si="21"/>
        <v>100.3</v>
      </c>
      <c r="L81" s="4">
        <f t="shared" si="22"/>
        <v>25.959550223782827</v>
      </c>
      <c r="M81" s="4"/>
      <c r="N81" s="4"/>
      <c r="O81" s="4"/>
      <c r="P81" s="4"/>
      <c r="Q81" s="4"/>
      <c r="R81" s="4"/>
      <c r="S81" s="4"/>
      <c r="T81" s="4"/>
      <c r="U81" s="4"/>
    </row>
    <row r="82" spans="1:21" s="3" customFormat="1" x14ac:dyDescent="0.2">
      <c r="A82" s="1" t="s">
        <v>6</v>
      </c>
      <c r="B82" s="1" t="s">
        <v>28</v>
      </c>
      <c r="C82" s="1" t="s">
        <v>33</v>
      </c>
      <c r="D82" s="1" t="s">
        <v>52</v>
      </c>
      <c r="E82" s="1" t="s">
        <v>71</v>
      </c>
      <c r="F82" s="3" t="s">
        <v>5</v>
      </c>
      <c r="G82" s="3" t="s">
        <v>5</v>
      </c>
      <c r="H82" s="3" t="s">
        <v>5</v>
      </c>
      <c r="I82" s="4">
        <f t="shared" si="20"/>
        <v>83.64</v>
      </c>
      <c r="J82" s="3" t="s">
        <v>20</v>
      </c>
      <c r="K82" s="4">
        <f t="shared" si="21"/>
        <v>112.85</v>
      </c>
      <c r="L82" s="4">
        <f t="shared" si="22"/>
        <v>29.207729239819461</v>
      </c>
      <c r="M82" s="4"/>
      <c r="N82" s="4"/>
      <c r="O82" s="4"/>
      <c r="P82" s="4"/>
      <c r="Q82" s="4"/>
      <c r="R82" s="4"/>
      <c r="S82" s="4"/>
      <c r="T82" s="4"/>
      <c r="U82" s="4"/>
    </row>
    <row r="83" spans="1:21" s="3" customFormat="1" x14ac:dyDescent="0.2">
      <c r="A83" s="1" t="s">
        <v>6</v>
      </c>
      <c r="B83" s="1" t="s">
        <v>28</v>
      </c>
      <c r="C83" s="1" t="s">
        <v>34</v>
      </c>
      <c r="D83" s="1" t="s">
        <v>53</v>
      </c>
      <c r="E83" s="1" t="s">
        <v>72</v>
      </c>
      <c r="F83" s="3" t="s">
        <v>24</v>
      </c>
      <c r="G83" s="3" t="s">
        <v>5</v>
      </c>
      <c r="H83" s="3" t="s">
        <v>20</v>
      </c>
      <c r="I83" s="4">
        <f t="shared" si="20"/>
        <v>92.94</v>
      </c>
      <c r="J83" s="3" t="s">
        <v>20</v>
      </c>
      <c r="K83" s="4">
        <f t="shared" si="21"/>
        <v>125.4</v>
      </c>
      <c r="L83" s="4">
        <f t="shared" si="22"/>
        <v>32.455908255856102</v>
      </c>
      <c r="M83" s="4"/>
      <c r="N83" s="4"/>
      <c r="O83" s="4"/>
      <c r="P83" s="4"/>
      <c r="Q83" s="4"/>
      <c r="R83" s="4"/>
      <c r="S83" s="4"/>
      <c r="T83" s="4"/>
      <c r="U83" s="4"/>
    </row>
    <row r="84" spans="1:21" s="3" customFormat="1" x14ac:dyDescent="0.2">
      <c r="A84" s="1" t="s">
        <v>6</v>
      </c>
      <c r="B84" s="1" t="s">
        <v>28</v>
      </c>
      <c r="C84" s="1" t="s">
        <v>35</v>
      </c>
      <c r="D84" s="1" t="s">
        <v>54</v>
      </c>
      <c r="E84" s="1" t="s">
        <v>73</v>
      </c>
      <c r="F84" s="3" t="s">
        <v>24</v>
      </c>
      <c r="G84" s="3" t="s">
        <v>20</v>
      </c>
      <c r="H84" s="3" t="s">
        <v>21</v>
      </c>
      <c r="I84" s="4">
        <f t="shared" si="20"/>
        <v>104.1</v>
      </c>
      <c r="J84" s="3" t="s">
        <v>5</v>
      </c>
      <c r="K84" s="4">
        <f t="shared" si="21"/>
        <v>140.44999999999999</v>
      </c>
      <c r="L84" s="4">
        <f t="shared" si="22"/>
        <v>36.351134884649028</v>
      </c>
      <c r="M84" s="4"/>
      <c r="N84" s="4"/>
      <c r="O84" s="4"/>
      <c r="P84" s="4"/>
      <c r="Q84" s="4"/>
      <c r="R84" s="4"/>
      <c r="S84" s="4"/>
      <c r="T84" s="4"/>
      <c r="U84" s="4"/>
    </row>
    <row r="85" spans="1:21" s="3" customFormat="1" x14ac:dyDescent="0.2">
      <c r="A85" s="1" t="s">
        <v>6</v>
      </c>
      <c r="B85" s="1" t="s">
        <v>28</v>
      </c>
      <c r="C85" s="1" t="s">
        <v>36</v>
      </c>
      <c r="D85" s="1" t="s">
        <v>55</v>
      </c>
      <c r="E85" s="1" t="s">
        <v>74</v>
      </c>
      <c r="F85" s="3" t="s">
        <v>20</v>
      </c>
      <c r="G85" s="3" t="s">
        <v>5</v>
      </c>
      <c r="H85" s="3" t="s">
        <v>5</v>
      </c>
      <c r="I85" s="4">
        <f t="shared" si="20"/>
        <v>117.11</v>
      </c>
      <c r="J85" s="3" t="s">
        <v>20</v>
      </c>
      <c r="K85" s="4">
        <f t="shared" si="21"/>
        <v>158</v>
      </c>
      <c r="L85" s="4">
        <f t="shared" si="22"/>
        <v>40.893409126198272</v>
      </c>
      <c r="M85" s="4"/>
      <c r="N85" s="4"/>
      <c r="O85" s="4"/>
      <c r="P85" s="4"/>
      <c r="Q85" s="4"/>
      <c r="R85" s="4"/>
      <c r="S85" s="4"/>
      <c r="T85" s="4"/>
      <c r="U85" s="4"/>
    </row>
    <row r="86" spans="1:21" s="3" customFormat="1" x14ac:dyDescent="0.2">
      <c r="A86" s="1" t="s">
        <v>6</v>
      </c>
      <c r="B86" s="1" t="s">
        <v>28</v>
      </c>
      <c r="C86" s="1" t="s">
        <v>37</v>
      </c>
      <c r="D86" s="1" t="s">
        <v>56</v>
      </c>
      <c r="E86" s="1" t="s">
        <v>75</v>
      </c>
      <c r="F86" s="3" t="s">
        <v>20</v>
      </c>
      <c r="G86" s="3" t="s">
        <v>20</v>
      </c>
      <c r="H86" s="3" t="s">
        <v>20</v>
      </c>
      <c r="I86" s="4">
        <f t="shared" si="20"/>
        <v>131.97</v>
      </c>
      <c r="J86" s="3" t="s">
        <v>17</v>
      </c>
      <c r="K86" s="4">
        <f t="shared" si="21"/>
        <v>178.05</v>
      </c>
      <c r="L86" s="4">
        <f t="shared" si="22"/>
        <v>46.082730980503818</v>
      </c>
      <c r="M86" s="4"/>
      <c r="N86" s="4"/>
      <c r="O86" s="4"/>
      <c r="P86" s="4"/>
      <c r="Q86" s="4"/>
      <c r="R86" s="4"/>
      <c r="S86" s="4"/>
      <c r="T86" s="4"/>
      <c r="U86" s="4"/>
    </row>
    <row r="87" spans="1:21" s="3" customFormat="1" x14ac:dyDescent="0.2">
      <c r="A87" s="1" t="s">
        <v>6</v>
      </c>
      <c r="B87" s="1" t="s">
        <v>28</v>
      </c>
      <c r="C87" s="1" t="s">
        <v>38</v>
      </c>
      <c r="D87" s="1" t="s">
        <v>57</v>
      </c>
      <c r="E87" s="1" t="s">
        <v>76</v>
      </c>
      <c r="F87" s="3" t="s">
        <v>20</v>
      </c>
      <c r="G87" s="3" t="s">
        <v>21</v>
      </c>
      <c r="H87" s="3" t="s">
        <v>17</v>
      </c>
      <c r="I87" s="4">
        <f t="shared" si="20"/>
        <v>148.68</v>
      </c>
      <c r="J87" s="3" t="s">
        <v>18</v>
      </c>
      <c r="K87" s="4">
        <f t="shared" si="21"/>
        <v>200.6</v>
      </c>
      <c r="L87" s="4">
        <f t="shared" si="22"/>
        <v>51.919100447565654</v>
      </c>
      <c r="M87" s="4"/>
      <c r="N87" s="4"/>
      <c r="O87" s="4"/>
      <c r="P87" s="4"/>
      <c r="Q87" s="4"/>
      <c r="R87" s="4"/>
      <c r="S87" s="4"/>
      <c r="T87" s="4"/>
      <c r="U87" s="4"/>
    </row>
    <row r="88" spans="1:21" s="3" customFormat="1" x14ac:dyDescent="0.2">
      <c r="A88" s="1" t="s">
        <v>6</v>
      </c>
      <c r="B88" s="1" t="s">
        <v>28</v>
      </c>
      <c r="C88" s="1" t="s">
        <v>39</v>
      </c>
      <c r="D88" s="1" t="s">
        <v>58</v>
      </c>
      <c r="E88" s="1" t="s">
        <v>77</v>
      </c>
      <c r="F88" s="3" t="s">
        <v>5</v>
      </c>
      <c r="G88" s="3" t="s">
        <v>20</v>
      </c>
      <c r="H88" s="3" t="s">
        <v>5</v>
      </c>
      <c r="I88" s="4">
        <f t="shared" si="20"/>
        <v>167.28</v>
      </c>
      <c r="J88" s="3" t="s">
        <v>27</v>
      </c>
      <c r="K88" s="4">
        <f t="shared" si="21"/>
        <v>225.7</v>
      </c>
      <c r="L88" s="4">
        <f t="shared" si="22"/>
        <v>58.415458479638922</v>
      </c>
      <c r="M88" s="4"/>
      <c r="N88" s="4"/>
      <c r="O88" s="4"/>
      <c r="P88" s="4"/>
      <c r="Q88" s="4"/>
      <c r="R88" s="4"/>
      <c r="S88" s="4"/>
      <c r="T88" s="4"/>
      <c r="U88" s="4"/>
    </row>
    <row r="89" spans="1:21" s="3" customFormat="1" x14ac:dyDescent="0.2">
      <c r="A89" s="1" t="s">
        <v>6</v>
      </c>
      <c r="B89" s="1" t="s">
        <v>28</v>
      </c>
      <c r="C89" s="1" t="s">
        <v>40</v>
      </c>
      <c r="D89" s="1" t="s">
        <v>59</v>
      </c>
      <c r="E89" s="1" t="s">
        <v>78</v>
      </c>
      <c r="F89" s="3" t="s">
        <v>17</v>
      </c>
      <c r="G89" s="3" t="s">
        <v>17</v>
      </c>
      <c r="H89" s="3" t="s">
        <v>20</v>
      </c>
      <c r="I89" s="4">
        <f t="shared" si="20"/>
        <v>185.85</v>
      </c>
      <c r="J89" s="3" t="s">
        <v>18</v>
      </c>
      <c r="K89" s="4">
        <f t="shared" si="21"/>
        <v>250.75</v>
      </c>
      <c r="L89" s="4">
        <f t="shared" si="22"/>
        <v>64.898875559457068</v>
      </c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">
      <c r="A90" s="1" t="s">
        <v>6</v>
      </c>
      <c r="B90" s="1" t="s">
        <v>28</v>
      </c>
      <c r="C90" s="1" t="s">
        <v>41</v>
      </c>
      <c r="D90" s="1" t="s">
        <v>60</v>
      </c>
      <c r="E90" s="1" t="s">
        <v>80</v>
      </c>
      <c r="F90" s="1" t="s">
        <v>5</v>
      </c>
      <c r="G90" s="2" t="s">
        <v>5</v>
      </c>
      <c r="H90" s="1" t="s">
        <v>20</v>
      </c>
      <c r="I90" s="4">
        <f t="shared" si="20"/>
        <v>208.16</v>
      </c>
      <c r="J90" s="1" t="s">
        <v>5</v>
      </c>
      <c r="K90" s="4">
        <f>+D90/2</f>
        <v>280.85000000000002</v>
      </c>
      <c r="L90" s="4">
        <f>+K90*SIN(B90/180*PI())/SIN(B90/2/180*PI())/2</f>
        <v>72.689328817042949</v>
      </c>
      <c r="M90" s="4"/>
      <c r="N90" s="4"/>
      <c r="O90" s="4"/>
      <c r="P90" s="4"/>
      <c r="Q90" s="4"/>
      <c r="R90" s="4"/>
      <c r="S90" s="4"/>
      <c r="T90" s="4"/>
      <c r="U90" s="4"/>
    </row>
    <row r="91" spans="1:21" s="3" customFormat="1" x14ac:dyDescent="0.2">
      <c r="A91" s="1" t="s">
        <v>6</v>
      </c>
      <c r="B91" s="1" t="s">
        <v>28</v>
      </c>
      <c r="C91" s="1" t="s">
        <v>42</v>
      </c>
      <c r="D91" s="1" t="s">
        <v>61</v>
      </c>
      <c r="E91" s="1" t="s">
        <v>79</v>
      </c>
      <c r="F91" s="3" t="s">
        <v>5</v>
      </c>
      <c r="G91" s="3" t="s">
        <v>5</v>
      </c>
      <c r="H91" s="3" t="s">
        <v>5</v>
      </c>
      <c r="I91" s="4">
        <f t="shared" si="20"/>
        <v>234.18</v>
      </c>
      <c r="J91" s="3" t="s">
        <v>17</v>
      </c>
      <c r="K91" s="4">
        <f t="shared" ref="K91:K115" si="23">+D91/2</f>
        <v>315.95</v>
      </c>
      <c r="L91" s="4">
        <f t="shared" ref="L91:L115" si="24">+K91*SIN(B91/180*PI())/SIN(B91/2/180*PI())/2</f>
        <v>81.773877300141422</v>
      </c>
      <c r="M91" s="4"/>
      <c r="N91" s="4"/>
      <c r="O91" s="4"/>
      <c r="P91" s="4"/>
      <c r="Q91" s="4"/>
      <c r="R91" s="4"/>
      <c r="S91" s="4"/>
      <c r="T91" s="4"/>
      <c r="U91" s="4"/>
    </row>
    <row r="92" spans="1:21" s="3" customFormat="1" x14ac:dyDescent="0.2">
      <c r="A92" s="1" t="s">
        <v>6</v>
      </c>
      <c r="B92" s="1" t="s">
        <v>28</v>
      </c>
      <c r="C92" s="1" t="s">
        <v>43</v>
      </c>
      <c r="D92" s="1" t="s">
        <v>62</v>
      </c>
      <c r="E92" s="1" t="s">
        <v>81</v>
      </c>
      <c r="F92" s="3" t="s">
        <v>20</v>
      </c>
      <c r="G92" s="3" t="s">
        <v>5</v>
      </c>
      <c r="H92" s="3" t="s">
        <v>5</v>
      </c>
      <c r="I92" s="4">
        <f t="shared" si="20"/>
        <v>263.89999999999998</v>
      </c>
      <c r="J92" s="3" t="s">
        <v>5</v>
      </c>
      <c r="K92" s="4">
        <f t="shared" si="23"/>
        <v>356.05</v>
      </c>
      <c r="L92" s="4">
        <f t="shared" si="24"/>
        <v>92.152521008752501</v>
      </c>
      <c r="M92" s="4"/>
      <c r="N92" s="4"/>
      <c r="O92" s="4"/>
      <c r="P92" s="4"/>
      <c r="Q92" s="4"/>
      <c r="R92" s="4"/>
      <c r="S92" s="4"/>
      <c r="T92" s="4"/>
      <c r="U92" s="4"/>
    </row>
    <row r="93" spans="1:21" s="3" customFormat="1" x14ac:dyDescent="0.2">
      <c r="A93" s="1" t="s">
        <v>6</v>
      </c>
      <c r="B93" s="1" t="s">
        <v>28</v>
      </c>
      <c r="C93" s="1" t="s">
        <v>44</v>
      </c>
      <c r="D93" s="1" t="s">
        <v>63</v>
      </c>
      <c r="E93" s="1" t="s">
        <v>82</v>
      </c>
      <c r="F93" s="3" t="s">
        <v>24</v>
      </c>
      <c r="G93" s="3" t="s">
        <v>17</v>
      </c>
      <c r="H93" s="3" t="s">
        <v>21</v>
      </c>
      <c r="I93" s="4">
        <f t="shared" si="20"/>
        <v>297.36</v>
      </c>
      <c r="J93" s="3" t="s">
        <v>5</v>
      </c>
      <c r="K93" s="4">
        <f t="shared" si="23"/>
        <v>401.2</v>
      </c>
      <c r="L93" s="4">
        <f t="shared" si="24"/>
        <v>103.83820089513131</v>
      </c>
      <c r="M93" s="4"/>
      <c r="N93" s="4"/>
      <c r="O93" s="4"/>
      <c r="P93" s="4"/>
      <c r="Q93" s="4"/>
      <c r="R93" s="4"/>
      <c r="S93" s="4"/>
      <c r="T93" s="4"/>
      <c r="U93" s="4"/>
    </row>
    <row r="94" spans="1:21" s="3" customFormat="1" x14ac:dyDescent="0.2">
      <c r="A94" s="1" t="s">
        <v>6</v>
      </c>
      <c r="B94" s="1" t="s">
        <v>28</v>
      </c>
      <c r="C94" s="1" t="s">
        <v>45</v>
      </c>
      <c r="D94" s="1" t="s">
        <v>64</v>
      </c>
      <c r="E94" s="1" t="s">
        <v>26</v>
      </c>
      <c r="F94" s="3" t="s">
        <v>5</v>
      </c>
      <c r="G94" s="3" t="s">
        <v>21</v>
      </c>
      <c r="H94" s="3" t="s">
        <v>5</v>
      </c>
      <c r="I94" s="4">
        <f t="shared" si="20"/>
        <v>334.53</v>
      </c>
      <c r="J94" s="3" t="s">
        <v>5</v>
      </c>
      <c r="K94" s="4">
        <f t="shared" si="23"/>
        <v>451.35</v>
      </c>
      <c r="L94" s="4">
        <f t="shared" si="24"/>
        <v>116.81797600702274</v>
      </c>
      <c r="M94" s="4"/>
      <c r="N94" s="4"/>
      <c r="O94" s="4"/>
      <c r="P94" s="4"/>
      <c r="Q94" s="4"/>
      <c r="R94" s="4"/>
      <c r="S94" s="4"/>
      <c r="T94" s="4"/>
      <c r="U94" s="4"/>
    </row>
    <row r="95" spans="1:21" s="3" customFormat="1" x14ac:dyDescent="0.2">
      <c r="A95" s="1" t="s">
        <v>6</v>
      </c>
      <c r="B95" s="1" t="s">
        <v>28</v>
      </c>
      <c r="C95" s="1" t="s">
        <v>46</v>
      </c>
      <c r="D95" s="1" t="s">
        <v>65</v>
      </c>
      <c r="E95" s="1" t="s">
        <v>83</v>
      </c>
      <c r="F95" s="3" t="s">
        <v>5</v>
      </c>
      <c r="G95" s="3" t="s">
        <v>5</v>
      </c>
      <c r="H95" s="3" t="s">
        <v>5</v>
      </c>
      <c r="I95" s="4">
        <f t="shared" si="20"/>
        <v>408.76</v>
      </c>
      <c r="J95" s="3" t="s">
        <v>21</v>
      </c>
      <c r="K95" s="4">
        <f t="shared" si="23"/>
        <v>551.5</v>
      </c>
      <c r="L95" s="4">
        <f t="shared" si="24"/>
        <v>142.73870337404017</v>
      </c>
      <c r="M95" s="4"/>
      <c r="N95" s="4"/>
      <c r="O95" s="4"/>
      <c r="P95" s="4"/>
      <c r="Q95" s="4"/>
      <c r="R95" s="4"/>
      <c r="S95" s="4"/>
      <c r="T95" s="4"/>
      <c r="U95" s="4"/>
    </row>
    <row r="96" spans="1:21" s="3" customFormat="1" x14ac:dyDescent="0.2">
      <c r="A96" s="1" t="s">
        <v>6</v>
      </c>
      <c r="B96" s="1" t="s">
        <v>28</v>
      </c>
      <c r="C96" s="1" t="s">
        <v>47</v>
      </c>
      <c r="D96" s="1" t="s">
        <v>66</v>
      </c>
      <c r="E96" s="1" t="s">
        <v>83</v>
      </c>
      <c r="F96" s="3" t="s">
        <v>5</v>
      </c>
      <c r="G96" s="3" t="s">
        <v>5</v>
      </c>
      <c r="H96" s="3" t="s">
        <v>5</v>
      </c>
      <c r="I96" s="4">
        <f t="shared" si="20"/>
        <v>408.95</v>
      </c>
      <c r="J96" s="3" t="s">
        <v>5</v>
      </c>
      <c r="K96" s="4">
        <f t="shared" si="23"/>
        <v>551.75</v>
      </c>
      <c r="L96" s="4">
        <f t="shared" si="24"/>
        <v>142.80340813531581</v>
      </c>
      <c r="M96" s="4"/>
      <c r="N96" s="4"/>
      <c r="O96" s="4"/>
      <c r="P96" s="4"/>
      <c r="Q96" s="4"/>
      <c r="R96" s="4"/>
      <c r="S96" s="4"/>
      <c r="T96" s="4"/>
      <c r="U96" s="4"/>
    </row>
    <row r="97" spans="1:21" s="3" customFormat="1" x14ac:dyDescent="0.2">
      <c r="A97" s="1" t="s">
        <v>6</v>
      </c>
      <c r="B97" s="1" t="s">
        <v>28</v>
      </c>
      <c r="C97" s="1" t="s">
        <v>48</v>
      </c>
      <c r="D97" s="1" t="s">
        <v>67</v>
      </c>
      <c r="E97" s="1" t="s">
        <v>83</v>
      </c>
      <c r="F97" s="3" t="s">
        <v>5</v>
      </c>
      <c r="G97" s="3" t="s">
        <v>5</v>
      </c>
      <c r="H97" s="3" t="s">
        <v>27</v>
      </c>
      <c r="I97" s="4">
        <f t="shared" si="20"/>
        <v>446.04</v>
      </c>
      <c r="J97" s="3" t="s">
        <v>17</v>
      </c>
      <c r="K97" s="4">
        <f t="shared" si="23"/>
        <v>601.79999999999995</v>
      </c>
      <c r="L97" s="4">
        <f t="shared" si="24"/>
        <v>155.75730134269696</v>
      </c>
      <c r="M97" s="4"/>
      <c r="N97" s="4"/>
      <c r="O97" s="4"/>
      <c r="P97" s="4"/>
      <c r="Q97" s="4"/>
      <c r="R97" s="4"/>
      <c r="S97" s="4"/>
      <c r="T97" s="4"/>
      <c r="U97" s="4"/>
    </row>
    <row r="98" spans="1:21" s="3" customFormat="1" x14ac:dyDescent="0.2">
      <c r="A98" s="1" t="s">
        <v>84</v>
      </c>
      <c r="B98" s="1" t="s">
        <v>28</v>
      </c>
      <c r="C98" s="1" t="s">
        <v>33</v>
      </c>
      <c r="D98" s="1" t="s">
        <v>85</v>
      </c>
      <c r="E98" s="1" t="s">
        <v>86</v>
      </c>
      <c r="F98" s="3" t="s">
        <v>5</v>
      </c>
      <c r="G98" s="3" t="s">
        <v>5</v>
      </c>
      <c r="H98" s="3" t="s">
        <v>27</v>
      </c>
      <c r="I98" s="4">
        <f t="shared" si="20"/>
        <v>92.65</v>
      </c>
      <c r="J98" s="3" t="s">
        <v>17</v>
      </c>
      <c r="K98" s="4">
        <f t="shared" si="23"/>
        <v>125</v>
      </c>
      <c r="L98" s="4">
        <f t="shared" si="24"/>
        <v>32.352380637815088</v>
      </c>
      <c r="M98" s="4"/>
      <c r="N98" s="4"/>
      <c r="O98" s="4"/>
      <c r="P98" s="4"/>
      <c r="Q98" s="4"/>
      <c r="R98" s="4"/>
      <c r="S98" s="4"/>
      <c r="T98" s="4"/>
      <c r="U98" s="4"/>
    </row>
    <row r="99" spans="1:21" s="3" customFormat="1" x14ac:dyDescent="0.2">
      <c r="A99" s="1" t="s">
        <v>84</v>
      </c>
      <c r="B99" s="1" t="s">
        <v>28</v>
      </c>
      <c r="C99" s="1" t="s">
        <v>87</v>
      </c>
      <c r="D99" s="1" t="s">
        <v>88</v>
      </c>
      <c r="E99" s="1" t="s">
        <v>91</v>
      </c>
      <c r="F99" s="3" t="s">
        <v>5</v>
      </c>
      <c r="G99" s="3" t="s">
        <v>5</v>
      </c>
      <c r="H99" s="3" t="s">
        <v>27</v>
      </c>
      <c r="I99" s="4">
        <f t="shared" si="20"/>
        <v>124.15</v>
      </c>
      <c r="J99" s="3" t="s">
        <v>17</v>
      </c>
      <c r="K99" s="4">
        <f t="shared" si="23"/>
        <v>167.5</v>
      </c>
      <c r="L99" s="4">
        <f t="shared" si="24"/>
        <v>43.352190054672221</v>
      </c>
      <c r="M99" s="4"/>
      <c r="N99" s="4"/>
      <c r="O99" s="4"/>
      <c r="P99" s="4"/>
      <c r="Q99" s="4"/>
      <c r="R99" s="4"/>
      <c r="S99" s="4"/>
      <c r="T99" s="4"/>
      <c r="U99" s="4"/>
    </row>
    <row r="100" spans="1:21" s="3" customFormat="1" x14ac:dyDescent="0.2">
      <c r="A100" s="1" t="s">
        <v>84</v>
      </c>
      <c r="B100" s="1" t="s">
        <v>28</v>
      </c>
      <c r="C100" s="1" t="s">
        <v>38</v>
      </c>
      <c r="D100" s="1" t="s">
        <v>89</v>
      </c>
      <c r="E100" s="1" t="s">
        <v>92</v>
      </c>
      <c r="F100" s="3" t="s">
        <v>5</v>
      </c>
      <c r="G100" s="3" t="s">
        <v>5</v>
      </c>
      <c r="H100" s="3" t="s">
        <v>27</v>
      </c>
      <c r="I100" s="4">
        <f t="shared" si="20"/>
        <v>166.77</v>
      </c>
      <c r="J100" s="3" t="s">
        <v>17</v>
      </c>
      <c r="K100" s="4">
        <f t="shared" si="23"/>
        <v>225</v>
      </c>
      <c r="L100" s="4">
        <f t="shared" si="24"/>
        <v>58.234285148067165</v>
      </c>
      <c r="M100" s="4"/>
      <c r="N100" s="4"/>
      <c r="O100" s="4"/>
      <c r="P100" s="4"/>
      <c r="Q100" s="4"/>
      <c r="R100" s="4"/>
      <c r="S100" s="4"/>
      <c r="T100" s="4"/>
      <c r="U100" s="4"/>
    </row>
    <row r="101" spans="1:21" s="3" customFormat="1" x14ac:dyDescent="0.2">
      <c r="A101" s="1" t="s">
        <v>84</v>
      </c>
      <c r="B101" s="1" t="s">
        <v>28</v>
      </c>
      <c r="C101" s="1" t="s">
        <v>40</v>
      </c>
      <c r="D101" s="1" t="s">
        <v>90</v>
      </c>
      <c r="E101" s="1" t="s">
        <v>26</v>
      </c>
      <c r="F101" s="3" t="s">
        <v>5</v>
      </c>
      <c r="G101" s="3" t="s">
        <v>5</v>
      </c>
      <c r="H101" s="3" t="s">
        <v>27</v>
      </c>
      <c r="I101" s="4">
        <f t="shared" si="20"/>
        <v>203.71</v>
      </c>
      <c r="J101" s="3" t="s">
        <v>17</v>
      </c>
      <c r="K101" s="4">
        <f t="shared" si="23"/>
        <v>274.85000000000002</v>
      </c>
      <c r="L101" s="4">
        <f t="shared" si="24"/>
        <v>71.136414546427815</v>
      </c>
      <c r="M101" s="4"/>
      <c r="N101" s="4"/>
      <c r="O101" s="4"/>
      <c r="P101" s="4"/>
      <c r="Q101" s="4"/>
      <c r="R101" s="4"/>
      <c r="S101" s="4"/>
      <c r="T101" s="4"/>
      <c r="U101" s="4"/>
    </row>
    <row r="102" spans="1:21" s="3" customFormat="1" x14ac:dyDescent="0.2">
      <c r="A102" s="1" t="s">
        <v>95</v>
      </c>
      <c r="B102" s="1" t="s">
        <v>28</v>
      </c>
      <c r="C102" s="1" t="s">
        <v>93</v>
      </c>
      <c r="D102" s="1" t="s">
        <v>93</v>
      </c>
      <c r="E102" s="1" t="s">
        <v>96</v>
      </c>
      <c r="F102" s="3" t="s">
        <v>5</v>
      </c>
      <c r="G102" s="3" t="s">
        <v>5</v>
      </c>
      <c r="H102" s="3" t="s">
        <v>27</v>
      </c>
      <c r="I102" s="4">
        <f t="shared" si="20"/>
        <v>59.29</v>
      </c>
      <c r="J102" s="3" t="s">
        <v>17</v>
      </c>
      <c r="K102" s="4">
        <f t="shared" si="23"/>
        <v>80</v>
      </c>
      <c r="L102" s="4">
        <f t="shared" si="24"/>
        <v>20.705523608201656</v>
      </c>
      <c r="M102" s="4"/>
      <c r="N102" s="4"/>
      <c r="O102" s="4"/>
      <c r="P102" s="4"/>
      <c r="Q102" s="4"/>
      <c r="R102" s="4"/>
      <c r="S102" s="4"/>
      <c r="T102" s="4"/>
      <c r="U102" s="4"/>
    </row>
    <row r="103" spans="1:21" s="3" customFormat="1" x14ac:dyDescent="0.2">
      <c r="A103" s="1" t="s">
        <v>95</v>
      </c>
      <c r="B103" s="1" t="s">
        <v>28</v>
      </c>
      <c r="C103" s="1" t="s">
        <v>32</v>
      </c>
      <c r="D103" s="1" t="s">
        <v>32</v>
      </c>
      <c r="E103" s="1" t="s">
        <v>97</v>
      </c>
      <c r="F103" s="3" t="s">
        <v>5</v>
      </c>
      <c r="G103" s="3" t="s">
        <v>5</v>
      </c>
      <c r="H103" s="3" t="s">
        <v>27</v>
      </c>
      <c r="I103" s="4">
        <f t="shared" si="20"/>
        <v>74.12</v>
      </c>
      <c r="J103" s="3" t="s">
        <v>17</v>
      </c>
      <c r="K103" s="4">
        <f t="shared" si="23"/>
        <v>100</v>
      </c>
      <c r="L103" s="4">
        <f t="shared" si="24"/>
        <v>25.88190451025207</v>
      </c>
      <c r="M103" s="4"/>
      <c r="N103" s="4"/>
      <c r="O103" s="4"/>
      <c r="P103" s="4"/>
      <c r="Q103" s="4"/>
      <c r="R103" s="4"/>
      <c r="S103" s="4"/>
      <c r="T103" s="4"/>
      <c r="U103" s="4"/>
    </row>
    <row r="104" spans="1:21" s="3" customFormat="1" x14ac:dyDescent="0.2">
      <c r="A104" s="1" t="s">
        <v>95</v>
      </c>
      <c r="B104" s="1" t="s">
        <v>28</v>
      </c>
      <c r="C104" s="1" t="s">
        <v>85</v>
      </c>
      <c r="D104" s="1" t="s">
        <v>85</v>
      </c>
      <c r="E104" s="1" t="s">
        <v>98</v>
      </c>
      <c r="F104" s="3" t="s">
        <v>5</v>
      </c>
      <c r="G104" s="3" t="s">
        <v>5</v>
      </c>
      <c r="H104" s="3" t="s">
        <v>27</v>
      </c>
      <c r="I104" s="4">
        <f t="shared" si="20"/>
        <v>92.65</v>
      </c>
      <c r="J104" s="3" t="s">
        <v>17</v>
      </c>
      <c r="K104" s="4">
        <f t="shared" si="23"/>
        <v>125</v>
      </c>
      <c r="L104" s="4">
        <f t="shared" si="24"/>
        <v>32.352380637815088</v>
      </c>
      <c r="M104" s="4"/>
      <c r="N104" s="4"/>
      <c r="O104" s="4"/>
      <c r="P104" s="4"/>
      <c r="Q104" s="4"/>
      <c r="R104" s="4"/>
      <c r="S104" s="4"/>
      <c r="T104" s="4"/>
      <c r="U104" s="4"/>
    </row>
    <row r="105" spans="1:21" s="3" customFormat="1" x14ac:dyDescent="0.2">
      <c r="A105" s="1" t="s">
        <v>95</v>
      </c>
      <c r="B105" s="1" t="s">
        <v>28</v>
      </c>
      <c r="C105" s="1" t="s">
        <v>94</v>
      </c>
      <c r="D105" s="1" t="s">
        <v>94</v>
      </c>
      <c r="E105" s="1" t="s">
        <v>99</v>
      </c>
      <c r="F105" s="3" t="s">
        <v>5</v>
      </c>
      <c r="G105" s="3" t="s">
        <v>5</v>
      </c>
      <c r="H105" s="3" t="s">
        <v>27</v>
      </c>
      <c r="I105" s="4">
        <f t="shared" si="20"/>
        <v>116.74</v>
      </c>
      <c r="J105" s="3" t="s">
        <v>17</v>
      </c>
      <c r="K105" s="4">
        <f t="shared" si="23"/>
        <v>157.5</v>
      </c>
      <c r="L105" s="4">
        <f t="shared" si="24"/>
        <v>40.763999603647015</v>
      </c>
      <c r="M105" s="4"/>
      <c r="N105" s="4"/>
      <c r="O105" s="4"/>
      <c r="P105" s="4"/>
      <c r="Q105" s="4"/>
      <c r="R105" s="4"/>
      <c r="S105" s="4"/>
      <c r="T105" s="4"/>
      <c r="U105" s="4"/>
    </row>
    <row r="106" spans="1:21" s="3" customFormat="1" x14ac:dyDescent="0.2">
      <c r="A106" s="1" t="s">
        <v>95</v>
      </c>
      <c r="B106" s="1" t="s">
        <v>28</v>
      </c>
      <c r="C106" s="1" t="s">
        <v>38</v>
      </c>
      <c r="D106" s="1" t="s">
        <v>38</v>
      </c>
      <c r="E106" s="1" t="s">
        <v>100</v>
      </c>
      <c r="F106" s="3" t="s">
        <v>5</v>
      </c>
      <c r="G106" s="3" t="s">
        <v>5</v>
      </c>
      <c r="H106" s="3" t="s">
        <v>27</v>
      </c>
      <c r="I106" s="4">
        <f t="shared" si="20"/>
        <v>148.24</v>
      </c>
      <c r="J106" s="3" t="s">
        <v>17</v>
      </c>
      <c r="K106" s="4">
        <f t="shared" si="23"/>
        <v>200</v>
      </c>
      <c r="L106" s="4">
        <f t="shared" si="24"/>
        <v>51.763809020504141</v>
      </c>
      <c r="M106" s="4"/>
      <c r="N106" s="4"/>
      <c r="O106" s="4"/>
      <c r="P106" s="4"/>
      <c r="Q106" s="4"/>
      <c r="R106" s="4"/>
      <c r="S106" s="4"/>
      <c r="T106" s="4"/>
      <c r="U106" s="4"/>
    </row>
    <row r="107" spans="1:21" s="3" customFormat="1" x14ac:dyDescent="0.2">
      <c r="A107" s="1" t="s">
        <v>95</v>
      </c>
      <c r="B107" s="1" t="s">
        <v>28</v>
      </c>
      <c r="C107" s="1" t="s">
        <v>40</v>
      </c>
      <c r="D107" s="1" t="s">
        <v>40</v>
      </c>
      <c r="E107" s="1" t="s">
        <v>101</v>
      </c>
      <c r="F107" s="3" t="s">
        <v>5</v>
      </c>
      <c r="G107" s="3" t="s">
        <v>5</v>
      </c>
      <c r="H107" s="3" t="s">
        <v>27</v>
      </c>
      <c r="I107" s="4">
        <f t="shared" si="20"/>
        <v>185.3</v>
      </c>
      <c r="J107" s="3" t="s">
        <v>17</v>
      </c>
      <c r="K107" s="4">
        <f t="shared" si="23"/>
        <v>250</v>
      </c>
      <c r="L107" s="4">
        <f t="shared" si="24"/>
        <v>64.704761275630176</v>
      </c>
      <c r="M107" s="4"/>
      <c r="N107" s="4"/>
      <c r="O107" s="4"/>
      <c r="P107" s="4"/>
      <c r="Q107" s="4"/>
      <c r="R107" s="4"/>
      <c r="S107" s="4"/>
      <c r="T107" s="4"/>
      <c r="U107" s="4"/>
    </row>
    <row r="108" spans="1:21" s="3" customFormat="1" x14ac:dyDescent="0.2">
      <c r="A108" s="1" t="s">
        <v>95</v>
      </c>
      <c r="B108" s="1" t="s">
        <v>28</v>
      </c>
      <c r="C108" s="1" t="s">
        <v>42</v>
      </c>
      <c r="D108" s="1" t="s">
        <v>42</v>
      </c>
      <c r="E108" s="1" t="s">
        <v>102</v>
      </c>
      <c r="F108" s="3" t="s">
        <v>5</v>
      </c>
      <c r="G108" s="3" t="s">
        <v>5</v>
      </c>
      <c r="H108" s="3" t="s">
        <v>27</v>
      </c>
      <c r="I108" s="4">
        <f t="shared" si="20"/>
        <v>233.47</v>
      </c>
      <c r="J108" s="3" t="s">
        <v>17</v>
      </c>
      <c r="K108" s="4">
        <f t="shared" si="23"/>
        <v>315</v>
      </c>
      <c r="L108" s="4">
        <f t="shared" si="24"/>
        <v>81.52799920729403</v>
      </c>
      <c r="M108" s="4"/>
      <c r="N108" s="4"/>
      <c r="O108" s="4"/>
      <c r="P108" s="4"/>
      <c r="Q108" s="4"/>
      <c r="R108" s="4"/>
      <c r="S108" s="4"/>
      <c r="T108" s="4"/>
      <c r="U108" s="4"/>
    </row>
    <row r="109" spans="1:21" s="3" customFormat="1" x14ac:dyDescent="0.2">
      <c r="A109" s="1" t="s">
        <v>103</v>
      </c>
      <c r="B109" s="1" t="s">
        <v>28</v>
      </c>
      <c r="C109" s="1" t="s">
        <v>93</v>
      </c>
      <c r="D109" s="1" t="s">
        <v>93</v>
      </c>
      <c r="E109" s="1" t="s">
        <v>104</v>
      </c>
      <c r="F109" s="3" t="s">
        <v>5</v>
      </c>
      <c r="G109" s="3" t="s">
        <v>5</v>
      </c>
      <c r="H109" s="3" t="s">
        <v>27</v>
      </c>
      <c r="I109" s="4">
        <f t="shared" si="20"/>
        <v>59.29</v>
      </c>
      <c r="J109" s="3" t="s">
        <v>17</v>
      </c>
      <c r="K109" s="4">
        <f t="shared" si="23"/>
        <v>80</v>
      </c>
      <c r="L109" s="4">
        <f t="shared" si="24"/>
        <v>20.705523608201656</v>
      </c>
      <c r="M109" s="4"/>
      <c r="N109" s="4"/>
      <c r="O109" s="4"/>
      <c r="P109" s="4"/>
      <c r="Q109" s="4"/>
      <c r="R109" s="4"/>
      <c r="S109" s="4"/>
      <c r="T109" s="4"/>
      <c r="U109" s="4"/>
    </row>
    <row r="110" spans="1:21" s="3" customFormat="1" x14ac:dyDescent="0.2">
      <c r="A110" s="1" t="s">
        <v>103</v>
      </c>
      <c r="B110" s="1" t="s">
        <v>28</v>
      </c>
      <c r="C110" s="1" t="s">
        <v>32</v>
      </c>
      <c r="D110" s="1" t="s">
        <v>32</v>
      </c>
      <c r="E110" s="1" t="s">
        <v>105</v>
      </c>
      <c r="F110" s="3" t="s">
        <v>5</v>
      </c>
      <c r="G110" s="3" t="s">
        <v>5</v>
      </c>
      <c r="H110" s="3" t="s">
        <v>27</v>
      </c>
      <c r="I110" s="4">
        <f t="shared" si="20"/>
        <v>74.12</v>
      </c>
      <c r="J110" s="3" t="s">
        <v>17</v>
      </c>
      <c r="K110" s="4">
        <f t="shared" si="23"/>
        <v>100</v>
      </c>
      <c r="L110" s="4">
        <f t="shared" si="24"/>
        <v>25.88190451025207</v>
      </c>
      <c r="M110" s="4"/>
      <c r="N110" s="4"/>
      <c r="O110" s="4"/>
      <c r="P110" s="4"/>
      <c r="Q110" s="4"/>
      <c r="R110" s="4"/>
      <c r="S110" s="4"/>
      <c r="T110" s="4"/>
      <c r="U110" s="4"/>
    </row>
    <row r="111" spans="1:21" s="3" customFormat="1" x14ac:dyDescent="0.2">
      <c r="A111" s="1" t="s">
        <v>103</v>
      </c>
      <c r="B111" s="1" t="s">
        <v>28</v>
      </c>
      <c r="C111" s="1" t="s">
        <v>85</v>
      </c>
      <c r="D111" s="1" t="s">
        <v>85</v>
      </c>
      <c r="E111" s="1" t="s">
        <v>106</v>
      </c>
      <c r="F111" s="3" t="s">
        <v>5</v>
      </c>
      <c r="G111" s="3" t="s">
        <v>5</v>
      </c>
      <c r="H111" s="3" t="s">
        <v>27</v>
      </c>
      <c r="I111" s="4">
        <f t="shared" si="20"/>
        <v>92.65</v>
      </c>
      <c r="J111" s="3" t="s">
        <v>17</v>
      </c>
      <c r="K111" s="4">
        <f t="shared" si="23"/>
        <v>125</v>
      </c>
      <c r="L111" s="4">
        <f t="shared" si="24"/>
        <v>32.352380637815088</v>
      </c>
      <c r="M111" s="4"/>
      <c r="N111" s="4"/>
      <c r="O111" s="4"/>
      <c r="P111" s="4"/>
      <c r="Q111" s="4"/>
      <c r="R111" s="4"/>
      <c r="S111" s="4"/>
      <c r="T111" s="4"/>
      <c r="U111" s="4"/>
    </row>
    <row r="112" spans="1:21" s="3" customFormat="1" x14ac:dyDescent="0.2">
      <c r="A112" s="1" t="s">
        <v>103</v>
      </c>
      <c r="B112" s="1" t="s">
        <v>28</v>
      </c>
      <c r="C112" s="1" t="s">
        <v>94</v>
      </c>
      <c r="D112" s="1" t="s">
        <v>94</v>
      </c>
      <c r="E112" s="1" t="s">
        <v>107</v>
      </c>
      <c r="F112" s="3" t="s">
        <v>5</v>
      </c>
      <c r="G112" s="3" t="s">
        <v>5</v>
      </c>
      <c r="H112" s="3" t="s">
        <v>27</v>
      </c>
      <c r="I112" s="4">
        <f t="shared" si="20"/>
        <v>116.74</v>
      </c>
      <c r="J112" s="3" t="s">
        <v>17</v>
      </c>
      <c r="K112" s="4">
        <f t="shared" si="23"/>
        <v>157.5</v>
      </c>
      <c r="L112" s="4">
        <f t="shared" si="24"/>
        <v>40.763999603647015</v>
      </c>
      <c r="M112" s="4"/>
      <c r="N112" s="4"/>
      <c r="O112" s="4"/>
      <c r="P112" s="4"/>
      <c r="Q112" s="4"/>
      <c r="R112" s="4"/>
      <c r="S112" s="4"/>
      <c r="T112" s="4"/>
      <c r="U112" s="4"/>
    </row>
    <row r="113" spans="1:21" s="3" customFormat="1" x14ac:dyDescent="0.2">
      <c r="A113" s="1" t="s">
        <v>103</v>
      </c>
      <c r="B113" s="1" t="s">
        <v>28</v>
      </c>
      <c r="C113" s="1" t="s">
        <v>38</v>
      </c>
      <c r="D113" s="1" t="s">
        <v>38</v>
      </c>
      <c r="E113" s="1" t="s">
        <v>108</v>
      </c>
      <c r="F113" s="3" t="s">
        <v>5</v>
      </c>
      <c r="G113" s="3" t="s">
        <v>5</v>
      </c>
      <c r="H113" s="3" t="s">
        <v>27</v>
      </c>
      <c r="I113" s="4">
        <f t="shared" si="20"/>
        <v>148.24</v>
      </c>
      <c r="J113" s="3" t="s">
        <v>17</v>
      </c>
      <c r="K113" s="4">
        <f t="shared" si="23"/>
        <v>200</v>
      </c>
      <c r="L113" s="4">
        <f t="shared" si="24"/>
        <v>51.763809020504141</v>
      </c>
      <c r="M113" s="4"/>
      <c r="N113" s="4"/>
      <c r="O113" s="4"/>
      <c r="P113" s="4"/>
      <c r="Q113" s="4"/>
      <c r="R113" s="4"/>
      <c r="S113" s="4"/>
      <c r="T113" s="4"/>
      <c r="U113" s="4"/>
    </row>
    <row r="114" spans="1:21" s="3" customFormat="1" x14ac:dyDescent="0.2">
      <c r="A114" s="1" t="s">
        <v>103</v>
      </c>
      <c r="B114" s="1" t="s">
        <v>28</v>
      </c>
      <c r="C114" s="1" t="s">
        <v>40</v>
      </c>
      <c r="D114" s="1" t="s">
        <v>40</v>
      </c>
      <c r="E114" s="1" t="s">
        <v>109</v>
      </c>
      <c r="F114" s="3" t="s">
        <v>5</v>
      </c>
      <c r="G114" s="3" t="s">
        <v>5</v>
      </c>
      <c r="H114" s="3" t="s">
        <v>27</v>
      </c>
      <c r="I114" s="4">
        <f t="shared" si="20"/>
        <v>185.3</v>
      </c>
      <c r="J114" s="3" t="s">
        <v>17</v>
      </c>
      <c r="K114" s="4">
        <f t="shared" si="23"/>
        <v>250</v>
      </c>
      <c r="L114" s="4">
        <f t="shared" si="24"/>
        <v>64.704761275630176</v>
      </c>
      <c r="M114" s="4"/>
      <c r="N114" s="4"/>
      <c r="O114" s="4"/>
      <c r="P114" s="4"/>
      <c r="Q114" s="4"/>
      <c r="R114" s="4"/>
      <c r="S114" s="4"/>
      <c r="T114" s="4"/>
      <c r="U114" s="4"/>
    </row>
    <row r="115" spans="1:21" s="3" customFormat="1" x14ac:dyDescent="0.2">
      <c r="A115" s="1" t="s">
        <v>103</v>
      </c>
      <c r="B115" s="1" t="s">
        <v>28</v>
      </c>
      <c r="C115" s="1" t="s">
        <v>42</v>
      </c>
      <c r="D115" s="1" t="s">
        <v>42</v>
      </c>
      <c r="E115" s="1" t="s">
        <v>110</v>
      </c>
      <c r="F115" s="3" t="s">
        <v>5</v>
      </c>
      <c r="G115" s="3" t="s">
        <v>5</v>
      </c>
      <c r="H115" s="3" t="s">
        <v>27</v>
      </c>
      <c r="I115" s="4">
        <f t="shared" si="20"/>
        <v>233.47</v>
      </c>
      <c r="J115" s="3" t="s">
        <v>17</v>
      </c>
      <c r="K115" s="4">
        <f t="shared" si="23"/>
        <v>315</v>
      </c>
      <c r="L115" s="4">
        <f t="shared" si="24"/>
        <v>81.52799920729403</v>
      </c>
      <c r="M115" s="4"/>
      <c r="N115" s="4"/>
      <c r="O115" s="4"/>
      <c r="P115" s="4"/>
      <c r="Q115" s="4"/>
      <c r="R115" s="4"/>
      <c r="S115" s="4"/>
      <c r="T115" s="4"/>
      <c r="U115" s="4"/>
    </row>
    <row r="116" spans="1:21" s="5" customFormat="1" x14ac:dyDescent="0.2">
      <c r="C116" s="5" t="s">
        <v>3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">
      <c r="A117" s="1" t="s">
        <v>6</v>
      </c>
      <c r="B117" s="1" t="s">
        <v>113</v>
      </c>
      <c r="C117" s="1" t="s">
        <v>30</v>
      </c>
      <c r="D117" s="1" t="s">
        <v>49</v>
      </c>
      <c r="E117" s="1" t="s">
        <v>68</v>
      </c>
      <c r="F117" s="1" t="s">
        <v>17</v>
      </c>
      <c r="G117" s="2" t="s">
        <v>18</v>
      </c>
      <c r="H117" s="1" t="s">
        <v>17</v>
      </c>
      <c r="I117" s="4">
        <f t="shared" ref="I117:I153" si="25">ROUND(K117-L117,2)</f>
        <v>80.25</v>
      </c>
      <c r="J117" s="1" t="s">
        <v>5</v>
      </c>
      <c r="K117" s="4">
        <f>+D117/2</f>
        <v>80.25</v>
      </c>
      <c r="L117" s="4">
        <f>+K117*SIN(B117/180*PI())/SIN(B117/2/180*PI())/2</f>
        <v>4.9159081753208378E-15</v>
      </c>
      <c r="M117" s="4"/>
      <c r="N117" s="4"/>
      <c r="O117" s="4"/>
      <c r="P117" s="4"/>
      <c r="Q117" s="4"/>
      <c r="R117" s="4"/>
      <c r="S117" s="4"/>
      <c r="T117" s="4"/>
      <c r="U117" s="4"/>
    </row>
    <row r="118" spans="1:21" s="3" customFormat="1" x14ac:dyDescent="0.2">
      <c r="A118" s="1" t="s">
        <v>6</v>
      </c>
      <c r="B118" s="1" t="s">
        <v>113</v>
      </c>
      <c r="C118" s="1" t="s">
        <v>31</v>
      </c>
      <c r="D118" s="1" t="s">
        <v>50</v>
      </c>
      <c r="E118" s="1" t="s">
        <v>69</v>
      </c>
      <c r="F118" s="3" t="s">
        <v>20</v>
      </c>
      <c r="G118" s="3" t="s">
        <v>20</v>
      </c>
      <c r="H118" s="3" t="s">
        <v>21</v>
      </c>
      <c r="I118" s="4">
        <f t="shared" si="25"/>
        <v>90.3</v>
      </c>
      <c r="J118" s="3" t="s">
        <v>17</v>
      </c>
      <c r="K118" s="4">
        <f t="shared" ref="K118:K127" si="26">+D118/2</f>
        <v>90.3</v>
      </c>
      <c r="L118" s="4">
        <f t="shared" ref="L118:L127" si="27">+K118*SIN(B118/180*PI())/SIN(B118/2/180*PI())/2</f>
        <v>5.5315452739124193E-15</v>
      </c>
      <c r="M118" s="4"/>
      <c r="N118" s="4"/>
      <c r="O118" s="4"/>
      <c r="P118" s="4"/>
      <c r="Q118" s="4"/>
      <c r="R118" s="4"/>
      <c r="S118" s="4"/>
      <c r="T118" s="4"/>
      <c r="U118" s="4"/>
    </row>
    <row r="119" spans="1:21" s="3" customFormat="1" x14ac:dyDescent="0.2">
      <c r="A119" s="1" t="s">
        <v>6</v>
      </c>
      <c r="B119" s="1" t="s">
        <v>113</v>
      </c>
      <c r="C119" s="1" t="s">
        <v>32</v>
      </c>
      <c r="D119" s="1" t="s">
        <v>51</v>
      </c>
      <c r="E119" s="1" t="s">
        <v>70</v>
      </c>
      <c r="F119" s="3" t="s">
        <v>5</v>
      </c>
      <c r="G119" s="3" t="s">
        <v>5</v>
      </c>
      <c r="H119" s="3" t="s">
        <v>5</v>
      </c>
      <c r="I119" s="4">
        <f t="shared" si="25"/>
        <v>100.3</v>
      </c>
      <c r="J119" s="3" t="s">
        <v>5</v>
      </c>
      <c r="K119" s="4">
        <f t="shared" si="26"/>
        <v>100.3</v>
      </c>
      <c r="L119" s="4">
        <f t="shared" si="27"/>
        <v>6.1441195013667294E-15</v>
      </c>
      <c r="M119" s="4"/>
      <c r="N119" s="4"/>
      <c r="O119" s="4"/>
      <c r="P119" s="4"/>
      <c r="Q119" s="4"/>
      <c r="R119" s="4"/>
      <c r="S119" s="4"/>
      <c r="T119" s="4"/>
      <c r="U119" s="4"/>
    </row>
    <row r="120" spans="1:21" s="3" customFormat="1" x14ac:dyDescent="0.2">
      <c r="A120" s="1" t="s">
        <v>6</v>
      </c>
      <c r="B120" s="1" t="s">
        <v>113</v>
      </c>
      <c r="C120" s="1" t="s">
        <v>33</v>
      </c>
      <c r="D120" s="1" t="s">
        <v>52</v>
      </c>
      <c r="E120" s="1" t="s">
        <v>71</v>
      </c>
      <c r="F120" s="3" t="s">
        <v>5</v>
      </c>
      <c r="G120" s="3" t="s">
        <v>5</v>
      </c>
      <c r="H120" s="3" t="s">
        <v>5</v>
      </c>
      <c r="I120" s="4">
        <f t="shared" si="25"/>
        <v>112.85</v>
      </c>
      <c r="J120" s="3" t="s">
        <v>20</v>
      </c>
      <c r="K120" s="4">
        <f t="shared" si="26"/>
        <v>112.85</v>
      </c>
      <c r="L120" s="4">
        <f t="shared" si="27"/>
        <v>6.9129001568218884E-15</v>
      </c>
      <c r="M120" s="4"/>
      <c r="N120" s="4"/>
      <c r="O120" s="4"/>
      <c r="P120" s="4"/>
      <c r="Q120" s="4"/>
      <c r="R120" s="4"/>
      <c r="S120" s="4"/>
      <c r="T120" s="4"/>
      <c r="U120" s="4"/>
    </row>
    <row r="121" spans="1:21" s="3" customFormat="1" x14ac:dyDescent="0.2">
      <c r="A121" s="1" t="s">
        <v>6</v>
      </c>
      <c r="B121" s="1" t="s">
        <v>113</v>
      </c>
      <c r="C121" s="1" t="s">
        <v>34</v>
      </c>
      <c r="D121" s="1" t="s">
        <v>53</v>
      </c>
      <c r="E121" s="1" t="s">
        <v>72</v>
      </c>
      <c r="F121" s="3" t="s">
        <v>24</v>
      </c>
      <c r="G121" s="3" t="s">
        <v>5</v>
      </c>
      <c r="H121" s="3" t="s">
        <v>20</v>
      </c>
      <c r="I121" s="4">
        <f t="shared" si="25"/>
        <v>125.4</v>
      </c>
      <c r="J121" s="3" t="s">
        <v>20</v>
      </c>
      <c r="K121" s="4">
        <f t="shared" si="26"/>
        <v>125.4</v>
      </c>
      <c r="L121" s="4">
        <f t="shared" si="27"/>
        <v>7.6816808122770475E-15</v>
      </c>
      <c r="M121" s="4"/>
      <c r="N121" s="4"/>
      <c r="O121" s="4"/>
      <c r="P121" s="4"/>
      <c r="Q121" s="4"/>
      <c r="R121" s="4"/>
      <c r="S121" s="4"/>
      <c r="T121" s="4"/>
      <c r="U121" s="4"/>
    </row>
    <row r="122" spans="1:21" s="3" customFormat="1" x14ac:dyDescent="0.2">
      <c r="A122" s="1" t="s">
        <v>6</v>
      </c>
      <c r="B122" s="1" t="s">
        <v>113</v>
      </c>
      <c r="C122" s="1" t="s">
        <v>35</v>
      </c>
      <c r="D122" s="1" t="s">
        <v>54</v>
      </c>
      <c r="E122" s="1" t="s">
        <v>73</v>
      </c>
      <c r="F122" s="3" t="s">
        <v>24</v>
      </c>
      <c r="G122" s="3" t="s">
        <v>20</v>
      </c>
      <c r="H122" s="3" t="s">
        <v>21</v>
      </c>
      <c r="I122" s="4">
        <f t="shared" si="25"/>
        <v>140.44999999999999</v>
      </c>
      <c r="J122" s="3" t="s">
        <v>5</v>
      </c>
      <c r="K122" s="4">
        <f t="shared" si="26"/>
        <v>140.44999999999999</v>
      </c>
      <c r="L122" s="4">
        <f t="shared" si="27"/>
        <v>8.603605024595784E-15</v>
      </c>
      <c r="M122" s="4"/>
      <c r="N122" s="4"/>
      <c r="O122" s="4"/>
      <c r="P122" s="4"/>
      <c r="Q122" s="4"/>
      <c r="R122" s="4"/>
      <c r="S122" s="4"/>
      <c r="T122" s="4"/>
      <c r="U122" s="4"/>
    </row>
    <row r="123" spans="1:21" s="3" customFormat="1" x14ac:dyDescent="0.2">
      <c r="A123" s="1" t="s">
        <v>6</v>
      </c>
      <c r="B123" s="1" t="s">
        <v>113</v>
      </c>
      <c r="C123" s="1" t="s">
        <v>36</v>
      </c>
      <c r="D123" s="1" t="s">
        <v>55</v>
      </c>
      <c r="E123" s="1" t="s">
        <v>74</v>
      </c>
      <c r="F123" s="3" t="s">
        <v>20</v>
      </c>
      <c r="G123" s="3" t="s">
        <v>5</v>
      </c>
      <c r="H123" s="3" t="s">
        <v>5</v>
      </c>
      <c r="I123" s="4">
        <f t="shared" si="25"/>
        <v>158</v>
      </c>
      <c r="J123" s="3" t="s">
        <v>20</v>
      </c>
      <c r="K123" s="4">
        <f t="shared" si="26"/>
        <v>158</v>
      </c>
      <c r="L123" s="4">
        <f t="shared" si="27"/>
        <v>9.6786727937780981E-15</v>
      </c>
      <c r="M123" s="4"/>
      <c r="N123" s="4"/>
      <c r="O123" s="4"/>
      <c r="P123" s="4"/>
      <c r="Q123" s="4"/>
      <c r="R123" s="4"/>
      <c r="S123" s="4"/>
      <c r="T123" s="4"/>
      <c r="U123" s="4"/>
    </row>
    <row r="124" spans="1:21" s="3" customFormat="1" x14ac:dyDescent="0.2">
      <c r="A124" s="1" t="s">
        <v>6</v>
      </c>
      <c r="B124" s="1" t="s">
        <v>113</v>
      </c>
      <c r="C124" s="1" t="s">
        <v>37</v>
      </c>
      <c r="D124" s="1" t="s">
        <v>56</v>
      </c>
      <c r="E124" s="1" t="s">
        <v>75</v>
      </c>
      <c r="F124" s="3" t="s">
        <v>20</v>
      </c>
      <c r="G124" s="3" t="s">
        <v>20</v>
      </c>
      <c r="H124" s="3" t="s">
        <v>20</v>
      </c>
      <c r="I124" s="4">
        <f t="shared" si="25"/>
        <v>178.05</v>
      </c>
      <c r="J124" s="3" t="s">
        <v>17</v>
      </c>
      <c r="K124" s="4">
        <f t="shared" si="26"/>
        <v>178.05</v>
      </c>
      <c r="L124" s="4">
        <f t="shared" si="27"/>
        <v>1.090688411982399E-14</v>
      </c>
      <c r="M124" s="4"/>
      <c r="N124" s="4"/>
      <c r="O124" s="4"/>
      <c r="P124" s="4"/>
      <c r="Q124" s="4"/>
      <c r="R124" s="4"/>
      <c r="S124" s="4"/>
      <c r="T124" s="4"/>
      <c r="U124" s="4"/>
    </row>
    <row r="125" spans="1:21" s="3" customFormat="1" x14ac:dyDescent="0.2">
      <c r="A125" s="1" t="s">
        <v>6</v>
      </c>
      <c r="B125" s="1" t="s">
        <v>113</v>
      </c>
      <c r="C125" s="1" t="s">
        <v>38</v>
      </c>
      <c r="D125" s="1" t="s">
        <v>57</v>
      </c>
      <c r="E125" s="1" t="s">
        <v>76</v>
      </c>
      <c r="F125" s="3" t="s">
        <v>20</v>
      </c>
      <c r="G125" s="3" t="s">
        <v>21</v>
      </c>
      <c r="H125" s="3" t="s">
        <v>17</v>
      </c>
      <c r="I125" s="4">
        <f t="shared" si="25"/>
        <v>200.6</v>
      </c>
      <c r="J125" s="3" t="s">
        <v>18</v>
      </c>
      <c r="K125" s="4">
        <f t="shared" si="26"/>
        <v>200.6</v>
      </c>
      <c r="L125" s="4">
        <f t="shared" si="27"/>
        <v>1.2288239002733459E-14</v>
      </c>
      <c r="M125" s="4"/>
      <c r="N125" s="4"/>
      <c r="O125" s="4"/>
      <c r="P125" s="4"/>
      <c r="Q125" s="4"/>
      <c r="R125" s="4"/>
      <c r="S125" s="4"/>
      <c r="T125" s="4"/>
      <c r="U125" s="4"/>
    </row>
    <row r="126" spans="1:21" s="3" customFormat="1" x14ac:dyDescent="0.2">
      <c r="A126" s="1" t="s">
        <v>6</v>
      </c>
      <c r="B126" s="1" t="s">
        <v>113</v>
      </c>
      <c r="C126" s="1" t="s">
        <v>39</v>
      </c>
      <c r="D126" s="1" t="s">
        <v>58</v>
      </c>
      <c r="E126" s="1" t="s">
        <v>77</v>
      </c>
      <c r="F126" s="3" t="s">
        <v>5</v>
      </c>
      <c r="G126" s="3" t="s">
        <v>20</v>
      </c>
      <c r="H126" s="3" t="s">
        <v>5</v>
      </c>
      <c r="I126" s="4">
        <f t="shared" si="25"/>
        <v>225.7</v>
      </c>
      <c r="J126" s="3" t="s">
        <v>27</v>
      </c>
      <c r="K126" s="4">
        <f t="shared" si="26"/>
        <v>225.7</v>
      </c>
      <c r="L126" s="4">
        <f t="shared" si="27"/>
        <v>1.3825800313643777E-14</v>
      </c>
      <c r="M126" s="4"/>
      <c r="N126" s="4"/>
      <c r="O126" s="4"/>
      <c r="P126" s="4"/>
      <c r="Q126" s="4"/>
      <c r="R126" s="4"/>
      <c r="S126" s="4"/>
      <c r="T126" s="4"/>
      <c r="U126" s="4"/>
    </row>
    <row r="127" spans="1:21" s="3" customFormat="1" x14ac:dyDescent="0.2">
      <c r="A127" s="1" t="s">
        <v>6</v>
      </c>
      <c r="B127" s="1" t="s">
        <v>113</v>
      </c>
      <c r="C127" s="1" t="s">
        <v>40</v>
      </c>
      <c r="D127" s="1" t="s">
        <v>59</v>
      </c>
      <c r="E127" s="1" t="s">
        <v>78</v>
      </c>
      <c r="F127" s="3" t="s">
        <v>17</v>
      </c>
      <c r="G127" s="3" t="s">
        <v>17</v>
      </c>
      <c r="H127" s="3" t="s">
        <v>20</v>
      </c>
      <c r="I127" s="4">
        <f t="shared" si="25"/>
        <v>250.75</v>
      </c>
      <c r="J127" s="3" t="s">
        <v>18</v>
      </c>
      <c r="K127" s="4">
        <f t="shared" si="26"/>
        <v>250.75</v>
      </c>
      <c r="L127" s="4">
        <f t="shared" si="27"/>
        <v>1.5360298753416823E-14</v>
      </c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">
      <c r="A128" s="1" t="s">
        <v>6</v>
      </c>
      <c r="B128" s="1" t="s">
        <v>113</v>
      </c>
      <c r="C128" s="1" t="s">
        <v>41</v>
      </c>
      <c r="D128" s="1" t="s">
        <v>60</v>
      </c>
      <c r="E128" s="1" t="s">
        <v>80</v>
      </c>
      <c r="F128" s="1" t="s">
        <v>5</v>
      </c>
      <c r="G128" s="2" t="s">
        <v>5</v>
      </c>
      <c r="H128" s="1" t="s">
        <v>20</v>
      </c>
      <c r="I128" s="4">
        <f t="shared" si="25"/>
        <v>280.85000000000002</v>
      </c>
      <c r="J128" s="1" t="s">
        <v>5</v>
      </c>
      <c r="K128" s="4">
        <f>+D128/2</f>
        <v>280.85000000000002</v>
      </c>
      <c r="L128" s="4">
        <f>+K128*SIN(B128/180*PI())/SIN(B128/2/180*PI())/2</f>
        <v>1.7204147178054296E-14</v>
      </c>
      <c r="M128" s="4"/>
      <c r="N128" s="4"/>
      <c r="O128" s="4"/>
      <c r="P128" s="4"/>
      <c r="Q128" s="4"/>
      <c r="R128" s="4"/>
      <c r="S128" s="4"/>
      <c r="T128" s="4"/>
      <c r="U128" s="4"/>
    </row>
    <row r="129" spans="1:21" s="3" customFormat="1" x14ac:dyDescent="0.2">
      <c r="A129" s="1" t="s">
        <v>6</v>
      </c>
      <c r="B129" s="1" t="s">
        <v>113</v>
      </c>
      <c r="C129" s="1" t="s">
        <v>42</v>
      </c>
      <c r="D129" s="1" t="s">
        <v>61</v>
      </c>
      <c r="E129" s="1" t="s">
        <v>79</v>
      </c>
      <c r="F129" s="3" t="s">
        <v>5</v>
      </c>
      <c r="G129" s="3" t="s">
        <v>5</v>
      </c>
      <c r="H129" s="3" t="s">
        <v>5</v>
      </c>
      <c r="I129" s="4">
        <f t="shared" si="25"/>
        <v>315.95</v>
      </c>
      <c r="J129" s="3" t="s">
        <v>17</v>
      </c>
      <c r="K129" s="4">
        <f t="shared" ref="K129:K153" si="28">+D129/2</f>
        <v>315.95</v>
      </c>
      <c r="L129" s="4">
        <f t="shared" ref="L129:L153" si="29">+K129*SIN(B129/180*PI())/SIN(B129/2/180*PI())/2</f>
        <v>1.9354282716418925E-14</v>
      </c>
      <c r="M129" s="4"/>
      <c r="N129" s="4"/>
      <c r="O129" s="4"/>
      <c r="P129" s="4"/>
      <c r="Q129" s="4"/>
      <c r="R129" s="4"/>
      <c r="S129" s="4"/>
      <c r="T129" s="4"/>
      <c r="U129" s="4"/>
    </row>
    <row r="130" spans="1:21" s="3" customFormat="1" x14ac:dyDescent="0.2">
      <c r="A130" s="1" t="s">
        <v>6</v>
      </c>
      <c r="B130" s="1" t="s">
        <v>113</v>
      </c>
      <c r="C130" s="1" t="s">
        <v>43</v>
      </c>
      <c r="D130" s="1" t="s">
        <v>62</v>
      </c>
      <c r="E130" s="1" t="s">
        <v>81</v>
      </c>
      <c r="F130" s="3" t="s">
        <v>20</v>
      </c>
      <c r="G130" s="3" t="s">
        <v>5</v>
      </c>
      <c r="H130" s="3" t="s">
        <v>5</v>
      </c>
      <c r="I130" s="4">
        <f t="shared" si="25"/>
        <v>356.05</v>
      </c>
      <c r="J130" s="3" t="s">
        <v>5</v>
      </c>
      <c r="K130" s="4">
        <f t="shared" si="28"/>
        <v>356.05</v>
      </c>
      <c r="L130" s="4">
        <f t="shared" si="29"/>
        <v>2.1810705368510708E-14</v>
      </c>
      <c r="M130" s="4"/>
      <c r="N130" s="4"/>
      <c r="O130" s="4"/>
      <c r="P130" s="4"/>
      <c r="Q130" s="4"/>
      <c r="R130" s="4"/>
      <c r="S130" s="4"/>
      <c r="T130" s="4"/>
      <c r="U130" s="4"/>
    </row>
    <row r="131" spans="1:21" s="3" customFormat="1" x14ac:dyDescent="0.2">
      <c r="A131" s="1" t="s">
        <v>6</v>
      </c>
      <c r="B131" s="1" t="s">
        <v>113</v>
      </c>
      <c r="C131" s="1" t="s">
        <v>44</v>
      </c>
      <c r="D131" s="1" t="s">
        <v>63</v>
      </c>
      <c r="E131" s="1" t="s">
        <v>82</v>
      </c>
      <c r="F131" s="3" t="s">
        <v>24</v>
      </c>
      <c r="G131" s="3" t="s">
        <v>17</v>
      </c>
      <c r="H131" s="3" t="s">
        <v>21</v>
      </c>
      <c r="I131" s="4">
        <f t="shared" si="25"/>
        <v>401.2</v>
      </c>
      <c r="J131" s="3" t="s">
        <v>5</v>
      </c>
      <c r="K131" s="4">
        <f t="shared" si="28"/>
        <v>401.2</v>
      </c>
      <c r="L131" s="4">
        <f t="shared" si="29"/>
        <v>2.4576478005466917E-14</v>
      </c>
      <c r="M131" s="4"/>
      <c r="N131" s="4"/>
      <c r="O131" s="4"/>
      <c r="P131" s="4"/>
      <c r="Q131" s="4"/>
      <c r="R131" s="4"/>
      <c r="S131" s="4"/>
      <c r="T131" s="4"/>
      <c r="U131" s="4"/>
    </row>
    <row r="132" spans="1:21" s="3" customFormat="1" x14ac:dyDescent="0.2">
      <c r="A132" s="1" t="s">
        <v>6</v>
      </c>
      <c r="B132" s="1" t="s">
        <v>113</v>
      </c>
      <c r="C132" s="1" t="s">
        <v>45</v>
      </c>
      <c r="D132" s="1" t="s">
        <v>64</v>
      </c>
      <c r="E132" s="1" t="s">
        <v>26</v>
      </c>
      <c r="F132" s="3" t="s">
        <v>5</v>
      </c>
      <c r="G132" s="3" t="s">
        <v>21</v>
      </c>
      <c r="H132" s="3" t="s">
        <v>5</v>
      </c>
      <c r="I132" s="4">
        <f t="shared" si="25"/>
        <v>451.35</v>
      </c>
      <c r="J132" s="3" t="s">
        <v>5</v>
      </c>
      <c r="K132" s="4">
        <f t="shared" si="28"/>
        <v>451.35</v>
      </c>
      <c r="L132" s="4">
        <f t="shared" si="29"/>
        <v>2.7648537756150282E-14</v>
      </c>
      <c r="M132" s="4"/>
      <c r="N132" s="4"/>
      <c r="O132" s="4"/>
      <c r="P132" s="4"/>
      <c r="Q132" s="4"/>
      <c r="R132" s="4"/>
      <c r="S132" s="4"/>
      <c r="T132" s="4"/>
      <c r="U132" s="4"/>
    </row>
    <row r="133" spans="1:21" s="3" customFormat="1" x14ac:dyDescent="0.2">
      <c r="A133" s="1" t="s">
        <v>6</v>
      </c>
      <c r="B133" s="1" t="s">
        <v>113</v>
      </c>
      <c r="C133" s="1" t="s">
        <v>46</v>
      </c>
      <c r="D133" s="1" t="s">
        <v>65</v>
      </c>
      <c r="E133" s="1" t="s">
        <v>83</v>
      </c>
      <c r="F133" s="3" t="s">
        <v>5</v>
      </c>
      <c r="G133" s="3" t="s">
        <v>5</v>
      </c>
      <c r="H133" s="3" t="s">
        <v>5</v>
      </c>
      <c r="I133" s="4">
        <f t="shared" si="25"/>
        <v>551.5</v>
      </c>
      <c r="J133" s="3" t="s">
        <v>21</v>
      </c>
      <c r="K133" s="4">
        <f t="shared" si="28"/>
        <v>551.5</v>
      </c>
      <c r="L133" s="4">
        <f t="shared" si="29"/>
        <v>3.3783468644105197E-14</v>
      </c>
      <c r="M133" s="4"/>
      <c r="N133" s="4"/>
      <c r="O133" s="4"/>
      <c r="P133" s="4"/>
      <c r="Q133" s="4"/>
      <c r="R133" s="4"/>
      <c r="S133" s="4"/>
      <c r="T133" s="4"/>
      <c r="U133" s="4"/>
    </row>
    <row r="134" spans="1:21" s="3" customFormat="1" x14ac:dyDescent="0.2">
      <c r="A134" s="1" t="s">
        <v>6</v>
      </c>
      <c r="B134" s="1" t="s">
        <v>113</v>
      </c>
      <c r="C134" s="1" t="s">
        <v>47</v>
      </c>
      <c r="D134" s="1" t="s">
        <v>66</v>
      </c>
      <c r="E134" s="1" t="s">
        <v>83</v>
      </c>
      <c r="F134" s="3" t="s">
        <v>5</v>
      </c>
      <c r="G134" s="3" t="s">
        <v>5</v>
      </c>
      <c r="H134" s="3" t="s">
        <v>5</v>
      </c>
      <c r="I134" s="4">
        <f t="shared" si="25"/>
        <v>551.75</v>
      </c>
      <c r="J134" s="3" t="s">
        <v>5</v>
      </c>
      <c r="K134" s="4">
        <f t="shared" si="28"/>
        <v>551.75</v>
      </c>
      <c r="L134" s="4">
        <f t="shared" si="29"/>
        <v>3.3798782999791555E-14</v>
      </c>
      <c r="M134" s="4"/>
      <c r="N134" s="4"/>
      <c r="O134" s="4"/>
      <c r="P134" s="4"/>
      <c r="Q134" s="4"/>
      <c r="R134" s="4"/>
      <c r="S134" s="4"/>
      <c r="T134" s="4"/>
      <c r="U134" s="4"/>
    </row>
    <row r="135" spans="1:21" s="3" customFormat="1" x14ac:dyDescent="0.2">
      <c r="A135" s="1" t="s">
        <v>6</v>
      </c>
      <c r="B135" s="1" t="s">
        <v>113</v>
      </c>
      <c r="C135" s="1" t="s">
        <v>48</v>
      </c>
      <c r="D135" s="1" t="s">
        <v>67</v>
      </c>
      <c r="E135" s="1" t="s">
        <v>83</v>
      </c>
      <c r="F135" s="3" t="s">
        <v>5</v>
      </c>
      <c r="G135" s="3" t="s">
        <v>5</v>
      </c>
      <c r="H135" s="3" t="s">
        <v>27</v>
      </c>
      <c r="I135" s="4">
        <f t="shared" si="25"/>
        <v>601.79999999999995</v>
      </c>
      <c r="J135" s="3" t="s">
        <v>17</v>
      </c>
      <c r="K135" s="4">
        <f t="shared" si="28"/>
        <v>601.79999999999995</v>
      </c>
      <c r="L135" s="4">
        <f t="shared" si="29"/>
        <v>3.6864717008200376E-14</v>
      </c>
      <c r="M135" s="4"/>
      <c r="N135" s="4"/>
      <c r="O135" s="4"/>
      <c r="P135" s="4"/>
      <c r="Q135" s="4"/>
      <c r="R135" s="4"/>
      <c r="S135" s="4"/>
      <c r="T135" s="4"/>
      <c r="U135" s="4"/>
    </row>
    <row r="136" spans="1:21" s="3" customFormat="1" x14ac:dyDescent="0.2">
      <c r="A136" s="1" t="s">
        <v>84</v>
      </c>
      <c r="B136" s="1" t="s">
        <v>113</v>
      </c>
      <c r="C136" s="1" t="s">
        <v>33</v>
      </c>
      <c r="D136" s="1" t="s">
        <v>85</v>
      </c>
      <c r="E136" s="1" t="s">
        <v>86</v>
      </c>
      <c r="F136" s="3" t="s">
        <v>5</v>
      </c>
      <c r="G136" s="3" t="s">
        <v>5</v>
      </c>
      <c r="H136" s="3" t="s">
        <v>27</v>
      </c>
      <c r="I136" s="4">
        <f t="shared" si="25"/>
        <v>125</v>
      </c>
      <c r="J136" s="3" t="s">
        <v>17</v>
      </c>
      <c r="K136" s="4">
        <f t="shared" si="28"/>
        <v>125</v>
      </c>
      <c r="L136" s="4">
        <f t="shared" si="29"/>
        <v>7.6571778431788751E-15</v>
      </c>
      <c r="M136" s="4"/>
      <c r="N136" s="4"/>
      <c r="O136" s="4"/>
      <c r="P136" s="4"/>
      <c r="Q136" s="4"/>
      <c r="R136" s="4"/>
      <c r="S136" s="4"/>
      <c r="T136" s="4"/>
      <c r="U136" s="4"/>
    </row>
    <row r="137" spans="1:21" s="3" customFormat="1" x14ac:dyDescent="0.2">
      <c r="A137" s="1" t="s">
        <v>84</v>
      </c>
      <c r="B137" s="1" t="s">
        <v>113</v>
      </c>
      <c r="C137" s="1" t="s">
        <v>87</v>
      </c>
      <c r="D137" s="1" t="s">
        <v>88</v>
      </c>
      <c r="E137" s="1" t="s">
        <v>91</v>
      </c>
      <c r="F137" s="3" t="s">
        <v>5</v>
      </c>
      <c r="G137" s="3" t="s">
        <v>5</v>
      </c>
      <c r="H137" s="3" t="s">
        <v>27</v>
      </c>
      <c r="I137" s="4">
        <f t="shared" si="25"/>
        <v>167.5</v>
      </c>
      <c r="J137" s="3" t="s">
        <v>17</v>
      </c>
      <c r="K137" s="4">
        <f t="shared" si="28"/>
        <v>167.5</v>
      </c>
      <c r="L137" s="4">
        <f t="shared" si="29"/>
        <v>1.0260618309859693E-14</v>
      </c>
      <c r="M137" s="4"/>
      <c r="N137" s="4"/>
      <c r="O137" s="4"/>
      <c r="P137" s="4"/>
      <c r="Q137" s="4"/>
      <c r="R137" s="4"/>
      <c r="S137" s="4"/>
      <c r="T137" s="4"/>
      <c r="U137" s="4"/>
    </row>
    <row r="138" spans="1:21" s="3" customFormat="1" x14ac:dyDescent="0.2">
      <c r="A138" s="1" t="s">
        <v>84</v>
      </c>
      <c r="B138" s="1" t="s">
        <v>113</v>
      </c>
      <c r="C138" s="1" t="s">
        <v>38</v>
      </c>
      <c r="D138" s="1" t="s">
        <v>89</v>
      </c>
      <c r="E138" s="1" t="s">
        <v>92</v>
      </c>
      <c r="F138" s="3" t="s">
        <v>5</v>
      </c>
      <c r="G138" s="3" t="s">
        <v>5</v>
      </c>
      <c r="H138" s="3" t="s">
        <v>27</v>
      </c>
      <c r="I138" s="4">
        <f t="shared" si="25"/>
        <v>225</v>
      </c>
      <c r="J138" s="3" t="s">
        <v>17</v>
      </c>
      <c r="K138" s="4">
        <f t="shared" si="28"/>
        <v>225</v>
      </c>
      <c r="L138" s="4">
        <f t="shared" si="29"/>
        <v>1.3782920117721975E-14</v>
      </c>
      <c r="M138" s="4"/>
      <c r="N138" s="4"/>
      <c r="O138" s="4"/>
      <c r="P138" s="4"/>
      <c r="Q138" s="4"/>
      <c r="R138" s="4"/>
      <c r="S138" s="4"/>
      <c r="T138" s="4"/>
      <c r="U138" s="4"/>
    </row>
    <row r="139" spans="1:21" s="3" customFormat="1" x14ac:dyDescent="0.2">
      <c r="A139" s="1" t="s">
        <v>84</v>
      </c>
      <c r="B139" s="1" t="s">
        <v>113</v>
      </c>
      <c r="C139" s="1" t="s">
        <v>40</v>
      </c>
      <c r="D139" s="1" t="s">
        <v>90</v>
      </c>
      <c r="E139" s="1" t="s">
        <v>26</v>
      </c>
      <c r="F139" s="3" t="s">
        <v>5</v>
      </c>
      <c r="G139" s="3" t="s">
        <v>5</v>
      </c>
      <c r="H139" s="3" t="s">
        <v>27</v>
      </c>
      <c r="I139" s="4">
        <f t="shared" si="25"/>
        <v>274.85000000000002</v>
      </c>
      <c r="J139" s="3" t="s">
        <v>17</v>
      </c>
      <c r="K139" s="4">
        <f t="shared" si="28"/>
        <v>274.85000000000002</v>
      </c>
      <c r="L139" s="4">
        <f t="shared" si="29"/>
        <v>1.683660264158171E-14</v>
      </c>
      <c r="M139" s="4"/>
      <c r="N139" s="4"/>
      <c r="O139" s="4"/>
      <c r="P139" s="4"/>
      <c r="Q139" s="4"/>
      <c r="R139" s="4"/>
      <c r="S139" s="4"/>
      <c r="T139" s="4"/>
      <c r="U139" s="4"/>
    </row>
    <row r="140" spans="1:21" s="3" customFormat="1" x14ac:dyDescent="0.2">
      <c r="A140" s="1" t="s">
        <v>95</v>
      </c>
      <c r="B140" s="1" t="s">
        <v>113</v>
      </c>
      <c r="C140" s="1" t="s">
        <v>93</v>
      </c>
      <c r="D140" s="1" t="s">
        <v>93</v>
      </c>
      <c r="E140" s="1" t="s">
        <v>96</v>
      </c>
      <c r="F140" s="3" t="s">
        <v>5</v>
      </c>
      <c r="G140" s="3" t="s">
        <v>5</v>
      </c>
      <c r="H140" s="3" t="s">
        <v>27</v>
      </c>
      <c r="I140" s="4">
        <f t="shared" si="25"/>
        <v>80</v>
      </c>
      <c r="J140" s="3" t="s">
        <v>17</v>
      </c>
      <c r="K140" s="4">
        <f t="shared" si="28"/>
        <v>80</v>
      </c>
      <c r="L140" s="4">
        <f t="shared" si="29"/>
        <v>4.90059381963448E-15</v>
      </c>
      <c r="M140" s="4"/>
      <c r="N140" s="4"/>
      <c r="O140" s="4"/>
      <c r="P140" s="4"/>
      <c r="Q140" s="4"/>
      <c r="R140" s="4"/>
      <c r="S140" s="4"/>
      <c r="T140" s="4"/>
      <c r="U140" s="4"/>
    </row>
    <row r="141" spans="1:21" s="3" customFormat="1" x14ac:dyDescent="0.2">
      <c r="A141" s="1" t="s">
        <v>95</v>
      </c>
      <c r="B141" s="1" t="s">
        <v>113</v>
      </c>
      <c r="C141" s="1" t="s">
        <v>32</v>
      </c>
      <c r="D141" s="1" t="s">
        <v>32</v>
      </c>
      <c r="E141" s="1" t="s">
        <v>97</v>
      </c>
      <c r="F141" s="3" t="s">
        <v>5</v>
      </c>
      <c r="G141" s="3" t="s">
        <v>5</v>
      </c>
      <c r="H141" s="3" t="s">
        <v>27</v>
      </c>
      <c r="I141" s="4">
        <f t="shared" si="25"/>
        <v>100</v>
      </c>
      <c r="J141" s="3" t="s">
        <v>17</v>
      </c>
      <c r="K141" s="4">
        <f t="shared" si="28"/>
        <v>100</v>
      </c>
      <c r="L141" s="4">
        <f t="shared" si="29"/>
        <v>6.1257422745431001E-15</v>
      </c>
      <c r="M141" s="4"/>
      <c r="N141" s="4"/>
      <c r="O141" s="4"/>
      <c r="P141" s="4"/>
      <c r="Q141" s="4"/>
      <c r="R141" s="4"/>
      <c r="S141" s="4"/>
      <c r="T141" s="4"/>
      <c r="U141" s="4"/>
    </row>
    <row r="142" spans="1:21" s="3" customFormat="1" x14ac:dyDescent="0.2">
      <c r="A142" s="1" t="s">
        <v>95</v>
      </c>
      <c r="B142" s="1" t="s">
        <v>113</v>
      </c>
      <c r="C142" s="1" t="s">
        <v>85</v>
      </c>
      <c r="D142" s="1" t="s">
        <v>85</v>
      </c>
      <c r="E142" s="1" t="s">
        <v>98</v>
      </c>
      <c r="F142" s="3" t="s">
        <v>5</v>
      </c>
      <c r="G142" s="3" t="s">
        <v>5</v>
      </c>
      <c r="H142" s="3" t="s">
        <v>27</v>
      </c>
      <c r="I142" s="4">
        <f t="shared" si="25"/>
        <v>125</v>
      </c>
      <c r="J142" s="3" t="s">
        <v>17</v>
      </c>
      <c r="K142" s="4">
        <f t="shared" si="28"/>
        <v>125</v>
      </c>
      <c r="L142" s="4">
        <f t="shared" si="29"/>
        <v>7.6571778431788751E-15</v>
      </c>
      <c r="M142" s="4"/>
      <c r="N142" s="4"/>
      <c r="O142" s="4"/>
      <c r="P142" s="4"/>
      <c r="Q142" s="4"/>
      <c r="R142" s="4"/>
      <c r="S142" s="4"/>
      <c r="T142" s="4"/>
      <c r="U142" s="4"/>
    </row>
    <row r="143" spans="1:21" s="3" customFormat="1" x14ac:dyDescent="0.2">
      <c r="A143" s="1" t="s">
        <v>95</v>
      </c>
      <c r="B143" s="1" t="s">
        <v>113</v>
      </c>
      <c r="C143" s="1" t="s">
        <v>94</v>
      </c>
      <c r="D143" s="1" t="s">
        <v>94</v>
      </c>
      <c r="E143" s="1" t="s">
        <v>99</v>
      </c>
      <c r="F143" s="3" t="s">
        <v>5</v>
      </c>
      <c r="G143" s="3" t="s">
        <v>5</v>
      </c>
      <c r="H143" s="3" t="s">
        <v>27</v>
      </c>
      <c r="I143" s="4">
        <f t="shared" si="25"/>
        <v>157.5</v>
      </c>
      <c r="J143" s="3" t="s">
        <v>17</v>
      </c>
      <c r="K143" s="4">
        <f t="shared" si="28"/>
        <v>157.5</v>
      </c>
      <c r="L143" s="4">
        <f t="shared" si="29"/>
        <v>9.6480440824053826E-15</v>
      </c>
      <c r="M143" s="4"/>
      <c r="N143" s="4"/>
      <c r="O143" s="4"/>
      <c r="P143" s="4"/>
      <c r="Q143" s="4"/>
      <c r="R143" s="4"/>
      <c r="S143" s="4"/>
      <c r="T143" s="4"/>
      <c r="U143" s="4"/>
    </row>
    <row r="144" spans="1:21" s="3" customFormat="1" x14ac:dyDescent="0.2">
      <c r="A144" s="1" t="s">
        <v>95</v>
      </c>
      <c r="B144" s="1" t="s">
        <v>113</v>
      </c>
      <c r="C144" s="1" t="s">
        <v>38</v>
      </c>
      <c r="D144" s="1" t="s">
        <v>38</v>
      </c>
      <c r="E144" s="1" t="s">
        <v>100</v>
      </c>
      <c r="F144" s="3" t="s">
        <v>5</v>
      </c>
      <c r="G144" s="3" t="s">
        <v>5</v>
      </c>
      <c r="H144" s="3" t="s">
        <v>27</v>
      </c>
      <c r="I144" s="4">
        <f t="shared" si="25"/>
        <v>200</v>
      </c>
      <c r="J144" s="3" t="s">
        <v>17</v>
      </c>
      <c r="K144" s="4">
        <f t="shared" si="28"/>
        <v>200</v>
      </c>
      <c r="L144" s="4">
        <f t="shared" si="29"/>
        <v>1.22514845490862E-14</v>
      </c>
      <c r="M144" s="4"/>
      <c r="N144" s="4"/>
      <c r="O144" s="4"/>
      <c r="P144" s="4"/>
      <c r="Q144" s="4"/>
      <c r="R144" s="4"/>
      <c r="S144" s="4"/>
      <c r="T144" s="4"/>
      <c r="U144" s="4"/>
    </row>
    <row r="145" spans="1:21" s="3" customFormat="1" x14ac:dyDescent="0.2">
      <c r="A145" s="1" t="s">
        <v>95</v>
      </c>
      <c r="B145" s="1" t="s">
        <v>113</v>
      </c>
      <c r="C145" s="1" t="s">
        <v>40</v>
      </c>
      <c r="D145" s="1" t="s">
        <v>40</v>
      </c>
      <c r="E145" s="1" t="s">
        <v>101</v>
      </c>
      <c r="F145" s="3" t="s">
        <v>5</v>
      </c>
      <c r="G145" s="3" t="s">
        <v>5</v>
      </c>
      <c r="H145" s="3" t="s">
        <v>27</v>
      </c>
      <c r="I145" s="4">
        <f t="shared" si="25"/>
        <v>250</v>
      </c>
      <c r="J145" s="3" t="s">
        <v>17</v>
      </c>
      <c r="K145" s="4">
        <f t="shared" si="28"/>
        <v>250</v>
      </c>
      <c r="L145" s="4">
        <f t="shared" si="29"/>
        <v>1.531435568635775E-14</v>
      </c>
      <c r="M145" s="4"/>
      <c r="N145" s="4"/>
      <c r="O145" s="4"/>
      <c r="P145" s="4"/>
      <c r="Q145" s="4"/>
      <c r="R145" s="4"/>
      <c r="S145" s="4"/>
      <c r="T145" s="4"/>
      <c r="U145" s="4"/>
    </row>
    <row r="146" spans="1:21" s="3" customFormat="1" x14ac:dyDescent="0.2">
      <c r="A146" s="1" t="s">
        <v>95</v>
      </c>
      <c r="B146" s="1" t="s">
        <v>113</v>
      </c>
      <c r="C146" s="1" t="s">
        <v>42</v>
      </c>
      <c r="D146" s="1" t="s">
        <v>42</v>
      </c>
      <c r="E146" s="1" t="s">
        <v>102</v>
      </c>
      <c r="F146" s="3" t="s">
        <v>5</v>
      </c>
      <c r="G146" s="3" t="s">
        <v>5</v>
      </c>
      <c r="H146" s="3" t="s">
        <v>27</v>
      </c>
      <c r="I146" s="4">
        <f t="shared" si="25"/>
        <v>315</v>
      </c>
      <c r="J146" s="3" t="s">
        <v>17</v>
      </c>
      <c r="K146" s="4">
        <f t="shared" si="28"/>
        <v>315</v>
      </c>
      <c r="L146" s="4">
        <f t="shared" si="29"/>
        <v>1.9296088164810765E-14</v>
      </c>
      <c r="M146" s="4"/>
      <c r="N146" s="4"/>
      <c r="O146" s="4"/>
      <c r="P146" s="4"/>
      <c r="Q146" s="4"/>
      <c r="R146" s="4"/>
      <c r="S146" s="4"/>
      <c r="T146" s="4"/>
      <c r="U146" s="4"/>
    </row>
    <row r="147" spans="1:21" s="3" customFormat="1" x14ac:dyDescent="0.2">
      <c r="A147" s="1" t="s">
        <v>103</v>
      </c>
      <c r="B147" s="1" t="s">
        <v>113</v>
      </c>
      <c r="C147" s="1" t="s">
        <v>93</v>
      </c>
      <c r="D147" s="1" t="s">
        <v>93</v>
      </c>
      <c r="E147" s="1" t="s">
        <v>104</v>
      </c>
      <c r="F147" s="3" t="s">
        <v>5</v>
      </c>
      <c r="G147" s="3" t="s">
        <v>5</v>
      </c>
      <c r="H147" s="3" t="s">
        <v>27</v>
      </c>
      <c r="I147" s="4">
        <f t="shared" si="25"/>
        <v>80</v>
      </c>
      <c r="J147" s="3" t="s">
        <v>17</v>
      </c>
      <c r="K147" s="4">
        <f t="shared" si="28"/>
        <v>80</v>
      </c>
      <c r="L147" s="4">
        <f t="shared" si="29"/>
        <v>4.90059381963448E-15</v>
      </c>
      <c r="M147" s="4"/>
      <c r="N147" s="4"/>
      <c r="O147" s="4"/>
      <c r="P147" s="4"/>
      <c r="Q147" s="4"/>
      <c r="R147" s="4"/>
      <c r="S147" s="4"/>
      <c r="T147" s="4"/>
      <c r="U147" s="4"/>
    </row>
    <row r="148" spans="1:21" s="3" customFormat="1" x14ac:dyDescent="0.2">
      <c r="A148" s="1" t="s">
        <v>103</v>
      </c>
      <c r="B148" s="1" t="s">
        <v>113</v>
      </c>
      <c r="C148" s="1" t="s">
        <v>32</v>
      </c>
      <c r="D148" s="1" t="s">
        <v>32</v>
      </c>
      <c r="E148" s="1" t="s">
        <v>105</v>
      </c>
      <c r="F148" s="3" t="s">
        <v>5</v>
      </c>
      <c r="G148" s="3" t="s">
        <v>5</v>
      </c>
      <c r="H148" s="3" t="s">
        <v>27</v>
      </c>
      <c r="I148" s="4">
        <f t="shared" si="25"/>
        <v>100</v>
      </c>
      <c r="J148" s="3" t="s">
        <v>17</v>
      </c>
      <c r="K148" s="4">
        <f t="shared" si="28"/>
        <v>100</v>
      </c>
      <c r="L148" s="4">
        <f t="shared" si="29"/>
        <v>6.1257422745431001E-15</v>
      </c>
      <c r="M148" s="4"/>
      <c r="N148" s="4"/>
      <c r="O148" s="4"/>
      <c r="P148" s="4"/>
      <c r="Q148" s="4"/>
      <c r="R148" s="4"/>
      <c r="S148" s="4"/>
      <c r="T148" s="4"/>
      <c r="U148" s="4"/>
    </row>
    <row r="149" spans="1:21" s="3" customFormat="1" x14ac:dyDescent="0.2">
      <c r="A149" s="1" t="s">
        <v>103</v>
      </c>
      <c r="B149" s="1" t="s">
        <v>113</v>
      </c>
      <c r="C149" s="1" t="s">
        <v>85</v>
      </c>
      <c r="D149" s="1" t="s">
        <v>85</v>
      </c>
      <c r="E149" s="1" t="s">
        <v>106</v>
      </c>
      <c r="F149" s="3" t="s">
        <v>5</v>
      </c>
      <c r="G149" s="3" t="s">
        <v>5</v>
      </c>
      <c r="H149" s="3" t="s">
        <v>27</v>
      </c>
      <c r="I149" s="4">
        <f t="shared" si="25"/>
        <v>125</v>
      </c>
      <c r="J149" s="3" t="s">
        <v>17</v>
      </c>
      <c r="K149" s="4">
        <f t="shared" si="28"/>
        <v>125</v>
      </c>
      <c r="L149" s="4">
        <f t="shared" si="29"/>
        <v>7.6571778431788751E-15</v>
      </c>
      <c r="M149" s="4"/>
      <c r="N149" s="4"/>
      <c r="O149" s="4"/>
      <c r="P149" s="4"/>
      <c r="Q149" s="4"/>
      <c r="R149" s="4"/>
      <c r="S149" s="4"/>
      <c r="T149" s="4"/>
      <c r="U149" s="4"/>
    </row>
    <row r="150" spans="1:21" s="3" customFormat="1" x14ac:dyDescent="0.2">
      <c r="A150" s="1" t="s">
        <v>103</v>
      </c>
      <c r="B150" s="1" t="s">
        <v>113</v>
      </c>
      <c r="C150" s="1" t="s">
        <v>94</v>
      </c>
      <c r="D150" s="1" t="s">
        <v>94</v>
      </c>
      <c r="E150" s="1" t="s">
        <v>107</v>
      </c>
      <c r="F150" s="3" t="s">
        <v>5</v>
      </c>
      <c r="G150" s="3" t="s">
        <v>5</v>
      </c>
      <c r="H150" s="3" t="s">
        <v>27</v>
      </c>
      <c r="I150" s="4">
        <f t="shared" si="25"/>
        <v>157.5</v>
      </c>
      <c r="J150" s="3" t="s">
        <v>17</v>
      </c>
      <c r="K150" s="4">
        <f t="shared" si="28"/>
        <v>157.5</v>
      </c>
      <c r="L150" s="4">
        <f t="shared" si="29"/>
        <v>9.6480440824053826E-15</v>
      </c>
      <c r="M150" s="4"/>
      <c r="N150" s="4"/>
      <c r="O150" s="4"/>
      <c r="P150" s="4"/>
      <c r="Q150" s="4"/>
      <c r="R150" s="4"/>
      <c r="S150" s="4"/>
      <c r="T150" s="4"/>
      <c r="U150" s="4"/>
    </row>
    <row r="151" spans="1:21" s="3" customFormat="1" x14ac:dyDescent="0.2">
      <c r="A151" s="1" t="s">
        <v>103</v>
      </c>
      <c r="B151" s="1" t="s">
        <v>113</v>
      </c>
      <c r="C151" s="1" t="s">
        <v>38</v>
      </c>
      <c r="D151" s="1" t="s">
        <v>38</v>
      </c>
      <c r="E151" s="1" t="s">
        <v>108</v>
      </c>
      <c r="F151" s="3" t="s">
        <v>5</v>
      </c>
      <c r="G151" s="3" t="s">
        <v>5</v>
      </c>
      <c r="H151" s="3" t="s">
        <v>27</v>
      </c>
      <c r="I151" s="4">
        <f t="shared" si="25"/>
        <v>200</v>
      </c>
      <c r="J151" s="3" t="s">
        <v>17</v>
      </c>
      <c r="K151" s="4">
        <f t="shared" si="28"/>
        <v>200</v>
      </c>
      <c r="L151" s="4">
        <f t="shared" si="29"/>
        <v>1.22514845490862E-14</v>
      </c>
      <c r="M151" s="4"/>
      <c r="N151" s="4"/>
      <c r="O151" s="4"/>
      <c r="P151" s="4"/>
      <c r="Q151" s="4"/>
      <c r="R151" s="4"/>
      <c r="S151" s="4"/>
      <c r="T151" s="4"/>
      <c r="U151" s="4"/>
    </row>
    <row r="152" spans="1:21" s="3" customFormat="1" x14ac:dyDescent="0.2">
      <c r="A152" s="1" t="s">
        <v>103</v>
      </c>
      <c r="B152" s="1" t="s">
        <v>113</v>
      </c>
      <c r="C152" s="1" t="s">
        <v>40</v>
      </c>
      <c r="D152" s="1" t="s">
        <v>40</v>
      </c>
      <c r="E152" s="1" t="s">
        <v>109</v>
      </c>
      <c r="F152" s="3" t="s">
        <v>5</v>
      </c>
      <c r="G152" s="3" t="s">
        <v>5</v>
      </c>
      <c r="H152" s="3" t="s">
        <v>27</v>
      </c>
      <c r="I152" s="4">
        <f t="shared" si="25"/>
        <v>250</v>
      </c>
      <c r="J152" s="3" t="s">
        <v>17</v>
      </c>
      <c r="K152" s="4">
        <f t="shared" si="28"/>
        <v>250</v>
      </c>
      <c r="L152" s="4">
        <f t="shared" si="29"/>
        <v>1.531435568635775E-14</v>
      </c>
      <c r="M152" s="4"/>
      <c r="N152" s="4"/>
      <c r="O152" s="4"/>
      <c r="P152" s="4"/>
      <c r="Q152" s="4"/>
      <c r="R152" s="4"/>
      <c r="S152" s="4"/>
      <c r="T152" s="4"/>
      <c r="U152" s="4"/>
    </row>
    <row r="153" spans="1:21" s="3" customFormat="1" x14ac:dyDescent="0.2">
      <c r="A153" s="1" t="s">
        <v>103</v>
      </c>
      <c r="B153" s="1" t="s">
        <v>113</v>
      </c>
      <c r="C153" s="1" t="s">
        <v>42</v>
      </c>
      <c r="D153" s="1" t="s">
        <v>42</v>
      </c>
      <c r="E153" s="1" t="s">
        <v>110</v>
      </c>
      <c r="F153" s="3" t="s">
        <v>5</v>
      </c>
      <c r="G153" s="3" t="s">
        <v>5</v>
      </c>
      <c r="H153" s="3" t="s">
        <v>27</v>
      </c>
      <c r="I153" s="4">
        <f t="shared" si="25"/>
        <v>315</v>
      </c>
      <c r="J153" s="3" t="s">
        <v>17</v>
      </c>
      <c r="K153" s="4">
        <f t="shared" si="28"/>
        <v>315</v>
      </c>
      <c r="L153" s="4">
        <f t="shared" si="29"/>
        <v>1.9296088164810765E-14</v>
      </c>
      <c r="M153" s="4"/>
      <c r="N153" s="4"/>
      <c r="O153" s="4"/>
      <c r="P153" s="4"/>
      <c r="Q153" s="4"/>
      <c r="R153" s="4"/>
      <c r="S153" s="4"/>
      <c r="T153" s="4"/>
      <c r="U153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"/>
  <sheetViews>
    <sheetView workbookViewId="0">
      <selection activeCell="I21" sqref="I21"/>
    </sheetView>
  </sheetViews>
  <sheetFormatPr defaultRowHeight="14.25" x14ac:dyDescent="0.2"/>
  <cols>
    <col min="1" max="1" width="32.375" style="1" bestFit="1" customWidth="1"/>
    <col min="2" max="16384" width="9" style="1"/>
  </cols>
  <sheetData>
    <row r="1" spans="1:21" s="3" customFormat="1" x14ac:dyDescent="0.2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</v>
      </c>
      <c r="G1" s="3" t="s">
        <v>12</v>
      </c>
      <c r="H1" s="3" t="s">
        <v>2</v>
      </c>
      <c r="I1" s="3" t="s">
        <v>13</v>
      </c>
      <c r="J1" s="3" t="s">
        <v>14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s="5" customFormat="1" x14ac:dyDescent="0.2">
      <c r="C2" s="5" t="s">
        <v>15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 t="s">
        <v>114</v>
      </c>
      <c r="B3" s="1" t="s">
        <v>16</v>
      </c>
      <c r="C3" s="1" t="s">
        <v>30</v>
      </c>
      <c r="D3" s="1" t="s">
        <v>117</v>
      </c>
      <c r="E3" s="1" t="s">
        <v>68</v>
      </c>
      <c r="F3" s="1" t="s">
        <v>17</v>
      </c>
      <c r="G3" s="2" t="s">
        <v>18</v>
      </c>
      <c r="H3" s="1" t="s">
        <v>17</v>
      </c>
      <c r="I3" s="4">
        <f t="shared" ref="I3:I66" si="0">ROUND(K3-L3,2)</f>
        <v>23.3</v>
      </c>
      <c r="J3" s="1" t="s">
        <v>5</v>
      </c>
      <c r="K3" s="4">
        <f>+D3/2</f>
        <v>79.55</v>
      </c>
      <c r="L3" s="4">
        <f>+K3*SIN(B3/180*PI())/SIN(B3/2/180*PI())/2</f>
        <v>56.250344443389857</v>
      </c>
      <c r="M3" s="4"/>
      <c r="N3" s="4"/>
      <c r="O3" s="4"/>
      <c r="P3" s="4"/>
      <c r="Q3" s="4"/>
      <c r="R3" s="4"/>
      <c r="S3" s="4"/>
      <c r="T3" s="4"/>
      <c r="U3" s="4"/>
    </row>
    <row r="4" spans="1:21" s="3" customFormat="1" x14ac:dyDescent="0.2">
      <c r="A4" s="1" t="s">
        <v>114</v>
      </c>
      <c r="B4" s="1" t="s">
        <v>19</v>
      </c>
      <c r="C4" s="1" t="s">
        <v>115</v>
      </c>
      <c r="D4" s="1" t="s">
        <v>118</v>
      </c>
      <c r="E4" s="1" t="s">
        <v>70</v>
      </c>
      <c r="F4" s="3" t="s">
        <v>20</v>
      </c>
      <c r="G4" s="3" t="s">
        <v>20</v>
      </c>
      <c r="H4" s="3" t="s">
        <v>21</v>
      </c>
      <c r="I4" s="4">
        <f t="shared" si="0"/>
        <v>29.11</v>
      </c>
      <c r="J4" s="3" t="s">
        <v>17</v>
      </c>
      <c r="K4" s="4">
        <f t="shared" ref="K4:K12" si="1">+D4/2</f>
        <v>99.4</v>
      </c>
      <c r="L4" s="4">
        <f t="shared" ref="L4:L12" si="2">+K4*SIN(B4/180*PI())/SIN(B4/2/180*PI())/2</f>
        <v>70.286414049942834</v>
      </c>
      <c r="M4" s="4"/>
      <c r="N4" s="4"/>
      <c r="O4" s="4"/>
      <c r="P4" s="4"/>
      <c r="Q4" s="4"/>
      <c r="R4" s="4"/>
      <c r="S4" s="4"/>
      <c r="T4" s="4"/>
      <c r="U4" s="4"/>
    </row>
    <row r="5" spans="1:21" s="3" customFormat="1" x14ac:dyDescent="0.2">
      <c r="A5" s="1" t="s">
        <v>114</v>
      </c>
      <c r="B5" s="1" t="s">
        <v>22</v>
      </c>
      <c r="C5" s="1" t="s">
        <v>85</v>
      </c>
      <c r="D5" s="1" t="s">
        <v>119</v>
      </c>
      <c r="E5" s="1" t="s">
        <v>72</v>
      </c>
      <c r="F5" s="3" t="s">
        <v>5</v>
      </c>
      <c r="G5" s="3" t="s">
        <v>5</v>
      </c>
      <c r="H5" s="3" t="s">
        <v>5</v>
      </c>
      <c r="I5" s="4">
        <f t="shared" si="0"/>
        <v>36.39</v>
      </c>
      <c r="J5" s="3" t="s">
        <v>5</v>
      </c>
      <c r="K5" s="4">
        <f t="shared" si="1"/>
        <v>124.25</v>
      </c>
      <c r="L5" s="4">
        <f t="shared" si="2"/>
        <v>87.858017562428543</v>
      </c>
      <c r="M5" s="4"/>
      <c r="N5" s="4"/>
      <c r="O5" s="4"/>
      <c r="P5" s="4"/>
      <c r="Q5" s="4"/>
      <c r="R5" s="4"/>
      <c r="S5" s="4"/>
      <c r="T5" s="4"/>
      <c r="U5" s="4"/>
    </row>
    <row r="6" spans="1:21" s="3" customFormat="1" x14ac:dyDescent="0.2">
      <c r="A6" s="1" t="s">
        <v>114</v>
      </c>
      <c r="B6" s="1" t="s">
        <v>19</v>
      </c>
      <c r="C6" s="1" t="s">
        <v>94</v>
      </c>
      <c r="D6" s="1" t="s">
        <v>120</v>
      </c>
      <c r="E6" s="1" t="s">
        <v>127</v>
      </c>
      <c r="F6" s="3" t="s">
        <v>5</v>
      </c>
      <c r="G6" s="3" t="s">
        <v>5</v>
      </c>
      <c r="H6" s="3" t="s">
        <v>5</v>
      </c>
      <c r="I6" s="4">
        <f t="shared" si="0"/>
        <v>45.87</v>
      </c>
      <c r="J6" s="3" t="s">
        <v>20</v>
      </c>
      <c r="K6" s="4">
        <f t="shared" si="1"/>
        <v>156.6</v>
      </c>
      <c r="L6" s="4">
        <f t="shared" si="2"/>
        <v>110.73292193381334</v>
      </c>
      <c r="M6" s="4"/>
      <c r="N6" s="4"/>
      <c r="O6" s="4"/>
      <c r="P6" s="4"/>
      <c r="Q6" s="4"/>
      <c r="R6" s="4"/>
      <c r="S6" s="4"/>
      <c r="T6" s="4"/>
      <c r="U6" s="4"/>
    </row>
    <row r="7" spans="1:21" s="3" customFormat="1" x14ac:dyDescent="0.2">
      <c r="A7" s="1" t="s">
        <v>114</v>
      </c>
      <c r="B7" s="1" t="s">
        <v>16</v>
      </c>
      <c r="C7" s="1" t="s">
        <v>38</v>
      </c>
      <c r="D7" s="1" t="s">
        <v>121</v>
      </c>
      <c r="E7" s="1" t="s">
        <v>76</v>
      </c>
      <c r="F7" s="3" t="s">
        <v>24</v>
      </c>
      <c r="G7" s="3" t="s">
        <v>5</v>
      </c>
      <c r="H7" s="3" t="s">
        <v>20</v>
      </c>
      <c r="I7" s="4">
        <f t="shared" si="0"/>
        <v>58.23</v>
      </c>
      <c r="J7" s="3" t="s">
        <v>20</v>
      </c>
      <c r="K7" s="4">
        <f t="shared" si="1"/>
        <v>198.8</v>
      </c>
      <c r="L7" s="4">
        <f t="shared" si="2"/>
        <v>140.57282809988567</v>
      </c>
      <c r="M7" s="4"/>
      <c r="N7" s="4"/>
      <c r="O7" s="4"/>
      <c r="P7" s="4"/>
      <c r="Q7" s="4"/>
      <c r="R7" s="4"/>
      <c r="S7" s="4"/>
      <c r="T7" s="4"/>
      <c r="U7" s="4"/>
    </row>
    <row r="8" spans="1:21" s="3" customFormat="1" x14ac:dyDescent="0.2">
      <c r="A8" s="1" t="s">
        <v>114</v>
      </c>
      <c r="B8" s="1" t="s">
        <v>19</v>
      </c>
      <c r="C8" s="1" t="s">
        <v>40</v>
      </c>
      <c r="D8" s="1" t="s">
        <v>122</v>
      </c>
      <c r="E8" s="1" t="s">
        <v>128</v>
      </c>
      <c r="F8" s="3" t="s">
        <v>24</v>
      </c>
      <c r="G8" s="3" t="s">
        <v>20</v>
      </c>
      <c r="H8" s="3" t="s">
        <v>21</v>
      </c>
      <c r="I8" s="4">
        <f t="shared" si="0"/>
        <v>72.78</v>
      </c>
      <c r="J8" s="3" t="s">
        <v>5</v>
      </c>
      <c r="K8" s="4">
        <f t="shared" si="1"/>
        <v>248.5</v>
      </c>
      <c r="L8" s="4">
        <f t="shared" si="2"/>
        <v>175.71603512485709</v>
      </c>
      <c r="M8" s="4"/>
      <c r="N8" s="4"/>
      <c r="O8" s="4"/>
      <c r="P8" s="4"/>
      <c r="Q8" s="4"/>
      <c r="R8" s="4"/>
      <c r="S8" s="4"/>
      <c r="T8" s="4"/>
      <c r="U8" s="4"/>
    </row>
    <row r="9" spans="1:21" s="3" customFormat="1" x14ac:dyDescent="0.2">
      <c r="A9" s="1" t="s">
        <v>114</v>
      </c>
      <c r="B9" s="1" t="s">
        <v>19</v>
      </c>
      <c r="C9" s="1" t="s">
        <v>42</v>
      </c>
      <c r="D9" s="1" t="s">
        <v>123</v>
      </c>
      <c r="E9" s="1" t="s">
        <v>79</v>
      </c>
      <c r="F9" s="3" t="s">
        <v>20</v>
      </c>
      <c r="G9" s="3" t="s">
        <v>5</v>
      </c>
      <c r="H9" s="3" t="s">
        <v>5</v>
      </c>
      <c r="I9" s="4">
        <f t="shared" si="0"/>
        <v>91.72</v>
      </c>
      <c r="J9" s="3" t="s">
        <v>20</v>
      </c>
      <c r="K9" s="4">
        <f t="shared" si="1"/>
        <v>313.14999999999998</v>
      </c>
      <c r="L9" s="4">
        <f t="shared" si="2"/>
        <v>221.43048852856737</v>
      </c>
      <c r="M9" s="4"/>
      <c r="N9" s="4"/>
      <c r="O9" s="4"/>
      <c r="P9" s="4"/>
      <c r="Q9" s="4"/>
      <c r="R9" s="4"/>
      <c r="S9" s="4"/>
      <c r="T9" s="4"/>
      <c r="U9" s="4"/>
    </row>
    <row r="10" spans="1:21" s="3" customFormat="1" x14ac:dyDescent="0.2">
      <c r="A10" s="1" t="s">
        <v>114</v>
      </c>
      <c r="B10" s="1" t="s">
        <v>16</v>
      </c>
      <c r="C10" s="1" t="s">
        <v>116</v>
      </c>
      <c r="D10" s="1" t="s">
        <v>124</v>
      </c>
      <c r="E10" s="1" t="s">
        <v>82</v>
      </c>
      <c r="F10" s="3" t="s">
        <v>20</v>
      </c>
      <c r="G10" s="3" t="s">
        <v>20</v>
      </c>
      <c r="H10" s="3" t="s">
        <v>20</v>
      </c>
      <c r="I10" s="4">
        <f t="shared" si="0"/>
        <v>116.45</v>
      </c>
      <c r="J10" s="3" t="s">
        <v>17</v>
      </c>
      <c r="K10" s="4">
        <f t="shared" si="1"/>
        <v>397.6</v>
      </c>
      <c r="L10" s="4">
        <f t="shared" si="2"/>
        <v>281.14565619977134</v>
      </c>
      <c r="M10" s="4"/>
      <c r="N10" s="4"/>
      <c r="O10" s="4"/>
      <c r="P10" s="4"/>
      <c r="Q10" s="4"/>
      <c r="R10" s="4"/>
      <c r="S10" s="4"/>
      <c r="T10" s="4"/>
      <c r="U10" s="4"/>
    </row>
    <row r="11" spans="1:21" s="3" customFormat="1" x14ac:dyDescent="0.2">
      <c r="A11" s="1" t="s">
        <v>114</v>
      </c>
      <c r="B11" s="1" t="s">
        <v>25</v>
      </c>
      <c r="C11" s="1" t="s">
        <v>46</v>
      </c>
      <c r="D11" s="1" t="s">
        <v>125</v>
      </c>
      <c r="E11" s="1" t="s">
        <v>83</v>
      </c>
      <c r="F11" s="3" t="s">
        <v>20</v>
      </c>
      <c r="G11" s="3" t="s">
        <v>21</v>
      </c>
      <c r="H11" s="3" t="s">
        <v>17</v>
      </c>
      <c r="I11" s="4">
        <f t="shared" si="0"/>
        <v>145.57</v>
      </c>
      <c r="J11" s="3" t="s">
        <v>18</v>
      </c>
      <c r="K11" s="4">
        <f t="shared" si="1"/>
        <v>497</v>
      </c>
      <c r="L11" s="4">
        <f t="shared" si="2"/>
        <v>351.43207024971417</v>
      </c>
      <c r="M11" s="4"/>
      <c r="N11" s="4"/>
      <c r="O11" s="4"/>
      <c r="P11" s="4"/>
      <c r="Q11" s="4"/>
      <c r="R11" s="4"/>
      <c r="S11" s="4"/>
      <c r="T11" s="4"/>
      <c r="U11" s="4"/>
    </row>
    <row r="12" spans="1:21" s="3" customFormat="1" x14ac:dyDescent="0.2">
      <c r="A12" s="1" t="s">
        <v>114</v>
      </c>
      <c r="B12" s="1" t="s">
        <v>19</v>
      </c>
      <c r="C12" s="1" t="s">
        <v>48</v>
      </c>
      <c r="D12" s="1" t="s">
        <v>126</v>
      </c>
      <c r="E12" s="1" t="s">
        <v>83</v>
      </c>
      <c r="F12" s="3" t="s">
        <v>5</v>
      </c>
      <c r="G12" s="3" t="s">
        <v>20</v>
      </c>
      <c r="H12" s="3" t="s">
        <v>5</v>
      </c>
      <c r="I12" s="4">
        <f t="shared" si="0"/>
        <v>174.68</v>
      </c>
      <c r="J12" s="3" t="s">
        <v>27</v>
      </c>
      <c r="K12" s="4">
        <f t="shared" si="1"/>
        <v>596.4</v>
      </c>
      <c r="L12" s="4">
        <f t="shared" si="2"/>
        <v>421.71848429965695</v>
      </c>
      <c r="M12" s="4"/>
      <c r="N12" s="4"/>
      <c r="O12" s="4"/>
      <c r="P12" s="4"/>
      <c r="Q12" s="4"/>
      <c r="R12" s="4"/>
      <c r="S12" s="4"/>
      <c r="T12" s="4"/>
      <c r="U12" s="4"/>
    </row>
    <row r="13" spans="1:21" s="3" customFormat="1" x14ac:dyDescent="0.2">
      <c r="A13" s="1" t="s">
        <v>137</v>
      </c>
      <c r="B13" s="1" t="s">
        <v>19</v>
      </c>
      <c r="C13" s="1" t="s">
        <v>28</v>
      </c>
      <c r="D13" s="1">
        <f>C13+E13*2</f>
        <v>152</v>
      </c>
      <c r="E13" s="1" t="s">
        <v>134</v>
      </c>
      <c r="F13" s="3" t="s">
        <v>5</v>
      </c>
      <c r="G13" s="3" t="s">
        <v>20</v>
      </c>
      <c r="H13" s="3" t="s">
        <v>5</v>
      </c>
      <c r="I13" s="4">
        <f t="shared" si="0"/>
        <v>22.26</v>
      </c>
      <c r="J13" s="3" t="s">
        <v>27</v>
      </c>
      <c r="K13" s="4">
        <f t="shared" ref="K13" si="3">+D13/2</f>
        <v>76</v>
      </c>
      <c r="L13" s="4">
        <f t="shared" ref="L13" si="4">+K13*SIN(B13/180*PI())/SIN(B13/2/180*PI())/2</f>
        <v>53.74011537017762</v>
      </c>
      <c r="M13" s="4"/>
      <c r="N13" s="4">
        <v>145</v>
      </c>
      <c r="O13" s="4"/>
      <c r="P13" s="4"/>
      <c r="Q13" s="4"/>
      <c r="R13" s="4"/>
      <c r="S13" s="4"/>
      <c r="T13" s="4"/>
      <c r="U13" s="4"/>
    </row>
    <row r="14" spans="1:21" s="3" customFormat="1" x14ac:dyDescent="0.2">
      <c r="A14" s="1" t="s">
        <v>137</v>
      </c>
      <c r="B14" s="1" t="s">
        <v>19</v>
      </c>
      <c r="C14" s="1" t="s">
        <v>32</v>
      </c>
      <c r="D14" s="1">
        <f t="shared" ref="D14:D40" si="5">C14+E14*2</f>
        <v>202.2</v>
      </c>
      <c r="E14" s="1" t="s">
        <v>135</v>
      </c>
      <c r="F14" s="3" t="s">
        <v>5</v>
      </c>
      <c r="G14" s="3" t="s">
        <v>20</v>
      </c>
      <c r="H14" s="3" t="s">
        <v>5</v>
      </c>
      <c r="I14" s="4">
        <f t="shared" si="0"/>
        <v>29.61</v>
      </c>
      <c r="J14" s="3" t="s">
        <v>27</v>
      </c>
      <c r="K14" s="4">
        <f t="shared" ref="K14:K27" si="6">+D14/2</f>
        <v>101.1</v>
      </c>
      <c r="L14" s="4">
        <f t="shared" ref="L14:L27" si="7">+K14*SIN(B14/180*PI())/SIN(B14/2/180*PI())/2</f>
        <v>71.488495577959952</v>
      </c>
      <c r="M14" s="4"/>
      <c r="N14" s="4">
        <v>195</v>
      </c>
      <c r="O14" s="4"/>
      <c r="P14" s="4"/>
      <c r="Q14" s="4"/>
      <c r="R14" s="4"/>
      <c r="S14" s="4"/>
      <c r="T14" s="4"/>
      <c r="U14" s="4"/>
    </row>
    <row r="15" spans="1:21" s="3" customFormat="1" x14ac:dyDescent="0.2">
      <c r="A15" s="1" t="s">
        <v>137</v>
      </c>
      <c r="B15" s="1" t="s">
        <v>19</v>
      </c>
      <c r="C15" s="1" t="s">
        <v>85</v>
      </c>
      <c r="D15" s="1">
        <f t="shared" si="5"/>
        <v>253</v>
      </c>
      <c r="E15" s="1" t="s">
        <v>71</v>
      </c>
      <c r="F15" s="3" t="s">
        <v>5</v>
      </c>
      <c r="G15" s="3" t="s">
        <v>20</v>
      </c>
      <c r="H15" s="3" t="s">
        <v>5</v>
      </c>
      <c r="I15" s="4">
        <f t="shared" si="0"/>
        <v>37.049999999999997</v>
      </c>
      <c r="J15" s="3" t="s">
        <v>27</v>
      </c>
      <c r="K15" s="4">
        <f t="shared" si="6"/>
        <v>126.5</v>
      </c>
      <c r="L15" s="4">
        <f t="shared" si="7"/>
        <v>89.449007820098274</v>
      </c>
      <c r="M15" s="4"/>
      <c r="N15" s="4">
        <v>245</v>
      </c>
      <c r="O15" s="4"/>
      <c r="P15" s="4"/>
      <c r="Q15" s="4"/>
      <c r="R15" s="4"/>
      <c r="S15" s="4"/>
      <c r="T15" s="4"/>
      <c r="U15" s="4"/>
    </row>
    <row r="16" spans="1:21" s="3" customFormat="1" x14ac:dyDescent="0.2">
      <c r="A16" s="1" t="s">
        <v>137</v>
      </c>
      <c r="B16" s="1" t="s">
        <v>19</v>
      </c>
      <c r="C16" s="1" t="s">
        <v>87</v>
      </c>
      <c r="D16" s="1">
        <f t="shared" si="5"/>
        <v>303.39999999999998</v>
      </c>
      <c r="E16" s="1" t="s">
        <v>72</v>
      </c>
      <c r="F16" s="3" t="s">
        <v>5</v>
      </c>
      <c r="G16" s="3" t="s">
        <v>20</v>
      </c>
      <c r="H16" s="3" t="s">
        <v>5</v>
      </c>
      <c r="I16" s="4">
        <f t="shared" si="0"/>
        <v>44.43</v>
      </c>
      <c r="J16" s="3" t="s">
        <v>27</v>
      </c>
      <c r="K16" s="4">
        <f t="shared" si="6"/>
        <v>151.69999999999999</v>
      </c>
      <c r="L16" s="4">
        <f t="shared" si="7"/>
        <v>107.26809870599926</v>
      </c>
      <c r="M16" s="4"/>
      <c r="N16" s="4">
        <v>294</v>
      </c>
      <c r="O16" s="4"/>
      <c r="P16" s="4"/>
      <c r="Q16" s="4"/>
      <c r="R16" s="4"/>
      <c r="S16" s="4"/>
      <c r="T16" s="4"/>
      <c r="U16" s="4"/>
    </row>
    <row r="17" spans="1:21" s="3" customFormat="1" x14ac:dyDescent="0.2">
      <c r="A17" s="1" t="s">
        <v>137</v>
      </c>
      <c r="B17" s="1" t="s">
        <v>19</v>
      </c>
      <c r="C17" s="1" t="s">
        <v>38</v>
      </c>
      <c r="D17" s="1">
        <f t="shared" si="5"/>
        <v>404.6</v>
      </c>
      <c r="E17" s="1" t="s">
        <v>136</v>
      </c>
      <c r="F17" s="3" t="s">
        <v>5</v>
      </c>
      <c r="G17" s="3" t="s">
        <v>20</v>
      </c>
      <c r="H17" s="3" t="s">
        <v>5</v>
      </c>
      <c r="I17" s="4">
        <f t="shared" si="0"/>
        <v>59.25</v>
      </c>
      <c r="J17" s="3" t="s">
        <v>27</v>
      </c>
      <c r="K17" s="4">
        <f t="shared" si="6"/>
        <v>202.3</v>
      </c>
      <c r="L17" s="4">
        <f t="shared" si="7"/>
        <v>143.04770183403858</v>
      </c>
      <c r="M17" s="4"/>
      <c r="N17" s="4">
        <v>392</v>
      </c>
      <c r="O17" s="4"/>
      <c r="P17" s="4"/>
      <c r="Q17" s="4"/>
      <c r="R17" s="4"/>
      <c r="S17" s="4"/>
      <c r="T17" s="4"/>
      <c r="U17" s="4"/>
    </row>
    <row r="18" spans="1:21" s="3" customFormat="1" x14ac:dyDescent="0.2">
      <c r="A18" s="1" t="s">
        <v>137</v>
      </c>
      <c r="B18" s="1" t="s">
        <v>19</v>
      </c>
      <c r="C18" s="1" t="s">
        <v>129</v>
      </c>
      <c r="D18" s="1">
        <f t="shared" si="5"/>
        <v>455.6</v>
      </c>
      <c r="E18" s="1" t="s">
        <v>128</v>
      </c>
      <c r="F18" s="3" t="s">
        <v>5</v>
      </c>
      <c r="G18" s="3" t="s">
        <v>20</v>
      </c>
      <c r="H18" s="3" t="s">
        <v>5</v>
      </c>
      <c r="I18" s="4">
        <f t="shared" si="0"/>
        <v>66.72</v>
      </c>
      <c r="J18" s="3" t="s">
        <v>27</v>
      </c>
      <c r="K18" s="4">
        <f t="shared" si="6"/>
        <v>227.8</v>
      </c>
      <c r="L18" s="4">
        <f t="shared" si="7"/>
        <v>161.07892475429554</v>
      </c>
      <c r="M18" s="4"/>
      <c r="N18" s="4">
        <v>441</v>
      </c>
      <c r="O18" s="4"/>
      <c r="P18" s="4"/>
      <c r="Q18" s="4"/>
      <c r="R18" s="4"/>
      <c r="S18" s="4"/>
      <c r="T18" s="4"/>
      <c r="U18" s="4"/>
    </row>
    <row r="19" spans="1:21" s="3" customFormat="1" x14ac:dyDescent="0.2">
      <c r="A19" s="1" t="s">
        <v>137</v>
      </c>
      <c r="B19" s="1" t="s">
        <v>19</v>
      </c>
      <c r="C19" s="1" t="s">
        <v>40</v>
      </c>
      <c r="D19" s="1">
        <f t="shared" si="5"/>
        <v>506</v>
      </c>
      <c r="E19" s="1" t="s">
        <v>92</v>
      </c>
      <c r="F19" s="3" t="s">
        <v>5</v>
      </c>
      <c r="G19" s="3" t="s">
        <v>20</v>
      </c>
      <c r="H19" s="3" t="s">
        <v>5</v>
      </c>
      <c r="I19" s="4">
        <f t="shared" si="0"/>
        <v>74.099999999999994</v>
      </c>
      <c r="J19" s="3" t="s">
        <v>27</v>
      </c>
      <c r="K19" s="4">
        <f t="shared" si="6"/>
        <v>253</v>
      </c>
      <c r="L19" s="4">
        <f t="shared" si="7"/>
        <v>178.89801564019655</v>
      </c>
      <c r="M19" s="4"/>
      <c r="N19" s="4">
        <v>490</v>
      </c>
      <c r="O19" s="4"/>
      <c r="P19" s="4"/>
      <c r="Q19" s="4"/>
      <c r="R19" s="4"/>
      <c r="S19" s="4"/>
      <c r="T19" s="4"/>
      <c r="U19" s="4"/>
    </row>
    <row r="20" spans="1:21" s="3" customFormat="1" x14ac:dyDescent="0.2">
      <c r="A20" s="1" t="s">
        <v>137</v>
      </c>
      <c r="B20" s="1" t="s">
        <v>19</v>
      </c>
      <c r="C20" s="1" t="s">
        <v>130</v>
      </c>
      <c r="D20" s="1">
        <f t="shared" si="5"/>
        <v>607</v>
      </c>
      <c r="E20" s="1" t="s">
        <v>23</v>
      </c>
      <c r="F20" s="3" t="s">
        <v>5</v>
      </c>
      <c r="G20" s="3" t="s">
        <v>20</v>
      </c>
      <c r="H20" s="3" t="s">
        <v>5</v>
      </c>
      <c r="I20" s="4">
        <f t="shared" si="0"/>
        <v>88.89</v>
      </c>
      <c r="J20" s="3" t="s">
        <v>27</v>
      </c>
      <c r="K20" s="4">
        <f t="shared" si="6"/>
        <v>303.5</v>
      </c>
      <c r="L20" s="4">
        <f t="shared" si="7"/>
        <v>214.6069080901172</v>
      </c>
      <c r="M20" s="4"/>
      <c r="N20" s="4">
        <v>588</v>
      </c>
      <c r="O20" s="4"/>
      <c r="P20" s="4"/>
      <c r="Q20" s="4"/>
      <c r="R20" s="4"/>
      <c r="S20" s="4"/>
      <c r="T20" s="4"/>
      <c r="U20" s="4"/>
    </row>
    <row r="21" spans="1:21" s="3" customFormat="1" x14ac:dyDescent="0.2">
      <c r="A21" s="1" t="s">
        <v>137</v>
      </c>
      <c r="B21" s="1" t="s">
        <v>19</v>
      </c>
      <c r="C21" s="1" t="s">
        <v>131</v>
      </c>
      <c r="D21" s="1">
        <f t="shared" si="5"/>
        <v>708.2</v>
      </c>
      <c r="E21" s="1" t="s">
        <v>82</v>
      </c>
      <c r="F21" s="3" t="s">
        <v>5</v>
      </c>
      <c r="G21" s="3" t="s">
        <v>20</v>
      </c>
      <c r="H21" s="3" t="s">
        <v>5</v>
      </c>
      <c r="I21" s="4">
        <f t="shared" si="0"/>
        <v>103.71</v>
      </c>
      <c r="J21" s="3" t="s">
        <v>27</v>
      </c>
      <c r="K21" s="4">
        <f t="shared" si="6"/>
        <v>354.1</v>
      </c>
      <c r="L21" s="4">
        <f t="shared" si="7"/>
        <v>250.38651121815653</v>
      </c>
      <c r="M21" s="4"/>
      <c r="N21" s="4">
        <v>673</v>
      </c>
      <c r="O21" s="4"/>
      <c r="P21" s="4"/>
      <c r="Q21" s="4"/>
      <c r="R21" s="4"/>
      <c r="S21" s="4"/>
      <c r="T21" s="4"/>
      <c r="U21" s="4"/>
    </row>
    <row r="22" spans="1:21" s="3" customFormat="1" x14ac:dyDescent="0.2">
      <c r="A22" s="1" t="s">
        <v>137</v>
      </c>
      <c r="B22" s="1" t="s">
        <v>19</v>
      </c>
      <c r="C22" s="1" t="s">
        <v>132</v>
      </c>
      <c r="D22" s="1">
        <f t="shared" si="5"/>
        <v>809</v>
      </c>
      <c r="E22" s="1" t="s">
        <v>26</v>
      </c>
      <c r="F22" s="3" t="s">
        <v>5</v>
      </c>
      <c r="G22" s="3" t="s">
        <v>20</v>
      </c>
      <c r="H22" s="3" t="s">
        <v>5</v>
      </c>
      <c r="I22" s="4">
        <f t="shared" si="0"/>
        <v>118.48</v>
      </c>
      <c r="J22" s="3" t="s">
        <v>27</v>
      </c>
      <c r="K22" s="4">
        <f t="shared" si="6"/>
        <v>404.5</v>
      </c>
      <c r="L22" s="4">
        <f t="shared" si="7"/>
        <v>286.02469298995851</v>
      </c>
      <c r="M22" s="4"/>
      <c r="N22" s="4">
        <v>785</v>
      </c>
      <c r="O22" s="4"/>
      <c r="P22" s="4"/>
      <c r="Q22" s="4"/>
      <c r="R22" s="4"/>
      <c r="S22" s="4"/>
      <c r="T22" s="4"/>
      <c r="U22" s="4"/>
    </row>
    <row r="23" spans="1:21" s="3" customFormat="1" x14ac:dyDescent="0.2">
      <c r="A23" s="1" t="s">
        <v>137</v>
      </c>
      <c r="B23" s="1" t="s">
        <v>19</v>
      </c>
      <c r="C23" s="1" t="s">
        <v>45</v>
      </c>
      <c r="D23" s="1">
        <f t="shared" si="5"/>
        <v>910</v>
      </c>
      <c r="E23" s="1" t="s">
        <v>83</v>
      </c>
      <c r="F23" s="3" t="s">
        <v>5</v>
      </c>
      <c r="G23" s="3" t="s">
        <v>20</v>
      </c>
      <c r="H23" s="3" t="s">
        <v>5</v>
      </c>
      <c r="I23" s="4">
        <f t="shared" si="0"/>
        <v>133.27000000000001</v>
      </c>
      <c r="J23" s="3" t="s">
        <v>27</v>
      </c>
      <c r="K23" s="4">
        <f t="shared" si="6"/>
        <v>455</v>
      </c>
      <c r="L23" s="4">
        <f t="shared" si="7"/>
        <v>321.73358543987916</v>
      </c>
      <c r="M23" s="4"/>
      <c r="N23" s="4">
        <v>885</v>
      </c>
      <c r="O23" s="4"/>
      <c r="P23" s="4"/>
      <c r="Q23" s="4"/>
      <c r="R23" s="4"/>
      <c r="S23" s="4"/>
      <c r="T23" s="4"/>
      <c r="U23" s="4"/>
    </row>
    <row r="24" spans="1:21" s="3" customFormat="1" x14ac:dyDescent="0.2">
      <c r="A24" s="1" t="s">
        <v>137</v>
      </c>
      <c r="B24" s="1" t="s">
        <v>19</v>
      </c>
      <c r="C24" s="1" t="s">
        <v>133</v>
      </c>
      <c r="D24" s="1">
        <f t="shared" si="5"/>
        <v>1010</v>
      </c>
      <c r="E24" s="1" t="s">
        <v>83</v>
      </c>
      <c r="F24" s="3" t="s">
        <v>5</v>
      </c>
      <c r="G24" s="3" t="s">
        <v>20</v>
      </c>
      <c r="H24" s="3" t="s">
        <v>5</v>
      </c>
      <c r="I24" s="4">
        <f t="shared" si="0"/>
        <v>147.91</v>
      </c>
      <c r="J24" s="3" t="s">
        <v>27</v>
      </c>
      <c r="K24" s="4">
        <f t="shared" si="6"/>
        <v>505</v>
      </c>
      <c r="L24" s="4">
        <f t="shared" si="7"/>
        <v>357.08892449920654</v>
      </c>
      <c r="M24" s="4"/>
      <c r="N24" s="4">
        <v>985</v>
      </c>
      <c r="O24" s="4"/>
      <c r="P24" s="4"/>
      <c r="Q24" s="4"/>
      <c r="R24" s="4"/>
      <c r="S24" s="4"/>
      <c r="T24" s="4"/>
      <c r="U24" s="4"/>
    </row>
    <row r="25" spans="1:21" s="3" customFormat="1" x14ac:dyDescent="0.2">
      <c r="A25" s="1" t="s">
        <v>137</v>
      </c>
      <c r="B25" s="1" t="s">
        <v>19</v>
      </c>
      <c r="C25" s="1" t="s">
        <v>47</v>
      </c>
      <c r="D25" s="1">
        <f t="shared" si="5"/>
        <v>1110</v>
      </c>
      <c r="E25" s="1" t="s">
        <v>83</v>
      </c>
      <c r="F25" s="3" t="s">
        <v>5</v>
      </c>
      <c r="G25" s="3" t="s">
        <v>20</v>
      </c>
      <c r="H25" s="3" t="s">
        <v>5</v>
      </c>
      <c r="I25" s="4">
        <f t="shared" si="0"/>
        <v>162.56</v>
      </c>
      <c r="J25" s="3" t="s">
        <v>27</v>
      </c>
      <c r="K25" s="4">
        <f t="shared" si="6"/>
        <v>555</v>
      </c>
      <c r="L25" s="4">
        <f t="shared" si="7"/>
        <v>392.44426355853392</v>
      </c>
      <c r="M25" s="4"/>
      <c r="N25" s="4">
        <v>1085</v>
      </c>
      <c r="O25" s="4"/>
      <c r="P25" s="4"/>
      <c r="Q25" s="4"/>
      <c r="R25" s="4"/>
      <c r="S25" s="4"/>
      <c r="T25" s="4"/>
      <c r="U25" s="4"/>
    </row>
    <row r="26" spans="1:21" s="3" customFormat="1" x14ac:dyDescent="0.2">
      <c r="A26" s="1" t="s">
        <v>137</v>
      </c>
      <c r="B26" s="1" t="s">
        <v>19</v>
      </c>
      <c r="C26" s="1" t="s">
        <v>48</v>
      </c>
      <c r="D26" s="1">
        <f t="shared" si="5"/>
        <v>1210</v>
      </c>
      <c r="E26" s="1" t="s">
        <v>83</v>
      </c>
      <c r="F26" s="3" t="s">
        <v>5</v>
      </c>
      <c r="G26" s="3" t="s">
        <v>20</v>
      </c>
      <c r="H26" s="3" t="s">
        <v>5</v>
      </c>
      <c r="I26" s="4">
        <f t="shared" si="0"/>
        <v>177.2</v>
      </c>
      <c r="J26" s="3" t="s">
        <v>27</v>
      </c>
      <c r="K26" s="4">
        <f t="shared" si="6"/>
        <v>605</v>
      </c>
      <c r="L26" s="4">
        <f t="shared" si="7"/>
        <v>427.7996026178613</v>
      </c>
      <c r="M26" s="4"/>
      <c r="N26" s="4">
        <v>1185</v>
      </c>
      <c r="O26" s="4"/>
      <c r="P26" s="4"/>
      <c r="Q26" s="4"/>
      <c r="R26" s="4"/>
      <c r="S26" s="4"/>
      <c r="T26" s="4"/>
      <c r="U26" s="4"/>
    </row>
    <row r="27" spans="1:21" s="3" customFormat="1" x14ac:dyDescent="0.2">
      <c r="A27" s="1" t="s">
        <v>138</v>
      </c>
      <c r="B27" s="1" t="s">
        <v>19</v>
      </c>
      <c r="C27" s="1" t="s">
        <v>28</v>
      </c>
      <c r="D27" s="1">
        <f>C27+E27*2</f>
        <v>152.6</v>
      </c>
      <c r="E27" s="1" t="s">
        <v>69</v>
      </c>
      <c r="F27" s="3" t="s">
        <v>5</v>
      </c>
      <c r="G27" s="3" t="s">
        <v>20</v>
      </c>
      <c r="H27" s="3" t="s">
        <v>5</v>
      </c>
      <c r="I27" s="4">
        <f t="shared" si="0"/>
        <v>22.35</v>
      </c>
      <c r="J27" s="3" t="s">
        <v>27</v>
      </c>
      <c r="K27" s="4">
        <f t="shared" si="6"/>
        <v>76.3</v>
      </c>
      <c r="L27" s="4">
        <f t="shared" si="7"/>
        <v>53.95224740453358</v>
      </c>
      <c r="M27" s="4"/>
      <c r="N27" s="4">
        <v>145</v>
      </c>
      <c r="O27" s="4"/>
      <c r="P27" s="4"/>
      <c r="Q27" s="4"/>
      <c r="R27" s="4"/>
      <c r="S27" s="4"/>
      <c r="T27" s="4"/>
      <c r="U27" s="4"/>
    </row>
    <row r="28" spans="1:21" s="3" customFormat="1" x14ac:dyDescent="0.2">
      <c r="A28" s="1" t="s">
        <v>138</v>
      </c>
      <c r="B28" s="1" t="s">
        <v>19</v>
      </c>
      <c r="C28" s="1" t="s">
        <v>32</v>
      </c>
      <c r="D28" s="1">
        <f t="shared" si="5"/>
        <v>203</v>
      </c>
      <c r="E28" s="1" t="s">
        <v>139</v>
      </c>
      <c r="F28" s="3" t="s">
        <v>5</v>
      </c>
      <c r="G28" s="3" t="s">
        <v>20</v>
      </c>
      <c r="H28" s="3" t="s">
        <v>5</v>
      </c>
      <c r="I28" s="4">
        <f t="shared" si="0"/>
        <v>29.73</v>
      </c>
      <c r="J28" s="3" t="s">
        <v>27</v>
      </c>
      <c r="K28" s="4">
        <f t="shared" ref="K28:K40" si="8">+D28/2</f>
        <v>101.5</v>
      </c>
      <c r="L28" s="4">
        <f t="shared" ref="L28:L40" si="9">+K28*SIN(B28/180*PI())/SIN(B28/2/180*PI())/2</f>
        <v>71.771338290434585</v>
      </c>
      <c r="M28" s="4"/>
      <c r="N28" s="4">
        <v>195</v>
      </c>
      <c r="O28" s="4"/>
      <c r="P28" s="4"/>
      <c r="Q28" s="4"/>
      <c r="R28" s="4"/>
      <c r="S28" s="4"/>
      <c r="T28" s="4"/>
      <c r="U28" s="4"/>
    </row>
    <row r="29" spans="1:21" s="3" customFormat="1" x14ac:dyDescent="0.2">
      <c r="A29" s="1" t="s">
        <v>138</v>
      </c>
      <c r="B29" s="1" t="s">
        <v>19</v>
      </c>
      <c r="C29" s="1" t="s">
        <v>85</v>
      </c>
      <c r="D29" s="1">
        <f t="shared" si="5"/>
        <v>253.6</v>
      </c>
      <c r="E29" s="1" t="s">
        <v>73</v>
      </c>
      <c r="F29" s="3" t="s">
        <v>5</v>
      </c>
      <c r="G29" s="3" t="s">
        <v>20</v>
      </c>
      <c r="H29" s="3" t="s">
        <v>5</v>
      </c>
      <c r="I29" s="4">
        <f t="shared" si="0"/>
        <v>37.14</v>
      </c>
      <c r="J29" s="3" t="s">
        <v>27</v>
      </c>
      <c r="K29" s="4">
        <f t="shared" si="8"/>
        <v>126.8</v>
      </c>
      <c r="L29" s="4">
        <f t="shared" si="9"/>
        <v>89.661139854454234</v>
      </c>
      <c r="M29" s="4"/>
      <c r="N29" s="4">
        <v>245</v>
      </c>
      <c r="O29" s="4"/>
      <c r="P29" s="4"/>
      <c r="Q29" s="4"/>
      <c r="R29" s="4"/>
      <c r="S29" s="4"/>
      <c r="T29" s="4"/>
      <c r="U29" s="4"/>
    </row>
    <row r="30" spans="1:21" s="3" customFormat="1" x14ac:dyDescent="0.2">
      <c r="A30" s="1" t="s">
        <v>138</v>
      </c>
      <c r="B30" s="1" t="s">
        <v>19</v>
      </c>
      <c r="C30" s="1" t="s">
        <v>87</v>
      </c>
      <c r="D30" s="1">
        <f t="shared" si="5"/>
        <v>304</v>
      </c>
      <c r="E30" s="1" t="s">
        <v>140</v>
      </c>
      <c r="F30" s="3" t="s">
        <v>5</v>
      </c>
      <c r="G30" s="3" t="s">
        <v>20</v>
      </c>
      <c r="H30" s="3" t="s">
        <v>5</v>
      </c>
      <c r="I30" s="4">
        <f t="shared" si="0"/>
        <v>44.52</v>
      </c>
      <c r="J30" s="3" t="s">
        <v>27</v>
      </c>
      <c r="K30" s="4">
        <f t="shared" si="8"/>
        <v>152</v>
      </c>
      <c r="L30" s="4">
        <f t="shared" si="9"/>
        <v>107.48023074035524</v>
      </c>
      <c r="M30" s="4"/>
      <c r="N30" s="4">
        <v>294</v>
      </c>
      <c r="O30" s="4"/>
      <c r="P30" s="4"/>
      <c r="Q30" s="4"/>
      <c r="R30" s="4"/>
      <c r="S30" s="4"/>
      <c r="T30" s="4"/>
      <c r="U30" s="4"/>
    </row>
    <row r="31" spans="1:21" s="3" customFormat="1" x14ac:dyDescent="0.2">
      <c r="A31" s="1" t="s">
        <v>138</v>
      </c>
      <c r="B31" s="1" t="s">
        <v>19</v>
      </c>
      <c r="C31" s="1" t="s">
        <v>38</v>
      </c>
      <c r="D31" s="1">
        <f t="shared" si="5"/>
        <v>405</v>
      </c>
      <c r="E31" s="1" t="s">
        <v>77</v>
      </c>
      <c r="F31" s="3" t="s">
        <v>5</v>
      </c>
      <c r="G31" s="3" t="s">
        <v>20</v>
      </c>
      <c r="H31" s="3" t="s">
        <v>5</v>
      </c>
      <c r="I31" s="4">
        <f t="shared" si="0"/>
        <v>59.31</v>
      </c>
      <c r="J31" s="3" t="s">
        <v>27</v>
      </c>
      <c r="K31" s="4">
        <f t="shared" si="8"/>
        <v>202.5</v>
      </c>
      <c r="L31" s="4">
        <f t="shared" si="9"/>
        <v>143.18912319027589</v>
      </c>
      <c r="M31" s="4"/>
      <c r="N31" s="4">
        <v>392</v>
      </c>
      <c r="O31" s="4"/>
      <c r="P31" s="4"/>
      <c r="Q31" s="4"/>
      <c r="R31" s="4"/>
      <c r="S31" s="4"/>
      <c r="T31" s="4"/>
      <c r="U31" s="4"/>
    </row>
    <row r="32" spans="1:21" s="3" customFormat="1" x14ac:dyDescent="0.2">
      <c r="A32" s="1" t="s">
        <v>138</v>
      </c>
      <c r="B32" s="1" t="s">
        <v>19</v>
      </c>
      <c r="C32" s="1" t="s">
        <v>129</v>
      </c>
      <c r="D32" s="1">
        <f t="shared" si="5"/>
        <v>455.6</v>
      </c>
      <c r="E32" s="1" t="s">
        <v>128</v>
      </c>
      <c r="F32" s="3" t="s">
        <v>5</v>
      </c>
      <c r="G32" s="3" t="s">
        <v>20</v>
      </c>
      <c r="H32" s="3" t="s">
        <v>5</v>
      </c>
      <c r="I32" s="4">
        <f t="shared" si="0"/>
        <v>66.72</v>
      </c>
      <c r="J32" s="3" t="s">
        <v>27</v>
      </c>
      <c r="K32" s="4">
        <f t="shared" si="8"/>
        <v>227.8</v>
      </c>
      <c r="L32" s="4">
        <f t="shared" si="9"/>
        <v>161.07892475429554</v>
      </c>
      <c r="M32" s="4"/>
      <c r="N32" s="4">
        <v>441</v>
      </c>
      <c r="O32" s="4"/>
      <c r="P32" s="4"/>
      <c r="Q32" s="4"/>
      <c r="R32" s="4"/>
      <c r="S32" s="4"/>
      <c r="T32" s="4"/>
      <c r="U32" s="4"/>
    </row>
    <row r="33" spans="1:21" s="3" customFormat="1" x14ac:dyDescent="0.2">
      <c r="A33" s="1" t="s">
        <v>138</v>
      </c>
      <c r="B33" s="1" t="s">
        <v>19</v>
      </c>
      <c r="C33" s="1" t="s">
        <v>40</v>
      </c>
      <c r="D33" s="1">
        <f t="shared" si="5"/>
        <v>506</v>
      </c>
      <c r="E33" s="1" t="s">
        <v>92</v>
      </c>
      <c r="F33" s="3" t="s">
        <v>5</v>
      </c>
      <c r="G33" s="3" t="s">
        <v>20</v>
      </c>
      <c r="H33" s="3" t="s">
        <v>5</v>
      </c>
      <c r="I33" s="4">
        <f t="shared" si="0"/>
        <v>74.099999999999994</v>
      </c>
      <c r="J33" s="3" t="s">
        <v>27</v>
      </c>
      <c r="K33" s="4">
        <f t="shared" si="8"/>
        <v>253</v>
      </c>
      <c r="L33" s="4">
        <f t="shared" si="9"/>
        <v>178.89801564019655</v>
      </c>
      <c r="M33" s="4"/>
      <c r="N33" s="4">
        <v>490</v>
      </c>
      <c r="O33" s="4"/>
      <c r="P33" s="4"/>
      <c r="Q33" s="4"/>
      <c r="R33" s="4"/>
      <c r="S33" s="4"/>
      <c r="T33" s="4"/>
      <c r="U33" s="4"/>
    </row>
    <row r="34" spans="1:21" s="3" customFormat="1" x14ac:dyDescent="0.2">
      <c r="A34" s="1" t="s">
        <v>138</v>
      </c>
      <c r="B34" s="1" t="s">
        <v>19</v>
      </c>
      <c r="C34" s="1" t="s">
        <v>130</v>
      </c>
      <c r="D34" s="1">
        <f t="shared" si="5"/>
        <v>607</v>
      </c>
      <c r="E34" s="1" t="s">
        <v>23</v>
      </c>
      <c r="F34" s="3" t="s">
        <v>5</v>
      </c>
      <c r="G34" s="3" t="s">
        <v>20</v>
      </c>
      <c r="H34" s="3" t="s">
        <v>5</v>
      </c>
      <c r="I34" s="4">
        <f t="shared" si="0"/>
        <v>88.89</v>
      </c>
      <c r="J34" s="3" t="s">
        <v>27</v>
      </c>
      <c r="K34" s="4">
        <f t="shared" si="8"/>
        <v>303.5</v>
      </c>
      <c r="L34" s="4">
        <f t="shared" si="9"/>
        <v>214.6069080901172</v>
      </c>
      <c r="M34" s="4"/>
      <c r="N34" s="4">
        <v>588</v>
      </c>
      <c r="O34" s="4"/>
      <c r="P34" s="4"/>
      <c r="Q34" s="4"/>
      <c r="R34" s="4"/>
      <c r="S34" s="4"/>
      <c r="T34" s="4"/>
      <c r="U34" s="4"/>
    </row>
    <row r="35" spans="1:21" s="3" customFormat="1" x14ac:dyDescent="0.2">
      <c r="A35" s="1" t="s">
        <v>138</v>
      </c>
      <c r="B35" s="1" t="s">
        <v>19</v>
      </c>
      <c r="C35" s="1" t="s">
        <v>131</v>
      </c>
      <c r="D35" s="1">
        <f t="shared" si="5"/>
        <v>708</v>
      </c>
      <c r="E35" s="1" t="s">
        <v>96</v>
      </c>
      <c r="F35" s="3" t="s">
        <v>5</v>
      </c>
      <c r="G35" s="3" t="s">
        <v>20</v>
      </c>
      <c r="H35" s="3" t="s">
        <v>5</v>
      </c>
      <c r="I35" s="4">
        <f t="shared" si="0"/>
        <v>103.68</v>
      </c>
      <c r="J35" s="3" t="s">
        <v>27</v>
      </c>
      <c r="K35" s="4">
        <f t="shared" si="8"/>
        <v>354</v>
      </c>
      <c r="L35" s="4">
        <f t="shared" si="9"/>
        <v>250.31580054003786</v>
      </c>
      <c r="M35" s="4"/>
      <c r="N35" s="4">
        <v>673</v>
      </c>
      <c r="O35" s="4"/>
      <c r="P35" s="4"/>
      <c r="Q35" s="4"/>
      <c r="R35" s="4"/>
      <c r="S35" s="4"/>
      <c r="T35" s="4"/>
      <c r="U35" s="4"/>
    </row>
    <row r="36" spans="1:21" s="3" customFormat="1" x14ac:dyDescent="0.2">
      <c r="A36" s="1" t="s">
        <v>138</v>
      </c>
      <c r="B36" s="1" t="s">
        <v>19</v>
      </c>
      <c r="C36" s="1" t="s">
        <v>132</v>
      </c>
      <c r="D36" s="1">
        <f t="shared" si="5"/>
        <v>809</v>
      </c>
      <c r="E36" s="1" t="s">
        <v>141</v>
      </c>
      <c r="F36" s="3" t="s">
        <v>5</v>
      </c>
      <c r="G36" s="3" t="s">
        <v>20</v>
      </c>
      <c r="H36" s="3" t="s">
        <v>5</v>
      </c>
      <c r="I36" s="4">
        <f t="shared" si="0"/>
        <v>118.48</v>
      </c>
      <c r="J36" s="3" t="s">
        <v>27</v>
      </c>
      <c r="K36" s="4">
        <f t="shared" si="8"/>
        <v>404.5</v>
      </c>
      <c r="L36" s="4">
        <f t="shared" si="9"/>
        <v>286.02469298995851</v>
      </c>
      <c r="M36" s="4"/>
      <c r="N36" s="4">
        <v>785</v>
      </c>
      <c r="O36" s="4"/>
      <c r="P36" s="4"/>
      <c r="Q36" s="4"/>
      <c r="R36" s="4"/>
      <c r="S36" s="4"/>
      <c r="T36" s="4"/>
      <c r="U36" s="4"/>
    </row>
    <row r="37" spans="1:21" s="3" customFormat="1" x14ac:dyDescent="0.2">
      <c r="A37" s="1" t="s">
        <v>138</v>
      </c>
      <c r="B37" s="1" t="s">
        <v>19</v>
      </c>
      <c r="C37" s="1" t="s">
        <v>45</v>
      </c>
      <c r="D37" s="1">
        <f t="shared" si="5"/>
        <v>910</v>
      </c>
      <c r="E37" s="1" t="s">
        <v>83</v>
      </c>
      <c r="F37" s="3" t="s">
        <v>5</v>
      </c>
      <c r="G37" s="3" t="s">
        <v>20</v>
      </c>
      <c r="H37" s="3" t="s">
        <v>5</v>
      </c>
      <c r="I37" s="4">
        <f t="shared" si="0"/>
        <v>133.27000000000001</v>
      </c>
      <c r="J37" s="3" t="s">
        <v>27</v>
      </c>
      <c r="K37" s="4">
        <f t="shared" si="8"/>
        <v>455</v>
      </c>
      <c r="L37" s="4">
        <f t="shared" si="9"/>
        <v>321.73358543987916</v>
      </c>
      <c r="M37" s="4"/>
      <c r="N37" s="4">
        <v>885</v>
      </c>
      <c r="O37" s="4"/>
      <c r="P37" s="4"/>
      <c r="Q37" s="4"/>
      <c r="R37" s="4"/>
      <c r="S37" s="4"/>
      <c r="T37" s="4"/>
      <c r="U37" s="4"/>
    </row>
    <row r="38" spans="1:21" s="3" customFormat="1" x14ac:dyDescent="0.2">
      <c r="A38" s="1" t="s">
        <v>138</v>
      </c>
      <c r="B38" s="1" t="s">
        <v>19</v>
      </c>
      <c r="C38" s="1" t="s">
        <v>133</v>
      </c>
      <c r="D38" s="1">
        <f t="shared" si="5"/>
        <v>1010</v>
      </c>
      <c r="E38" s="1" t="s">
        <v>83</v>
      </c>
      <c r="F38" s="3" t="s">
        <v>5</v>
      </c>
      <c r="G38" s="3" t="s">
        <v>20</v>
      </c>
      <c r="H38" s="3" t="s">
        <v>5</v>
      </c>
      <c r="I38" s="4">
        <f t="shared" si="0"/>
        <v>147.91</v>
      </c>
      <c r="J38" s="3" t="s">
        <v>27</v>
      </c>
      <c r="K38" s="4">
        <f t="shared" si="8"/>
        <v>505</v>
      </c>
      <c r="L38" s="4">
        <f t="shared" si="9"/>
        <v>357.08892449920654</v>
      </c>
      <c r="M38" s="4"/>
      <c r="N38" s="4">
        <v>985</v>
      </c>
      <c r="O38" s="4"/>
      <c r="P38" s="4"/>
      <c r="Q38" s="4"/>
      <c r="R38" s="4"/>
      <c r="S38" s="4"/>
      <c r="T38" s="4"/>
      <c r="U38" s="4"/>
    </row>
    <row r="39" spans="1:21" s="3" customFormat="1" x14ac:dyDescent="0.2">
      <c r="A39" s="1" t="s">
        <v>138</v>
      </c>
      <c r="B39" s="1" t="s">
        <v>19</v>
      </c>
      <c r="C39" s="1" t="s">
        <v>47</v>
      </c>
      <c r="D39" s="1">
        <f t="shared" si="5"/>
        <v>1110</v>
      </c>
      <c r="E39" s="1" t="s">
        <v>83</v>
      </c>
      <c r="F39" s="3" t="s">
        <v>5</v>
      </c>
      <c r="G39" s="3" t="s">
        <v>20</v>
      </c>
      <c r="H39" s="3" t="s">
        <v>5</v>
      </c>
      <c r="I39" s="4">
        <f t="shared" si="0"/>
        <v>162.56</v>
      </c>
      <c r="J39" s="3" t="s">
        <v>27</v>
      </c>
      <c r="K39" s="4">
        <f t="shared" si="8"/>
        <v>555</v>
      </c>
      <c r="L39" s="4">
        <f t="shared" si="9"/>
        <v>392.44426355853392</v>
      </c>
      <c r="M39" s="4"/>
      <c r="N39" s="4">
        <v>1085</v>
      </c>
      <c r="O39" s="4"/>
      <c r="P39" s="4"/>
      <c r="Q39" s="4"/>
      <c r="R39" s="4"/>
      <c r="S39" s="4"/>
      <c r="T39" s="4"/>
      <c r="U39" s="4"/>
    </row>
    <row r="40" spans="1:21" s="3" customFormat="1" x14ac:dyDescent="0.2">
      <c r="A40" s="1" t="s">
        <v>138</v>
      </c>
      <c r="B40" s="1" t="s">
        <v>19</v>
      </c>
      <c r="C40" s="1" t="s">
        <v>48</v>
      </c>
      <c r="D40" s="1">
        <f t="shared" si="5"/>
        <v>1210</v>
      </c>
      <c r="E40" s="1" t="s">
        <v>83</v>
      </c>
      <c r="F40" s="3" t="s">
        <v>5</v>
      </c>
      <c r="G40" s="3" t="s">
        <v>20</v>
      </c>
      <c r="H40" s="3" t="s">
        <v>5</v>
      </c>
      <c r="I40" s="4">
        <f t="shared" si="0"/>
        <v>177.2</v>
      </c>
      <c r="J40" s="3" t="s">
        <v>27</v>
      </c>
      <c r="K40" s="4">
        <f t="shared" si="8"/>
        <v>605</v>
      </c>
      <c r="L40" s="4">
        <f t="shared" si="9"/>
        <v>427.7996026178613</v>
      </c>
      <c r="M40" s="4"/>
      <c r="N40" s="4">
        <v>1185</v>
      </c>
      <c r="O40" s="4"/>
      <c r="P40" s="4"/>
      <c r="Q40" s="4"/>
      <c r="R40" s="4"/>
      <c r="S40" s="4"/>
      <c r="T40" s="4"/>
      <c r="U40" s="4"/>
    </row>
    <row r="41" spans="1:21" s="5" customFormat="1" x14ac:dyDescent="0.2">
      <c r="C41" s="5" t="s">
        <v>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1" t="s">
        <v>114</v>
      </c>
      <c r="B42" s="1" t="s">
        <v>112</v>
      </c>
      <c r="C42" s="1" t="s">
        <v>30</v>
      </c>
      <c r="D42" s="1" t="s">
        <v>117</v>
      </c>
      <c r="E42" s="1" t="s">
        <v>68</v>
      </c>
      <c r="F42" s="1" t="s">
        <v>17</v>
      </c>
      <c r="G42" s="2" t="s">
        <v>18</v>
      </c>
      <c r="H42" s="1" t="s">
        <v>17</v>
      </c>
      <c r="I42" s="4">
        <f t="shared" si="0"/>
        <v>39.78</v>
      </c>
      <c r="J42" s="1" t="s">
        <v>5</v>
      </c>
      <c r="K42" s="4">
        <f>+D42/2</f>
        <v>79.55</v>
      </c>
      <c r="L42" s="4">
        <f>+K42*SIN(B42/180*PI())/SIN(B42/2/180*PI())/2</f>
        <v>39.774999999999999</v>
      </c>
      <c r="M42" s="4"/>
      <c r="N42" s="4"/>
      <c r="O42" s="4"/>
      <c r="P42" s="4"/>
      <c r="Q42" s="4"/>
      <c r="R42" s="4"/>
      <c r="S42" s="4"/>
      <c r="T42" s="4"/>
      <c r="U42" s="4"/>
    </row>
    <row r="43" spans="1:21" s="3" customFormat="1" x14ac:dyDescent="0.2">
      <c r="A43" s="1" t="s">
        <v>114</v>
      </c>
      <c r="B43" s="1" t="s">
        <v>112</v>
      </c>
      <c r="C43" s="1" t="s">
        <v>115</v>
      </c>
      <c r="D43" s="1" t="s">
        <v>118</v>
      </c>
      <c r="E43" s="1" t="s">
        <v>70</v>
      </c>
      <c r="F43" s="3" t="s">
        <v>20</v>
      </c>
      <c r="G43" s="3" t="s">
        <v>20</v>
      </c>
      <c r="H43" s="3" t="s">
        <v>21</v>
      </c>
      <c r="I43" s="4">
        <f t="shared" si="0"/>
        <v>49.7</v>
      </c>
      <c r="J43" s="3" t="s">
        <v>17</v>
      </c>
      <c r="K43" s="4">
        <f t="shared" ref="K43:K79" si="10">+D43/2</f>
        <v>99.4</v>
      </c>
      <c r="L43" s="4">
        <f t="shared" ref="L43:L79" si="11">+K43*SIN(B43/180*PI())/SIN(B43/2/180*PI())/2</f>
        <v>49.70000000000001</v>
      </c>
      <c r="M43" s="4"/>
      <c r="N43" s="4"/>
      <c r="O43" s="4"/>
      <c r="P43" s="4"/>
      <c r="Q43" s="4"/>
      <c r="R43" s="4"/>
      <c r="S43" s="4"/>
      <c r="T43" s="4"/>
      <c r="U43" s="4"/>
    </row>
    <row r="44" spans="1:21" s="3" customFormat="1" x14ac:dyDescent="0.2">
      <c r="A44" s="1" t="s">
        <v>114</v>
      </c>
      <c r="B44" s="1" t="s">
        <v>112</v>
      </c>
      <c r="C44" s="1" t="s">
        <v>85</v>
      </c>
      <c r="D44" s="1" t="s">
        <v>119</v>
      </c>
      <c r="E44" s="1" t="s">
        <v>72</v>
      </c>
      <c r="F44" s="3" t="s">
        <v>5</v>
      </c>
      <c r="G44" s="3" t="s">
        <v>5</v>
      </c>
      <c r="H44" s="3" t="s">
        <v>5</v>
      </c>
      <c r="I44" s="4">
        <f t="shared" si="0"/>
        <v>62.13</v>
      </c>
      <c r="J44" s="3" t="s">
        <v>5</v>
      </c>
      <c r="K44" s="4">
        <f t="shared" si="10"/>
        <v>124.25</v>
      </c>
      <c r="L44" s="4">
        <f t="shared" si="11"/>
        <v>62.125000000000007</v>
      </c>
      <c r="M44" s="4"/>
      <c r="N44" s="4"/>
      <c r="O44" s="4"/>
      <c r="P44" s="4"/>
      <c r="Q44" s="4"/>
      <c r="R44" s="4"/>
      <c r="S44" s="4"/>
      <c r="T44" s="4"/>
      <c r="U44" s="4"/>
    </row>
    <row r="45" spans="1:21" s="3" customFormat="1" x14ac:dyDescent="0.2">
      <c r="A45" s="1" t="s">
        <v>114</v>
      </c>
      <c r="B45" s="1" t="s">
        <v>112</v>
      </c>
      <c r="C45" s="1" t="s">
        <v>94</v>
      </c>
      <c r="D45" s="1" t="s">
        <v>120</v>
      </c>
      <c r="E45" s="1" t="s">
        <v>127</v>
      </c>
      <c r="F45" s="3" t="s">
        <v>5</v>
      </c>
      <c r="G45" s="3" t="s">
        <v>5</v>
      </c>
      <c r="H45" s="3" t="s">
        <v>5</v>
      </c>
      <c r="I45" s="4">
        <f t="shared" si="0"/>
        <v>78.3</v>
      </c>
      <c r="J45" s="3" t="s">
        <v>20</v>
      </c>
      <c r="K45" s="4">
        <f t="shared" si="10"/>
        <v>156.6</v>
      </c>
      <c r="L45" s="4">
        <f t="shared" si="11"/>
        <v>78.300000000000011</v>
      </c>
      <c r="M45" s="4"/>
      <c r="N45" s="4"/>
      <c r="O45" s="4"/>
      <c r="P45" s="4"/>
      <c r="Q45" s="4"/>
      <c r="R45" s="4"/>
      <c r="S45" s="4"/>
      <c r="T45" s="4"/>
      <c r="U45" s="4"/>
    </row>
    <row r="46" spans="1:21" s="3" customFormat="1" x14ac:dyDescent="0.2">
      <c r="A46" s="1" t="s">
        <v>114</v>
      </c>
      <c r="B46" s="1" t="s">
        <v>112</v>
      </c>
      <c r="C46" s="1" t="s">
        <v>38</v>
      </c>
      <c r="D46" s="1" t="s">
        <v>121</v>
      </c>
      <c r="E46" s="1" t="s">
        <v>76</v>
      </c>
      <c r="F46" s="3" t="s">
        <v>24</v>
      </c>
      <c r="G46" s="3" t="s">
        <v>5</v>
      </c>
      <c r="H46" s="3" t="s">
        <v>20</v>
      </c>
      <c r="I46" s="4">
        <f t="shared" si="0"/>
        <v>99.4</v>
      </c>
      <c r="J46" s="3" t="s">
        <v>20</v>
      </c>
      <c r="K46" s="4">
        <f t="shared" si="10"/>
        <v>198.8</v>
      </c>
      <c r="L46" s="4">
        <f t="shared" si="11"/>
        <v>99.40000000000002</v>
      </c>
      <c r="M46" s="4"/>
      <c r="N46" s="4"/>
      <c r="O46" s="4"/>
      <c r="P46" s="4"/>
      <c r="Q46" s="4"/>
      <c r="R46" s="4"/>
      <c r="S46" s="4"/>
      <c r="T46" s="4"/>
      <c r="U46" s="4"/>
    </row>
    <row r="47" spans="1:21" s="3" customFormat="1" x14ac:dyDescent="0.2">
      <c r="A47" s="1" t="s">
        <v>114</v>
      </c>
      <c r="B47" s="1" t="s">
        <v>112</v>
      </c>
      <c r="C47" s="1" t="s">
        <v>40</v>
      </c>
      <c r="D47" s="1" t="s">
        <v>122</v>
      </c>
      <c r="E47" s="1" t="s">
        <v>128</v>
      </c>
      <c r="F47" s="3" t="s">
        <v>24</v>
      </c>
      <c r="G47" s="3" t="s">
        <v>20</v>
      </c>
      <c r="H47" s="3" t="s">
        <v>21</v>
      </c>
      <c r="I47" s="4">
        <f t="shared" si="0"/>
        <v>124.25</v>
      </c>
      <c r="J47" s="3" t="s">
        <v>5</v>
      </c>
      <c r="K47" s="4">
        <f t="shared" si="10"/>
        <v>248.5</v>
      </c>
      <c r="L47" s="4">
        <f t="shared" si="11"/>
        <v>124.25000000000001</v>
      </c>
      <c r="M47" s="4"/>
      <c r="N47" s="4"/>
      <c r="O47" s="4"/>
      <c r="P47" s="4"/>
      <c r="Q47" s="4"/>
      <c r="R47" s="4"/>
      <c r="S47" s="4"/>
      <c r="T47" s="4"/>
      <c r="U47" s="4"/>
    </row>
    <row r="48" spans="1:21" s="3" customFormat="1" x14ac:dyDescent="0.2">
      <c r="A48" s="1" t="s">
        <v>114</v>
      </c>
      <c r="B48" s="1" t="s">
        <v>112</v>
      </c>
      <c r="C48" s="1" t="s">
        <v>42</v>
      </c>
      <c r="D48" s="1" t="s">
        <v>123</v>
      </c>
      <c r="E48" s="1" t="s">
        <v>79</v>
      </c>
      <c r="F48" s="3" t="s">
        <v>20</v>
      </c>
      <c r="G48" s="3" t="s">
        <v>5</v>
      </c>
      <c r="H48" s="3" t="s">
        <v>5</v>
      </c>
      <c r="I48" s="4">
        <f t="shared" si="0"/>
        <v>156.58000000000001</v>
      </c>
      <c r="J48" s="3" t="s">
        <v>20</v>
      </c>
      <c r="K48" s="4">
        <f t="shared" si="10"/>
        <v>313.14999999999998</v>
      </c>
      <c r="L48" s="4">
        <f t="shared" si="11"/>
        <v>156.57500000000002</v>
      </c>
      <c r="M48" s="4"/>
      <c r="N48" s="4"/>
      <c r="O48" s="4"/>
      <c r="P48" s="4"/>
      <c r="Q48" s="4"/>
      <c r="R48" s="4"/>
      <c r="S48" s="4"/>
      <c r="T48" s="4"/>
      <c r="U48" s="4"/>
    </row>
    <row r="49" spans="1:21" s="3" customFormat="1" x14ac:dyDescent="0.2">
      <c r="A49" s="1" t="s">
        <v>114</v>
      </c>
      <c r="B49" s="1" t="s">
        <v>112</v>
      </c>
      <c r="C49" s="1" t="s">
        <v>116</v>
      </c>
      <c r="D49" s="1" t="s">
        <v>124</v>
      </c>
      <c r="E49" s="1" t="s">
        <v>82</v>
      </c>
      <c r="F49" s="3" t="s">
        <v>20</v>
      </c>
      <c r="G49" s="3" t="s">
        <v>20</v>
      </c>
      <c r="H49" s="3" t="s">
        <v>20</v>
      </c>
      <c r="I49" s="4">
        <f t="shared" si="0"/>
        <v>198.8</v>
      </c>
      <c r="J49" s="3" t="s">
        <v>17</v>
      </c>
      <c r="K49" s="4">
        <f t="shared" si="10"/>
        <v>397.6</v>
      </c>
      <c r="L49" s="4">
        <f t="shared" si="11"/>
        <v>198.80000000000004</v>
      </c>
      <c r="M49" s="4"/>
      <c r="N49" s="4"/>
      <c r="O49" s="4"/>
      <c r="P49" s="4"/>
      <c r="Q49" s="4"/>
      <c r="R49" s="4"/>
      <c r="S49" s="4"/>
      <c r="T49" s="4"/>
      <c r="U49" s="4"/>
    </row>
    <row r="50" spans="1:21" s="3" customFormat="1" x14ac:dyDescent="0.2">
      <c r="A50" s="1" t="s">
        <v>114</v>
      </c>
      <c r="B50" s="1" t="s">
        <v>112</v>
      </c>
      <c r="C50" s="1" t="s">
        <v>46</v>
      </c>
      <c r="D50" s="1" t="s">
        <v>125</v>
      </c>
      <c r="E50" s="1" t="s">
        <v>83</v>
      </c>
      <c r="F50" s="3" t="s">
        <v>20</v>
      </c>
      <c r="G50" s="3" t="s">
        <v>21</v>
      </c>
      <c r="H50" s="3" t="s">
        <v>17</v>
      </c>
      <c r="I50" s="4">
        <f t="shared" si="0"/>
        <v>248.5</v>
      </c>
      <c r="J50" s="3" t="s">
        <v>18</v>
      </c>
      <c r="K50" s="4">
        <f t="shared" si="10"/>
        <v>497</v>
      </c>
      <c r="L50" s="4">
        <f t="shared" si="11"/>
        <v>248.50000000000003</v>
      </c>
      <c r="M50" s="4"/>
      <c r="N50" s="4"/>
      <c r="O50" s="4"/>
      <c r="P50" s="4"/>
      <c r="Q50" s="4"/>
      <c r="R50" s="4"/>
      <c r="S50" s="4"/>
      <c r="T50" s="4"/>
      <c r="U50" s="4"/>
    </row>
    <row r="51" spans="1:21" s="3" customFormat="1" x14ac:dyDescent="0.2">
      <c r="A51" s="1" t="s">
        <v>114</v>
      </c>
      <c r="B51" s="1" t="s">
        <v>112</v>
      </c>
      <c r="C51" s="1" t="s">
        <v>48</v>
      </c>
      <c r="D51" s="1" t="s">
        <v>126</v>
      </c>
      <c r="E51" s="1" t="s">
        <v>83</v>
      </c>
      <c r="F51" s="3" t="s">
        <v>5</v>
      </c>
      <c r="G51" s="3" t="s">
        <v>20</v>
      </c>
      <c r="H51" s="3" t="s">
        <v>5</v>
      </c>
      <c r="I51" s="4">
        <f t="shared" si="0"/>
        <v>298.2</v>
      </c>
      <c r="J51" s="3" t="s">
        <v>27</v>
      </c>
      <c r="K51" s="4">
        <f t="shared" si="10"/>
        <v>596.4</v>
      </c>
      <c r="L51" s="4">
        <f t="shared" si="11"/>
        <v>298.20000000000005</v>
      </c>
      <c r="M51" s="4"/>
      <c r="N51" s="4"/>
      <c r="O51" s="4"/>
      <c r="P51" s="4"/>
      <c r="Q51" s="4"/>
      <c r="R51" s="4"/>
      <c r="S51" s="4"/>
      <c r="T51" s="4"/>
      <c r="U51" s="4"/>
    </row>
    <row r="52" spans="1:21" s="3" customFormat="1" x14ac:dyDescent="0.2">
      <c r="A52" s="1" t="s">
        <v>137</v>
      </c>
      <c r="B52" s="1" t="s">
        <v>112</v>
      </c>
      <c r="C52" s="1" t="s">
        <v>28</v>
      </c>
      <c r="D52" s="1">
        <f>C52+E52*2</f>
        <v>152</v>
      </c>
      <c r="E52" s="1" t="s">
        <v>134</v>
      </c>
      <c r="F52" s="3" t="s">
        <v>5</v>
      </c>
      <c r="G52" s="3" t="s">
        <v>20</v>
      </c>
      <c r="H52" s="3" t="s">
        <v>5</v>
      </c>
      <c r="I52" s="4">
        <f t="shared" si="0"/>
        <v>38</v>
      </c>
      <c r="J52" s="3" t="s">
        <v>27</v>
      </c>
      <c r="K52" s="4">
        <f t="shared" si="10"/>
        <v>76</v>
      </c>
      <c r="L52" s="4">
        <f t="shared" si="11"/>
        <v>38.000000000000007</v>
      </c>
      <c r="M52" s="4"/>
      <c r="N52" s="4">
        <v>145</v>
      </c>
      <c r="O52" s="4"/>
      <c r="P52" s="4"/>
      <c r="Q52" s="4"/>
      <c r="R52" s="4"/>
      <c r="S52" s="4"/>
      <c r="T52" s="4"/>
      <c r="U52" s="4"/>
    </row>
    <row r="53" spans="1:21" s="3" customFormat="1" x14ac:dyDescent="0.2">
      <c r="A53" s="1" t="s">
        <v>137</v>
      </c>
      <c r="B53" s="1" t="s">
        <v>112</v>
      </c>
      <c r="C53" s="1" t="s">
        <v>32</v>
      </c>
      <c r="D53" s="1">
        <f t="shared" ref="D53:D79" si="12">C53+E53*2</f>
        <v>202.2</v>
      </c>
      <c r="E53" s="1" t="s">
        <v>135</v>
      </c>
      <c r="F53" s="3" t="s">
        <v>5</v>
      </c>
      <c r="G53" s="3" t="s">
        <v>20</v>
      </c>
      <c r="H53" s="3" t="s">
        <v>5</v>
      </c>
      <c r="I53" s="4">
        <f t="shared" si="0"/>
        <v>50.55</v>
      </c>
      <c r="J53" s="3" t="s">
        <v>27</v>
      </c>
      <c r="K53" s="4">
        <f t="shared" si="10"/>
        <v>101.1</v>
      </c>
      <c r="L53" s="4">
        <f t="shared" si="11"/>
        <v>50.550000000000004</v>
      </c>
      <c r="M53" s="4"/>
      <c r="N53" s="4">
        <v>195</v>
      </c>
      <c r="O53" s="4"/>
      <c r="P53" s="4"/>
      <c r="Q53" s="4"/>
      <c r="R53" s="4"/>
      <c r="S53" s="4"/>
      <c r="T53" s="4"/>
      <c r="U53" s="4"/>
    </row>
    <row r="54" spans="1:21" s="3" customFormat="1" x14ac:dyDescent="0.2">
      <c r="A54" s="1" t="s">
        <v>137</v>
      </c>
      <c r="B54" s="1" t="s">
        <v>112</v>
      </c>
      <c r="C54" s="1" t="s">
        <v>85</v>
      </c>
      <c r="D54" s="1">
        <f t="shared" si="12"/>
        <v>253</v>
      </c>
      <c r="E54" s="1" t="s">
        <v>71</v>
      </c>
      <c r="F54" s="3" t="s">
        <v>5</v>
      </c>
      <c r="G54" s="3" t="s">
        <v>20</v>
      </c>
      <c r="H54" s="3" t="s">
        <v>5</v>
      </c>
      <c r="I54" s="4">
        <f t="shared" si="0"/>
        <v>63.25</v>
      </c>
      <c r="J54" s="3" t="s">
        <v>27</v>
      </c>
      <c r="K54" s="4">
        <f t="shared" si="10"/>
        <v>126.5</v>
      </c>
      <c r="L54" s="4">
        <f t="shared" si="11"/>
        <v>63.250000000000007</v>
      </c>
      <c r="M54" s="4"/>
      <c r="N54" s="4">
        <v>245</v>
      </c>
      <c r="O54" s="4"/>
      <c r="P54" s="4"/>
      <c r="Q54" s="4"/>
      <c r="R54" s="4"/>
      <c r="S54" s="4"/>
      <c r="T54" s="4"/>
      <c r="U54" s="4"/>
    </row>
    <row r="55" spans="1:21" s="3" customFormat="1" x14ac:dyDescent="0.2">
      <c r="A55" s="1" t="s">
        <v>137</v>
      </c>
      <c r="B55" s="1" t="s">
        <v>112</v>
      </c>
      <c r="C55" s="1" t="s">
        <v>87</v>
      </c>
      <c r="D55" s="1">
        <f t="shared" si="12"/>
        <v>303.39999999999998</v>
      </c>
      <c r="E55" s="1" t="s">
        <v>72</v>
      </c>
      <c r="F55" s="3" t="s">
        <v>5</v>
      </c>
      <c r="G55" s="3" t="s">
        <v>20</v>
      </c>
      <c r="H55" s="3" t="s">
        <v>5</v>
      </c>
      <c r="I55" s="4">
        <f t="shared" si="0"/>
        <v>75.849999999999994</v>
      </c>
      <c r="J55" s="3" t="s">
        <v>27</v>
      </c>
      <c r="K55" s="4">
        <f t="shared" si="10"/>
        <v>151.69999999999999</v>
      </c>
      <c r="L55" s="4">
        <f t="shared" si="11"/>
        <v>75.849999999999994</v>
      </c>
      <c r="M55" s="4"/>
      <c r="N55" s="4">
        <v>294</v>
      </c>
      <c r="O55" s="4"/>
      <c r="P55" s="4"/>
      <c r="Q55" s="4"/>
      <c r="R55" s="4"/>
      <c r="S55" s="4"/>
      <c r="T55" s="4"/>
      <c r="U55" s="4"/>
    </row>
    <row r="56" spans="1:21" s="3" customFormat="1" x14ac:dyDescent="0.2">
      <c r="A56" s="1" t="s">
        <v>137</v>
      </c>
      <c r="B56" s="1" t="s">
        <v>112</v>
      </c>
      <c r="C56" s="1" t="s">
        <v>38</v>
      </c>
      <c r="D56" s="1">
        <f t="shared" si="12"/>
        <v>404.6</v>
      </c>
      <c r="E56" s="1" t="s">
        <v>136</v>
      </c>
      <c r="F56" s="3" t="s">
        <v>5</v>
      </c>
      <c r="G56" s="3" t="s">
        <v>20</v>
      </c>
      <c r="H56" s="3" t="s">
        <v>5</v>
      </c>
      <c r="I56" s="4">
        <f t="shared" si="0"/>
        <v>101.15</v>
      </c>
      <c r="J56" s="3" t="s">
        <v>27</v>
      </c>
      <c r="K56" s="4">
        <f t="shared" si="10"/>
        <v>202.3</v>
      </c>
      <c r="L56" s="4">
        <f t="shared" si="11"/>
        <v>101.15000000000002</v>
      </c>
      <c r="M56" s="4"/>
      <c r="N56" s="4">
        <v>392</v>
      </c>
      <c r="O56" s="4"/>
      <c r="P56" s="4"/>
      <c r="Q56" s="4"/>
      <c r="R56" s="4"/>
      <c r="S56" s="4"/>
      <c r="T56" s="4"/>
      <c r="U56" s="4"/>
    </row>
    <row r="57" spans="1:21" s="3" customFormat="1" x14ac:dyDescent="0.2">
      <c r="A57" s="1" t="s">
        <v>137</v>
      </c>
      <c r="B57" s="1" t="s">
        <v>112</v>
      </c>
      <c r="C57" s="1" t="s">
        <v>129</v>
      </c>
      <c r="D57" s="1">
        <f t="shared" si="12"/>
        <v>455.6</v>
      </c>
      <c r="E57" s="1" t="s">
        <v>128</v>
      </c>
      <c r="F57" s="3" t="s">
        <v>5</v>
      </c>
      <c r="G57" s="3" t="s">
        <v>20</v>
      </c>
      <c r="H57" s="3" t="s">
        <v>5</v>
      </c>
      <c r="I57" s="4">
        <f t="shared" si="0"/>
        <v>113.9</v>
      </c>
      <c r="J57" s="3" t="s">
        <v>27</v>
      </c>
      <c r="K57" s="4">
        <f t="shared" si="10"/>
        <v>227.8</v>
      </c>
      <c r="L57" s="4">
        <f t="shared" si="11"/>
        <v>113.90000000000002</v>
      </c>
      <c r="M57" s="4"/>
      <c r="N57" s="4">
        <v>441</v>
      </c>
      <c r="O57" s="4"/>
      <c r="P57" s="4"/>
      <c r="Q57" s="4"/>
      <c r="R57" s="4"/>
      <c r="S57" s="4"/>
      <c r="T57" s="4"/>
      <c r="U57" s="4"/>
    </row>
    <row r="58" spans="1:21" s="3" customFormat="1" x14ac:dyDescent="0.2">
      <c r="A58" s="1" t="s">
        <v>137</v>
      </c>
      <c r="B58" s="1" t="s">
        <v>112</v>
      </c>
      <c r="C58" s="1" t="s">
        <v>40</v>
      </c>
      <c r="D58" s="1">
        <f t="shared" si="12"/>
        <v>506</v>
      </c>
      <c r="E58" s="1" t="s">
        <v>92</v>
      </c>
      <c r="F58" s="3" t="s">
        <v>5</v>
      </c>
      <c r="G58" s="3" t="s">
        <v>20</v>
      </c>
      <c r="H58" s="3" t="s">
        <v>5</v>
      </c>
      <c r="I58" s="4">
        <f t="shared" si="0"/>
        <v>126.5</v>
      </c>
      <c r="J58" s="3" t="s">
        <v>27</v>
      </c>
      <c r="K58" s="4">
        <f t="shared" si="10"/>
        <v>253</v>
      </c>
      <c r="L58" s="4">
        <f t="shared" si="11"/>
        <v>126.50000000000001</v>
      </c>
      <c r="M58" s="4"/>
      <c r="N58" s="4">
        <v>490</v>
      </c>
      <c r="O58" s="4"/>
      <c r="P58" s="4"/>
      <c r="Q58" s="4"/>
      <c r="R58" s="4"/>
      <c r="S58" s="4"/>
      <c r="T58" s="4"/>
      <c r="U58" s="4"/>
    </row>
    <row r="59" spans="1:21" s="3" customFormat="1" x14ac:dyDescent="0.2">
      <c r="A59" s="1" t="s">
        <v>137</v>
      </c>
      <c r="B59" s="1" t="s">
        <v>112</v>
      </c>
      <c r="C59" s="1" t="s">
        <v>130</v>
      </c>
      <c r="D59" s="1">
        <f t="shared" si="12"/>
        <v>607</v>
      </c>
      <c r="E59" s="1" t="s">
        <v>23</v>
      </c>
      <c r="F59" s="3" t="s">
        <v>5</v>
      </c>
      <c r="G59" s="3" t="s">
        <v>20</v>
      </c>
      <c r="H59" s="3" t="s">
        <v>5</v>
      </c>
      <c r="I59" s="4">
        <f t="shared" si="0"/>
        <v>151.75</v>
      </c>
      <c r="J59" s="3" t="s">
        <v>27</v>
      </c>
      <c r="K59" s="4">
        <f t="shared" si="10"/>
        <v>303.5</v>
      </c>
      <c r="L59" s="4">
        <f t="shared" si="11"/>
        <v>151.75</v>
      </c>
      <c r="M59" s="4"/>
      <c r="N59" s="4">
        <v>588</v>
      </c>
      <c r="O59" s="4"/>
      <c r="P59" s="4"/>
      <c r="Q59" s="4"/>
      <c r="R59" s="4"/>
      <c r="S59" s="4"/>
      <c r="T59" s="4"/>
      <c r="U59" s="4"/>
    </row>
    <row r="60" spans="1:21" s="3" customFormat="1" x14ac:dyDescent="0.2">
      <c r="A60" s="1" t="s">
        <v>137</v>
      </c>
      <c r="B60" s="1" t="s">
        <v>112</v>
      </c>
      <c r="C60" s="1" t="s">
        <v>131</v>
      </c>
      <c r="D60" s="1">
        <f t="shared" si="12"/>
        <v>708.2</v>
      </c>
      <c r="E60" s="1" t="s">
        <v>82</v>
      </c>
      <c r="F60" s="3" t="s">
        <v>5</v>
      </c>
      <c r="G60" s="3" t="s">
        <v>20</v>
      </c>
      <c r="H60" s="3" t="s">
        <v>5</v>
      </c>
      <c r="I60" s="4">
        <f t="shared" si="0"/>
        <v>177.05</v>
      </c>
      <c r="J60" s="3" t="s">
        <v>27</v>
      </c>
      <c r="K60" s="4">
        <f t="shared" si="10"/>
        <v>354.1</v>
      </c>
      <c r="L60" s="4">
        <f t="shared" si="11"/>
        <v>177.05000000000004</v>
      </c>
      <c r="M60" s="4"/>
      <c r="N60" s="4">
        <v>673</v>
      </c>
      <c r="O60" s="4"/>
      <c r="P60" s="4"/>
      <c r="Q60" s="4"/>
      <c r="R60" s="4"/>
      <c r="S60" s="4"/>
      <c r="T60" s="4"/>
      <c r="U60" s="4"/>
    </row>
    <row r="61" spans="1:21" s="3" customFormat="1" x14ac:dyDescent="0.2">
      <c r="A61" s="1" t="s">
        <v>137</v>
      </c>
      <c r="B61" s="1" t="s">
        <v>112</v>
      </c>
      <c r="C61" s="1" t="s">
        <v>132</v>
      </c>
      <c r="D61" s="1">
        <f t="shared" si="12"/>
        <v>809</v>
      </c>
      <c r="E61" s="1" t="s">
        <v>26</v>
      </c>
      <c r="F61" s="3" t="s">
        <v>5</v>
      </c>
      <c r="G61" s="3" t="s">
        <v>20</v>
      </c>
      <c r="H61" s="3" t="s">
        <v>5</v>
      </c>
      <c r="I61" s="4">
        <f t="shared" si="0"/>
        <v>202.25</v>
      </c>
      <c r="J61" s="3" t="s">
        <v>27</v>
      </c>
      <c r="K61" s="4">
        <f t="shared" si="10"/>
        <v>404.5</v>
      </c>
      <c r="L61" s="4">
        <f t="shared" si="11"/>
        <v>202.25000000000003</v>
      </c>
      <c r="M61" s="4"/>
      <c r="N61" s="4">
        <v>785</v>
      </c>
      <c r="O61" s="4"/>
      <c r="P61" s="4"/>
      <c r="Q61" s="4"/>
      <c r="R61" s="4"/>
      <c r="S61" s="4"/>
      <c r="T61" s="4"/>
      <c r="U61" s="4"/>
    </row>
    <row r="62" spans="1:21" s="3" customFormat="1" x14ac:dyDescent="0.2">
      <c r="A62" s="1" t="s">
        <v>137</v>
      </c>
      <c r="B62" s="1" t="s">
        <v>112</v>
      </c>
      <c r="C62" s="1" t="s">
        <v>45</v>
      </c>
      <c r="D62" s="1">
        <f t="shared" si="12"/>
        <v>910</v>
      </c>
      <c r="E62" s="1" t="s">
        <v>83</v>
      </c>
      <c r="F62" s="3" t="s">
        <v>5</v>
      </c>
      <c r="G62" s="3" t="s">
        <v>20</v>
      </c>
      <c r="H62" s="3" t="s">
        <v>5</v>
      </c>
      <c r="I62" s="4">
        <f t="shared" si="0"/>
        <v>227.5</v>
      </c>
      <c r="J62" s="3" t="s">
        <v>27</v>
      </c>
      <c r="K62" s="4">
        <f t="shared" si="10"/>
        <v>455</v>
      </c>
      <c r="L62" s="4">
        <f t="shared" si="11"/>
        <v>227.50000000000003</v>
      </c>
      <c r="M62" s="4"/>
      <c r="N62" s="4">
        <v>885</v>
      </c>
      <c r="O62" s="4"/>
      <c r="P62" s="4"/>
      <c r="Q62" s="4"/>
      <c r="R62" s="4"/>
      <c r="S62" s="4"/>
      <c r="T62" s="4"/>
      <c r="U62" s="4"/>
    </row>
    <row r="63" spans="1:21" s="3" customFormat="1" x14ac:dyDescent="0.2">
      <c r="A63" s="1" t="s">
        <v>137</v>
      </c>
      <c r="B63" s="1" t="s">
        <v>112</v>
      </c>
      <c r="C63" s="1" t="s">
        <v>133</v>
      </c>
      <c r="D63" s="1">
        <f t="shared" si="12"/>
        <v>1010</v>
      </c>
      <c r="E63" s="1" t="s">
        <v>83</v>
      </c>
      <c r="F63" s="3" t="s">
        <v>5</v>
      </c>
      <c r="G63" s="3" t="s">
        <v>20</v>
      </c>
      <c r="H63" s="3" t="s">
        <v>5</v>
      </c>
      <c r="I63" s="4">
        <f t="shared" si="0"/>
        <v>252.5</v>
      </c>
      <c r="J63" s="3" t="s">
        <v>27</v>
      </c>
      <c r="K63" s="4">
        <f t="shared" si="10"/>
        <v>505</v>
      </c>
      <c r="L63" s="4">
        <f t="shared" si="11"/>
        <v>252.50000000000006</v>
      </c>
      <c r="M63" s="4"/>
      <c r="N63" s="4">
        <v>985</v>
      </c>
      <c r="O63" s="4"/>
      <c r="P63" s="4"/>
      <c r="Q63" s="4"/>
      <c r="R63" s="4"/>
      <c r="S63" s="4"/>
      <c r="T63" s="4"/>
      <c r="U63" s="4"/>
    </row>
    <row r="64" spans="1:21" s="3" customFormat="1" x14ac:dyDescent="0.2">
      <c r="A64" s="1" t="s">
        <v>137</v>
      </c>
      <c r="B64" s="1" t="s">
        <v>112</v>
      </c>
      <c r="C64" s="1" t="s">
        <v>47</v>
      </c>
      <c r="D64" s="1">
        <f t="shared" si="12"/>
        <v>1110</v>
      </c>
      <c r="E64" s="1" t="s">
        <v>83</v>
      </c>
      <c r="F64" s="3" t="s">
        <v>5</v>
      </c>
      <c r="G64" s="3" t="s">
        <v>20</v>
      </c>
      <c r="H64" s="3" t="s">
        <v>5</v>
      </c>
      <c r="I64" s="4">
        <f t="shared" si="0"/>
        <v>277.5</v>
      </c>
      <c r="J64" s="3" t="s">
        <v>27</v>
      </c>
      <c r="K64" s="4">
        <f t="shared" si="10"/>
        <v>555</v>
      </c>
      <c r="L64" s="4">
        <f t="shared" si="11"/>
        <v>277.5</v>
      </c>
      <c r="M64" s="4"/>
      <c r="N64" s="4">
        <v>1085</v>
      </c>
      <c r="O64" s="4"/>
      <c r="P64" s="4"/>
      <c r="Q64" s="4"/>
      <c r="R64" s="4"/>
      <c r="S64" s="4"/>
      <c r="T64" s="4"/>
      <c r="U64" s="4"/>
    </row>
    <row r="65" spans="1:21" s="3" customFormat="1" x14ac:dyDescent="0.2">
      <c r="A65" s="1" t="s">
        <v>137</v>
      </c>
      <c r="B65" s="1" t="s">
        <v>112</v>
      </c>
      <c r="C65" s="1" t="s">
        <v>48</v>
      </c>
      <c r="D65" s="1">
        <f t="shared" si="12"/>
        <v>1210</v>
      </c>
      <c r="E65" s="1" t="s">
        <v>83</v>
      </c>
      <c r="F65" s="3" t="s">
        <v>5</v>
      </c>
      <c r="G65" s="3" t="s">
        <v>20</v>
      </c>
      <c r="H65" s="3" t="s">
        <v>5</v>
      </c>
      <c r="I65" s="4">
        <f t="shared" si="0"/>
        <v>302.5</v>
      </c>
      <c r="J65" s="3" t="s">
        <v>27</v>
      </c>
      <c r="K65" s="4">
        <f t="shared" si="10"/>
        <v>605</v>
      </c>
      <c r="L65" s="4">
        <f t="shared" si="11"/>
        <v>302.50000000000006</v>
      </c>
      <c r="M65" s="4"/>
      <c r="N65" s="4">
        <v>1185</v>
      </c>
      <c r="O65" s="4"/>
      <c r="P65" s="4"/>
      <c r="Q65" s="4"/>
      <c r="R65" s="4"/>
      <c r="S65" s="4"/>
      <c r="T65" s="4"/>
      <c r="U65" s="4"/>
    </row>
    <row r="66" spans="1:21" s="3" customFormat="1" x14ac:dyDescent="0.2">
      <c r="A66" s="1" t="s">
        <v>138</v>
      </c>
      <c r="B66" s="1" t="s">
        <v>112</v>
      </c>
      <c r="C66" s="1" t="s">
        <v>28</v>
      </c>
      <c r="D66" s="1">
        <f>C66+E66*2</f>
        <v>152.6</v>
      </c>
      <c r="E66" s="1" t="s">
        <v>69</v>
      </c>
      <c r="F66" s="3" t="s">
        <v>5</v>
      </c>
      <c r="G66" s="3" t="s">
        <v>20</v>
      </c>
      <c r="H66" s="3" t="s">
        <v>5</v>
      </c>
      <c r="I66" s="4">
        <f t="shared" si="0"/>
        <v>38.15</v>
      </c>
      <c r="J66" s="3" t="s">
        <v>27</v>
      </c>
      <c r="K66" s="4">
        <f t="shared" si="10"/>
        <v>76.3</v>
      </c>
      <c r="L66" s="4">
        <f t="shared" si="11"/>
        <v>38.150000000000006</v>
      </c>
      <c r="M66" s="4"/>
      <c r="N66" s="4">
        <v>145</v>
      </c>
      <c r="O66" s="4"/>
      <c r="P66" s="4"/>
      <c r="Q66" s="4"/>
      <c r="R66" s="4"/>
      <c r="S66" s="4"/>
      <c r="T66" s="4"/>
      <c r="U66" s="4"/>
    </row>
    <row r="67" spans="1:21" s="3" customFormat="1" x14ac:dyDescent="0.2">
      <c r="A67" s="1" t="s">
        <v>138</v>
      </c>
      <c r="B67" s="1" t="s">
        <v>112</v>
      </c>
      <c r="C67" s="1" t="s">
        <v>32</v>
      </c>
      <c r="D67" s="1">
        <f t="shared" si="12"/>
        <v>203</v>
      </c>
      <c r="E67" s="1" t="s">
        <v>139</v>
      </c>
      <c r="F67" s="3" t="s">
        <v>5</v>
      </c>
      <c r="G67" s="3" t="s">
        <v>20</v>
      </c>
      <c r="H67" s="3" t="s">
        <v>5</v>
      </c>
      <c r="I67" s="4">
        <f t="shared" ref="I67:I79" si="13">ROUND(K67-L67,2)</f>
        <v>50.75</v>
      </c>
      <c r="J67" s="3" t="s">
        <v>27</v>
      </c>
      <c r="K67" s="4">
        <f t="shared" si="10"/>
        <v>101.5</v>
      </c>
      <c r="L67" s="4">
        <f t="shared" si="11"/>
        <v>50.750000000000007</v>
      </c>
      <c r="M67" s="4"/>
      <c r="N67" s="4">
        <v>195</v>
      </c>
      <c r="O67" s="4"/>
      <c r="P67" s="4"/>
      <c r="Q67" s="4"/>
      <c r="R67" s="4"/>
      <c r="S67" s="4"/>
      <c r="T67" s="4"/>
      <c r="U67" s="4"/>
    </row>
    <row r="68" spans="1:21" s="3" customFormat="1" x14ac:dyDescent="0.2">
      <c r="A68" s="1" t="s">
        <v>138</v>
      </c>
      <c r="B68" s="1" t="s">
        <v>112</v>
      </c>
      <c r="C68" s="1" t="s">
        <v>85</v>
      </c>
      <c r="D68" s="1">
        <f t="shared" si="12"/>
        <v>253.6</v>
      </c>
      <c r="E68" s="1" t="s">
        <v>73</v>
      </c>
      <c r="F68" s="3" t="s">
        <v>5</v>
      </c>
      <c r="G68" s="3" t="s">
        <v>20</v>
      </c>
      <c r="H68" s="3" t="s">
        <v>5</v>
      </c>
      <c r="I68" s="4">
        <f t="shared" si="13"/>
        <v>63.4</v>
      </c>
      <c r="J68" s="3" t="s">
        <v>27</v>
      </c>
      <c r="K68" s="4">
        <f t="shared" si="10"/>
        <v>126.8</v>
      </c>
      <c r="L68" s="4">
        <f t="shared" si="11"/>
        <v>63.400000000000006</v>
      </c>
      <c r="M68" s="4"/>
      <c r="N68" s="4">
        <v>245</v>
      </c>
      <c r="O68" s="4"/>
      <c r="P68" s="4"/>
      <c r="Q68" s="4"/>
      <c r="R68" s="4"/>
      <c r="S68" s="4"/>
      <c r="T68" s="4"/>
      <c r="U68" s="4"/>
    </row>
    <row r="69" spans="1:21" s="3" customFormat="1" x14ac:dyDescent="0.2">
      <c r="A69" s="1" t="s">
        <v>138</v>
      </c>
      <c r="B69" s="1" t="s">
        <v>112</v>
      </c>
      <c r="C69" s="1" t="s">
        <v>87</v>
      </c>
      <c r="D69" s="1">
        <f t="shared" si="12"/>
        <v>304</v>
      </c>
      <c r="E69" s="1" t="s">
        <v>140</v>
      </c>
      <c r="F69" s="3" t="s">
        <v>5</v>
      </c>
      <c r="G69" s="3" t="s">
        <v>20</v>
      </c>
      <c r="H69" s="3" t="s">
        <v>5</v>
      </c>
      <c r="I69" s="4">
        <f t="shared" si="13"/>
        <v>76</v>
      </c>
      <c r="J69" s="3" t="s">
        <v>27</v>
      </c>
      <c r="K69" s="4">
        <f t="shared" si="10"/>
        <v>152</v>
      </c>
      <c r="L69" s="4">
        <f t="shared" si="11"/>
        <v>76.000000000000014</v>
      </c>
      <c r="M69" s="4"/>
      <c r="N69" s="4">
        <v>294</v>
      </c>
      <c r="O69" s="4"/>
      <c r="P69" s="4"/>
      <c r="Q69" s="4"/>
      <c r="R69" s="4"/>
      <c r="S69" s="4"/>
      <c r="T69" s="4"/>
      <c r="U69" s="4"/>
    </row>
    <row r="70" spans="1:21" s="3" customFormat="1" x14ac:dyDescent="0.2">
      <c r="A70" s="1" t="s">
        <v>138</v>
      </c>
      <c r="B70" s="1" t="s">
        <v>112</v>
      </c>
      <c r="C70" s="1" t="s">
        <v>38</v>
      </c>
      <c r="D70" s="1">
        <f t="shared" si="12"/>
        <v>405</v>
      </c>
      <c r="E70" s="1" t="s">
        <v>77</v>
      </c>
      <c r="F70" s="3" t="s">
        <v>5</v>
      </c>
      <c r="G70" s="3" t="s">
        <v>20</v>
      </c>
      <c r="H70" s="3" t="s">
        <v>5</v>
      </c>
      <c r="I70" s="4">
        <f t="shared" si="13"/>
        <v>101.25</v>
      </c>
      <c r="J70" s="3" t="s">
        <v>27</v>
      </c>
      <c r="K70" s="4">
        <f t="shared" si="10"/>
        <v>202.5</v>
      </c>
      <c r="L70" s="4">
        <f t="shared" si="11"/>
        <v>101.25000000000001</v>
      </c>
      <c r="M70" s="4"/>
      <c r="N70" s="4">
        <v>392</v>
      </c>
      <c r="O70" s="4"/>
      <c r="P70" s="4"/>
      <c r="Q70" s="4"/>
      <c r="R70" s="4"/>
      <c r="S70" s="4"/>
      <c r="T70" s="4"/>
      <c r="U70" s="4"/>
    </row>
    <row r="71" spans="1:21" s="3" customFormat="1" x14ac:dyDescent="0.2">
      <c r="A71" s="1" t="s">
        <v>138</v>
      </c>
      <c r="B71" s="1" t="s">
        <v>112</v>
      </c>
      <c r="C71" s="1" t="s">
        <v>129</v>
      </c>
      <c r="D71" s="1">
        <f t="shared" si="12"/>
        <v>455.6</v>
      </c>
      <c r="E71" s="1" t="s">
        <v>128</v>
      </c>
      <c r="F71" s="3" t="s">
        <v>5</v>
      </c>
      <c r="G71" s="3" t="s">
        <v>20</v>
      </c>
      <c r="H71" s="3" t="s">
        <v>5</v>
      </c>
      <c r="I71" s="4">
        <f t="shared" si="13"/>
        <v>113.9</v>
      </c>
      <c r="J71" s="3" t="s">
        <v>27</v>
      </c>
      <c r="K71" s="4">
        <f t="shared" si="10"/>
        <v>227.8</v>
      </c>
      <c r="L71" s="4">
        <f t="shared" si="11"/>
        <v>113.90000000000002</v>
      </c>
      <c r="M71" s="4"/>
      <c r="N71" s="4">
        <v>441</v>
      </c>
      <c r="O71" s="4"/>
      <c r="P71" s="4"/>
      <c r="Q71" s="4"/>
      <c r="R71" s="4"/>
      <c r="S71" s="4"/>
      <c r="T71" s="4"/>
      <c r="U71" s="4"/>
    </row>
    <row r="72" spans="1:21" s="3" customFormat="1" x14ac:dyDescent="0.2">
      <c r="A72" s="1" t="s">
        <v>138</v>
      </c>
      <c r="B72" s="1" t="s">
        <v>112</v>
      </c>
      <c r="C72" s="1" t="s">
        <v>40</v>
      </c>
      <c r="D72" s="1">
        <f t="shared" si="12"/>
        <v>506</v>
      </c>
      <c r="E72" s="1" t="s">
        <v>92</v>
      </c>
      <c r="F72" s="3" t="s">
        <v>5</v>
      </c>
      <c r="G72" s="3" t="s">
        <v>20</v>
      </c>
      <c r="H72" s="3" t="s">
        <v>5</v>
      </c>
      <c r="I72" s="4">
        <f t="shared" si="13"/>
        <v>126.5</v>
      </c>
      <c r="J72" s="3" t="s">
        <v>27</v>
      </c>
      <c r="K72" s="4">
        <f t="shared" si="10"/>
        <v>253</v>
      </c>
      <c r="L72" s="4">
        <f t="shared" si="11"/>
        <v>126.50000000000001</v>
      </c>
      <c r="M72" s="4"/>
      <c r="N72" s="4">
        <v>490</v>
      </c>
      <c r="O72" s="4"/>
      <c r="P72" s="4"/>
      <c r="Q72" s="4"/>
      <c r="R72" s="4"/>
      <c r="S72" s="4"/>
      <c r="T72" s="4"/>
      <c r="U72" s="4"/>
    </row>
    <row r="73" spans="1:21" s="3" customFormat="1" x14ac:dyDescent="0.2">
      <c r="A73" s="1" t="s">
        <v>138</v>
      </c>
      <c r="B73" s="1" t="s">
        <v>112</v>
      </c>
      <c r="C73" s="1" t="s">
        <v>130</v>
      </c>
      <c r="D73" s="1">
        <f t="shared" si="12"/>
        <v>607</v>
      </c>
      <c r="E73" s="1" t="s">
        <v>23</v>
      </c>
      <c r="F73" s="3" t="s">
        <v>5</v>
      </c>
      <c r="G73" s="3" t="s">
        <v>20</v>
      </c>
      <c r="H73" s="3" t="s">
        <v>5</v>
      </c>
      <c r="I73" s="4">
        <f t="shared" si="13"/>
        <v>151.75</v>
      </c>
      <c r="J73" s="3" t="s">
        <v>27</v>
      </c>
      <c r="K73" s="4">
        <f t="shared" si="10"/>
        <v>303.5</v>
      </c>
      <c r="L73" s="4">
        <f t="shared" si="11"/>
        <v>151.75</v>
      </c>
      <c r="M73" s="4"/>
      <c r="N73" s="4">
        <v>588</v>
      </c>
      <c r="O73" s="4"/>
      <c r="P73" s="4"/>
      <c r="Q73" s="4"/>
      <c r="R73" s="4"/>
      <c r="S73" s="4"/>
      <c r="T73" s="4"/>
      <c r="U73" s="4"/>
    </row>
    <row r="74" spans="1:21" s="3" customFormat="1" x14ac:dyDescent="0.2">
      <c r="A74" s="1" t="s">
        <v>138</v>
      </c>
      <c r="B74" s="1" t="s">
        <v>112</v>
      </c>
      <c r="C74" s="1" t="s">
        <v>131</v>
      </c>
      <c r="D74" s="1">
        <f t="shared" si="12"/>
        <v>708</v>
      </c>
      <c r="E74" s="1" t="s">
        <v>96</v>
      </c>
      <c r="F74" s="3" t="s">
        <v>5</v>
      </c>
      <c r="G74" s="3" t="s">
        <v>20</v>
      </c>
      <c r="H74" s="3" t="s">
        <v>5</v>
      </c>
      <c r="I74" s="4">
        <f t="shared" si="13"/>
        <v>177</v>
      </c>
      <c r="J74" s="3" t="s">
        <v>27</v>
      </c>
      <c r="K74" s="4">
        <f t="shared" si="10"/>
        <v>354</v>
      </c>
      <c r="L74" s="4">
        <f t="shared" si="11"/>
        <v>177.00000000000003</v>
      </c>
      <c r="M74" s="4"/>
      <c r="N74" s="4">
        <v>673</v>
      </c>
      <c r="O74" s="4"/>
      <c r="P74" s="4"/>
      <c r="Q74" s="4"/>
      <c r="R74" s="4"/>
      <c r="S74" s="4"/>
      <c r="T74" s="4"/>
      <c r="U74" s="4"/>
    </row>
    <row r="75" spans="1:21" s="3" customFormat="1" x14ac:dyDescent="0.2">
      <c r="A75" s="1" t="s">
        <v>138</v>
      </c>
      <c r="B75" s="1" t="s">
        <v>112</v>
      </c>
      <c r="C75" s="1" t="s">
        <v>132</v>
      </c>
      <c r="D75" s="1">
        <f t="shared" si="12"/>
        <v>809</v>
      </c>
      <c r="E75" s="1" t="s">
        <v>141</v>
      </c>
      <c r="F75" s="3" t="s">
        <v>5</v>
      </c>
      <c r="G75" s="3" t="s">
        <v>20</v>
      </c>
      <c r="H75" s="3" t="s">
        <v>5</v>
      </c>
      <c r="I75" s="4">
        <f t="shared" si="13"/>
        <v>202.25</v>
      </c>
      <c r="J75" s="3" t="s">
        <v>27</v>
      </c>
      <c r="K75" s="4">
        <f t="shared" si="10"/>
        <v>404.5</v>
      </c>
      <c r="L75" s="4">
        <f t="shared" si="11"/>
        <v>202.25000000000003</v>
      </c>
      <c r="M75" s="4"/>
      <c r="N75" s="4">
        <v>785</v>
      </c>
      <c r="O75" s="4"/>
      <c r="P75" s="4"/>
      <c r="Q75" s="4"/>
      <c r="R75" s="4"/>
      <c r="S75" s="4"/>
      <c r="T75" s="4"/>
      <c r="U75" s="4"/>
    </row>
    <row r="76" spans="1:21" s="3" customFormat="1" x14ac:dyDescent="0.2">
      <c r="A76" s="1" t="s">
        <v>138</v>
      </c>
      <c r="B76" s="1" t="s">
        <v>112</v>
      </c>
      <c r="C76" s="1" t="s">
        <v>45</v>
      </c>
      <c r="D76" s="1">
        <f t="shared" si="12"/>
        <v>910</v>
      </c>
      <c r="E76" s="1" t="s">
        <v>83</v>
      </c>
      <c r="F76" s="3" t="s">
        <v>5</v>
      </c>
      <c r="G76" s="3" t="s">
        <v>20</v>
      </c>
      <c r="H76" s="3" t="s">
        <v>5</v>
      </c>
      <c r="I76" s="4">
        <f t="shared" si="13"/>
        <v>227.5</v>
      </c>
      <c r="J76" s="3" t="s">
        <v>27</v>
      </c>
      <c r="K76" s="4">
        <f t="shared" si="10"/>
        <v>455</v>
      </c>
      <c r="L76" s="4">
        <f t="shared" si="11"/>
        <v>227.50000000000003</v>
      </c>
      <c r="M76" s="4"/>
      <c r="N76" s="4">
        <v>885</v>
      </c>
      <c r="O76" s="4"/>
      <c r="P76" s="4"/>
      <c r="Q76" s="4"/>
      <c r="R76" s="4"/>
      <c r="S76" s="4"/>
      <c r="T76" s="4"/>
      <c r="U76" s="4"/>
    </row>
    <row r="77" spans="1:21" s="3" customFormat="1" x14ac:dyDescent="0.2">
      <c r="A77" s="1" t="s">
        <v>138</v>
      </c>
      <c r="B77" s="1" t="s">
        <v>112</v>
      </c>
      <c r="C77" s="1" t="s">
        <v>133</v>
      </c>
      <c r="D77" s="1">
        <f t="shared" si="12"/>
        <v>1010</v>
      </c>
      <c r="E77" s="1" t="s">
        <v>83</v>
      </c>
      <c r="F77" s="3" t="s">
        <v>5</v>
      </c>
      <c r="G77" s="3" t="s">
        <v>20</v>
      </c>
      <c r="H77" s="3" t="s">
        <v>5</v>
      </c>
      <c r="I77" s="4">
        <f t="shared" si="13"/>
        <v>252.5</v>
      </c>
      <c r="J77" s="3" t="s">
        <v>27</v>
      </c>
      <c r="K77" s="4">
        <f t="shared" si="10"/>
        <v>505</v>
      </c>
      <c r="L77" s="4">
        <f t="shared" si="11"/>
        <v>252.50000000000006</v>
      </c>
      <c r="M77" s="4"/>
      <c r="N77" s="4">
        <v>985</v>
      </c>
      <c r="O77" s="4"/>
      <c r="P77" s="4"/>
      <c r="Q77" s="4"/>
      <c r="R77" s="4"/>
      <c r="S77" s="4"/>
      <c r="T77" s="4"/>
      <c r="U77" s="4"/>
    </row>
    <row r="78" spans="1:21" s="3" customFormat="1" x14ac:dyDescent="0.2">
      <c r="A78" s="1" t="s">
        <v>138</v>
      </c>
      <c r="B78" s="1" t="s">
        <v>112</v>
      </c>
      <c r="C78" s="1" t="s">
        <v>47</v>
      </c>
      <c r="D78" s="1">
        <f t="shared" si="12"/>
        <v>1110</v>
      </c>
      <c r="E78" s="1" t="s">
        <v>83</v>
      </c>
      <c r="F78" s="3" t="s">
        <v>5</v>
      </c>
      <c r="G78" s="3" t="s">
        <v>20</v>
      </c>
      <c r="H78" s="3" t="s">
        <v>5</v>
      </c>
      <c r="I78" s="4">
        <f t="shared" si="13"/>
        <v>277.5</v>
      </c>
      <c r="J78" s="3" t="s">
        <v>27</v>
      </c>
      <c r="K78" s="4">
        <f t="shared" si="10"/>
        <v>555</v>
      </c>
      <c r="L78" s="4">
        <f t="shared" si="11"/>
        <v>277.5</v>
      </c>
      <c r="M78" s="4"/>
      <c r="N78" s="4">
        <v>1085</v>
      </c>
      <c r="O78" s="4"/>
      <c r="P78" s="4"/>
      <c r="Q78" s="4"/>
      <c r="R78" s="4"/>
      <c r="S78" s="4"/>
      <c r="T78" s="4"/>
      <c r="U78" s="4"/>
    </row>
    <row r="79" spans="1:21" s="3" customFormat="1" x14ac:dyDescent="0.2">
      <c r="A79" s="1" t="s">
        <v>138</v>
      </c>
      <c r="B79" s="1" t="s">
        <v>112</v>
      </c>
      <c r="C79" s="1" t="s">
        <v>48</v>
      </c>
      <c r="D79" s="1">
        <f t="shared" si="12"/>
        <v>1210</v>
      </c>
      <c r="E79" s="1" t="s">
        <v>83</v>
      </c>
      <c r="F79" s="3" t="s">
        <v>5</v>
      </c>
      <c r="G79" s="3" t="s">
        <v>20</v>
      </c>
      <c r="H79" s="3" t="s">
        <v>5</v>
      </c>
      <c r="I79" s="4">
        <f t="shared" si="13"/>
        <v>302.5</v>
      </c>
      <c r="J79" s="3" t="s">
        <v>27</v>
      </c>
      <c r="K79" s="4">
        <f t="shared" si="10"/>
        <v>605</v>
      </c>
      <c r="L79" s="4">
        <f t="shared" si="11"/>
        <v>302.50000000000006</v>
      </c>
      <c r="M79" s="4"/>
      <c r="N79" s="4">
        <v>1185</v>
      </c>
      <c r="O79" s="4"/>
      <c r="P79" s="4"/>
      <c r="Q79" s="4"/>
      <c r="R79" s="4"/>
      <c r="S79" s="4"/>
      <c r="T79" s="4"/>
      <c r="U79" s="4"/>
    </row>
    <row r="80" spans="1:21" s="5" customFormat="1" x14ac:dyDescent="0.2">
      <c r="C80" s="5" t="s">
        <v>4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">
      <c r="A81" s="1" t="s">
        <v>114</v>
      </c>
      <c r="B81" s="1" t="s">
        <v>149</v>
      </c>
      <c r="C81" s="1" t="s">
        <v>30</v>
      </c>
      <c r="D81" s="1" t="s">
        <v>117</v>
      </c>
      <c r="E81" s="1" t="s">
        <v>68</v>
      </c>
      <c r="F81" s="1" t="s">
        <v>17</v>
      </c>
      <c r="G81" s="2" t="s">
        <v>18</v>
      </c>
      <c r="H81" s="1" t="s">
        <v>17</v>
      </c>
      <c r="I81" s="4">
        <f t="shared" ref="I81:I118" si="14">ROUND(K81-L81,2)</f>
        <v>58.96</v>
      </c>
      <c r="J81" s="1" t="s">
        <v>5</v>
      </c>
      <c r="K81" s="4">
        <f>+D81/2</f>
        <v>79.55</v>
      </c>
      <c r="L81" s="4">
        <f>+K81*SIN(B81/180*PI())/SIN(B81/2/180*PI())/2</f>
        <v>20.589055037905521</v>
      </c>
      <c r="M81" s="4"/>
      <c r="N81" s="4"/>
      <c r="O81" s="4"/>
      <c r="P81" s="4"/>
      <c r="Q81" s="4"/>
      <c r="R81" s="4"/>
      <c r="S81" s="4"/>
      <c r="T81" s="4"/>
      <c r="U81" s="4"/>
    </row>
    <row r="82" spans="1:21" s="3" customFormat="1" x14ac:dyDescent="0.2">
      <c r="A82" s="1" t="s">
        <v>114</v>
      </c>
      <c r="B82" s="1" t="s">
        <v>149</v>
      </c>
      <c r="C82" s="1" t="s">
        <v>115</v>
      </c>
      <c r="D82" s="1" t="s">
        <v>118</v>
      </c>
      <c r="E82" s="1" t="s">
        <v>70</v>
      </c>
      <c r="F82" s="3" t="s">
        <v>20</v>
      </c>
      <c r="G82" s="3" t="s">
        <v>20</v>
      </c>
      <c r="H82" s="3" t="s">
        <v>21</v>
      </c>
      <c r="I82" s="4">
        <f t="shared" si="14"/>
        <v>73.67</v>
      </c>
      <c r="J82" s="3" t="s">
        <v>17</v>
      </c>
      <c r="K82" s="4">
        <f t="shared" ref="K82:K118" si="15">+D82/2</f>
        <v>99.4</v>
      </c>
      <c r="L82" s="4">
        <f t="shared" ref="L82:L118" si="16">+K82*SIN(B82/180*PI())/SIN(B82/2/180*PI())/2</f>
        <v>25.726613083190561</v>
      </c>
      <c r="M82" s="4"/>
      <c r="N82" s="4"/>
      <c r="O82" s="4"/>
      <c r="P82" s="4"/>
      <c r="Q82" s="4"/>
      <c r="R82" s="4"/>
      <c r="S82" s="4"/>
      <c r="T82" s="4"/>
      <c r="U82" s="4"/>
    </row>
    <row r="83" spans="1:21" s="3" customFormat="1" x14ac:dyDescent="0.2">
      <c r="A83" s="1" t="s">
        <v>114</v>
      </c>
      <c r="B83" s="1" t="s">
        <v>149</v>
      </c>
      <c r="C83" s="1" t="s">
        <v>85</v>
      </c>
      <c r="D83" s="1" t="s">
        <v>119</v>
      </c>
      <c r="E83" s="1" t="s">
        <v>72</v>
      </c>
      <c r="F83" s="3" t="s">
        <v>5</v>
      </c>
      <c r="G83" s="3" t="s">
        <v>5</v>
      </c>
      <c r="H83" s="3" t="s">
        <v>5</v>
      </c>
      <c r="I83" s="4">
        <f t="shared" si="14"/>
        <v>92.09</v>
      </c>
      <c r="J83" s="3" t="s">
        <v>5</v>
      </c>
      <c r="K83" s="4">
        <f t="shared" si="15"/>
        <v>124.25</v>
      </c>
      <c r="L83" s="4">
        <f t="shared" si="16"/>
        <v>32.158266353988203</v>
      </c>
      <c r="M83" s="4"/>
      <c r="N83" s="4"/>
      <c r="O83" s="4"/>
      <c r="P83" s="4"/>
      <c r="Q83" s="4"/>
      <c r="R83" s="4"/>
      <c r="S83" s="4"/>
      <c r="T83" s="4"/>
      <c r="U83" s="4"/>
    </row>
    <row r="84" spans="1:21" s="3" customFormat="1" x14ac:dyDescent="0.2">
      <c r="A84" s="1" t="s">
        <v>114</v>
      </c>
      <c r="B84" s="1" t="s">
        <v>149</v>
      </c>
      <c r="C84" s="1" t="s">
        <v>94</v>
      </c>
      <c r="D84" s="1" t="s">
        <v>120</v>
      </c>
      <c r="E84" s="1" t="s">
        <v>127</v>
      </c>
      <c r="F84" s="3" t="s">
        <v>5</v>
      </c>
      <c r="G84" s="3" t="s">
        <v>5</v>
      </c>
      <c r="H84" s="3" t="s">
        <v>5</v>
      </c>
      <c r="I84" s="4">
        <f t="shared" si="14"/>
        <v>116.07</v>
      </c>
      <c r="J84" s="3" t="s">
        <v>20</v>
      </c>
      <c r="K84" s="4">
        <f t="shared" si="15"/>
        <v>156.6</v>
      </c>
      <c r="L84" s="4">
        <f t="shared" si="16"/>
        <v>40.531062463054738</v>
      </c>
      <c r="M84" s="4"/>
      <c r="N84" s="4"/>
      <c r="O84" s="4"/>
      <c r="P84" s="4"/>
      <c r="Q84" s="4"/>
      <c r="R84" s="4"/>
      <c r="S84" s="4"/>
      <c r="T84" s="4"/>
      <c r="U84" s="4"/>
    </row>
    <row r="85" spans="1:21" s="3" customFormat="1" x14ac:dyDescent="0.2">
      <c r="A85" s="1" t="s">
        <v>114</v>
      </c>
      <c r="B85" s="1" t="s">
        <v>149</v>
      </c>
      <c r="C85" s="1" t="s">
        <v>38</v>
      </c>
      <c r="D85" s="1" t="s">
        <v>121</v>
      </c>
      <c r="E85" s="1" t="s">
        <v>76</v>
      </c>
      <c r="F85" s="3" t="s">
        <v>24</v>
      </c>
      <c r="G85" s="3" t="s">
        <v>5</v>
      </c>
      <c r="H85" s="3" t="s">
        <v>20</v>
      </c>
      <c r="I85" s="4">
        <f t="shared" si="14"/>
        <v>147.35</v>
      </c>
      <c r="J85" s="3" t="s">
        <v>20</v>
      </c>
      <c r="K85" s="4">
        <f t="shared" si="15"/>
        <v>198.8</v>
      </c>
      <c r="L85" s="4">
        <f t="shared" si="16"/>
        <v>51.453226166381121</v>
      </c>
      <c r="M85" s="4"/>
      <c r="N85" s="4"/>
      <c r="O85" s="4"/>
      <c r="P85" s="4"/>
      <c r="Q85" s="4"/>
      <c r="R85" s="4"/>
      <c r="S85" s="4"/>
      <c r="T85" s="4"/>
      <c r="U85" s="4"/>
    </row>
    <row r="86" spans="1:21" s="3" customFormat="1" x14ac:dyDescent="0.2">
      <c r="A86" s="1" t="s">
        <v>114</v>
      </c>
      <c r="B86" s="1" t="s">
        <v>149</v>
      </c>
      <c r="C86" s="1" t="s">
        <v>40</v>
      </c>
      <c r="D86" s="1" t="s">
        <v>122</v>
      </c>
      <c r="E86" s="1" t="s">
        <v>128</v>
      </c>
      <c r="F86" s="3" t="s">
        <v>24</v>
      </c>
      <c r="G86" s="3" t="s">
        <v>20</v>
      </c>
      <c r="H86" s="3" t="s">
        <v>21</v>
      </c>
      <c r="I86" s="4">
        <f t="shared" si="14"/>
        <v>184.18</v>
      </c>
      <c r="J86" s="3" t="s">
        <v>5</v>
      </c>
      <c r="K86" s="4">
        <f t="shared" si="15"/>
        <v>248.5</v>
      </c>
      <c r="L86" s="4">
        <f t="shared" si="16"/>
        <v>64.316532707976407</v>
      </c>
      <c r="M86" s="4"/>
      <c r="N86" s="4"/>
      <c r="O86" s="4"/>
      <c r="P86" s="4"/>
      <c r="Q86" s="4"/>
      <c r="R86" s="4"/>
      <c r="S86" s="4"/>
      <c r="T86" s="4"/>
      <c r="U86" s="4"/>
    </row>
    <row r="87" spans="1:21" s="3" customFormat="1" x14ac:dyDescent="0.2">
      <c r="A87" s="1" t="s">
        <v>114</v>
      </c>
      <c r="B87" s="1" t="s">
        <v>149</v>
      </c>
      <c r="C87" s="1" t="s">
        <v>42</v>
      </c>
      <c r="D87" s="1" t="s">
        <v>123</v>
      </c>
      <c r="E87" s="1" t="s">
        <v>79</v>
      </c>
      <c r="F87" s="3" t="s">
        <v>20</v>
      </c>
      <c r="G87" s="3" t="s">
        <v>5</v>
      </c>
      <c r="H87" s="3" t="s">
        <v>5</v>
      </c>
      <c r="I87" s="4">
        <f t="shared" si="14"/>
        <v>232.1</v>
      </c>
      <c r="J87" s="3" t="s">
        <v>20</v>
      </c>
      <c r="K87" s="4">
        <f t="shared" si="15"/>
        <v>313.14999999999998</v>
      </c>
      <c r="L87" s="4">
        <f t="shared" si="16"/>
        <v>81.049183973854355</v>
      </c>
      <c r="M87" s="4"/>
      <c r="N87" s="4"/>
      <c r="O87" s="4"/>
      <c r="P87" s="4"/>
      <c r="Q87" s="4"/>
      <c r="R87" s="4"/>
      <c r="S87" s="4"/>
      <c r="T87" s="4"/>
      <c r="U87" s="4"/>
    </row>
    <row r="88" spans="1:21" s="3" customFormat="1" x14ac:dyDescent="0.2">
      <c r="A88" s="1" t="s">
        <v>114</v>
      </c>
      <c r="B88" s="1" t="s">
        <v>149</v>
      </c>
      <c r="C88" s="1" t="s">
        <v>116</v>
      </c>
      <c r="D88" s="1" t="s">
        <v>124</v>
      </c>
      <c r="E88" s="1" t="s">
        <v>82</v>
      </c>
      <c r="F88" s="3" t="s">
        <v>20</v>
      </c>
      <c r="G88" s="3" t="s">
        <v>20</v>
      </c>
      <c r="H88" s="3" t="s">
        <v>20</v>
      </c>
      <c r="I88" s="4">
        <f t="shared" si="14"/>
        <v>294.69</v>
      </c>
      <c r="J88" s="3" t="s">
        <v>17</v>
      </c>
      <c r="K88" s="4">
        <f t="shared" si="15"/>
        <v>397.6</v>
      </c>
      <c r="L88" s="4">
        <f t="shared" si="16"/>
        <v>102.90645233276224</v>
      </c>
      <c r="M88" s="4"/>
      <c r="N88" s="4"/>
      <c r="O88" s="4"/>
      <c r="P88" s="4"/>
      <c r="Q88" s="4"/>
      <c r="R88" s="4"/>
      <c r="S88" s="4"/>
      <c r="T88" s="4"/>
      <c r="U88" s="4"/>
    </row>
    <row r="89" spans="1:21" s="3" customFormat="1" x14ac:dyDescent="0.2">
      <c r="A89" s="1" t="s">
        <v>114</v>
      </c>
      <c r="B89" s="1" t="s">
        <v>149</v>
      </c>
      <c r="C89" s="1" t="s">
        <v>46</v>
      </c>
      <c r="D89" s="1" t="s">
        <v>125</v>
      </c>
      <c r="E89" s="1" t="s">
        <v>83</v>
      </c>
      <c r="F89" s="3" t="s">
        <v>20</v>
      </c>
      <c r="G89" s="3" t="s">
        <v>21</v>
      </c>
      <c r="H89" s="3" t="s">
        <v>17</v>
      </c>
      <c r="I89" s="4">
        <f t="shared" si="14"/>
        <v>368.37</v>
      </c>
      <c r="J89" s="3" t="s">
        <v>18</v>
      </c>
      <c r="K89" s="4">
        <f t="shared" si="15"/>
        <v>497</v>
      </c>
      <c r="L89" s="4">
        <f t="shared" si="16"/>
        <v>128.63306541595281</v>
      </c>
      <c r="M89" s="4"/>
      <c r="N89" s="4"/>
      <c r="O89" s="4"/>
      <c r="P89" s="4"/>
      <c r="Q89" s="4"/>
      <c r="R89" s="4"/>
      <c r="S89" s="4"/>
      <c r="T89" s="4"/>
      <c r="U89" s="4"/>
    </row>
    <row r="90" spans="1:21" s="3" customFormat="1" x14ac:dyDescent="0.2">
      <c r="A90" s="1" t="s">
        <v>114</v>
      </c>
      <c r="B90" s="1" t="s">
        <v>149</v>
      </c>
      <c r="C90" s="1" t="s">
        <v>48</v>
      </c>
      <c r="D90" s="1" t="s">
        <v>126</v>
      </c>
      <c r="E90" s="1" t="s">
        <v>83</v>
      </c>
      <c r="F90" s="3" t="s">
        <v>5</v>
      </c>
      <c r="G90" s="3" t="s">
        <v>20</v>
      </c>
      <c r="H90" s="3" t="s">
        <v>5</v>
      </c>
      <c r="I90" s="4">
        <f t="shared" si="14"/>
        <v>442.04</v>
      </c>
      <c r="J90" s="3" t="s">
        <v>27</v>
      </c>
      <c r="K90" s="4">
        <f t="shared" si="15"/>
        <v>596.4</v>
      </c>
      <c r="L90" s="4">
        <f t="shared" si="16"/>
        <v>154.35967849914334</v>
      </c>
      <c r="M90" s="4"/>
      <c r="N90" s="4"/>
      <c r="O90" s="4"/>
      <c r="P90" s="4"/>
      <c r="Q90" s="4"/>
      <c r="R90" s="4"/>
      <c r="S90" s="4"/>
      <c r="T90" s="4"/>
      <c r="U90" s="4"/>
    </row>
    <row r="91" spans="1:21" s="3" customFormat="1" x14ac:dyDescent="0.2">
      <c r="A91" s="1" t="s">
        <v>137</v>
      </c>
      <c r="B91" s="1" t="s">
        <v>149</v>
      </c>
      <c r="C91" s="1" t="s">
        <v>28</v>
      </c>
      <c r="D91" s="1">
        <f>C91+E91*2</f>
        <v>152</v>
      </c>
      <c r="E91" s="1" t="s">
        <v>134</v>
      </c>
      <c r="F91" s="3" t="s">
        <v>5</v>
      </c>
      <c r="G91" s="3" t="s">
        <v>20</v>
      </c>
      <c r="H91" s="3" t="s">
        <v>5</v>
      </c>
      <c r="I91" s="4">
        <f t="shared" si="14"/>
        <v>56.33</v>
      </c>
      <c r="J91" s="3" t="s">
        <v>27</v>
      </c>
      <c r="K91" s="4">
        <f t="shared" si="15"/>
        <v>76</v>
      </c>
      <c r="L91" s="4">
        <f t="shared" si="16"/>
        <v>19.670247427791573</v>
      </c>
      <c r="M91" s="4"/>
      <c r="N91" s="4">
        <v>145</v>
      </c>
      <c r="O91" s="4"/>
      <c r="P91" s="4"/>
      <c r="Q91" s="4"/>
      <c r="R91" s="4"/>
      <c r="S91" s="4"/>
      <c r="T91" s="4"/>
      <c r="U91" s="4"/>
    </row>
    <row r="92" spans="1:21" s="3" customFormat="1" x14ac:dyDescent="0.2">
      <c r="A92" s="1" t="s">
        <v>137</v>
      </c>
      <c r="B92" s="1" t="s">
        <v>149</v>
      </c>
      <c r="C92" s="1" t="s">
        <v>32</v>
      </c>
      <c r="D92" s="1">
        <f t="shared" ref="D92:D118" si="17">C92+E92*2</f>
        <v>202.2</v>
      </c>
      <c r="E92" s="1" t="s">
        <v>135</v>
      </c>
      <c r="F92" s="3" t="s">
        <v>5</v>
      </c>
      <c r="G92" s="3" t="s">
        <v>20</v>
      </c>
      <c r="H92" s="3" t="s">
        <v>5</v>
      </c>
      <c r="I92" s="4">
        <f t="shared" si="14"/>
        <v>74.930000000000007</v>
      </c>
      <c r="J92" s="3" t="s">
        <v>27</v>
      </c>
      <c r="K92" s="4">
        <f t="shared" si="15"/>
        <v>101.1</v>
      </c>
      <c r="L92" s="4">
        <f t="shared" si="16"/>
        <v>26.166605459864844</v>
      </c>
      <c r="M92" s="4"/>
      <c r="N92" s="4">
        <v>195</v>
      </c>
      <c r="O92" s="4"/>
      <c r="P92" s="4"/>
      <c r="Q92" s="4"/>
      <c r="R92" s="4"/>
      <c r="S92" s="4"/>
      <c r="T92" s="4"/>
      <c r="U92" s="4"/>
    </row>
    <row r="93" spans="1:21" s="3" customFormat="1" x14ac:dyDescent="0.2">
      <c r="A93" s="1" t="s">
        <v>137</v>
      </c>
      <c r="B93" s="1" t="s">
        <v>149</v>
      </c>
      <c r="C93" s="1" t="s">
        <v>85</v>
      </c>
      <c r="D93" s="1">
        <f t="shared" si="17"/>
        <v>253</v>
      </c>
      <c r="E93" s="1" t="s">
        <v>71</v>
      </c>
      <c r="F93" s="3" t="s">
        <v>5</v>
      </c>
      <c r="G93" s="3" t="s">
        <v>20</v>
      </c>
      <c r="H93" s="3" t="s">
        <v>5</v>
      </c>
      <c r="I93" s="4">
        <f t="shared" si="14"/>
        <v>93.76</v>
      </c>
      <c r="J93" s="3" t="s">
        <v>27</v>
      </c>
      <c r="K93" s="4">
        <f t="shared" si="15"/>
        <v>126.5</v>
      </c>
      <c r="L93" s="4">
        <f t="shared" si="16"/>
        <v>32.740609205468871</v>
      </c>
      <c r="M93" s="4"/>
      <c r="N93" s="4">
        <v>245</v>
      </c>
      <c r="O93" s="4"/>
      <c r="P93" s="4"/>
      <c r="Q93" s="4"/>
      <c r="R93" s="4"/>
      <c r="S93" s="4"/>
      <c r="T93" s="4"/>
      <c r="U93" s="4"/>
    </row>
    <row r="94" spans="1:21" s="3" customFormat="1" x14ac:dyDescent="0.2">
      <c r="A94" s="1" t="s">
        <v>137</v>
      </c>
      <c r="B94" s="1" t="s">
        <v>149</v>
      </c>
      <c r="C94" s="1" t="s">
        <v>87</v>
      </c>
      <c r="D94" s="1">
        <f t="shared" si="17"/>
        <v>303.39999999999998</v>
      </c>
      <c r="E94" s="1" t="s">
        <v>72</v>
      </c>
      <c r="F94" s="3" t="s">
        <v>5</v>
      </c>
      <c r="G94" s="3" t="s">
        <v>20</v>
      </c>
      <c r="H94" s="3" t="s">
        <v>5</v>
      </c>
      <c r="I94" s="4">
        <f t="shared" si="14"/>
        <v>112.44</v>
      </c>
      <c r="J94" s="3" t="s">
        <v>27</v>
      </c>
      <c r="K94" s="4">
        <f t="shared" si="15"/>
        <v>151.69999999999999</v>
      </c>
      <c r="L94" s="4">
        <f t="shared" si="16"/>
        <v>39.262849142052389</v>
      </c>
      <c r="M94" s="4"/>
      <c r="N94" s="4">
        <v>294</v>
      </c>
      <c r="O94" s="4"/>
      <c r="P94" s="4"/>
      <c r="Q94" s="4"/>
      <c r="R94" s="4"/>
      <c r="S94" s="4"/>
      <c r="T94" s="4"/>
      <c r="U94" s="4"/>
    </row>
    <row r="95" spans="1:21" s="3" customFormat="1" x14ac:dyDescent="0.2">
      <c r="A95" s="1" t="s">
        <v>137</v>
      </c>
      <c r="B95" s="1" t="s">
        <v>149</v>
      </c>
      <c r="C95" s="1" t="s">
        <v>38</v>
      </c>
      <c r="D95" s="1">
        <f t="shared" si="17"/>
        <v>404.6</v>
      </c>
      <c r="E95" s="1" t="s">
        <v>136</v>
      </c>
      <c r="F95" s="3" t="s">
        <v>5</v>
      </c>
      <c r="G95" s="3" t="s">
        <v>20</v>
      </c>
      <c r="H95" s="3" t="s">
        <v>5</v>
      </c>
      <c r="I95" s="4">
        <f t="shared" si="14"/>
        <v>149.94</v>
      </c>
      <c r="J95" s="3" t="s">
        <v>27</v>
      </c>
      <c r="K95" s="4">
        <f t="shared" si="15"/>
        <v>202.3</v>
      </c>
      <c r="L95" s="4">
        <f t="shared" si="16"/>
        <v>52.359092824239944</v>
      </c>
      <c r="M95" s="4"/>
      <c r="N95" s="4">
        <v>392</v>
      </c>
      <c r="O95" s="4"/>
      <c r="P95" s="4"/>
      <c r="Q95" s="4"/>
      <c r="R95" s="4"/>
      <c r="S95" s="4"/>
      <c r="T95" s="4"/>
      <c r="U95" s="4"/>
    </row>
    <row r="96" spans="1:21" s="3" customFormat="1" x14ac:dyDescent="0.2">
      <c r="A96" s="1" t="s">
        <v>137</v>
      </c>
      <c r="B96" s="1" t="s">
        <v>149</v>
      </c>
      <c r="C96" s="1" t="s">
        <v>129</v>
      </c>
      <c r="D96" s="1">
        <f t="shared" si="17"/>
        <v>455.6</v>
      </c>
      <c r="E96" s="1" t="s">
        <v>128</v>
      </c>
      <c r="F96" s="3" t="s">
        <v>5</v>
      </c>
      <c r="G96" s="3" t="s">
        <v>20</v>
      </c>
      <c r="H96" s="3" t="s">
        <v>5</v>
      </c>
      <c r="I96" s="4">
        <f t="shared" si="14"/>
        <v>168.84</v>
      </c>
      <c r="J96" s="3" t="s">
        <v>27</v>
      </c>
      <c r="K96" s="4">
        <f t="shared" si="15"/>
        <v>227.8</v>
      </c>
      <c r="L96" s="4">
        <f t="shared" si="16"/>
        <v>58.958978474354225</v>
      </c>
      <c r="M96" s="4"/>
      <c r="N96" s="4">
        <v>441</v>
      </c>
      <c r="O96" s="4"/>
      <c r="P96" s="4"/>
      <c r="Q96" s="4"/>
      <c r="R96" s="4"/>
      <c r="S96" s="4"/>
      <c r="T96" s="4"/>
      <c r="U96" s="4"/>
    </row>
    <row r="97" spans="1:21" s="3" customFormat="1" x14ac:dyDescent="0.2">
      <c r="A97" s="1" t="s">
        <v>137</v>
      </c>
      <c r="B97" s="1" t="s">
        <v>149</v>
      </c>
      <c r="C97" s="1" t="s">
        <v>40</v>
      </c>
      <c r="D97" s="1">
        <f t="shared" si="17"/>
        <v>506</v>
      </c>
      <c r="E97" s="1" t="s">
        <v>92</v>
      </c>
      <c r="F97" s="3" t="s">
        <v>5</v>
      </c>
      <c r="G97" s="3" t="s">
        <v>20</v>
      </c>
      <c r="H97" s="3" t="s">
        <v>5</v>
      </c>
      <c r="I97" s="4">
        <f t="shared" si="14"/>
        <v>187.52</v>
      </c>
      <c r="J97" s="3" t="s">
        <v>27</v>
      </c>
      <c r="K97" s="4">
        <f t="shared" si="15"/>
        <v>253</v>
      </c>
      <c r="L97" s="4">
        <f t="shared" si="16"/>
        <v>65.481218410937743</v>
      </c>
      <c r="M97" s="4"/>
      <c r="N97" s="4">
        <v>490</v>
      </c>
      <c r="O97" s="4"/>
      <c r="P97" s="4"/>
      <c r="Q97" s="4"/>
      <c r="R97" s="4"/>
      <c r="S97" s="4"/>
      <c r="T97" s="4"/>
      <c r="U97" s="4"/>
    </row>
    <row r="98" spans="1:21" s="3" customFormat="1" x14ac:dyDescent="0.2">
      <c r="A98" s="1" t="s">
        <v>137</v>
      </c>
      <c r="B98" s="1" t="s">
        <v>149</v>
      </c>
      <c r="C98" s="1" t="s">
        <v>130</v>
      </c>
      <c r="D98" s="1">
        <f t="shared" si="17"/>
        <v>607</v>
      </c>
      <c r="E98" s="1" t="s">
        <v>23</v>
      </c>
      <c r="F98" s="3" t="s">
        <v>5</v>
      </c>
      <c r="G98" s="3" t="s">
        <v>20</v>
      </c>
      <c r="H98" s="3" t="s">
        <v>5</v>
      </c>
      <c r="I98" s="4">
        <f t="shared" si="14"/>
        <v>224.95</v>
      </c>
      <c r="J98" s="3" t="s">
        <v>27</v>
      </c>
      <c r="K98" s="4">
        <f t="shared" si="15"/>
        <v>303.5</v>
      </c>
      <c r="L98" s="4">
        <f t="shared" si="16"/>
        <v>78.551580188615034</v>
      </c>
      <c r="M98" s="4"/>
      <c r="N98" s="4">
        <v>588</v>
      </c>
      <c r="O98" s="4"/>
      <c r="P98" s="4"/>
      <c r="Q98" s="4"/>
      <c r="R98" s="4"/>
      <c r="S98" s="4"/>
      <c r="T98" s="4"/>
      <c r="U98" s="4"/>
    </row>
    <row r="99" spans="1:21" s="3" customFormat="1" x14ac:dyDescent="0.2">
      <c r="A99" s="1" t="s">
        <v>137</v>
      </c>
      <c r="B99" s="1" t="s">
        <v>149</v>
      </c>
      <c r="C99" s="1" t="s">
        <v>131</v>
      </c>
      <c r="D99" s="1">
        <f t="shared" si="17"/>
        <v>708.2</v>
      </c>
      <c r="E99" s="1" t="s">
        <v>82</v>
      </c>
      <c r="F99" s="3" t="s">
        <v>5</v>
      </c>
      <c r="G99" s="3" t="s">
        <v>20</v>
      </c>
      <c r="H99" s="3" t="s">
        <v>5</v>
      </c>
      <c r="I99" s="4">
        <f t="shared" si="14"/>
        <v>262.45</v>
      </c>
      <c r="J99" s="3" t="s">
        <v>27</v>
      </c>
      <c r="K99" s="4">
        <f t="shared" si="15"/>
        <v>354.1</v>
      </c>
      <c r="L99" s="4">
        <f t="shared" si="16"/>
        <v>91.647823870802597</v>
      </c>
      <c r="M99" s="4"/>
      <c r="N99" s="4">
        <v>673</v>
      </c>
      <c r="O99" s="4"/>
      <c r="P99" s="4"/>
      <c r="Q99" s="4"/>
      <c r="R99" s="4"/>
      <c r="S99" s="4"/>
      <c r="T99" s="4"/>
      <c r="U99" s="4"/>
    </row>
    <row r="100" spans="1:21" s="3" customFormat="1" x14ac:dyDescent="0.2">
      <c r="A100" s="1" t="s">
        <v>137</v>
      </c>
      <c r="B100" s="1" t="s">
        <v>149</v>
      </c>
      <c r="C100" s="1" t="s">
        <v>132</v>
      </c>
      <c r="D100" s="1">
        <f t="shared" si="17"/>
        <v>809</v>
      </c>
      <c r="E100" s="1" t="s">
        <v>26</v>
      </c>
      <c r="F100" s="3" t="s">
        <v>5</v>
      </c>
      <c r="G100" s="3" t="s">
        <v>20</v>
      </c>
      <c r="H100" s="3" t="s">
        <v>5</v>
      </c>
      <c r="I100" s="4">
        <f t="shared" si="14"/>
        <v>299.81</v>
      </c>
      <c r="J100" s="3" t="s">
        <v>27</v>
      </c>
      <c r="K100" s="4">
        <f t="shared" si="15"/>
        <v>404.5</v>
      </c>
      <c r="L100" s="4">
        <f t="shared" si="16"/>
        <v>104.69230374396963</v>
      </c>
      <c r="M100" s="4"/>
      <c r="N100" s="4">
        <v>785</v>
      </c>
      <c r="O100" s="4"/>
      <c r="P100" s="4"/>
      <c r="Q100" s="4"/>
      <c r="R100" s="4"/>
      <c r="S100" s="4"/>
      <c r="T100" s="4"/>
      <c r="U100" s="4"/>
    </row>
    <row r="101" spans="1:21" s="3" customFormat="1" x14ac:dyDescent="0.2">
      <c r="A101" s="1" t="s">
        <v>137</v>
      </c>
      <c r="B101" s="1" t="s">
        <v>149</v>
      </c>
      <c r="C101" s="1" t="s">
        <v>45</v>
      </c>
      <c r="D101" s="1">
        <f t="shared" si="17"/>
        <v>910</v>
      </c>
      <c r="E101" s="1" t="s">
        <v>83</v>
      </c>
      <c r="F101" s="3" t="s">
        <v>5</v>
      </c>
      <c r="G101" s="3" t="s">
        <v>20</v>
      </c>
      <c r="H101" s="3" t="s">
        <v>5</v>
      </c>
      <c r="I101" s="4">
        <f t="shared" si="14"/>
        <v>337.24</v>
      </c>
      <c r="J101" s="3" t="s">
        <v>27</v>
      </c>
      <c r="K101" s="4">
        <f t="shared" si="15"/>
        <v>455</v>
      </c>
      <c r="L101" s="4">
        <f t="shared" si="16"/>
        <v>117.76266552164692</v>
      </c>
      <c r="M101" s="4"/>
      <c r="N101" s="4">
        <v>885</v>
      </c>
      <c r="O101" s="4"/>
      <c r="P101" s="4"/>
      <c r="Q101" s="4"/>
      <c r="R101" s="4"/>
      <c r="S101" s="4"/>
      <c r="T101" s="4"/>
      <c r="U101" s="4"/>
    </row>
    <row r="102" spans="1:21" s="3" customFormat="1" x14ac:dyDescent="0.2">
      <c r="A102" s="1" t="s">
        <v>137</v>
      </c>
      <c r="B102" s="1" t="s">
        <v>149</v>
      </c>
      <c r="C102" s="1" t="s">
        <v>133</v>
      </c>
      <c r="D102" s="1">
        <f t="shared" si="17"/>
        <v>1010</v>
      </c>
      <c r="E102" s="1" t="s">
        <v>83</v>
      </c>
      <c r="F102" s="3" t="s">
        <v>5</v>
      </c>
      <c r="G102" s="3" t="s">
        <v>20</v>
      </c>
      <c r="H102" s="3" t="s">
        <v>5</v>
      </c>
      <c r="I102" s="4">
        <f t="shared" si="14"/>
        <v>374.3</v>
      </c>
      <c r="J102" s="3" t="s">
        <v>27</v>
      </c>
      <c r="K102" s="4">
        <f t="shared" si="15"/>
        <v>505</v>
      </c>
      <c r="L102" s="4">
        <f t="shared" si="16"/>
        <v>130.70361777677297</v>
      </c>
      <c r="M102" s="4"/>
      <c r="N102" s="4">
        <v>985</v>
      </c>
      <c r="O102" s="4"/>
      <c r="P102" s="4"/>
      <c r="Q102" s="4"/>
      <c r="R102" s="4"/>
      <c r="S102" s="4"/>
      <c r="T102" s="4"/>
      <c r="U102" s="4"/>
    </row>
    <row r="103" spans="1:21" s="3" customFormat="1" x14ac:dyDescent="0.2">
      <c r="A103" s="1" t="s">
        <v>137</v>
      </c>
      <c r="B103" s="1" t="s">
        <v>149</v>
      </c>
      <c r="C103" s="1" t="s">
        <v>47</v>
      </c>
      <c r="D103" s="1">
        <f t="shared" si="17"/>
        <v>1110</v>
      </c>
      <c r="E103" s="1" t="s">
        <v>83</v>
      </c>
      <c r="F103" s="3" t="s">
        <v>5</v>
      </c>
      <c r="G103" s="3" t="s">
        <v>20</v>
      </c>
      <c r="H103" s="3" t="s">
        <v>5</v>
      </c>
      <c r="I103" s="4">
        <f t="shared" si="14"/>
        <v>411.36</v>
      </c>
      <c r="J103" s="3" t="s">
        <v>27</v>
      </c>
      <c r="K103" s="4">
        <f t="shared" si="15"/>
        <v>555</v>
      </c>
      <c r="L103" s="4">
        <f t="shared" si="16"/>
        <v>143.64457003189898</v>
      </c>
      <c r="M103" s="4"/>
      <c r="N103" s="4">
        <v>1085</v>
      </c>
      <c r="O103" s="4"/>
      <c r="P103" s="4"/>
      <c r="Q103" s="4"/>
      <c r="R103" s="4"/>
      <c r="S103" s="4"/>
      <c r="T103" s="4"/>
      <c r="U103" s="4"/>
    </row>
    <row r="104" spans="1:21" s="3" customFormat="1" x14ac:dyDescent="0.2">
      <c r="A104" s="1" t="s">
        <v>137</v>
      </c>
      <c r="B104" s="1" t="s">
        <v>149</v>
      </c>
      <c r="C104" s="1" t="s">
        <v>48</v>
      </c>
      <c r="D104" s="1">
        <f t="shared" si="17"/>
        <v>1210</v>
      </c>
      <c r="E104" s="1" t="s">
        <v>83</v>
      </c>
      <c r="F104" s="3" t="s">
        <v>5</v>
      </c>
      <c r="G104" s="3" t="s">
        <v>20</v>
      </c>
      <c r="H104" s="3" t="s">
        <v>5</v>
      </c>
      <c r="I104" s="4">
        <f t="shared" si="14"/>
        <v>448.41</v>
      </c>
      <c r="J104" s="3" t="s">
        <v>27</v>
      </c>
      <c r="K104" s="4">
        <f t="shared" si="15"/>
        <v>605</v>
      </c>
      <c r="L104" s="4">
        <f t="shared" si="16"/>
        <v>156.58552228702501</v>
      </c>
      <c r="M104" s="4"/>
      <c r="N104" s="4">
        <v>1185</v>
      </c>
      <c r="O104" s="4"/>
      <c r="P104" s="4"/>
      <c r="Q104" s="4"/>
      <c r="R104" s="4"/>
      <c r="S104" s="4"/>
      <c r="T104" s="4"/>
      <c r="U104" s="4"/>
    </row>
    <row r="105" spans="1:21" s="3" customFormat="1" x14ac:dyDescent="0.2">
      <c r="A105" s="1" t="s">
        <v>138</v>
      </c>
      <c r="B105" s="1" t="s">
        <v>149</v>
      </c>
      <c r="C105" s="1" t="s">
        <v>28</v>
      </c>
      <c r="D105" s="1">
        <f>C105+E105*2</f>
        <v>152.6</v>
      </c>
      <c r="E105" s="1" t="s">
        <v>69</v>
      </c>
      <c r="F105" s="3" t="s">
        <v>5</v>
      </c>
      <c r="G105" s="3" t="s">
        <v>20</v>
      </c>
      <c r="H105" s="3" t="s">
        <v>5</v>
      </c>
      <c r="I105" s="4">
        <f t="shared" si="14"/>
        <v>56.55</v>
      </c>
      <c r="J105" s="3" t="s">
        <v>27</v>
      </c>
      <c r="K105" s="4">
        <f t="shared" si="15"/>
        <v>76.3</v>
      </c>
      <c r="L105" s="4">
        <f t="shared" si="16"/>
        <v>19.747893141322329</v>
      </c>
      <c r="M105" s="4"/>
      <c r="N105" s="4">
        <v>145</v>
      </c>
      <c r="O105" s="4"/>
      <c r="P105" s="4"/>
      <c r="Q105" s="4"/>
      <c r="R105" s="4"/>
      <c r="S105" s="4"/>
      <c r="T105" s="4"/>
      <c r="U105" s="4"/>
    </row>
    <row r="106" spans="1:21" s="3" customFormat="1" x14ac:dyDescent="0.2">
      <c r="A106" s="1" t="s">
        <v>138</v>
      </c>
      <c r="B106" s="1" t="s">
        <v>149</v>
      </c>
      <c r="C106" s="1" t="s">
        <v>32</v>
      </c>
      <c r="D106" s="1">
        <f t="shared" si="17"/>
        <v>203</v>
      </c>
      <c r="E106" s="1" t="s">
        <v>139</v>
      </c>
      <c r="F106" s="3" t="s">
        <v>5</v>
      </c>
      <c r="G106" s="3" t="s">
        <v>20</v>
      </c>
      <c r="H106" s="3" t="s">
        <v>5</v>
      </c>
      <c r="I106" s="4">
        <f t="shared" si="14"/>
        <v>75.23</v>
      </c>
      <c r="J106" s="3" t="s">
        <v>27</v>
      </c>
      <c r="K106" s="4">
        <f t="shared" si="15"/>
        <v>101.5</v>
      </c>
      <c r="L106" s="4">
        <f t="shared" si="16"/>
        <v>26.270133077905854</v>
      </c>
      <c r="M106" s="4"/>
      <c r="N106" s="4">
        <v>195</v>
      </c>
      <c r="O106" s="4"/>
      <c r="P106" s="4"/>
      <c r="Q106" s="4"/>
      <c r="R106" s="4"/>
      <c r="S106" s="4"/>
      <c r="T106" s="4"/>
      <c r="U106" s="4"/>
    </row>
    <row r="107" spans="1:21" s="3" customFormat="1" x14ac:dyDescent="0.2">
      <c r="A107" s="1" t="s">
        <v>138</v>
      </c>
      <c r="B107" s="1" t="s">
        <v>149</v>
      </c>
      <c r="C107" s="1" t="s">
        <v>85</v>
      </c>
      <c r="D107" s="1">
        <f t="shared" si="17"/>
        <v>253.6</v>
      </c>
      <c r="E107" s="1" t="s">
        <v>73</v>
      </c>
      <c r="F107" s="3" t="s">
        <v>5</v>
      </c>
      <c r="G107" s="3" t="s">
        <v>20</v>
      </c>
      <c r="H107" s="3" t="s">
        <v>5</v>
      </c>
      <c r="I107" s="4">
        <f t="shared" si="14"/>
        <v>93.98</v>
      </c>
      <c r="J107" s="3" t="s">
        <v>27</v>
      </c>
      <c r="K107" s="4">
        <f t="shared" si="15"/>
        <v>126.8</v>
      </c>
      <c r="L107" s="4">
        <f t="shared" si="16"/>
        <v>32.818254918999628</v>
      </c>
      <c r="M107" s="4"/>
      <c r="N107" s="4">
        <v>245</v>
      </c>
      <c r="O107" s="4"/>
      <c r="P107" s="4"/>
      <c r="Q107" s="4"/>
      <c r="R107" s="4"/>
      <c r="S107" s="4"/>
      <c r="T107" s="4"/>
      <c r="U107" s="4"/>
    </row>
    <row r="108" spans="1:21" s="3" customFormat="1" x14ac:dyDescent="0.2">
      <c r="A108" s="1" t="s">
        <v>138</v>
      </c>
      <c r="B108" s="1" t="s">
        <v>149</v>
      </c>
      <c r="C108" s="1" t="s">
        <v>87</v>
      </c>
      <c r="D108" s="1">
        <f t="shared" si="17"/>
        <v>304</v>
      </c>
      <c r="E108" s="1" t="s">
        <v>140</v>
      </c>
      <c r="F108" s="3" t="s">
        <v>5</v>
      </c>
      <c r="G108" s="3" t="s">
        <v>20</v>
      </c>
      <c r="H108" s="3" t="s">
        <v>5</v>
      </c>
      <c r="I108" s="4">
        <f t="shared" si="14"/>
        <v>112.66</v>
      </c>
      <c r="J108" s="3" t="s">
        <v>27</v>
      </c>
      <c r="K108" s="4">
        <f t="shared" si="15"/>
        <v>152</v>
      </c>
      <c r="L108" s="4">
        <f t="shared" si="16"/>
        <v>39.340494855583145</v>
      </c>
      <c r="M108" s="4"/>
      <c r="N108" s="4">
        <v>294</v>
      </c>
      <c r="O108" s="4"/>
      <c r="P108" s="4"/>
      <c r="Q108" s="4"/>
      <c r="R108" s="4"/>
      <c r="S108" s="4"/>
      <c r="T108" s="4"/>
      <c r="U108" s="4"/>
    </row>
    <row r="109" spans="1:21" s="3" customFormat="1" x14ac:dyDescent="0.2">
      <c r="A109" s="1" t="s">
        <v>138</v>
      </c>
      <c r="B109" s="1" t="s">
        <v>149</v>
      </c>
      <c r="C109" s="1" t="s">
        <v>38</v>
      </c>
      <c r="D109" s="1">
        <f t="shared" si="17"/>
        <v>405</v>
      </c>
      <c r="E109" s="1" t="s">
        <v>77</v>
      </c>
      <c r="F109" s="3" t="s">
        <v>5</v>
      </c>
      <c r="G109" s="3" t="s">
        <v>20</v>
      </c>
      <c r="H109" s="3" t="s">
        <v>5</v>
      </c>
      <c r="I109" s="4">
        <f t="shared" si="14"/>
        <v>150.09</v>
      </c>
      <c r="J109" s="3" t="s">
        <v>27</v>
      </c>
      <c r="K109" s="4">
        <f t="shared" si="15"/>
        <v>202.5</v>
      </c>
      <c r="L109" s="4">
        <f t="shared" si="16"/>
        <v>52.410856633260444</v>
      </c>
      <c r="M109" s="4"/>
      <c r="N109" s="4">
        <v>392</v>
      </c>
      <c r="O109" s="4"/>
      <c r="P109" s="4"/>
      <c r="Q109" s="4"/>
      <c r="R109" s="4"/>
      <c r="S109" s="4"/>
      <c r="T109" s="4"/>
      <c r="U109" s="4"/>
    </row>
    <row r="110" spans="1:21" s="3" customFormat="1" x14ac:dyDescent="0.2">
      <c r="A110" s="1" t="s">
        <v>138</v>
      </c>
      <c r="B110" s="1" t="s">
        <v>149</v>
      </c>
      <c r="C110" s="1" t="s">
        <v>129</v>
      </c>
      <c r="D110" s="1">
        <f t="shared" si="17"/>
        <v>455.6</v>
      </c>
      <c r="E110" s="1" t="s">
        <v>128</v>
      </c>
      <c r="F110" s="3" t="s">
        <v>5</v>
      </c>
      <c r="G110" s="3" t="s">
        <v>20</v>
      </c>
      <c r="H110" s="3" t="s">
        <v>5</v>
      </c>
      <c r="I110" s="4">
        <f t="shared" si="14"/>
        <v>168.84</v>
      </c>
      <c r="J110" s="3" t="s">
        <v>27</v>
      </c>
      <c r="K110" s="4">
        <f t="shared" si="15"/>
        <v>227.8</v>
      </c>
      <c r="L110" s="4">
        <f t="shared" si="16"/>
        <v>58.958978474354225</v>
      </c>
      <c r="M110" s="4"/>
      <c r="N110" s="4">
        <v>441</v>
      </c>
      <c r="O110" s="4"/>
      <c r="P110" s="4"/>
      <c r="Q110" s="4"/>
      <c r="R110" s="4"/>
      <c r="S110" s="4"/>
      <c r="T110" s="4"/>
      <c r="U110" s="4"/>
    </row>
    <row r="111" spans="1:21" s="3" customFormat="1" x14ac:dyDescent="0.2">
      <c r="A111" s="1" t="s">
        <v>138</v>
      </c>
      <c r="B111" s="1" t="s">
        <v>149</v>
      </c>
      <c r="C111" s="1" t="s">
        <v>40</v>
      </c>
      <c r="D111" s="1">
        <f t="shared" si="17"/>
        <v>506</v>
      </c>
      <c r="E111" s="1" t="s">
        <v>92</v>
      </c>
      <c r="F111" s="3" t="s">
        <v>5</v>
      </c>
      <c r="G111" s="3" t="s">
        <v>20</v>
      </c>
      <c r="H111" s="3" t="s">
        <v>5</v>
      </c>
      <c r="I111" s="4">
        <f t="shared" si="14"/>
        <v>187.52</v>
      </c>
      <c r="J111" s="3" t="s">
        <v>27</v>
      </c>
      <c r="K111" s="4">
        <f t="shared" si="15"/>
        <v>253</v>
      </c>
      <c r="L111" s="4">
        <f t="shared" si="16"/>
        <v>65.481218410937743</v>
      </c>
      <c r="M111" s="4"/>
      <c r="N111" s="4">
        <v>490</v>
      </c>
      <c r="O111" s="4"/>
      <c r="P111" s="4"/>
      <c r="Q111" s="4"/>
      <c r="R111" s="4"/>
      <c r="S111" s="4"/>
      <c r="T111" s="4"/>
      <c r="U111" s="4"/>
    </row>
    <row r="112" spans="1:21" s="3" customFormat="1" x14ac:dyDescent="0.2">
      <c r="A112" s="1" t="s">
        <v>138</v>
      </c>
      <c r="B112" s="1" t="s">
        <v>149</v>
      </c>
      <c r="C112" s="1" t="s">
        <v>130</v>
      </c>
      <c r="D112" s="1">
        <f t="shared" si="17"/>
        <v>607</v>
      </c>
      <c r="E112" s="1" t="s">
        <v>23</v>
      </c>
      <c r="F112" s="3" t="s">
        <v>5</v>
      </c>
      <c r="G112" s="3" t="s">
        <v>20</v>
      </c>
      <c r="H112" s="3" t="s">
        <v>5</v>
      </c>
      <c r="I112" s="4">
        <f t="shared" si="14"/>
        <v>224.95</v>
      </c>
      <c r="J112" s="3" t="s">
        <v>27</v>
      </c>
      <c r="K112" s="4">
        <f t="shared" si="15"/>
        <v>303.5</v>
      </c>
      <c r="L112" s="4">
        <f t="shared" si="16"/>
        <v>78.551580188615034</v>
      </c>
      <c r="M112" s="4"/>
      <c r="N112" s="4">
        <v>588</v>
      </c>
      <c r="O112" s="4"/>
      <c r="P112" s="4"/>
      <c r="Q112" s="4"/>
      <c r="R112" s="4"/>
      <c r="S112" s="4"/>
      <c r="T112" s="4"/>
      <c r="U112" s="4"/>
    </row>
    <row r="113" spans="1:21" s="3" customFormat="1" x14ac:dyDescent="0.2">
      <c r="A113" s="1" t="s">
        <v>138</v>
      </c>
      <c r="B113" s="1" t="s">
        <v>149</v>
      </c>
      <c r="C113" s="1" t="s">
        <v>131</v>
      </c>
      <c r="D113" s="1">
        <f t="shared" si="17"/>
        <v>708</v>
      </c>
      <c r="E113" s="1" t="s">
        <v>96</v>
      </c>
      <c r="F113" s="3" t="s">
        <v>5</v>
      </c>
      <c r="G113" s="3" t="s">
        <v>20</v>
      </c>
      <c r="H113" s="3" t="s">
        <v>5</v>
      </c>
      <c r="I113" s="4">
        <f t="shared" si="14"/>
        <v>262.38</v>
      </c>
      <c r="J113" s="3" t="s">
        <v>27</v>
      </c>
      <c r="K113" s="4">
        <f t="shared" si="15"/>
        <v>354</v>
      </c>
      <c r="L113" s="4">
        <f t="shared" si="16"/>
        <v>91.621941966292326</v>
      </c>
      <c r="M113" s="4"/>
      <c r="N113" s="4">
        <v>673</v>
      </c>
      <c r="O113" s="4"/>
      <c r="P113" s="4"/>
      <c r="Q113" s="4"/>
      <c r="R113" s="4"/>
      <c r="S113" s="4"/>
      <c r="T113" s="4"/>
      <c r="U113" s="4"/>
    </row>
    <row r="114" spans="1:21" s="3" customFormat="1" x14ac:dyDescent="0.2">
      <c r="A114" s="1" t="s">
        <v>138</v>
      </c>
      <c r="B114" s="1" t="s">
        <v>149</v>
      </c>
      <c r="C114" s="1" t="s">
        <v>132</v>
      </c>
      <c r="D114" s="1">
        <f t="shared" si="17"/>
        <v>809</v>
      </c>
      <c r="E114" s="1" t="s">
        <v>141</v>
      </c>
      <c r="F114" s="3" t="s">
        <v>5</v>
      </c>
      <c r="G114" s="3" t="s">
        <v>20</v>
      </c>
      <c r="H114" s="3" t="s">
        <v>5</v>
      </c>
      <c r="I114" s="4">
        <f t="shared" si="14"/>
        <v>299.81</v>
      </c>
      <c r="J114" s="3" t="s">
        <v>27</v>
      </c>
      <c r="K114" s="4">
        <f t="shared" si="15"/>
        <v>404.5</v>
      </c>
      <c r="L114" s="4">
        <f t="shared" si="16"/>
        <v>104.69230374396963</v>
      </c>
      <c r="M114" s="4"/>
      <c r="N114" s="4">
        <v>785</v>
      </c>
      <c r="O114" s="4"/>
      <c r="P114" s="4"/>
      <c r="Q114" s="4"/>
      <c r="R114" s="4"/>
      <c r="S114" s="4"/>
      <c r="T114" s="4"/>
      <c r="U114" s="4"/>
    </row>
    <row r="115" spans="1:21" s="3" customFormat="1" x14ac:dyDescent="0.2">
      <c r="A115" s="1" t="s">
        <v>138</v>
      </c>
      <c r="B115" s="1" t="s">
        <v>149</v>
      </c>
      <c r="C115" s="1" t="s">
        <v>45</v>
      </c>
      <c r="D115" s="1">
        <f t="shared" si="17"/>
        <v>910</v>
      </c>
      <c r="E115" s="1" t="s">
        <v>83</v>
      </c>
      <c r="F115" s="3" t="s">
        <v>5</v>
      </c>
      <c r="G115" s="3" t="s">
        <v>20</v>
      </c>
      <c r="H115" s="3" t="s">
        <v>5</v>
      </c>
      <c r="I115" s="4">
        <f t="shared" si="14"/>
        <v>337.24</v>
      </c>
      <c r="J115" s="3" t="s">
        <v>27</v>
      </c>
      <c r="K115" s="4">
        <f t="shared" si="15"/>
        <v>455</v>
      </c>
      <c r="L115" s="4">
        <f t="shared" si="16"/>
        <v>117.76266552164692</v>
      </c>
      <c r="M115" s="4"/>
      <c r="N115" s="4">
        <v>885</v>
      </c>
      <c r="O115" s="4"/>
      <c r="P115" s="4"/>
      <c r="Q115" s="4"/>
      <c r="R115" s="4"/>
      <c r="S115" s="4"/>
      <c r="T115" s="4"/>
      <c r="U115" s="4"/>
    </row>
    <row r="116" spans="1:21" s="3" customFormat="1" x14ac:dyDescent="0.2">
      <c r="A116" s="1" t="s">
        <v>138</v>
      </c>
      <c r="B116" s="1" t="s">
        <v>149</v>
      </c>
      <c r="C116" s="1" t="s">
        <v>133</v>
      </c>
      <c r="D116" s="1">
        <f t="shared" si="17"/>
        <v>1010</v>
      </c>
      <c r="E116" s="1" t="s">
        <v>83</v>
      </c>
      <c r="F116" s="3" t="s">
        <v>5</v>
      </c>
      <c r="G116" s="3" t="s">
        <v>20</v>
      </c>
      <c r="H116" s="3" t="s">
        <v>5</v>
      </c>
      <c r="I116" s="4">
        <f t="shared" si="14"/>
        <v>374.3</v>
      </c>
      <c r="J116" s="3" t="s">
        <v>27</v>
      </c>
      <c r="K116" s="4">
        <f t="shared" si="15"/>
        <v>505</v>
      </c>
      <c r="L116" s="4">
        <f t="shared" si="16"/>
        <v>130.70361777677297</v>
      </c>
      <c r="M116" s="4"/>
      <c r="N116" s="4">
        <v>985</v>
      </c>
      <c r="O116" s="4"/>
      <c r="P116" s="4"/>
      <c r="Q116" s="4"/>
      <c r="R116" s="4"/>
      <c r="S116" s="4"/>
      <c r="T116" s="4"/>
      <c r="U116" s="4"/>
    </row>
    <row r="117" spans="1:21" s="3" customFormat="1" x14ac:dyDescent="0.2">
      <c r="A117" s="1" t="s">
        <v>138</v>
      </c>
      <c r="B117" s="1" t="s">
        <v>149</v>
      </c>
      <c r="C117" s="1" t="s">
        <v>47</v>
      </c>
      <c r="D117" s="1">
        <f t="shared" si="17"/>
        <v>1110</v>
      </c>
      <c r="E117" s="1" t="s">
        <v>83</v>
      </c>
      <c r="F117" s="3" t="s">
        <v>5</v>
      </c>
      <c r="G117" s="3" t="s">
        <v>20</v>
      </c>
      <c r="H117" s="3" t="s">
        <v>5</v>
      </c>
      <c r="I117" s="4">
        <f t="shared" si="14"/>
        <v>411.36</v>
      </c>
      <c r="J117" s="3" t="s">
        <v>27</v>
      </c>
      <c r="K117" s="4">
        <f t="shared" si="15"/>
        <v>555</v>
      </c>
      <c r="L117" s="4">
        <f t="shared" si="16"/>
        <v>143.64457003189898</v>
      </c>
      <c r="M117" s="4"/>
      <c r="N117" s="4">
        <v>1085</v>
      </c>
      <c r="O117" s="4"/>
      <c r="P117" s="4"/>
      <c r="Q117" s="4"/>
      <c r="R117" s="4"/>
      <c r="S117" s="4"/>
      <c r="T117" s="4"/>
      <c r="U117" s="4"/>
    </row>
    <row r="118" spans="1:21" s="3" customFormat="1" x14ac:dyDescent="0.2">
      <c r="A118" s="1" t="s">
        <v>138</v>
      </c>
      <c r="B118" s="1" t="s">
        <v>149</v>
      </c>
      <c r="C118" s="1" t="s">
        <v>48</v>
      </c>
      <c r="D118" s="1">
        <f t="shared" si="17"/>
        <v>1210</v>
      </c>
      <c r="E118" s="1" t="s">
        <v>83</v>
      </c>
      <c r="F118" s="3" t="s">
        <v>5</v>
      </c>
      <c r="G118" s="3" t="s">
        <v>20</v>
      </c>
      <c r="H118" s="3" t="s">
        <v>5</v>
      </c>
      <c r="I118" s="4">
        <f t="shared" si="14"/>
        <v>448.41</v>
      </c>
      <c r="J118" s="3" t="s">
        <v>27</v>
      </c>
      <c r="K118" s="4">
        <f t="shared" si="15"/>
        <v>605</v>
      </c>
      <c r="L118" s="4">
        <f t="shared" si="16"/>
        <v>156.58552228702501</v>
      </c>
      <c r="M118" s="4"/>
      <c r="N118" s="4">
        <v>1185</v>
      </c>
      <c r="O118" s="4"/>
      <c r="P118" s="4"/>
      <c r="Q118" s="4"/>
      <c r="R118" s="4"/>
      <c r="S118" s="4"/>
      <c r="T118" s="4"/>
      <c r="U118" s="4"/>
    </row>
    <row r="119" spans="1:21" s="5" customFormat="1" x14ac:dyDescent="0.2">
      <c r="C119" s="5" t="s">
        <v>3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">
      <c r="A120" s="1" t="s">
        <v>114</v>
      </c>
      <c r="B120" s="1" t="s">
        <v>150</v>
      </c>
      <c r="C120" s="1" t="s">
        <v>30</v>
      </c>
      <c r="D120" s="1" t="s">
        <v>117</v>
      </c>
      <c r="E120" s="1" t="s">
        <v>68</v>
      </c>
      <c r="F120" s="1" t="s">
        <v>17</v>
      </c>
      <c r="G120" s="2" t="s">
        <v>18</v>
      </c>
      <c r="H120" s="1" t="s">
        <v>17</v>
      </c>
      <c r="I120" s="4">
        <f t="shared" ref="I120:I157" si="18">ROUND(K120-L120,2)</f>
        <v>79.55</v>
      </c>
      <c r="J120" s="1" t="s">
        <v>5</v>
      </c>
      <c r="K120" s="4">
        <f>+D120/2</f>
        <v>79.55</v>
      </c>
      <c r="L120" s="4">
        <f>+K120*SIN(B120/180*PI())/SIN(B120/2/180*PI())/2</f>
        <v>4.8730279793990361E-15</v>
      </c>
      <c r="M120" s="4"/>
      <c r="N120" s="4"/>
      <c r="O120" s="4"/>
      <c r="P120" s="4"/>
      <c r="Q120" s="4"/>
      <c r="R120" s="4"/>
      <c r="S120" s="4"/>
      <c r="T120" s="4"/>
      <c r="U120" s="4"/>
    </row>
    <row r="121" spans="1:21" s="3" customFormat="1" x14ac:dyDescent="0.2">
      <c r="A121" s="1" t="s">
        <v>114</v>
      </c>
      <c r="B121" s="1" t="s">
        <v>150</v>
      </c>
      <c r="C121" s="1" t="s">
        <v>115</v>
      </c>
      <c r="D121" s="1" t="s">
        <v>118</v>
      </c>
      <c r="E121" s="1" t="s">
        <v>70</v>
      </c>
      <c r="F121" s="3" t="s">
        <v>20</v>
      </c>
      <c r="G121" s="3" t="s">
        <v>20</v>
      </c>
      <c r="H121" s="3" t="s">
        <v>21</v>
      </c>
      <c r="I121" s="4">
        <f t="shared" si="18"/>
        <v>99.4</v>
      </c>
      <c r="J121" s="3" t="s">
        <v>17</v>
      </c>
      <c r="K121" s="4">
        <f t="shared" ref="K121:K157" si="19">+D121/2</f>
        <v>99.4</v>
      </c>
      <c r="L121" s="4">
        <f t="shared" ref="L121:L157" si="20">+K121*SIN(B121/180*PI())/SIN(B121/2/180*PI())/2</f>
        <v>6.0889878208958415E-15</v>
      </c>
      <c r="M121" s="4"/>
      <c r="N121" s="4"/>
      <c r="O121" s="4"/>
      <c r="P121" s="4"/>
      <c r="Q121" s="4"/>
      <c r="R121" s="4"/>
      <c r="S121" s="4"/>
      <c r="T121" s="4"/>
      <c r="U121" s="4"/>
    </row>
    <row r="122" spans="1:21" s="3" customFormat="1" x14ac:dyDescent="0.2">
      <c r="A122" s="1" t="s">
        <v>114</v>
      </c>
      <c r="B122" s="1" t="s">
        <v>150</v>
      </c>
      <c r="C122" s="1" t="s">
        <v>85</v>
      </c>
      <c r="D122" s="1" t="s">
        <v>119</v>
      </c>
      <c r="E122" s="1" t="s">
        <v>72</v>
      </c>
      <c r="F122" s="3" t="s">
        <v>5</v>
      </c>
      <c r="G122" s="3" t="s">
        <v>5</v>
      </c>
      <c r="H122" s="3" t="s">
        <v>5</v>
      </c>
      <c r="I122" s="4">
        <f t="shared" si="18"/>
        <v>124.25</v>
      </c>
      <c r="J122" s="3" t="s">
        <v>5</v>
      </c>
      <c r="K122" s="4">
        <f t="shared" si="19"/>
        <v>124.25</v>
      </c>
      <c r="L122" s="4">
        <f t="shared" si="20"/>
        <v>7.6112347761198018E-15</v>
      </c>
      <c r="M122" s="4"/>
      <c r="N122" s="4"/>
      <c r="O122" s="4"/>
      <c r="P122" s="4"/>
      <c r="Q122" s="4"/>
      <c r="R122" s="4"/>
      <c r="S122" s="4"/>
      <c r="T122" s="4"/>
      <c r="U122" s="4"/>
    </row>
    <row r="123" spans="1:21" s="3" customFormat="1" x14ac:dyDescent="0.2">
      <c r="A123" s="1" t="s">
        <v>114</v>
      </c>
      <c r="B123" s="1" t="s">
        <v>150</v>
      </c>
      <c r="C123" s="1" t="s">
        <v>94</v>
      </c>
      <c r="D123" s="1" t="s">
        <v>120</v>
      </c>
      <c r="E123" s="1" t="s">
        <v>127</v>
      </c>
      <c r="F123" s="3" t="s">
        <v>5</v>
      </c>
      <c r="G123" s="3" t="s">
        <v>5</v>
      </c>
      <c r="H123" s="3" t="s">
        <v>5</v>
      </c>
      <c r="I123" s="4">
        <f t="shared" si="18"/>
        <v>156.6</v>
      </c>
      <c r="J123" s="3" t="s">
        <v>20</v>
      </c>
      <c r="K123" s="4">
        <f t="shared" si="19"/>
        <v>156.6</v>
      </c>
      <c r="L123" s="4">
        <f t="shared" si="20"/>
        <v>9.5929124019344947E-15</v>
      </c>
      <c r="M123" s="4"/>
      <c r="N123" s="4"/>
      <c r="O123" s="4"/>
      <c r="P123" s="4"/>
      <c r="Q123" s="4"/>
      <c r="R123" s="4"/>
      <c r="S123" s="4"/>
      <c r="T123" s="4"/>
      <c r="U123" s="4"/>
    </row>
    <row r="124" spans="1:21" s="3" customFormat="1" x14ac:dyDescent="0.2">
      <c r="A124" s="1" t="s">
        <v>114</v>
      </c>
      <c r="B124" s="1" t="s">
        <v>150</v>
      </c>
      <c r="C124" s="1" t="s">
        <v>38</v>
      </c>
      <c r="D124" s="1" t="s">
        <v>121</v>
      </c>
      <c r="E124" s="1" t="s">
        <v>76</v>
      </c>
      <c r="F124" s="3" t="s">
        <v>24</v>
      </c>
      <c r="G124" s="3" t="s">
        <v>5</v>
      </c>
      <c r="H124" s="3" t="s">
        <v>20</v>
      </c>
      <c r="I124" s="4">
        <f t="shared" si="18"/>
        <v>198.8</v>
      </c>
      <c r="J124" s="3" t="s">
        <v>20</v>
      </c>
      <c r="K124" s="4">
        <f t="shared" si="19"/>
        <v>198.8</v>
      </c>
      <c r="L124" s="4">
        <f t="shared" si="20"/>
        <v>1.2177975641791683E-14</v>
      </c>
      <c r="M124" s="4"/>
      <c r="N124" s="4"/>
      <c r="O124" s="4"/>
      <c r="P124" s="4"/>
      <c r="Q124" s="4"/>
      <c r="R124" s="4"/>
      <c r="S124" s="4"/>
      <c r="T124" s="4"/>
      <c r="U124" s="4"/>
    </row>
    <row r="125" spans="1:21" s="3" customFormat="1" x14ac:dyDescent="0.2">
      <c r="A125" s="1" t="s">
        <v>114</v>
      </c>
      <c r="B125" s="1" t="s">
        <v>150</v>
      </c>
      <c r="C125" s="1" t="s">
        <v>40</v>
      </c>
      <c r="D125" s="1" t="s">
        <v>122</v>
      </c>
      <c r="E125" s="1" t="s">
        <v>128</v>
      </c>
      <c r="F125" s="3" t="s">
        <v>24</v>
      </c>
      <c r="G125" s="3" t="s">
        <v>20</v>
      </c>
      <c r="H125" s="3" t="s">
        <v>21</v>
      </c>
      <c r="I125" s="4">
        <f t="shared" si="18"/>
        <v>248.5</v>
      </c>
      <c r="J125" s="3" t="s">
        <v>5</v>
      </c>
      <c r="K125" s="4">
        <f t="shared" si="19"/>
        <v>248.5</v>
      </c>
      <c r="L125" s="4">
        <f t="shared" si="20"/>
        <v>1.5222469552239604E-14</v>
      </c>
      <c r="M125" s="4"/>
      <c r="N125" s="4"/>
      <c r="O125" s="4"/>
      <c r="P125" s="4"/>
      <c r="Q125" s="4"/>
      <c r="R125" s="4"/>
      <c r="S125" s="4"/>
      <c r="T125" s="4"/>
      <c r="U125" s="4"/>
    </row>
    <row r="126" spans="1:21" s="3" customFormat="1" x14ac:dyDescent="0.2">
      <c r="A126" s="1" t="s">
        <v>114</v>
      </c>
      <c r="B126" s="1" t="s">
        <v>150</v>
      </c>
      <c r="C126" s="1" t="s">
        <v>42</v>
      </c>
      <c r="D126" s="1" t="s">
        <v>123</v>
      </c>
      <c r="E126" s="1" t="s">
        <v>79</v>
      </c>
      <c r="F126" s="3" t="s">
        <v>20</v>
      </c>
      <c r="G126" s="3" t="s">
        <v>5</v>
      </c>
      <c r="H126" s="3" t="s">
        <v>5</v>
      </c>
      <c r="I126" s="4">
        <f t="shared" si="18"/>
        <v>313.14999999999998</v>
      </c>
      <c r="J126" s="3" t="s">
        <v>20</v>
      </c>
      <c r="K126" s="4">
        <f t="shared" si="19"/>
        <v>313.14999999999998</v>
      </c>
      <c r="L126" s="4">
        <f t="shared" si="20"/>
        <v>1.9182761932731718E-14</v>
      </c>
      <c r="M126" s="4"/>
      <c r="N126" s="4"/>
      <c r="O126" s="4"/>
      <c r="P126" s="4"/>
      <c r="Q126" s="4"/>
      <c r="R126" s="4"/>
      <c r="S126" s="4"/>
      <c r="T126" s="4"/>
      <c r="U126" s="4"/>
    </row>
    <row r="127" spans="1:21" s="3" customFormat="1" x14ac:dyDescent="0.2">
      <c r="A127" s="1" t="s">
        <v>114</v>
      </c>
      <c r="B127" s="1" t="s">
        <v>150</v>
      </c>
      <c r="C127" s="1" t="s">
        <v>116</v>
      </c>
      <c r="D127" s="1" t="s">
        <v>124</v>
      </c>
      <c r="E127" s="1" t="s">
        <v>82</v>
      </c>
      <c r="F127" s="3" t="s">
        <v>20</v>
      </c>
      <c r="G127" s="3" t="s">
        <v>20</v>
      </c>
      <c r="H127" s="3" t="s">
        <v>20</v>
      </c>
      <c r="I127" s="4">
        <f t="shared" si="18"/>
        <v>397.6</v>
      </c>
      <c r="J127" s="3" t="s">
        <v>17</v>
      </c>
      <c r="K127" s="4">
        <f t="shared" si="19"/>
        <v>397.6</v>
      </c>
      <c r="L127" s="4">
        <f t="shared" si="20"/>
        <v>2.4355951283583366E-14</v>
      </c>
      <c r="M127" s="4"/>
      <c r="N127" s="4"/>
      <c r="O127" s="4"/>
      <c r="P127" s="4"/>
      <c r="Q127" s="4"/>
      <c r="R127" s="4"/>
      <c r="S127" s="4"/>
      <c r="T127" s="4"/>
      <c r="U127" s="4"/>
    </row>
    <row r="128" spans="1:21" s="3" customFormat="1" x14ac:dyDescent="0.2">
      <c r="A128" s="1" t="s">
        <v>114</v>
      </c>
      <c r="B128" s="1" t="s">
        <v>150</v>
      </c>
      <c r="C128" s="1" t="s">
        <v>46</v>
      </c>
      <c r="D128" s="1" t="s">
        <v>125</v>
      </c>
      <c r="E128" s="1" t="s">
        <v>83</v>
      </c>
      <c r="F128" s="3" t="s">
        <v>20</v>
      </c>
      <c r="G128" s="3" t="s">
        <v>21</v>
      </c>
      <c r="H128" s="3" t="s">
        <v>17</v>
      </c>
      <c r="I128" s="4">
        <f t="shared" si="18"/>
        <v>497</v>
      </c>
      <c r="J128" s="3" t="s">
        <v>18</v>
      </c>
      <c r="K128" s="4">
        <f t="shared" si="19"/>
        <v>497</v>
      </c>
      <c r="L128" s="4">
        <f t="shared" si="20"/>
        <v>3.0444939104479207E-14</v>
      </c>
      <c r="M128" s="4"/>
      <c r="N128" s="4"/>
      <c r="O128" s="4"/>
      <c r="P128" s="4"/>
      <c r="Q128" s="4"/>
      <c r="R128" s="4"/>
      <c r="S128" s="4"/>
      <c r="T128" s="4"/>
      <c r="U128" s="4"/>
    </row>
    <row r="129" spans="1:21" s="3" customFormat="1" x14ac:dyDescent="0.2">
      <c r="A129" s="1" t="s">
        <v>114</v>
      </c>
      <c r="B129" s="1" t="s">
        <v>150</v>
      </c>
      <c r="C129" s="1" t="s">
        <v>48</v>
      </c>
      <c r="D129" s="1" t="s">
        <v>126</v>
      </c>
      <c r="E129" s="1" t="s">
        <v>83</v>
      </c>
      <c r="F129" s="3" t="s">
        <v>5</v>
      </c>
      <c r="G129" s="3" t="s">
        <v>20</v>
      </c>
      <c r="H129" s="3" t="s">
        <v>5</v>
      </c>
      <c r="I129" s="4">
        <f t="shared" si="18"/>
        <v>596.4</v>
      </c>
      <c r="J129" s="3" t="s">
        <v>27</v>
      </c>
      <c r="K129" s="4">
        <f t="shared" si="19"/>
        <v>596.4</v>
      </c>
      <c r="L129" s="4">
        <f t="shared" si="20"/>
        <v>3.6533926925375049E-14</v>
      </c>
      <c r="M129" s="4"/>
      <c r="N129" s="4"/>
      <c r="O129" s="4"/>
      <c r="P129" s="4"/>
      <c r="Q129" s="4"/>
      <c r="R129" s="4"/>
      <c r="S129" s="4"/>
      <c r="T129" s="4"/>
      <c r="U129" s="4"/>
    </row>
    <row r="130" spans="1:21" s="3" customFormat="1" x14ac:dyDescent="0.2">
      <c r="A130" s="1" t="s">
        <v>137</v>
      </c>
      <c r="B130" s="1" t="s">
        <v>150</v>
      </c>
      <c r="C130" s="1" t="s">
        <v>28</v>
      </c>
      <c r="D130" s="1">
        <f>C130+E130*2</f>
        <v>152</v>
      </c>
      <c r="E130" s="1" t="s">
        <v>134</v>
      </c>
      <c r="F130" s="3" t="s">
        <v>5</v>
      </c>
      <c r="G130" s="3" t="s">
        <v>20</v>
      </c>
      <c r="H130" s="3" t="s">
        <v>5</v>
      </c>
      <c r="I130" s="4">
        <f t="shared" si="18"/>
        <v>76</v>
      </c>
      <c r="J130" s="3" t="s">
        <v>27</v>
      </c>
      <c r="K130" s="4">
        <f t="shared" si="19"/>
        <v>76</v>
      </c>
      <c r="L130" s="4">
        <f t="shared" si="20"/>
        <v>4.655564128652756E-15</v>
      </c>
      <c r="M130" s="4"/>
      <c r="N130" s="4">
        <v>145</v>
      </c>
      <c r="O130" s="4"/>
      <c r="P130" s="4"/>
      <c r="Q130" s="4"/>
      <c r="R130" s="4"/>
      <c r="S130" s="4"/>
      <c r="T130" s="4"/>
      <c r="U130" s="4"/>
    </row>
    <row r="131" spans="1:21" s="3" customFormat="1" x14ac:dyDescent="0.2">
      <c r="A131" s="1" t="s">
        <v>137</v>
      </c>
      <c r="B131" s="1" t="s">
        <v>150</v>
      </c>
      <c r="C131" s="1" t="s">
        <v>32</v>
      </c>
      <c r="D131" s="1">
        <f t="shared" ref="D131:D157" si="21">C131+E131*2</f>
        <v>202.2</v>
      </c>
      <c r="E131" s="1" t="s">
        <v>135</v>
      </c>
      <c r="F131" s="3" t="s">
        <v>5</v>
      </c>
      <c r="G131" s="3" t="s">
        <v>20</v>
      </c>
      <c r="H131" s="3" t="s">
        <v>5</v>
      </c>
      <c r="I131" s="4">
        <f t="shared" si="18"/>
        <v>101.1</v>
      </c>
      <c r="J131" s="3" t="s">
        <v>27</v>
      </c>
      <c r="K131" s="4">
        <f t="shared" si="19"/>
        <v>101.1</v>
      </c>
      <c r="L131" s="4">
        <f t="shared" si="20"/>
        <v>6.1931254395630742E-15</v>
      </c>
      <c r="M131" s="4"/>
      <c r="N131" s="4">
        <v>195</v>
      </c>
      <c r="O131" s="4"/>
      <c r="P131" s="4"/>
      <c r="Q131" s="4"/>
      <c r="R131" s="4"/>
      <c r="S131" s="4"/>
      <c r="T131" s="4"/>
      <c r="U131" s="4"/>
    </row>
    <row r="132" spans="1:21" s="3" customFormat="1" x14ac:dyDescent="0.2">
      <c r="A132" s="1" t="s">
        <v>137</v>
      </c>
      <c r="B132" s="1" t="s">
        <v>150</v>
      </c>
      <c r="C132" s="1" t="s">
        <v>85</v>
      </c>
      <c r="D132" s="1">
        <f t="shared" si="21"/>
        <v>253</v>
      </c>
      <c r="E132" s="1" t="s">
        <v>71</v>
      </c>
      <c r="F132" s="3" t="s">
        <v>5</v>
      </c>
      <c r="G132" s="3" t="s">
        <v>20</v>
      </c>
      <c r="H132" s="3" t="s">
        <v>5</v>
      </c>
      <c r="I132" s="4">
        <f t="shared" si="18"/>
        <v>126.5</v>
      </c>
      <c r="J132" s="3" t="s">
        <v>27</v>
      </c>
      <c r="K132" s="4">
        <f t="shared" si="19"/>
        <v>126.5</v>
      </c>
      <c r="L132" s="4">
        <f t="shared" si="20"/>
        <v>7.7490639772970216E-15</v>
      </c>
      <c r="M132" s="4"/>
      <c r="N132" s="4">
        <v>245</v>
      </c>
      <c r="O132" s="4"/>
      <c r="P132" s="4"/>
      <c r="Q132" s="4"/>
      <c r="R132" s="4"/>
      <c r="S132" s="4"/>
      <c r="T132" s="4"/>
      <c r="U132" s="4"/>
    </row>
    <row r="133" spans="1:21" s="3" customFormat="1" x14ac:dyDescent="0.2">
      <c r="A133" s="1" t="s">
        <v>137</v>
      </c>
      <c r="B133" s="1" t="s">
        <v>150</v>
      </c>
      <c r="C133" s="1" t="s">
        <v>87</v>
      </c>
      <c r="D133" s="1">
        <f t="shared" si="21"/>
        <v>303.39999999999998</v>
      </c>
      <c r="E133" s="1" t="s">
        <v>72</v>
      </c>
      <c r="F133" s="3" t="s">
        <v>5</v>
      </c>
      <c r="G133" s="3" t="s">
        <v>20</v>
      </c>
      <c r="H133" s="3" t="s">
        <v>5</v>
      </c>
      <c r="I133" s="4">
        <f t="shared" si="18"/>
        <v>151.69999999999999</v>
      </c>
      <c r="J133" s="3" t="s">
        <v>27</v>
      </c>
      <c r="K133" s="4">
        <f t="shared" si="19"/>
        <v>151.69999999999999</v>
      </c>
      <c r="L133" s="4">
        <f t="shared" si="20"/>
        <v>9.2927510304818828E-15</v>
      </c>
      <c r="M133" s="4"/>
      <c r="N133" s="4">
        <v>294</v>
      </c>
      <c r="O133" s="4"/>
      <c r="P133" s="4"/>
      <c r="Q133" s="4"/>
      <c r="R133" s="4"/>
      <c r="S133" s="4"/>
      <c r="T133" s="4"/>
      <c r="U133" s="4"/>
    </row>
    <row r="134" spans="1:21" s="3" customFormat="1" x14ac:dyDescent="0.2">
      <c r="A134" s="1" t="s">
        <v>137</v>
      </c>
      <c r="B134" s="1" t="s">
        <v>150</v>
      </c>
      <c r="C134" s="1" t="s">
        <v>38</v>
      </c>
      <c r="D134" s="1">
        <f t="shared" si="21"/>
        <v>404.6</v>
      </c>
      <c r="E134" s="1" t="s">
        <v>136</v>
      </c>
      <c r="F134" s="3" t="s">
        <v>5</v>
      </c>
      <c r="G134" s="3" t="s">
        <v>20</v>
      </c>
      <c r="H134" s="3" t="s">
        <v>5</v>
      </c>
      <c r="I134" s="4">
        <f t="shared" si="18"/>
        <v>202.3</v>
      </c>
      <c r="J134" s="3" t="s">
        <v>27</v>
      </c>
      <c r="K134" s="4">
        <f t="shared" si="19"/>
        <v>202.3</v>
      </c>
      <c r="L134" s="4">
        <f t="shared" si="20"/>
        <v>1.2392376621400691E-14</v>
      </c>
      <c r="M134" s="4"/>
      <c r="N134" s="4">
        <v>392</v>
      </c>
      <c r="O134" s="4"/>
      <c r="P134" s="4"/>
      <c r="Q134" s="4"/>
      <c r="R134" s="4"/>
      <c r="S134" s="4"/>
      <c r="T134" s="4"/>
      <c r="U134" s="4"/>
    </row>
    <row r="135" spans="1:21" s="3" customFormat="1" x14ac:dyDescent="0.2">
      <c r="A135" s="1" t="s">
        <v>137</v>
      </c>
      <c r="B135" s="1" t="s">
        <v>150</v>
      </c>
      <c r="C135" s="1" t="s">
        <v>129</v>
      </c>
      <c r="D135" s="1">
        <f t="shared" si="21"/>
        <v>455.6</v>
      </c>
      <c r="E135" s="1" t="s">
        <v>128</v>
      </c>
      <c r="F135" s="3" t="s">
        <v>5</v>
      </c>
      <c r="G135" s="3" t="s">
        <v>20</v>
      </c>
      <c r="H135" s="3" t="s">
        <v>5</v>
      </c>
      <c r="I135" s="4">
        <f t="shared" si="18"/>
        <v>227.8</v>
      </c>
      <c r="J135" s="3" t="s">
        <v>27</v>
      </c>
      <c r="K135" s="4">
        <f t="shared" si="19"/>
        <v>227.8</v>
      </c>
      <c r="L135" s="4">
        <f t="shared" si="20"/>
        <v>1.3954440901409182E-14</v>
      </c>
      <c r="M135" s="4"/>
      <c r="N135" s="4">
        <v>441</v>
      </c>
      <c r="O135" s="4"/>
      <c r="P135" s="4"/>
      <c r="Q135" s="4"/>
      <c r="R135" s="4"/>
      <c r="S135" s="4"/>
      <c r="T135" s="4"/>
      <c r="U135" s="4"/>
    </row>
    <row r="136" spans="1:21" s="3" customFormat="1" x14ac:dyDescent="0.2">
      <c r="A136" s="1" t="s">
        <v>137</v>
      </c>
      <c r="B136" s="1" t="s">
        <v>150</v>
      </c>
      <c r="C136" s="1" t="s">
        <v>40</v>
      </c>
      <c r="D136" s="1">
        <f t="shared" si="21"/>
        <v>506</v>
      </c>
      <c r="E136" s="1" t="s">
        <v>92</v>
      </c>
      <c r="F136" s="3" t="s">
        <v>5</v>
      </c>
      <c r="G136" s="3" t="s">
        <v>20</v>
      </c>
      <c r="H136" s="3" t="s">
        <v>5</v>
      </c>
      <c r="I136" s="4">
        <f t="shared" si="18"/>
        <v>253</v>
      </c>
      <c r="J136" s="3" t="s">
        <v>27</v>
      </c>
      <c r="K136" s="4">
        <f t="shared" si="19"/>
        <v>253</v>
      </c>
      <c r="L136" s="4">
        <f t="shared" si="20"/>
        <v>1.5498127954594043E-14</v>
      </c>
      <c r="M136" s="4"/>
      <c r="N136" s="4">
        <v>490</v>
      </c>
      <c r="O136" s="4"/>
      <c r="P136" s="4"/>
      <c r="Q136" s="4"/>
      <c r="R136" s="4"/>
      <c r="S136" s="4"/>
      <c r="T136" s="4"/>
      <c r="U136" s="4"/>
    </row>
    <row r="137" spans="1:21" s="3" customFormat="1" x14ac:dyDescent="0.2">
      <c r="A137" s="1" t="s">
        <v>137</v>
      </c>
      <c r="B137" s="1" t="s">
        <v>150</v>
      </c>
      <c r="C137" s="1" t="s">
        <v>130</v>
      </c>
      <c r="D137" s="1">
        <f t="shared" si="21"/>
        <v>607</v>
      </c>
      <c r="E137" s="1" t="s">
        <v>23</v>
      </c>
      <c r="F137" s="3" t="s">
        <v>5</v>
      </c>
      <c r="G137" s="3" t="s">
        <v>20</v>
      </c>
      <c r="H137" s="3" t="s">
        <v>5</v>
      </c>
      <c r="I137" s="4">
        <f t="shared" si="18"/>
        <v>303.5</v>
      </c>
      <c r="J137" s="3" t="s">
        <v>27</v>
      </c>
      <c r="K137" s="4">
        <f t="shared" si="19"/>
        <v>303.5</v>
      </c>
      <c r="L137" s="4">
        <f t="shared" si="20"/>
        <v>1.8591627803238309E-14</v>
      </c>
      <c r="M137" s="4"/>
      <c r="N137" s="4">
        <v>588</v>
      </c>
      <c r="O137" s="4"/>
      <c r="P137" s="4"/>
      <c r="Q137" s="4"/>
      <c r="R137" s="4"/>
      <c r="S137" s="4"/>
      <c r="T137" s="4"/>
      <c r="U137" s="4"/>
    </row>
    <row r="138" spans="1:21" s="3" customFormat="1" x14ac:dyDescent="0.2">
      <c r="A138" s="1" t="s">
        <v>137</v>
      </c>
      <c r="B138" s="1" t="s">
        <v>150</v>
      </c>
      <c r="C138" s="1" t="s">
        <v>131</v>
      </c>
      <c r="D138" s="1">
        <f t="shared" si="21"/>
        <v>708.2</v>
      </c>
      <c r="E138" s="1" t="s">
        <v>82</v>
      </c>
      <c r="F138" s="3" t="s">
        <v>5</v>
      </c>
      <c r="G138" s="3" t="s">
        <v>20</v>
      </c>
      <c r="H138" s="3" t="s">
        <v>5</v>
      </c>
      <c r="I138" s="4">
        <f t="shared" si="18"/>
        <v>354.1</v>
      </c>
      <c r="J138" s="3" t="s">
        <v>27</v>
      </c>
      <c r="K138" s="4">
        <f t="shared" si="19"/>
        <v>354.1</v>
      </c>
      <c r="L138" s="4">
        <f t="shared" si="20"/>
        <v>2.1691253394157117E-14</v>
      </c>
      <c r="M138" s="4"/>
      <c r="N138" s="4">
        <v>673</v>
      </c>
      <c r="O138" s="4"/>
      <c r="P138" s="4"/>
      <c r="Q138" s="4"/>
      <c r="R138" s="4"/>
      <c r="S138" s="4"/>
      <c r="T138" s="4"/>
      <c r="U138" s="4"/>
    </row>
    <row r="139" spans="1:21" s="3" customFormat="1" x14ac:dyDescent="0.2">
      <c r="A139" s="1" t="s">
        <v>137</v>
      </c>
      <c r="B139" s="1" t="s">
        <v>150</v>
      </c>
      <c r="C139" s="1" t="s">
        <v>132</v>
      </c>
      <c r="D139" s="1">
        <f t="shared" si="21"/>
        <v>809</v>
      </c>
      <c r="E139" s="1" t="s">
        <v>26</v>
      </c>
      <c r="F139" s="3" t="s">
        <v>5</v>
      </c>
      <c r="G139" s="3" t="s">
        <v>20</v>
      </c>
      <c r="H139" s="3" t="s">
        <v>5</v>
      </c>
      <c r="I139" s="4">
        <f t="shared" si="18"/>
        <v>404.5</v>
      </c>
      <c r="J139" s="3" t="s">
        <v>27</v>
      </c>
      <c r="K139" s="4">
        <f t="shared" si="19"/>
        <v>404.5</v>
      </c>
      <c r="L139" s="4">
        <f t="shared" si="20"/>
        <v>2.477862750052684E-14</v>
      </c>
      <c r="M139" s="4"/>
      <c r="N139" s="4">
        <v>785</v>
      </c>
      <c r="O139" s="4"/>
      <c r="P139" s="4"/>
      <c r="Q139" s="4"/>
      <c r="R139" s="4"/>
      <c r="S139" s="4"/>
      <c r="T139" s="4"/>
      <c r="U139" s="4"/>
    </row>
    <row r="140" spans="1:21" s="3" customFormat="1" x14ac:dyDescent="0.2">
      <c r="A140" s="1" t="s">
        <v>137</v>
      </c>
      <c r="B140" s="1" t="s">
        <v>150</v>
      </c>
      <c r="C140" s="1" t="s">
        <v>45</v>
      </c>
      <c r="D140" s="1">
        <f t="shared" si="21"/>
        <v>910</v>
      </c>
      <c r="E140" s="1" t="s">
        <v>83</v>
      </c>
      <c r="F140" s="3" t="s">
        <v>5</v>
      </c>
      <c r="G140" s="3" t="s">
        <v>20</v>
      </c>
      <c r="H140" s="3" t="s">
        <v>5</v>
      </c>
      <c r="I140" s="4">
        <f t="shared" si="18"/>
        <v>455</v>
      </c>
      <c r="J140" s="3" t="s">
        <v>27</v>
      </c>
      <c r="K140" s="4">
        <f t="shared" si="19"/>
        <v>455</v>
      </c>
      <c r="L140" s="4">
        <f t="shared" si="20"/>
        <v>2.7872127349171105E-14</v>
      </c>
      <c r="M140" s="4"/>
      <c r="N140" s="4">
        <v>885</v>
      </c>
      <c r="O140" s="4"/>
      <c r="P140" s="4"/>
      <c r="Q140" s="4"/>
      <c r="R140" s="4"/>
      <c r="S140" s="4"/>
      <c r="T140" s="4"/>
      <c r="U140" s="4"/>
    </row>
    <row r="141" spans="1:21" s="3" customFormat="1" x14ac:dyDescent="0.2">
      <c r="A141" s="1" t="s">
        <v>137</v>
      </c>
      <c r="B141" s="1" t="s">
        <v>150</v>
      </c>
      <c r="C141" s="1" t="s">
        <v>133</v>
      </c>
      <c r="D141" s="1">
        <f t="shared" si="21"/>
        <v>1010</v>
      </c>
      <c r="E141" s="1" t="s">
        <v>83</v>
      </c>
      <c r="F141" s="3" t="s">
        <v>5</v>
      </c>
      <c r="G141" s="3" t="s">
        <v>20</v>
      </c>
      <c r="H141" s="3" t="s">
        <v>5</v>
      </c>
      <c r="I141" s="4">
        <f t="shared" si="18"/>
        <v>505</v>
      </c>
      <c r="J141" s="3" t="s">
        <v>27</v>
      </c>
      <c r="K141" s="4">
        <f t="shared" si="19"/>
        <v>505</v>
      </c>
      <c r="L141" s="4">
        <f t="shared" si="20"/>
        <v>3.0934998486442655E-14</v>
      </c>
      <c r="M141" s="4"/>
      <c r="N141" s="4">
        <v>985</v>
      </c>
      <c r="O141" s="4"/>
      <c r="P141" s="4"/>
      <c r="Q141" s="4"/>
      <c r="R141" s="4"/>
      <c r="S141" s="4"/>
      <c r="T141" s="4"/>
      <c r="U141" s="4"/>
    </row>
    <row r="142" spans="1:21" s="3" customFormat="1" x14ac:dyDescent="0.2">
      <c r="A142" s="1" t="s">
        <v>137</v>
      </c>
      <c r="B142" s="1" t="s">
        <v>150</v>
      </c>
      <c r="C142" s="1" t="s">
        <v>47</v>
      </c>
      <c r="D142" s="1">
        <f t="shared" si="21"/>
        <v>1110</v>
      </c>
      <c r="E142" s="1" t="s">
        <v>83</v>
      </c>
      <c r="F142" s="3" t="s">
        <v>5</v>
      </c>
      <c r="G142" s="3" t="s">
        <v>20</v>
      </c>
      <c r="H142" s="3" t="s">
        <v>5</v>
      </c>
      <c r="I142" s="4">
        <f t="shared" si="18"/>
        <v>555</v>
      </c>
      <c r="J142" s="3" t="s">
        <v>27</v>
      </c>
      <c r="K142" s="4">
        <f t="shared" si="19"/>
        <v>555</v>
      </c>
      <c r="L142" s="4">
        <f t="shared" si="20"/>
        <v>3.3997869623714205E-14</v>
      </c>
      <c r="M142" s="4"/>
      <c r="N142" s="4">
        <v>1085</v>
      </c>
      <c r="O142" s="4"/>
      <c r="P142" s="4"/>
      <c r="Q142" s="4"/>
      <c r="R142" s="4"/>
      <c r="S142" s="4"/>
      <c r="T142" s="4"/>
      <c r="U142" s="4"/>
    </row>
    <row r="143" spans="1:21" s="3" customFormat="1" x14ac:dyDescent="0.2">
      <c r="A143" s="1" t="s">
        <v>137</v>
      </c>
      <c r="B143" s="1" t="s">
        <v>150</v>
      </c>
      <c r="C143" s="1" t="s">
        <v>48</v>
      </c>
      <c r="D143" s="1">
        <f t="shared" si="21"/>
        <v>1210</v>
      </c>
      <c r="E143" s="1" t="s">
        <v>83</v>
      </c>
      <c r="F143" s="3" t="s">
        <v>5</v>
      </c>
      <c r="G143" s="3" t="s">
        <v>20</v>
      </c>
      <c r="H143" s="3" t="s">
        <v>5</v>
      </c>
      <c r="I143" s="4">
        <f t="shared" si="18"/>
        <v>605</v>
      </c>
      <c r="J143" s="3" t="s">
        <v>27</v>
      </c>
      <c r="K143" s="4">
        <f t="shared" si="19"/>
        <v>605</v>
      </c>
      <c r="L143" s="4">
        <f t="shared" si="20"/>
        <v>3.7060740760985755E-14</v>
      </c>
      <c r="M143" s="4"/>
      <c r="N143" s="4">
        <v>1185</v>
      </c>
      <c r="O143" s="4"/>
      <c r="P143" s="4"/>
      <c r="Q143" s="4"/>
      <c r="R143" s="4"/>
      <c r="S143" s="4"/>
      <c r="T143" s="4"/>
      <c r="U143" s="4"/>
    </row>
    <row r="144" spans="1:21" s="3" customFormat="1" x14ac:dyDescent="0.2">
      <c r="A144" s="1" t="s">
        <v>138</v>
      </c>
      <c r="B144" s="1" t="s">
        <v>150</v>
      </c>
      <c r="C144" s="1" t="s">
        <v>28</v>
      </c>
      <c r="D144" s="1">
        <f>C144+E144*2</f>
        <v>152.6</v>
      </c>
      <c r="E144" s="1" t="s">
        <v>69</v>
      </c>
      <c r="F144" s="3" t="s">
        <v>5</v>
      </c>
      <c r="G144" s="3" t="s">
        <v>20</v>
      </c>
      <c r="H144" s="3" t="s">
        <v>5</v>
      </c>
      <c r="I144" s="4">
        <f t="shared" si="18"/>
        <v>76.3</v>
      </c>
      <c r="J144" s="3" t="s">
        <v>27</v>
      </c>
      <c r="K144" s="4">
        <f t="shared" si="19"/>
        <v>76.3</v>
      </c>
      <c r="L144" s="4">
        <f t="shared" si="20"/>
        <v>4.6739413554763853E-15</v>
      </c>
      <c r="M144" s="4"/>
      <c r="N144" s="4">
        <v>145</v>
      </c>
      <c r="O144" s="4"/>
      <c r="P144" s="4"/>
      <c r="Q144" s="4"/>
      <c r="R144" s="4"/>
      <c r="S144" s="4"/>
      <c r="T144" s="4"/>
      <c r="U144" s="4"/>
    </row>
    <row r="145" spans="1:21" s="3" customFormat="1" x14ac:dyDescent="0.2">
      <c r="A145" s="1" t="s">
        <v>138</v>
      </c>
      <c r="B145" s="1" t="s">
        <v>150</v>
      </c>
      <c r="C145" s="1" t="s">
        <v>32</v>
      </c>
      <c r="D145" s="1">
        <f t="shared" si="21"/>
        <v>203</v>
      </c>
      <c r="E145" s="1" t="s">
        <v>139</v>
      </c>
      <c r="F145" s="3" t="s">
        <v>5</v>
      </c>
      <c r="G145" s="3" t="s">
        <v>20</v>
      </c>
      <c r="H145" s="3" t="s">
        <v>5</v>
      </c>
      <c r="I145" s="4">
        <f t="shared" si="18"/>
        <v>101.5</v>
      </c>
      <c r="J145" s="3" t="s">
        <v>27</v>
      </c>
      <c r="K145" s="4">
        <f t="shared" si="19"/>
        <v>101.5</v>
      </c>
      <c r="L145" s="4">
        <f t="shared" si="20"/>
        <v>6.2176284086612466E-15</v>
      </c>
      <c r="M145" s="4"/>
      <c r="N145" s="4">
        <v>195</v>
      </c>
      <c r="O145" s="4"/>
      <c r="P145" s="4"/>
      <c r="Q145" s="4"/>
      <c r="R145" s="4"/>
      <c r="S145" s="4"/>
      <c r="T145" s="4"/>
      <c r="U145" s="4"/>
    </row>
    <row r="146" spans="1:21" s="3" customFormat="1" x14ac:dyDescent="0.2">
      <c r="A146" s="1" t="s">
        <v>138</v>
      </c>
      <c r="B146" s="1" t="s">
        <v>150</v>
      </c>
      <c r="C146" s="1" t="s">
        <v>85</v>
      </c>
      <c r="D146" s="1">
        <f t="shared" si="21"/>
        <v>253.6</v>
      </c>
      <c r="E146" s="1" t="s">
        <v>73</v>
      </c>
      <c r="F146" s="3" t="s">
        <v>5</v>
      </c>
      <c r="G146" s="3" t="s">
        <v>20</v>
      </c>
      <c r="H146" s="3" t="s">
        <v>5</v>
      </c>
      <c r="I146" s="4">
        <f t="shared" si="18"/>
        <v>126.8</v>
      </c>
      <c r="J146" s="3" t="s">
        <v>27</v>
      </c>
      <c r="K146" s="4">
        <f t="shared" si="19"/>
        <v>126.8</v>
      </c>
      <c r="L146" s="4">
        <f t="shared" si="20"/>
        <v>7.7674412041206509E-15</v>
      </c>
      <c r="M146" s="4"/>
      <c r="N146" s="4">
        <v>245</v>
      </c>
      <c r="O146" s="4"/>
      <c r="P146" s="4"/>
      <c r="Q146" s="4"/>
      <c r="R146" s="4"/>
      <c r="S146" s="4"/>
      <c r="T146" s="4"/>
      <c r="U146" s="4"/>
    </row>
    <row r="147" spans="1:21" s="3" customFormat="1" x14ac:dyDescent="0.2">
      <c r="A147" s="1" t="s">
        <v>138</v>
      </c>
      <c r="B147" s="1" t="s">
        <v>150</v>
      </c>
      <c r="C147" s="1" t="s">
        <v>87</v>
      </c>
      <c r="D147" s="1">
        <f t="shared" si="21"/>
        <v>304</v>
      </c>
      <c r="E147" s="1" t="s">
        <v>140</v>
      </c>
      <c r="F147" s="3" t="s">
        <v>5</v>
      </c>
      <c r="G147" s="3" t="s">
        <v>20</v>
      </c>
      <c r="H147" s="3" t="s">
        <v>5</v>
      </c>
      <c r="I147" s="4">
        <f t="shared" si="18"/>
        <v>152</v>
      </c>
      <c r="J147" s="3" t="s">
        <v>27</v>
      </c>
      <c r="K147" s="4">
        <f t="shared" si="19"/>
        <v>152</v>
      </c>
      <c r="L147" s="4">
        <f t="shared" si="20"/>
        <v>9.3111282573055121E-15</v>
      </c>
      <c r="M147" s="4"/>
      <c r="N147" s="4">
        <v>294</v>
      </c>
      <c r="O147" s="4"/>
      <c r="P147" s="4"/>
      <c r="Q147" s="4"/>
      <c r="R147" s="4"/>
      <c r="S147" s="4"/>
      <c r="T147" s="4"/>
      <c r="U147" s="4"/>
    </row>
    <row r="148" spans="1:21" s="3" customFormat="1" x14ac:dyDescent="0.2">
      <c r="A148" s="1" t="s">
        <v>138</v>
      </c>
      <c r="B148" s="1" t="s">
        <v>150</v>
      </c>
      <c r="C148" s="1" t="s">
        <v>38</v>
      </c>
      <c r="D148" s="1">
        <f t="shared" si="21"/>
        <v>405</v>
      </c>
      <c r="E148" s="1" t="s">
        <v>77</v>
      </c>
      <c r="F148" s="3" t="s">
        <v>5</v>
      </c>
      <c r="G148" s="3" t="s">
        <v>20</v>
      </c>
      <c r="H148" s="3" t="s">
        <v>5</v>
      </c>
      <c r="I148" s="4">
        <f t="shared" si="18"/>
        <v>202.5</v>
      </c>
      <c r="J148" s="3" t="s">
        <v>27</v>
      </c>
      <c r="K148" s="4">
        <f t="shared" si="19"/>
        <v>202.5</v>
      </c>
      <c r="L148" s="4">
        <f t="shared" si="20"/>
        <v>1.2404628105949778E-14</v>
      </c>
      <c r="M148" s="4"/>
      <c r="N148" s="4">
        <v>392</v>
      </c>
      <c r="O148" s="4"/>
      <c r="P148" s="4"/>
      <c r="Q148" s="4"/>
      <c r="R148" s="4"/>
      <c r="S148" s="4"/>
      <c r="T148" s="4"/>
      <c r="U148" s="4"/>
    </row>
    <row r="149" spans="1:21" s="3" customFormat="1" x14ac:dyDescent="0.2">
      <c r="A149" s="1" t="s">
        <v>138</v>
      </c>
      <c r="B149" s="1" t="s">
        <v>150</v>
      </c>
      <c r="C149" s="1" t="s">
        <v>129</v>
      </c>
      <c r="D149" s="1">
        <f t="shared" si="21"/>
        <v>455.6</v>
      </c>
      <c r="E149" s="1" t="s">
        <v>128</v>
      </c>
      <c r="F149" s="3" t="s">
        <v>5</v>
      </c>
      <c r="G149" s="3" t="s">
        <v>20</v>
      </c>
      <c r="H149" s="3" t="s">
        <v>5</v>
      </c>
      <c r="I149" s="4">
        <f t="shared" si="18"/>
        <v>227.8</v>
      </c>
      <c r="J149" s="3" t="s">
        <v>27</v>
      </c>
      <c r="K149" s="4">
        <f t="shared" si="19"/>
        <v>227.8</v>
      </c>
      <c r="L149" s="4">
        <f t="shared" si="20"/>
        <v>1.3954440901409182E-14</v>
      </c>
      <c r="M149" s="4"/>
      <c r="N149" s="4">
        <v>441</v>
      </c>
      <c r="O149" s="4"/>
      <c r="P149" s="4"/>
      <c r="Q149" s="4"/>
      <c r="R149" s="4"/>
      <c r="S149" s="4"/>
      <c r="T149" s="4"/>
      <c r="U149" s="4"/>
    </row>
    <row r="150" spans="1:21" s="3" customFormat="1" x14ac:dyDescent="0.2">
      <c r="A150" s="1" t="s">
        <v>138</v>
      </c>
      <c r="B150" s="1" t="s">
        <v>150</v>
      </c>
      <c r="C150" s="1" t="s">
        <v>40</v>
      </c>
      <c r="D150" s="1">
        <f t="shared" si="21"/>
        <v>506</v>
      </c>
      <c r="E150" s="1" t="s">
        <v>92</v>
      </c>
      <c r="F150" s="3" t="s">
        <v>5</v>
      </c>
      <c r="G150" s="3" t="s">
        <v>20</v>
      </c>
      <c r="H150" s="3" t="s">
        <v>5</v>
      </c>
      <c r="I150" s="4">
        <f t="shared" si="18"/>
        <v>253</v>
      </c>
      <c r="J150" s="3" t="s">
        <v>27</v>
      </c>
      <c r="K150" s="4">
        <f t="shared" si="19"/>
        <v>253</v>
      </c>
      <c r="L150" s="4">
        <f t="shared" si="20"/>
        <v>1.5498127954594043E-14</v>
      </c>
      <c r="M150" s="4"/>
      <c r="N150" s="4">
        <v>490</v>
      </c>
      <c r="O150" s="4"/>
      <c r="P150" s="4"/>
      <c r="Q150" s="4"/>
      <c r="R150" s="4"/>
      <c r="S150" s="4"/>
      <c r="T150" s="4"/>
      <c r="U150" s="4"/>
    </row>
    <row r="151" spans="1:21" s="3" customFormat="1" x14ac:dyDescent="0.2">
      <c r="A151" s="1" t="s">
        <v>138</v>
      </c>
      <c r="B151" s="1" t="s">
        <v>150</v>
      </c>
      <c r="C151" s="1" t="s">
        <v>130</v>
      </c>
      <c r="D151" s="1">
        <f t="shared" si="21"/>
        <v>607</v>
      </c>
      <c r="E151" s="1" t="s">
        <v>23</v>
      </c>
      <c r="F151" s="3" t="s">
        <v>5</v>
      </c>
      <c r="G151" s="3" t="s">
        <v>20</v>
      </c>
      <c r="H151" s="3" t="s">
        <v>5</v>
      </c>
      <c r="I151" s="4">
        <f t="shared" si="18"/>
        <v>303.5</v>
      </c>
      <c r="J151" s="3" t="s">
        <v>27</v>
      </c>
      <c r="K151" s="4">
        <f t="shared" si="19"/>
        <v>303.5</v>
      </c>
      <c r="L151" s="4">
        <f t="shared" si="20"/>
        <v>1.8591627803238309E-14</v>
      </c>
      <c r="M151" s="4"/>
      <c r="N151" s="4">
        <v>588</v>
      </c>
      <c r="O151" s="4"/>
      <c r="P151" s="4"/>
      <c r="Q151" s="4"/>
      <c r="R151" s="4"/>
      <c r="S151" s="4"/>
      <c r="T151" s="4"/>
      <c r="U151" s="4"/>
    </row>
    <row r="152" spans="1:21" s="3" customFormat="1" x14ac:dyDescent="0.2">
      <c r="A152" s="1" t="s">
        <v>138</v>
      </c>
      <c r="B152" s="1" t="s">
        <v>150</v>
      </c>
      <c r="C152" s="1" t="s">
        <v>131</v>
      </c>
      <c r="D152" s="1">
        <f t="shared" si="21"/>
        <v>708</v>
      </c>
      <c r="E152" s="1" t="s">
        <v>96</v>
      </c>
      <c r="F152" s="3" t="s">
        <v>5</v>
      </c>
      <c r="G152" s="3" t="s">
        <v>20</v>
      </c>
      <c r="H152" s="3" t="s">
        <v>5</v>
      </c>
      <c r="I152" s="4">
        <f t="shared" si="18"/>
        <v>354</v>
      </c>
      <c r="J152" s="3" t="s">
        <v>27</v>
      </c>
      <c r="K152" s="4">
        <f t="shared" si="19"/>
        <v>354</v>
      </c>
      <c r="L152" s="4">
        <f t="shared" si="20"/>
        <v>2.1685127651882574E-14</v>
      </c>
      <c r="M152" s="4"/>
      <c r="N152" s="4">
        <v>673</v>
      </c>
      <c r="O152" s="4"/>
      <c r="P152" s="4"/>
      <c r="Q152" s="4"/>
      <c r="R152" s="4"/>
      <c r="S152" s="4"/>
      <c r="T152" s="4"/>
      <c r="U152" s="4"/>
    </row>
    <row r="153" spans="1:21" s="3" customFormat="1" x14ac:dyDescent="0.2">
      <c r="A153" s="1" t="s">
        <v>138</v>
      </c>
      <c r="B153" s="1" t="s">
        <v>150</v>
      </c>
      <c r="C153" s="1" t="s">
        <v>132</v>
      </c>
      <c r="D153" s="1">
        <f t="shared" si="21"/>
        <v>809</v>
      </c>
      <c r="E153" s="1" t="s">
        <v>141</v>
      </c>
      <c r="F153" s="3" t="s">
        <v>5</v>
      </c>
      <c r="G153" s="3" t="s">
        <v>20</v>
      </c>
      <c r="H153" s="3" t="s">
        <v>5</v>
      </c>
      <c r="I153" s="4">
        <f t="shared" si="18"/>
        <v>404.5</v>
      </c>
      <c r="J153" s="3" t="s">
        <v>27</v>
      </c>
      <c r="K153" s="4">
        <f t="shared" si="19"/>
        <v>404.5</v>
      </c>
      <c r="L153" s="4">
        <f t="shared" si="20"/>
        <v>2.477862750052684E-14</v>
      </c>
      <c r="M153" s="4"/>
      <c r="N153" s="4">
        <v>785</v>
      </c>
      <c r="O153" s="4"/>
      <c r="P153" s="4"/>
      <c r="Q153" s="4"/>
      <c r="R153" s="4"/>
      <c r="S153" s="4"/>
      <c r="T153" s="4"/>
      <c r="U153" s="4"/>
    </row>
    <row r="154" spans="1:21" s="3" customFormat="1" x14ac:dyDescent="0.2">
      <c r="A154" s="1" t="s">
        <v>138</v>
      </c>
      <c r="B154" s="1" t="s">
        <v>150</v>
      </c>
      <c r="C154" s="1" t="s">
        <v>45</v>
      </c>
      <c r="D154" s="1">
        <f t="shared" si="21"/>
        <v>910</v>
      </c>
      <c r="E154" s="1" t="s">
        <v>83</v>
      </c>
      <c r="F154" s="3" t="s">
        <v>5</v>
      </c>
      <c r="G154" s="3" t="s">
        <v>20</v>
      </c>
      <c r="H154" s="3" t="s">
        <v>5</v>
      </c>
      <c r="I154" s="4">
        <f t="shared" si="18"/>
        <v>455</v>
      </c>
      <c r="J154" s="3" t="s">
        <v>27</v>
      </c>
      <c r="K154" s="4">
        <f t="shared" si="19"/>
        <v>455</v>
      </c>
      <c r="L154" s="4">
        <f t="shared" si="20"/>
        <v>2.7872127349171105E-14</v>
      </c>
      <c r="M154" s="4"/>
      <c r="N154" s="4">
        <v>885</v>
      </c>
      <c r="O154" s="4"/>
      <c r="P154" s="4"/>
      <c r="Q154" s="4"/>
      <c r="R154" s="4"/>
      <c r="S154" s="4"/>
      <c r="T154" s="4"/>
      <c r="U154" s="4"/>
    </row>
    <row r="155" spans="1:21" s="3" customFormat="1" x14ac:dyDescent="0.2">
      <c r="A155" s="1" t="s">
        <v>138</v>
      </c>
      <c r="B155" s="1" t="s">
        <v>150</v>
      </c>
      <c r="C155" s="1" t="s">
        <v>133</v>
      </c>
      <c r="D155" s="1">
        <f t="shared" si="21"/>
        <v>1010</v>
      </c>
      <c r="E155" s="1" t="s">
        <v>83</v>
      </c>
      <c r="F155" s="3" t="s">
        <v>5</v>
      </c>
      <c r="G155" s="3" t="s">
        <v>20</v>
      </c>
      <c r="H155" s="3" t="s">
        <v>5</v>
      </c>
      <c r="I155" s="4">
        <f t="shared" si="18"/>
        <v>505</v>
      </c>
      <c r="J155" s="3" t="s">
        <v>27</v>
      </c>
      <c r="K155" s="4">
        <f t="shared" si="19"/>
        <v>505</v>
      </c>
      <c r="L155" s="4">
        <f t="shared" si="20"/>
        <v>3.0934998486442655E-14</v>
      </c>
      <c r="M155" s="4"/>
      <c r="N155" s="4">
        <v>985</v>
      </c>
      <c r="O155" s="4"/>
      <c r="P155" s="4"/>
      <c r="Q155" s="4"/>
      <c r="R155" s="4"/>
      <c r="S155" s="4"/>
      <c r="T155" s="4"/>
      <c r="U155" s="4"/>
    </row>
    <row r="156" spans="1:21" s="3" customFormat="1" x14ac:dyDescent="0.2">
      <c r="A156" s="1" t="s">
        <v>138</v>
      </c>
      <c r="B156" s="1" t="s">
        <v>150</v>
      </c>
      <c r="C156" s="1" t="s">
        <v>47</v>
      </c>
      <c r="D156" s="1">
        <f t="shared" si="21"/>
        <v>1110</v>
      </c>
      <c r="E156" s="1" t="s">
        <v>83</v>
      </c>
      <c r="F156" s="3" t="s">
        <v>5</v>
      </c>
      <c r="G156" s="3" t="s">
        <v>20</v>
      </c>
      <c r="H156" s="3" t="s">
        <v>5</v>
      </c>
      <c r="I156" s="4">
        <f t="shared" si="18"/>
        <v>555</v>
      </c>
      <c r="J156" s="3" t="s">
        <v>27</v>
      </c>
      <c r="K156" s="4">
        <f t="shared" si="19"/>
        <v>555</v>
      </c>
      <c r="L156" s="4">
        <f t="shared" si="20"/>
        <v>3.3997869623714205E-14</v>
      </c>
      <c r="M156" s="4"/>
      <c r="N156" s="4">
        <v>1085</v>
      </c>
      <c r="O156" s="4"/>
      <c r="P156" s="4"/>
      <c r="Q156" s="4"/>
      <c r="R156" s="4"/>
      <c r="S156" s="4"/>
      <c r="T156" s="4"/>
      <c r="U156" s="4"/>
    </row>
    <row r="157" spans="1:21" s="3" customFormat="1" x14ac:dyDescent="0.2">
      <c r="A157" s="1" t="s">
        <v>138</v>
      </c>
      <c r="B157" s="1" t="s">
        <v>150</v>
      </c>
      <c r="C157" s="1" t="s">
        <v>48</v>
      </c>
      <c r="D157" s="1">
        <f t="shared" si="21"/>
        <v>1210</v>
      </c>
      <c r="E157" s="1" t="s">
        <v>83</v>
      </c>
      <c r="F157" s="3" t="s">
        <v>5</v>
      </c>
      <c r="G157" s="3" t="s">
        <v>20</v>
      </c>
      <c r="H157" s="3" t="s">
        <v>5</v>
      </c>
      <c r="I157" s="4">
        <f t="shared" si="18"/>
        <v>605</v>
      </c>
      <c r="J157" s="3" t="s">
        <v>27</v>
      </c>
      <c r="K157" s="4">
        <f t="shared" si="19"/>
        <v>605</v>
      </c>
      <c r="L157" s="4">
        <f t="shared" si="20"/>
        <v>3.7060740760985755E-14</v>
      </c>
      <c r="M157" s="4"/>
      <c r="N157" s="4">
        <v>1185</v>
      </c>
      <c r="O157" s="4"/>
      <c r="P157" s="4"/>
      <c r="Q157" s="4"/>
      <c r="R157" s="4"/>
      <c r="S157" s="4"/>
      <c r="T157" s="4"/>
      <c r="U15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D38" sqref="D38"/>
    </sheetView>
  </sheetViews>
  <sheetFormatPr defaultRowHeight="14.25" x14ac:dyDescent="0.2"/>
  <cols>
    <col min="1" max="1" width="32.375" style="1" bestFit="1" customWidth="1"/>
    <col min="2" max="16384" width="9" style="1"/>
  </cols>
  <sheetData>
    <row r="1" spans="1:21" s="3" customFormat="1" x14ac:dyDescent="0.2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</v>
      </c>
      <c r="G1" s="3" t="s">
        <v>12</v>
      </c>
      <c r="H1" s="3" t="s">
        <v>2</v>
      </c>
      <c r="I1" s="3" t="s">
        <v>13</v>
      </c>
      <c r="J1" s="3" t="s">
        <v>14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s="5" customFormat="1" x14ac:dyDescent="0.2">
      <c r="C2" s="5" t="s">
        <v>15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 t="s">
        <v>142</v>
      </c>
      <c r="B3" s="1" t="s">
        <v>16</v>
      </c>
      <c r="C3" s="1" t="s">
        <v>132</v>
      </c>
      <c r="D3" s="3">
        <f>+N3+E3*2</f>
        <v>794</v>
      </c>
      <c r="E3" s="1" t="s">
        <v>26</v>
      </c>
      <c r="F3" s="1" t="s">
        <v>17</v>
      </c>
      <c r="G3" s="2" t="s">
        <v>18</v>
      </c>
      <c r="H3" s="1" t="s">
        <v>17</v>
      </c>
      <c r="I3" s="4">
        <f t="shared" ref="I3:I17" si="0">ROUND(K3-L3,2)</f>
        <v>116.28</v>
      </c>
      <c r="J3" s="1" t="s">
        <v>5</v>
      </c>
      <c r="K3" s="4">
        <f>+D3/2</f>
        <v>397</v>
      </c>
      <c r="L3" s="4">
        <f>+K3*SIN(B3/180*PI())/SIN(B3/2/180*PI())/2</f>
        <v>280.72139213105942</v>
      </c>
      <c r="M3" s="4"/>
      <c r="N3" s="4">
        <v>785</v>
      </c>
      <c r="O3" s="4"/>
      <c r="P3" s="4"/>
      <c r="Q3" s="4"/>
      <c r="R3" s="4"/>
      <c r="S3" s="4"/>
      <c r="T3" s="4"/>
      <c r="U3" s="4"/>
    </row>
    <row r="4" spans="1:21" s="3" customFormat="1" x14ac:dyDescent="0.2">
      <c r="A4" s="1" t="s">
        <v>142</v>
      </c>
      <c r="B4" s="1" t="s">
        <v>19</v>
      </c>
      <c r="C4" s="1" t="s">
        <v>46</v>
      </c>
      <c r="D4" s="3">
        <f t="shared" ref="D4:D5" si="1">+N4+E4*2</f>
        <v>995</v>
      </c>
      <c r="E4" s="1" t="s">
        <v>83</v>
      </c>
      <c r="F4" s="3" t="s">
        <v>20</v>
      </c>
      <c r="G4" s="3" t="s">
        <v>20</v>
      </c>
      <c r="H4" s="3" t="s">
        <v>21</v>
      </c>
      <c r="I4" s="4">
        <f t="shared" si="0"/>
        <v>145.71</v>
      </c>
      <c r="J4" s="3" t="s">
        <v>17</v>
      </c>
      <c r="K4" s="4">
        <f t="shared" ref="K4:K5" si="2">+D4/2</f>
        <v>497.5</v>
      </c>
      <c r="L4" s="4">
        <f t="shared" ref="L4:L5" si="3">+K4*SIN(B4/180*PI())/SIN(B4/2/180*PI())/2</f>
        <v>351.78562364030745</v>
      </c>
      <c r="M4" s="4"/>
      <c r="N4" s="4">
        <v>985</v>
      </c>
      <c r="O4" s="4"/>
      <c r="P4" s="4"/>
      <c r="Q4" s="4"/>
      <c r="R4" s="4"/>
      <c r="S4" s="4"/>
      <c r="T4" s="4"/>
      <c r="U4" s="4"/>
    </row>
    <row r="5" spans="1:21" s="3" customFormat="1" x14ac:dyDescent="0.2">
      <c r="A5" s="1" t="s">
        <v>142</v>
      </c>
      <c r="B5" s="1" t="s">
        <v>22</v>
      </c>
      <c r="C5" s="1" t="s">
        <v>48</v>
      </c>
      <c r="D5" s="3">
        <f t="shared" si="1"/>
        <v>1195</v>
      </c>
      <c r="E5" s="1" t="s">
        <v>143</v>
      </c>
      <c r="F5" s="3" t="s">
        <v>5</v>
      </c>
      <c r="G5" s="3" t="s">
        <v>5</v>
      </c>
      <c r="H5" s="3" t="s">
        <v>5</v>
      </c>
      <c r="I5" s="4">
        <f t="shared" si="0"/>
        <v>175</v>
      </c>
      <c r="J5" s="3" t="s">
        <v>5</v>
      </c>
      <c r="K5" s="4">
        <f t="shared" si="2"/>
        <v>597.5</v>
      </c>
      <c r="L5" s="4">
        <f t="shared" si="3"/>
        <v>422.4963017589622</v>
      </c>
      <c r="M5" s="4"/>
      <c r="N5" s="4">
        <v>1185</v>
      </c>
      <c r="O5" s="4"/>
      <c r="P5" s="4"/>
      <c r="Q5" s="4"/>
      <c r="R5" s="4"/>
      <c r="S5" s="4"/>
      <c r="T5" s="4"/>
      <c r="U5" s="4"/>
    </row>
    <row r="6" spans="1:21" s="5" customFormat="1" x14ac:dyDescent="0.2">
      <c r="C6" s="5" t="s">
        <v>144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 t="s">
        <v>142</v>
      </c>
      <c r="B7" s="1" t="s">
        <v>145</v>
      </c>
      <c r="C7" s="1" t="s">
        <v>132</v>
      </c>
      <c r="D7" s="3">
        <f>+N7+E7*2</f>
        <v>794</v>
      </c>
      <c r="E7" s="1" t="s">
        <v>26</v>
      </c>
      <c r="F7" s="1" t="s">
        <v>17</v>
      </c>
      <c r="G7" s="2" t="s">
        <v>18</v>
      </c>
      <c r="H7" s="1" t="s">
        <v>17</v>
      </c>
      <c r="I7" s="4">
        <f t="shared" si="0"/>
        <v>198.5</v>
      </c>
      <c r="J7" s="1" t="s">
        <v>5</v>
      </c>
      <c r="K7" s="4">
        <f>+D7/2</f>
        <v>397</v>
      </c>
      <c r="L7" s="4">
        <f>+K7*SIN(B7/180*PI())/SIN(B7/2/180*PI())/2</f>
        <v>198.50000000000003</v>
      </c>
      <c r="M7" s="4"/>
      <c r="N7" s="4">
        <v>785</v>
      </c>
      <c r="O7" s="4"/>
      <c r="P7" s="4"/>
      <c r="Q7" s="4"/>
      <c r="R7" s="4"/>
      <c r="S7" s="4"/>
      <c r="T7" s="4"/>
      <c r="U7" s="4"/>
    </row>
    <row r="8" spans="1:21" s="3" customFormat="1" x14ac:dyDescent="0.2">
      <c r="A8" s="1" t="s">
        <v>142</v>
      </c>
      <c r="B8" s="1" t="s">
        <v>146</v>
      </c>
      <c r="C8" s="1" t="s">
        <v>46</v>
      </c>
      <c r="D8" s="3">
        <f t="shared" ref="D8:D9" si="4">+N8+E8*2</f>
        <v>995</v>
      </c>
      <c r="E8" s="1" t="s">
        <v>83</v>
      </c>
      <c r="F8" s="3" t="s">
        <v>20</v>
      </c>
      <c r="G8" s="3" t="s">
        <v>20</v>
      </c>
      <c r="H8" s="3" t="s">
        <v>21</v>
      </c>
      <c r="I8" s="4">
        <f t="shared" si="0"/>
        <v>252.52</v>
      </c>
      <c r="J8" s="3" t="s">
        <v>17</v>
      </c>
      <c r="K8" s="4">
        <f t="shared" ref="K8:K9" si="5">+D8/2</f>
        <v>497.5</v>
      </c>
      <c r="L8" s="4">
        <f t="shared" ref="L8:L9" si="6">+K8*SIN(B8/180*PI())/SIN(B8/2/180*PI())/2</f>
        <v>244.98072115147488</v>
      </c>
      <c r="M8" s="4"/>
      <c r="N8" s="4">
        <v>985</v>
      </c>
      <c r="O8" s="4"/>
      <c r="P8" s="4"/>
      <c r="Q8" s="4"/>
      <c r="R8" s="4"/>
      <c r="S8" s="4"/>
      <c r="T8" s="4"/>
      <c r="U8" s="4"/>
    </row>
    <row r="9" spans="1:21" s="3" customFormat="1" x14ac:dyDescent="0.2">
      <c r="A9" s="1" t="s">
        <v>142</v>
      </c>
      <c r="B9" s="1" t="s">
        <v>147</v>
      </c>
      <c r="C9" s="1" t="s">
        <v>48</v>
      </c>
      <c r="D9" s="3">
        <f t="shared" si="4"/>
        <v>1195</v>
      </c>
      <c r="E9" s="1" t="s">
        <v>143</v>
      </c>
      <c r="F9" s="3" t="s">
        <v>5</v>
      </c>
      <c r="G9" s="3" t="s">
        <v>5</v>
      </c>
      <c r="H9" s="3" t="s">
        <v>5</v>
      </c>
      <c r="I9" s="4">
        <f t="shared" si="0"/>
        <v>307.83</v>
      </c>
      <c r="J9" s="3" t="s">
        <v>5</v>
      </c>
      <c r="K9" s="4">
        <f t="shared" si="5"/>
        <v>597.5</v>
      </c>
      <c r="L9" s="4">
        <f t="shared" si="6"/>
        <v>289.67374809718643</v>
      </c>
      <c r="M9" s="4"/>
      <c r="N9" s="4">
        <v>1185</v>
      </c>
      <c r="O9" s="4"/>
      <c r="P9" s="4"/>
      <c r="Q9" s="4"/>
      <c r="R9" s="4"/>
      <c r="S9" s="4"/>
      <c r="T9" s="4"/>
      <c r="U9" s="4"/>
    </row>
    <row r="10" spans="1:21" s="5" customFormat="1" x14ac:dyDescent="0.2">
      <c r="C10" s="5" t="s">
        <v>4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1" t="s">
        <v>142</v>
      </c>
      <c r="B11" s="1" t="s">
        <v>28</v>
      </c>
      <c r="C11" s="1" t="s">
        <v>132</v>
      </c>
      <c r="D11" s="3">
        <f>+N11+E11*2</f>
        <v>794</v>
      </c>
      <c r="E11" s="1" t="s">
        <v>26</v>
      </c>
      <c r="F11" s="1" t="s">
        <v>17</v>
      </c>
      <c r="G11" s="2" t="s">
        <v>18</v>
      </c>
      <c r="H11" s="1" t="s">
        <v>17</v>
      </c>
      <c r="I11" s="4">
        <f t="shared" si="0"/>
        <v>294.25</v>
      </c>
      <c r="J11" s="1" t="s">
        <v>5</v>
      </c>
      <c r="K11" s="4">
        <f>+D11/2</f>
        <v>397</v>
      </c>
      <c r="L11" s="4">
        <f>+K11*SIN(B11/180*PI())/SIN(B11/2/180*PI())/2</f>
        <v>102.75116090570073</v>
      </c>
      <c r="M11" s="4"/>
      <c r="N11" s="4">
        <v>785</v>
      </c>
      <c r="O11" s="4"/>
      <c r="P11" s="4"/>
      <c r="Q11" s="4"/>
      <c r="R11" s="4"/>
      <c r="S11" s="4"/>
      <c r="T11" s="4"/>
      <c r="U11" s="4"/>
    </row>
    <row r="12" spans="1:21" s="3" customFormat="1" x14ac:dyDescent="0.2">
      <c r="A12" s="1" t="s">
        <v>142</v>
      </c>
      <c r="B12" s="1" t="s">
        <v>28</v>
      </c>
      <c r="C12" s="1" t="s">
        <v>46</v>
      </c>
      <c r="D12" s="3">
        <f t="shared" ref="D12:D13" si="7">+N12+E12*2</f>
        <v>995</v>
      </c>
      <c r="E12" s="1" t="s">
        <v>83</v>
      </c>
      <c r="F12" s="3" t="s">
        <v>20</v>
      </c>
      <c r="G12" s="3" t="s">
        <v>20</v>
      </c>
      <c r="H12" s="3" t="s">
        <v>21</v>
      </c>
      <c r="I12" s="4">
        <f t="shared" si="0"/>
        <v>368.74</v>
      </c>
      <c r="J12" s="3" t="s">
        <v>17</v>
      </c>
      <c r="K12" s="4">
        <f t="shared" ref="K12:K13" si="8">+D12/2</f>
        <v>497.5</v>
      </c>
      <c r="L12" s="4">
        <f t="shared" ref="L12:L13" si="9">+K12*SIN(B12/180*PI())/SIN(B12/2/180*PI())/2</f>
        <v>128.76247493850406</v>
      </c>
      <c r="M12" s="4"/>
      <c r="N12" s="4">
        <v>985</v>
      </c>
      <c r="O12" s="4"/>
      <c r="P12" s="4"/>
      <c r="Q12" s="4"/>
      <c r="R12" s="4"/>
      <c r="S12" s="4"/>
      <c r="T12" s="4"/>
      <c r="U12" s="4"/>
    </row>
    <row r="13" spans="1:21" s="3" customFormat="1" x14ac:dyDescent="0.2">
      <c r="A13" s="1" t="s">
        <v>142</v>
      </c>
      <c r="B13" s="1" t="s">
        <v>28</v>
      </c>
      <c r="C13" s="1" t="s">
        <v>48</v>
      </c>
      <c r="D13" s="3">
        <f t="shared" si="7"/>
        <v>1195</v>
      </c>
      <c r="E13" s="1" t="s">
        <v>143</v>
      </c>
      <c r="F13" s="3" t="s">
        <v>5</v>
      </c>
      <c r="G13" s="3" t="s">
        <v>5</v>
      </c>
      <c r="H13" s="3" t="s">
        <v>5</v>
      </c>
      <c r="I13" s="4">
        <f t="shared" si="0"/>
        <v>442.86</v>
      </c>
      <c r="J13" s="3" t="s">
        <v>5</v>
      </c>
      <c r="K13" s="4">
        <f t="shared" si="8"/>
        <v>597.5</v>
      </c>
      <c r="L13" s="4">
        <f t="shared" si="9"/>
        <v>154.64437944875613</v>
      </c>
      <c r="M13" s="4"/>
      <c r="N13" s="4">
        <v>1185</v>
      </c>
      <c r="O13" s="4"/>
      <c r="P13" s="4"/>
      <c r="Q13" s="4"/>
      <c r="R13" s="4"/>
      <c r="S13" s="4"/>
      <c r="T13" s="4"/>
      <c r="U13" s="4"/>
    </row>
    <row r="14" spans="1:21" s="5" customFormat="1" x14ac:dyDescent="0.2">
      <c r="C14" s="5" t="s">
        <v>3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1" t="s">
        <v>142</v>
      </c>
      <c r="B15" s="1" t="s">
        <v>148</v>
      </c>
      <c r="C15" s="1" t="s">
        <v>132</v>
      </c>
      <c r="D15" s="3">
        <f>+N15+E15*2</f>
        <v>794</v>
      </c>
      <c r="E15" s="1" t="s">
        <v>26</v>
      </c>
      <c r="F15" s="1" t="s">
        <v>17</v>
      </c>
      <c r="G15" s="2" t="s">
        <v>18</v>
      </c>
      <c r="H15" s="1" t="s">
        <v>17</v>
      </c>
      <c r="I15" s="4">
        <f t="shared" si="0"/>
        <v>397</v>
      </c>
      <c r="J15" s="1" t="s">
        <v>5</v>
      </c>
      <c r="K15" s="4">
        <f>+D15/2</f>
        <v>397</v>
      </c>
      <c r="L15" s="4">
        <f>+K15*SIN(B15/180*PI())/SIN(B15/2/180*PI())/2</f>
        <v>2.4319196829936107E-14</v>
      </c>
      <c r="M15" s="4"/>
      <c r="N15" s="4">
        <v>785</v>
      </c>
      <c r="O15" s="4"/>
      <c r="P15" s="4"/>
      <c r="Q15" s="4"/>
      <c r="R15" s="4"/>
      <c r="S15" s="4"/>
      <c r="T15" s="4"/>
      <c r="U15" s="4"/>
    </row>
    <row r="16" spans="1:21" s="3" customFormat="1" x14ac:dyDescent="0.2">
      <c r="A16" s="1" t="s">
        <v>142</v>
      </c>
      <c r="B16" s="1" t="s">
        <v>148</v>
      </c>
      <c r="C16" s="1" t="s">
        <v>46</v>
      </c>
      <c r="D16" s="3">
        <f t="shared" ref="D16:D17" si="10">+N16+E16*2</f>
        <v>995</v>
      </c>
      <c r="E16" s="1" t="s">
        <v>83</v>
      </c>
      <c r="F16" s="3" t="s">
        <v>20</v>
      </c>
      <c r="G16" s="3" t="s">
        <v>20</v>
      </c>
      <c r="H16" s="3" t="s">
        <v>21</v>
      </c>
      <c r="I16" s="4">
        <f t="shared" si="0"/>
        <v>497.5</v>
      </c>
      <c r="J16" s="3" t="s">
        <v>17</v>
      </c>
      <c r="K16" s="4">
        <f t="shared" ref="K16:K17" si="11">+D16/2</f>
        <v>497.5</v>
      </c>
      <c r="L16" s="4">
        <f t="shared" ref="L16:L17" si="12">+K16*SIN(B16/180*PI())/SIN(B16/2/180*PI())/2</f>
        <v>3.0475567815851923E-14</v>
      </c>
      <c r="M16" s="4"/>
      <c r="N16" s="4">
        <v>985</v>
      </c>
      <c r="O16" s="4"/>
      <c r="P16" s="4"/>
      <c r="Q16" s="4"/>
      <c r="R16" s="4"/>
      <c r="S16" s="4"/>
      <c r="T16" s="4"/>
      <c r="U16" s="4"/>
    </row>
    <row r="17" spans="1:21" s="3" customFormat="1" x14ac:dyDescent="0.2">
      <c r="A17" s="1" t="s">
        <v>142</v>
      </c>
      <c r="B17" s="1" t="s">
        <v>148</v>
      </c>
      <c r="C17" s="1" t="s">
        <v>48</v>
      </c>
      <c r="D17" s="3">
        <f t="shared" si="10"/>
        <v>1195</v>
      </c>
      <c r="E17" s="1" t="s">
        <v>143</v>
      </c>
      <c r="F17" s="3" t="s">
        <v>5</v>
      </c>
      <c r="G17" s="3" t="s">
        <v>5</v>
      </c>
      <c r="H17" s="3" t="s">
        <v>5</v>
      </c>
      <c r="I17" s="4">
        <f t="shared" si="0"/>
        <v>597.5</v>
      </c>
      <c r="J17" s="3" t="s">
        <v>5</v>
      </c>
      <c r="K17" s="4">
        <f t="shared" si="11"/>
        <v>597.5</v>
      </c>
      <c r="L17" s="4">
        <f t="shared" si="12"/>
        <v>3.6601310090395023E-14</v>
      </c>
      <c r="M17" s="4"/>
      <c r="N17" s="4">
        <v>1185</v>
      </c>
      <c r="O17" s="4"/>
      <c r="P17" s="4"/>
      <c r="Q17" s="4"/>
      <c r="R17" s="4"/>
      <c r="S17" s="4"/>
      <c r="T17" s="4"/>
      <c r="U17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硬聚氯乙烯(PVC-U)管</vt:lpstr>
      <vt:lpstr>聚氯乙烯(PE)管</vt:lpstr>
      <vt:lpstr>钢带增强聚乙烯(PE)管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金鹤</dc:creator>
  <cp:lastModifiedBy>金鹤</cp:lastModifiedBy>
  <dcterms:created xsi:type="dcterms:W3CDTF">2017-03-25T13:14:24Z</dcterms:created>
  <dcterms:modified xsi:type="dcterms:W3CDTF">2017-11-26T08:38:42Z</dcterms:modified>
</cp:coreProperties>
</file>