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gitee\section\section\bin\Debug\Inventory\"/>
    </mc:Choice>
  </mc:AlternateContent>
  <bookViews>
    <workbookView xWindow="0" yWindow="0" windowWidth="20490" windowHeight="7770" activeTab="2"/>
  </bookViews>
  <sheets>
    <sheet name="Ei" sheetId="1" r:id="rId1"/>
    <sheet name="WSi" sheetId="2" r:id="rId2"/>
    <sheet name="Fi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" i="4" l="1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BB1" i="2" l="1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</calcChain>
</file>

<file path=xl/sharedStrings.xml><?xml version="1.0" encoding="utf-8"?>
<sst xmlns="http://schemas.openxmlformats.org/spreadsheetml/2006/main" count="276" uniqueCount="152">
  <si>
    <t>name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</si>
  <si>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</si>
  <si>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</si>
  <si>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</si>
  <si>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</si>
  <si>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W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</si>
  <si>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</si>
  <si>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</si>
  <si>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</si>
  <si>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</si>
  <si>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</si>
  <si>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</si>
  <si>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</si>
  <si>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</si>
  <si>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</si>
  <si>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</si>
  <si>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</si>
  <si>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</si>
  <si>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</si>
  <si>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T</t>
    <phoneticPr fontId="1" type="noConversion"/>
  </si>
  <si>
    <t>Y</t>
    <phoneticPr fontId="1" type="noConversion"/>
  </si>
  <si>
    <t>R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</si>
  <si>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</si>
  <si>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</si>
  <si>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</si>
  <si>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X</t>
    <phoneticPr fontId="1" type="noConversion"/>
  </si>
  <si>
    <t>Z</t>
    <phoneticPr fontId="1" type="noConversion"/>
  </si>
  <si>
    <t>钢板桩型号</t>
    <phoneticPr fontId="1" type="noConversion"/>
  </si>
  <si>
    <t>放坡</t>
    <phoneticPr fontId="1" type="noConversion"/>
  </si>
  <si>
    <t>discribe</t>
  </si>
  <si>
    <t>value</t>
    <phoneticPr fontId="1" type="noConversion"/>
  </si>
  <si>
    <t>key</t>
    <phoneticPr fontId="1" type="noConversion"/>
  </si>
  <si>
    <t>钢板桩</t>
    <phoneticPr fontId="1" type="noConversion"/>
  </si>
  <si>
    <t>钻孔灌注桩</t>
    <phoneticPr fontId="1" type="noConversion"/>
  </si>
  <si>
    <t>压密注浆</t>
    <phoneticPr fontId="1" type="noConversion"/>
  </si>
  <si>
    <t>旋喷桩</t>
    <phoneticPr fontId="1" type="noConversion"/>
  </si>
  <si>
    <t>水泥搅拌桩</t>
    <phoneticPr fontId="1" type="noConversion"/>
  </si>
  <si>
    <t>无</t>
    <phoneticPr fontId="1" type="noConversion"/>
  </si>
  <si>
    <t>sqrt(1*1+A*A)*height*B/1000*2</t>
  </si>
  <si>
    <t>放坡系数 1:X</t>
    <phoneticPr fontId="1" type="noConversion"/>
  </si>
  <si>
    <t>1*B*C*2</t>
    <phoneticPr fontId="1" type="noConversion"/>
  </si>
  <si>
    <t>1*width*B</t>
    <phoneticPr fontId="1" type="noConversion"/>
  </si>
  <si>
    <t>喷锚护坡</t>
    <phoneticPr fontId="1" type="noConversion"/>
  </si>
  <si>
    <t>单桩延米重量 kg/m</t>
  </si>
  <si>
    <t>支撑延米重量 kg/m</t>
  </si>
  <si>
    <t>钢围檩延米重量 kg/m</t>
  </si>
  <si>
    <t>支撑垂直向数量 道</t>
  </si>
  <si>
    <t>钢支撑垂直向数量 道</t>
  </si>
  <si>
    <t>桩含筋率 kg/m3</t>
  </si>
  <si>
    <t>围护|喷射砼|m3</t>
  </si>
  <si>
    <t>支撑|砼围檩砼|m3</t>
  </si>
  <si>
    <t>止水|压密注浆|m3</t>
  </si>
  <si>
    <t>止水|搅拌桩|m3</t>
  </si>
  <si>
    <t>止水|搅拌桩空搅|m3</t>
  </si>
  <si>
    <t>止水|旋喷桩|m3</t>
  </si>
  <si>
    <t>地基|压密注浆|m3</t>
  </si>
  <si>
    <t>围护|锚杆|t</t>
  </si>
  <si>
    <t>围护|B|t</t>
  </si>
  <si>
    <t>支撑|钢支撑、钢围檩|t</t>
  </si>
  <si>
    <t>支撑|砼围檩钢筋|t</t>
  </si>
  <si>
    <t>围护|锚杆钻孔|m</t>
  </si>
  <si>
    <t>支撑|砼围檩模板|m2</t>
  </si>
  <si>
    <t>止水|压密注浆钻孔|m</t>
  </si>
  <si>
    <t>止水|旋喷桩钻孔|m</t>
  </si>
  <si>
    <t>地基|压密注浆钻孔|m</t>
  </si>
  <si>
    <t>围护|φ A 灌注桩砼|m3</t>
    <phoneticPr fontId="1" type="noConversion"/>
  </si>
  <si>
    <t>围护|φ A 灌注桩钻孔|m</t>
    <phoneticPr fontId="1" type="noConversion"/>
  </si>
  <si>
    <t>围护|φ A 灌注桩钢筋|t</t>
    <phoneticPr fontId="1" type="noConversion"/>
  </si>
  <si>
    <t>喷射砼厚度 mm</t>
  </si>
  <si>
    <t>锚杆直径 mm</t>
  </si>
  <si>
    <t>锚杆钻孔水平间隔 m</t>
  </si>
  <si>
    <t>锚杆钻孔垂直间隔 m</t>
  </si>
  <si>
    <t>单个钻孔长度 m</t>
  </si>
  <si>
    <t>单桩宽度 mm</t>
  </si>
  <si>
    <t>桩中心间隔 mm</t>
  </si>
  <si>
    <t>桩长 m</t>
  </si>
  <si>
    <t>支撑水平向间隔 m</t>
  </si>
  <si>
    <t>桩径 mm</t>
  </si>
  <si>
    <t>砼围檩宽 mm</t>
  </si>
  <si>
    <t>砼围檩高 mm</t>
  </si>
  <si>
    <t>砼围檩含筋率 t</t>
  </si>
  <si>
    <t>砼支撑宽 mm</t>
  </si>
  <si>
    <t>砼支撑高 mm</t>
  </si>
  <si>
    <t>砼支撑含筋率 t</t>
  </si>
  <si>
    <t>钻孔深度 m</t>
  </si>
  <si>
    <t>注浆深度 m</t>
  </si>
  <si>
    <t>宽度 m</t>
  </si>
  <si>
    <t>搭接 mm</t>
  </si>
  <si>
    <t>桩体长度 m</t>
  </si>
  <si>
    <t>排数 排</t>
  </si>
  <si>
    <t>1: A 喷锚支护</t>
    <phoneticPr fontId="1" type="noConversion"/>
  </si>
  <si>
    <t>1: A 放坡开挖</t>
    <phoneticPr fontId="1" type="noConversion"/>
  </si>
  <si>
    <t>SMW工法桩</t>
    <phoneticPr fontId="1" type="noConversion"/>
  </si>
  <si>
    <t>型钢间距 mm</t>
    <phoneticPr fontId="1" type="noConversion"/>
  </si>
  <si>
    <t>型钢长度 m</t>
    <phoneticPr fontId="1" type="noConversion"/>
  </si>
  <si>
    <t>型钢延米重量 kg/m</t>
    <phoneticPr fontId="1" type="noConversion"/>
  </si>
  <si>
    <t>单套截面积 m2</t>
    <phoneticPr fontId="1" type="noConversion"/>
  </si>
  <si>
    <t>围护|φ A 水泥搅拌桩|m3</t>
    <phoneticPr fontId="1" type="noConversion"/>
  </si>
  <si>
    <t>围护|φ A 水泥搅拌桩钻孔|m</t>
    <phoneticPr fontId="1" type="noConversion"/>
  </si>
  <si>
    <t>围护|插拔型钢|t</t>
    <phoneticPr fontId="1" type="noConversion"/>
  </si>
  <si>
    <t>搭接 mm</t>
    <phoneticPr fontId="1" type="noConversion"/>
  </si>
  <si>
    <t>A-E</t>
    <phoneticPr fontId="1" type="noConversion"/>
  </si>
  <si>
    <t>B 支护</t>
    <phoneticPr fontId="1" type="noConversion"/>
  </si>
  <si>
    <t>地基|搅拌桩|m3</t>
  </si>
  <si>
    <t>地基|搅拌桩空搅|m3</t>
  </si>
  <si>
    <t>地基|旋喷桩钻孔|m</t>
  </si>
  <si>
    <t>地基|旋喷桩|m3</t>
  </si>
  <si>
    <t>1*width*D</t>
    <phoneticPr fontId="1" type="noConversion"/>
  </si>
  <si>
    <t>无特殊地基处理</t>
    <phoneticPr fontId="1" type="noConversion"/>
  </si>
  <si>
    <t>无止水帷幕</t>
    <phoneticPr fontId="1" type="noConversion"/>
  </si>
  <si>
    <t>横列板</t>
    <phoneticPr fontId="1" type="noConversion"/>
  </si>
  <si>
    <t>围护|横列板|m2</t>
    <phoneticPr fontId="1" type="noConversion"/>
  </si>
  <si>
    <t>1*2*height</t>
    <phoneticPr fontId="1" type="noConversion"/>
  </si>
  <si>
    <t>横列板支护</t>
    <phoneticPr fontId="1" type="noConversion"/>
  </si>
  <si>
    <t>拉森钢板桩</t>
    <phoneticPr fontId="1" type="noConversion"/>
  </si>
  <si>
    <t>工法桩轴数 轴</t>
    <phoneticPr fontId="1" type="noConversion"/>
  </si>
  <si>
    <t>单孔内锚杆数量 根</t>
    <phoneticPr fontId="1" type="noConversion"/>
  </si>
  <si>
    <t>挂网钢筋直径 mm</t>
    <phoneticPr fontId="1" type="noConversion"/>
  </si>
  <si>
    <t>挂网钢筋间隔 mm</t>
    <phoneticPr fontId="1" type="noConversion"/>
  </si>
  <si>
    <t>围护|挂网钢筋|t</t>
    <phoneticPr fontId="1" type="noConversion"/>
  </si>
  <si>
    <t>桩心距 m</t>
    <phoneticPr fontId="1" type="noConversion"/>
  </si>
  <si>
    <t>1*width*(C-D)</t>
    <phoneticPr fontId="1" type="noConversion"/>
  </si>
  <si>
    <t>φ A 灌注桩支护</t>
  </si>
  <si>
    <t>B 轴φ A SMW工法桩</t>
  </si>
  <si>
    <t>E 排φ A 水泥搅拌桩</t>
  </si>
  <si>
    <t>E 排φ A 旋喷桩</t>
  </si>
  <si>
    <t>φ A 水泥搅拌桩</t>
  </si>
  <si>
    <t>φ A 旋喷桩</t>
  </si>
  <si>
    <t>PI()*C*C/1000000/4*7.85*D*G*ROUNDUP(height/F)*ROUND(count/E)/count*2</t>
    <phoneticPr fontId="1" type="noConversion"/>
  </si>
  <si>
    <t>G*ROUNDUP(height/F)*ROUNDUP(count/E)/count*2</t>
    <phoneticPr fontId="1" type="noConversion"/>
  </si>
  <si>
    <t>PI()*H*H/1000000/4*7.85*(ROUNDUP(sqrt(1*1+A*A)*height/I*1000)*count+ROUNDUP(count/I*1000)*height)/count*2</t>
    <phoneticPr fontId="1" type="noConversion"/>
  </si>
  <si>
    <t>ROUNDUP(count/(C/1000))/count*D*E/1000*2</t>
    <phoneticPr fontId="1" type="noConversion"/>
  </si>
  <si>
    <t>PI()*(A/1000*A/1000)/4*C*ROUNDUP(count/B)/count*2</t>
    <phoneticPr fontId="1" type="noConversion"/>
  </si>
  <si>
    <t>C*ROUNDUP(count/B)/count*2</t>
    <phoneticPr fontId="1" type="noConversion"/>
  </si>
  <si>
    <t>PI()*(A/1000*A/1000)/4*C*ROUNDUP(count/B)/count*D/1000*2</t>
    <phoneticPr fontId="1" type="noConversion"/>
  </si>
  <si>
    <t>ROUNDUP(count/((A*3-E*2)/1000))/count*D*C*2</t>
    <phoneticPr fontId="1" type="noConversion"/>
  </si>
  <si>
    <t>ROUNDUP(count/((A-E)/1000))/count*C*2</t>
    <phoneticPr fontId="1" type="noConversion"/>
  </si>
  <si>
    <t>ROUNDUP(count/(F/1000))/count*G*H/1000*2</t>
    <phoneticPr fontId="1" type="noConversion"/>
  </si>
  <si>
    <t>ROUNDUP(count/B)/count*A*width*C/1000+1*2*2*A*D/1000</t>
    <phoneticPr fontId="1" type="noConversion"/>
  </si>
  <si>
    <t>ROUNDUP(count/G)/count*F*width*H/1000+1*2*2*F*I/1000</t>
    <phoneticPr fontId="1" type="noConversion"/>
  </si>
  <si>
    <t>1*E/1000*F/1000*2+ROUNDUP(count/L)/count*H/1000*I/1000*width</t>
    <phoneticPr fontId="1" type="noConversion"/>
  </si>
  <si>
    <t>1*F/1000*2+ROUNDUP(count/L)/count*I/1000*2*width</t>
    <phoneticPr fontId="1" type="noConversion"/>
  </si>
  <si>
    <t>1*E/1000*F/1000*G/1000+ROUNDUP(count/L)/count*H/1000*I/1000*width*J/1000</t>
    <phoneticPr fontId="1" type="noConversion"/>
  </si>
  <si>
    <t>ROUNDUP(count/L)/count*K*width*M/1000+1*2*2*K*N/1000</t>
    <phoneticPr fontId="1" type="noConversion"/>
  </si>
  <si>
    <t>ROUNDUP(count/J)/count*I*width*K/1000+1*2*2*I*L/1000</t>
    <phoneticPr fontId="1" type="noConversion"/>
  </si>
  <si>
    <t>1*ROUNDUP(width/1)*A</t>
    <phoneticPr fontId="1" type="noConversion"/>
  </si>
  <si>
    <t>1*ROUNDUP(C/1)*A*2</t>
    <phoneticPr fontId="1" type="noConversion"/>
  </si>
  <si>
    <t>ROUNDUP(count/((A-B)/1000))/count*E*D*PI()*A/1000*A/1000/4*2</t>
    <phoneticPr fontId="1" type="noConversion"/>
  </si>
  <si>
    <t>ROUNDUP(count/((A-B)/1000))/count*E*C*2</t>
    <phoneticPr fontId="1" type="noConversion"/>
  </si>
  <si>
    <t>ROUNDUP(count/((A-B)/1000))/count*E*D*PI()*A/1000*A/1000/4*2</t>
    <phoneticPr fontId="1" type="noConversion"/>
  </si>
  <si>
    <t>ROUNDUP(count/((A-B)/1000))/count*E*(C-D)*PI()*A/1000*A/1000/4*2</t>
    <phoneticPr fontId="1" type="noConversion"/>
  </si>
  <si>
    <t>ROUNDUP(count/((A-B)/1000))/count*ROUND(width/((A-B)/1000))*C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</si>
</sst>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3"/>
  <sheetViews>
    <sheetView workbookViewId="0">
      <selection activeCell="AG13" sqref="AG13"/>
    </sheetView>
  </sheetViews>
  <sheetFormatPr defaultRowHeight="13.5" outlineLevelCol="1" x14ac:dyDescent="0.15"/>
  <cols>
    <col min="3" max="17" width="9" customWidth="1" outlineLevel="1"/>
    <col min="18" max="28" width="9" hidden="1" customWidth="1" outlineLevel="1"/>
    <col min="29" max="29" width="9" hidden="1" customWidth="1"/>
    <col min="30" max="55" width="9" customWidth="1" outlineLevel="1"/>
    <col min="57" max="82" width="9" customWidth="1" outlineLevel="1"/>
  </cols>
  <sheetData>
    <row r="1" spans="1:82" s="1" customFormat="1" x14ac:dyDescent="0.1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19</v>
      </c>
      <c r="W1" s="1" t="s">
        <v>23</v>
      </c>
      <c r="X1" s="1" t="s">
        <v>24</v>
      </c>
      <c r="Y1" s="1" t="s">
        <v>5</v>
      </c>
      <c r="Z1" s="1" t="s">
        <v>25</v>
      </c>
      <c r="AA1" s="1" t="s">
        <v>20</v>
      </c>
      <c r="AB1" s="1" t="s">
        <v>26</v>
      </c>
      <c r="AD1" s="1" t="str">
        <f t="shared" ref="AD1:BC1" si="0">CONCATENATE("F",C1)</f>
        <v>FA</v>
      </c>
      <c r="AE1" s="1" t="str">
        <f t="shared" si="0"/>
        <v>FB</v>
      </c>
      <c r="AF1" s="1" t="str">
        <f t="shared" si="0"/>
        <v>FC</v>
      </c>
      <c r="AG1" s="1" t="str">
        <f t="shared" si="0"/>
        <v>FD</v>
      </c>
      <c r="AH1" s="1" t="str">
        <f t="shared" si="0"/>
        <v>FE</v>
      </c>
      <c r="AI1" s="1" t="str">
        <f t="shared" si="0"/>
        <v>FF</v>
      </c>
      <c r="AJ1" s="1" t="str">
        <f t="shared" si="0"/>
        <v>FG</v>
      </c>
      <c r="AK1" s="1" t="str">
        <f t="shared" si="0"/>
        <v>FH</v>
      </c>
      <c r="AL1" s="1" t="str">
        <f t="shared" si="0"/>
        <v>FI</v>
      </c>
      <c r="AM1" s="1" t="str">
        <f t="shared" si="0"/>
        <v>FJ</v>
      </c>
      <c r="AN1" s="1" t="str">
        <f t="shared" si="0"/>
        <v>FK</v>
      </c>
      <c r="AO1" s="1" t="str">
        <f t="shared" si="0"/>
        <v>FL</v>
      </c>
      <c r="AP1" s="1" t="str">
        <f t="shared" si="0"/>
        <v>FM</v>
      </c>
      <c r="AQ1" s="1" t="str">
        <f t="shared" si="0"/>
        <v>FN</v>
      </c>
      <c r="AR1" s="1" t="str">
        <f t="shared" si="0"/>
        <v>FO</v>
      </c>
      <c r="AS1" s="1" t="str">
        <f t="shared" si="0"/>
        <v>FP</v>
      </c>
      <c r="AT1" s="1" t="str">
        <f t="shared" si="0"/>
        <v>FQ</v>
      </c>
      <c r="AU1" s="1" t="str">
        <f t="shared" si="0"/>
        <v>FR</v>
      </c>
      <c r="AV1" s="1" t="str">
        <f t="shared" si="0"/>
        <v>FS</v>
      </c>
      <c r="AW1" s="1" t="str">
        <f t="shared" si="0"/>
        <v>FT</v>
      </c>
      <c r="AX1" s="1" t="str">
        <f t="shared" si="0"/>
        <v>FU</v>
      </c>
      <c r="AY1" s="1" t="str">
        <f t="shared" si="0"/>
        <v>FV</v>
      </c>
      <c r="AZ1" s="1" t="str">
        <f t="shared" si="0"/>
        <v>FW</v>
      </c>
      <c r="BA1" s="1" t="str">
        <f t="shared" si="0"/>
        <v>FX</v>
      </c>
      <c r="BB1" s="1" t="str">
        <f t="shared" si="0"/>
        <v>FY</v>
      </c>
      <c r="BC1" s="1" t="str">
        <f t="shared" si="0"/>
        <v>FZ</v>
      </c>
      <c r="BE1" s="1" t="str">
        <f t="shared" ref="BE1:CD1" si="1">CONCATENATE("Z",C1)</f>
        <v>ZA</v>
      </c>
      <c r="BF1" s="1" t="str">
        <f t="shared" si="1"/>
        <v>ZB</v>
      </c>
      <c r="BG1" s="1" t="str">
        <f t="shared" si="1"/>
        <v>ZC</v>
      </c>
      <c r="BH1" s="1" t="str">
        <f t="shared" si="1"/>
        <v>ZD</v>
      </c>
      <c r="BI1" s="1" t="str">
        <f t="shared" si="1"/>
        <v>ZE</v>
      </c>
      <c r="BJ1" s="1" t="str">
        <f t="shared" si="1"/>
        <v>ZF</v>
      </c>
      <c r="BK1" s="1" t="str">
        <f t="shared" si="1"/>
        <v>ZG</v>
      </c>
      <c r="BL1" s="1" t="str">
        <f t="shared" si="1"/>
        <v>ZH</v>
      </c>
      <c r="BM1" s="1" t="str">
        <f t="shared" si="1"/>
        <v>ZI</v>
      </c>
      <c r="BN1" s="1" t="str">
        <f t="shared" si="1"/>
        <v>ZJ</v>
      </c>
      <c r="BO1" s="1" t="str">
        <f t="shared" si="1"/>
        <v>ZK</v>
      </c>
      <c r="BP1" s="1" t="str">
        <f t="shared" si="1"/>
        <v>ZL</v>
      </c>
      <c r="BQ1" s="1" t="str">
        <f t="shared" si="1"/>
        <v>ZM</v>
      </c>
      <c r="BR1" s="1" t="str">
        <f t="shared" si="1"/>
        <v>ZN</v>
      </c>
      <c r="BS1" s="1" t="str">
        <f t="shared" si="1"/>
        <v>ZO</v>
      </c>
      <c r="BT1" s="1" t="str">
        <f t="shared" si="1"/>
        <v>ZP</v>
      </c>
      <c r="BU1" s="1" t="str">
        <f t="shared" si="1"/>
        <v>ZQ</v>
      </c>
      <c r="BV1" s="1" t="str">
        <f t="shared" si="1"/>
        <v>ZR</v>
      </c>
      <c r="BW1" s="1" t="str">
        <f t="shared" si="1"/>
        <v>ZS</v>
      </c>
      <c r="BX1" s="1" t="str">
        <f t="shared" si="1"/>
        <v>ZT</v>
      </c>
      <c r="BY1" s="1" t="str">
        <f t="shared" si="1"/>
        <v>ZU</v>
      </c>
      <c r="BZ1" s="1" t="str">
        <f t="shared" si="1"/>
        <v>ZV</v>
      </c>
      <c r="CA1" s="1" t="str">
        <f t="shared" si="1"/>
        <v>ZW</v>
      </c>
      <c r="CB1" s="1" t="str">
        <f t="shared" si="1"/>
        <v>ZX</v>
      </c>
      <c r="CC1" s="1" t="str">
        <f t="shared" si="1"/>
        <v>ZY</v>
      </c>
      <c r="CD1" s="1" t="str">
        <f t="shared" si="1"/>
        <v>ZZ</v>
      </c>
    </row>
    <row r="2" spans="1:82" x14ac:dyDescent="0.15">
      <c r="A2" t="s">
        <v>29</v>
      </c>
      <c r="B2" t="s">
        <v>28</v>
      </c>
      <c r="C2" t="s">
        <v>39</v>
      </c>
    </row>
    <row r="3" spans="1:82" x14ac:dyDescent="0.15">
      <c r="A3" t="s">
        <v>30</v>
      </c>
      <c r="B3" t="s">
        <v>91</v>
      </c>
      <c r="C3">
        <v>1</v>
      </c>
    </row>
    <row r="4" spans="1:82" x14ac:dyDescent="0.15">
      <c r="A4" t="s">
        <v>29</v>
      </c>
      <c r="B4" t="s">
        <v>42</v>
      </c>
      <c r="C4" t="s">
        <v>39</v>
      </c>
      <c r="D4" t="s">
        <v>68</v>
      </c>
      <c r="E4" t="s">
        <v>69</v>
      </c>
      <c r="F4" t="s">
        <v>116</v>
      </c>
      <c r="G4" t="s">
        <v>70</v>
      </c>
      <c r="H4" t="s">
        <v>71</v>
      </c>
      <c r="I4" t="s">
        <v>72</v>
      </c>
      <c r="J4" t="s">
        <v>117</v>
      </c>
      <c r="K4" t="s">
        <v>118</v>
      </c>
      <c r="AD4" t="s">
        <v>49</v>
      </c>
      <c r="AE4" t="s">
        <v>56</v>
      </c>
      <c r="AF4" t="s">
        <v>60</v>
      </c>
      <c r="AG4" t="s">
        <v>119</v>
      </c>
    </row>
    <row r="5" spans="1:82" x14ac:dyDescent="0.15">
      <c r="A5" t="s">
        <v>30</v>
      </c>
      <c r="B5" t="s">
        <v>90</v>
      </c>
      <c r="C5">
        <v>1</v>
      </c>
      <c r="D5">
        <v>100</v>
      </c>
      <c r="E5">
        <v>25</v>
      </c>
      <c r="F5">
        <v>3</v>
      </c>
      <c r="G5">
        <v>3</v>
      </c>
      <c r="H5">
        <v>2</v>
      </c>
      <c r="I5">
        <v>8</v>
      </c>
      <c r="J5">
        <v>8</v>
      </c>
      <c r="K5">
        <v>200</v>
      </c>
      <c r="AD5" t="s">
        <v>38</v>
      </c>
      <c r="AE5" t="s">
        <v>128</v>
      </c>
      <c r="AF5" t="s">
        <v>129</v>
      </c>
      <c r="AG5" t="s">
        <v>130</v>
      </c>
    </row>
    <row r="6" spans="1:82" x14ac:dyDescent="0.15">
      <c r="A6" t="s">
        <v>29</v>
      </c>
      <c r="B6" t="s">
        <v>110</v>
      </c>
      <c r="C6" t="s">
        <v>46</v>
      </c>
      <c r="D6" t="s">
        <v>76</v>
      </c>
      <c r="E6" t="s">
        <v>44</v>
      </c>
      <c r="F6" t="s">
        <v>45</v>
      </c>
      <c r="AD6" t="s">
        <v>111</v>
      </c>
      <c r="BE6" t="s">
        <v>58</v>
      </c>
    </row>
    <row r="7" spans="1:82" x14ac:dyDescent="0.15">
      <c r="A7" t="s">
        <v>30</v>
      </c>
      <c r="B7" t="s">
        <v>113</v>
      </c>
      <c r="C7">
        <v>2</v>
      </c>
      <c r="D7">
        <v>4</v>
      </c>
      <c r="E7">
        <v>233.988</v>
      </c>
      <c r="F7">
        <v>38.49</v>
      </c>
      <c r="AD7" t="s">
        <v>112</v>
      </c>
      <c r="BE7" t="s">
        <v>138</v>
      </c>
    </row>
    <row r="8" spans="1:82" x14ac:dyDescent="0.15">
      <c r="A8" t="s">
        <v>29</v>
      </c>
      <c r="B8" t="s">
        <v>32</v>
      </c>
      <c r="C8" t="s">
        <v>73</v>
      </c>
      <c r="D8" t="s">
        <v>27</v>
      </c>
      <c r="E8" t="s">
        <v>74</v>
      </c>
      <c r="F8" t="s">
        <v>75</v>
      </c>
      <c r="G8" t="s">
        <v>43</v>
      </c>
      <c r="H8" t="s">
        <v>46</v>
      </c>
      <c r="I8" t="s">
        <v>76</v>
      </c>
      <c r="J8" t="s">
        <v>44</v>
      </c>
      <c r="K8" t="s">
        <v>45</v>
      </c>
      <c r="AD8" t="s">
        <v>57</v>
      </c>
      <c r="BE8" t="s">
        <v>58</v>
      </c>
    </row>
    <row r="9" spans="1:82" x14ac:dyDescent="0.15">
      <c r="A9" t="s">
        <v>30</v>
      </c>
      <c r="B9" t="s">
        <v>102</v>
      </c>
      <c r="C9">
        <v>400</v>
      </c>
      <c r="D9" t="s">
        <v>114</v>
      </c>
      <c r="E9">
        <v>400</v>
      </c>
      <c r="F9">
        <v>12</v>
      </c>
      <c r="G9">
        <v>75</v>
      </c>
      <c r="H9">
        <v>2</v>
      </c>
      <c r="I9">
        <v>4</v>
      </c>
      <c r="J9">
        <v>233.988</v>
      </c>
      <c r="K9">
        <v>38.49</v>
      </c>
      <c r="AD9" t="s">
        <v>131</v>
      </c>
      <c r="BE9" t="s">
        <v>139</v>
      </c>
    </row>
    <row r="10" spans="1:82" x14ac:dyDescent="0.15">
      <c r="A10" t="s">
        <v>29</v>
      </c>
      <c r="B10" t="s">
        <v>33</v>
      </c>
      <c r="C10" t="s">
        <v>77</v>
      </c>
      <c r="D10" t="s">
        <v>120</v>
      </c>
      <c r="E10" t="s">
        <v>75</v>
      </c>
      <c r="F10" t="s">
        <v>48</v>
      </c>
      <c r="G10" t="s">
        <v>78</v>
      </c>
      <c r="H10" t="s">
        <v>79</v>
      </c>
      <c r="I10" t="s">
        <v>80</v>
      </c>
      <c r="J10" t="s">
        <v>81</v>
      </c>
      <c r="K10" t="s">
        <v>82</v>
      </c>
      <c r="L10" t="s">
        <v>83</v>
      </c>
      <c r="M10" t="s">
        <v>47</v>
      </c>
      <c r="N10" t="s">
        <v>76</v>
      </c>
      <c r="O10" t="s">
        <v>44</v>
      </c>
      <c r="P10" t="s">
        <v>45</v>
      </c>
      <c r="AD10" s="2" t="s">
        <v>65</v>
      </c>
      <c r="AE10" t="s">
        <v>66</v>
      </c>
      <c r="AF10" t="s">
        <v>67</v>
      </c>
      <c r="BE10" t="s">
        <v>50</v>
      </c>
      <c r="BF10" t="s">
        <v>61</v>
      </c>
      <c r="BG10" t="s">
        <v>59</v>
      </c>
      <c r="BH10" t="s">
        <v>58</v>
      </c>
    </row>
    <row r="11" spans="1:82" x14ac:dyDescent="0.15">
      <c r="A11" t="s">
        <v>30</v>
      </c>
      <c r="B11" s="3" t="s">
        <v>122</v>
      </c>
      <c r="C11">
        <v>800</v>
      </c>
      <c r="D11">
        <v>1</v>
      </c>
      <c r="E11">
        <v>12</v>
      </c>
      <c r="F11">
        <v>180</v>
      </c>
      <c r="G11">
        <v>1000</v>
      </c>
      <c r="H11">
        <v>800</v>
      </c>
      <c r="I11">
        <v>220</v>
      </c>
      <c r="J11">
        <v>800</v>
      </c>
      <c r="K11">
        <v>600</v>
      </c>
      <c r="L11">
        <v>220</v>
      </c>
      <c r="M11">
        <v>1</v>
      </c>
      <c r="N11">
        <v>4</v>
      </c>
      <c r="O11">
        <v>233.988</v>
      </c>
      <c r="P11">
        <v>38.49</v>
      </c>
      <c r="AD11" s="2" t="s">
        <v>132</v>
      </c>
      <c r="AE11" t="s">
        <v>133</v>
      </c>
      <c r="AF11" s="2" t="s">
        <v>134</v>
      </c>
      <c r="AG11" s="2"/>
      <c r="AH11" s="2"/>
      <c r="AI11" s="2"/>
      <c r="BE11" s="2" t="s">
        <v>140</v>
      </c>
      <c r="BF11" s="2" t="s">
        <v>141</v>
      </c>
      <c r="BG11" s="2" t="s">
        <v>142</v>
      </c>
      <c r="BH11" t="s">
        <v>143</v>
      </c>
    </row>
    <row r="12" spans="1:82" x14ac:dyDescent="0.15">
      <c r="A12" t="s">
        <v>29</v>
      </c>
      <c r="B12" t="s">
        <v>92</v>
      </c>
      <c r="C12" t="s">
        <v>77</v>
      </c>
      <c r="D12" t="s">
        <v>115</v>
      </c>
      <c r="E12" t="s">
        <v>75</v>
      </c>
      <c r="F12" t="s">
        <v>96</v>
      </c>
      <c r="G12" t="s">
        <v>100</v>
      </c>
      <c r="H12" t="s">
        <v>93</v>
      </c>
      <c r="I12" t="s">
        <v>94</v>
      </c>
      <c r="J12" t="s">
        <v>95</v>
      </c>
      <c r="K12" t="s">
        <v>47</v>
      </c>
      <c r="L12" t="s">
        <v>76</v>
      </c>
      <c r="M12" t="s">
        <v>44</v>
      </c>
      <c r="N12" t="s">
        <v>45</v>
      </c>
      <c r="AD12" s="2" t="s">
        <v>97</v>
      </c>
      <c r="AE12" s="2" t="s">
        <v>98</v>
      </c>
      <c r="AF12" t="s">
        <v>99</v>
      </c>
      <c r="BE12" t="s">
        <v>58</v>
      </c>
    </row>
    <row r="13" spans="1:82" x14ac:dyDescent="0.15">
      <c r="A13" t="s">
        <v>30</v>
      </c>
      <c r="B13" s="3" t="s">
        <v>123</v>
      </c>
      <c r="C13">
        <v>850</v>
      </c>
      <c r="D13">
        <v>3</v>
      </c>
      <c r="E13">
        <v>12</v>
      </c>
      <c r="F13">
        <v>1.495346490125</v>
      </c>
      <c r="G13">
        <v>350</v>
      </c>
      <c r="H13" t="s">
        <v>101</v>
      </c>
      <c r="I13">
        <v>10</v>
      </c>
      <c r="J13">
        <v>179.57</v>
      </c>
      <c r="K13">
        <v>2</v>
      </c>
      <c r="L13">
        <v>4</v>
      </c>
      <c r="M13">
        <v>233.988</v>
      </c>
      <c r="N13">
        <v>38.49</v>
      </c>
      <c r="AD13" s="2" t="s">
        <v>135</v>
      </c>
      <c r="AE13" s="2" t="s">
        <v>136</v>
      </c>
      <c r="AF13" s="2" t="s">
        <v>137</v>
      </c>
      <c r="AG13" s="2"/>
      <c r="AH13" s="2"/>
      <c r="AI13" s="2"/>
      <c r="BE13" t="s">
        <v>144</v>
      </c>
      <c r="BG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"/>
  <sheetViews>
    <sheetView workbookViewId="0">
      <selection activeCell="AD1" sqref="AD1"/>
    </sheetView>
  </sheetViews>
  <sheetFormatPr defaultRowHeight="13.5" x14ac:dyDescent="0.15"/>
  <cols>
    <col min="3" max="3" width="9" customWidth="1"/>
    <col min="10" max="13" width="9" customWidth="1"/>
    <col min="14" max="28" width="9" hidden="1" customWidth="1"/>
    <col min="31" max="31" width="9" customWidth="1"/>
  </cols>
  <sheetData>
    <row r="1" spans="1:54" s="1" customFormat="1" x14ac:dyDescent="0.1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19</v>
      </c>
      <c r="W1" s="1" t="s">
        <v>23</v>
      </c>
      <c r="X1" s="1" t="s">
        <v>24</v>
      </c>
      <c r="Y1" s="1" t="s">
        <v>5</v>
      </c>
      <c r="Z1" s="1" t="s">
        <v>25</v>
      </c>
      <c r="AA1" s="1" t="s">
        <v>20</v>
      </c>
      <c r="AB1" s="1" t="s">
        <v>26</v>
      </c>
      <c r="AC1" s="1" t="str">
        <f t="shared" ref="AC1:BB1" si="0">CONCATENATE("F",C1)</f>
        <v>FA</v>
      </c>
      <c r="AD1" s="1" t="str">
        <f t="shared" si="0"/>
        <v>FB</v>
      </c>
      <c r="AE1" s="1" t="str">
        <f t="shared" si="0"/>
        <v>FC</v>
      </c>
      <c r="AF1" s="1" t="str">
        <f t="shared" si="0"/>
        <v>FD</v>
      </c>
      <c r="AG1" s="1" t="str">
        <f t="shared" si="0"/>
        <v>FE</v>
      </c>
      <c r="AH1" s="1" t="str">
        <f t="shared" si="0"/>
        <v>FF</v>
      </c>
      <c r="AI1" s="1" t="str">
        <f t="shared" si="0"/>
        <v>FG</v>
      </c>
      <c r="AJ1" s="1" t="str">
        <f t="shared" si="0"/>
        <v>FH</v>
      </c>
      <c r="AK1" s="1" t="str">
        <f t="shared" si="0"/>
        <v>FI</v>
      </c>
      <c r="AL1" s="1" t="str">
        <f t="shared" si="0"/>
        <v>FJ</v>
      </c>
      <c r="AM1" s="1" t="str">
        <f t="shared" si="0"/>
        <v>FK</v>
      </c>
      <c r="AN1" s="1" t="str">
        <f t="shared" si="0"/>
        <v>FL</v>
      </c>
      <c r="AO1" s="1" t="str">
        <f t="shared" si="0"/>
        <v>FM</v>
      </c>
      <c r="AP1" s="1" t="str">
        <f t="shared" si="0"/>
        <v>FN</v>
      </c>
      <c r="AQ1" s="1" t="str">
        <f t="shared" si="0"/>
        <v>FO</v>
      </c>
      <c r="AR1" s="1" t="str">
        <f t="shared" si="0"/>
        <v>FP</v>
      </c>
      <c r="AS1" s="1" t="str">
        <f t="shared" si="0"/>
        <v>FQ</v>
      </c>
      <c r="AT1" s="1" t="str">
        <f t="shared" si="0"/>
        <v>FR</v>
      </c>
      <c r="AU1" s="1" t="str">
        <f t="shared" si="0"/>
        <v>FS</v>
      </c>
      <c r="AV1" s="1" t="str">
        <f t="shared" si="0"/>
        <v>FT</v>
      </c>
      <c r="AW1" s="1" t="str">
        <f t="shared" si="0"/>
        <v>FU</v>
      </c>
      <c r="AX1" s="1" t="str">
        <f t="shared" si="0"/>
        <v>FV</v>
      </c>
      <c r="AY1" s="1" t="str">
        <f t="shared" si="0"/>
        <v>FW</v>
      </c>
      <c r="AZ1" s="1" t="str">
        <f t="shared" si="0"/>
        <v>FX</v>
      </c>
      <c r="BA1" s="1" t="str">
        <f t="shared" si="0"/>
        <v>FY</v>
      </c>
      <c r="BB1" s="1" t="str">
        <f t="shared" si="0"/>
        <v>FZ</v>
      </c>
    </row>
    <row r="2" spans="1:54" x14ac:dyDescent="0.15">
      <c r="A2" t="s">
        <v>29</v>
      </c>
      <c r="B2" t="s">
        <v>37</v>
      </c>
    </row>
    <row r="3" spans="1:54" x14ac:dyDescent="0.15">
      <c r="A3" t="s">
        <v>30</v>
      </c>
      <c r="B3" t="s">
        <v>109</v>
      </c>
    </row>
    <row r="4" spans="1:54" x14ac:dyDescent="0.15">
      <c r="A4" t="s">
        <v>29</v>
      </c>
      <c r="B4" t="s">
        <v>34</v>
      </c>
      <c r="C4" t="s">
        <v>84</v>
      </c>
      <c r="D4" t="s">
        <v>85</v>
      </c>
      <c r="E4" t="s">
        <v>86</v>
      </c>
      <c r="AC4" t="s">
        <v>62</v>
      </c>
      <c r="AD4" t="s">
        <v>51</v>
      </c>
    </row>
    <row r="5" spans="1:54" x14ac:dyDescent="0.15">
      <c r="A5" t="s">
        <v>30</v>
      </c>
      <c r="B5" t="s">
        <v>34</v>
      </c>
      <c r="C5">
        <v>8</v>
      </c>
      <c r="D5">
        <v>8</v>
      </c>
      <c r="E5">
        <v>1</v>
      </c>
      <c r="AC5" t="s">
        <v>146</v>
      </c>
      <c r="AD5" t="s">
        <v>40</v>
      </c>
    </row>
    <row r="6" spans="1:54" x14ac:dyDescent="0.15">
      <c r="A6" t="s">
        <v>29</v>
      </c>
      <c r="B6" t="s">
        <v>36</v>
      </c>
      <c r="C6" t="s">
        <v>77</v>
      </c>
      <c r="D6" t="s">
        <v>87</v>
      </c>
      <c r="E6" t="s">
        <v>84</v>
      </c>
      <c r="F6" t="s">
        <v>88</v>
      </c>
      <c r="G6" t="s">
        <v>89</v>
      </c>
      <c r="AC6" t="s">
        <v>52</v>
      </c>
      <c r="AD6" t="s">
        <v>53</v>
      </c>
    </row>
    <row r="7" spans="1:54" x14ac:dyDescent="0.15">
      <c r="A7" t="s">
        <v>30</v>
      </c>
      <c r="B7" t="s">
        <v>124</v>
      </c>
      <c r="C7">
        <v>600</v>
      </c>
      <c r="D7">
        <v>300</v>
      </c>
      <c r="E7">
        <v>8.5</v>
      </c>
      <c r="F7">
        <v>8</v>
      </c>
      <c r="G7">
        <v>2</v>
      </c>
      <c r="AC7" t="s">
        <v>147</v>
      </c>
      <c r="AD7" t="s">
        <v>150</v>
      </c>
    </row>
    <row r="8" spans="1:54" x14ac:dyDescent="0.15">
      <c r="A8" t="s">
        <v>29</v>
      </c>
      <c r="B8" t="s">
        <v>35</v>
      </c>
      <c r="C8" t="s">
        <v>77</v>
      </c>
      <c r="D8" t="s">
        <v>87</v>
      </c>
      <c r="E8" t="s">
        <v>84</v>
      </c>
      <c r="F8" t="s">
        <v>88</v>
      </c>
      <c r="G8" t="s">
        <v>89</v>
      </c>
      <c r="AC8" t="s">
        <v>63</v>
      </c>
      <c r="AD8" t="s">
        <v>54</v>
      </c>
    </row>
    <row r="9" spans="1:54" x14ac:dyDescent="0.15">
      <c r="A9" t="s">
        <v>30</v>
      </c>
      <c r="B9" t="s">
        <v>125</v>
      </c>
      <c r="C9">
        <v>600</v>
      </c>
      <c r="D9">
        <v>300</v>
      </c>
      <c r="E9">
        <v>8.5</v>
      </c>
      <c r="F9">
        <v>8</v>
      </c>
      <c r="G9">
        <v>2</v>
      </c>
      <c r="AC9" t="s">
        <v>148</v>
      </c>
      <c r="AD9" t="s">
        <v>149</v>
      </c>
      <c r="AE9" s="2"/>
      <c r="AF9" s="2"/>
      <c r="AG9" s="2"/>
      <c r="AH9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"/>
  <sheetViews>
    <sheetView tabSelected="1" workbookViewId="0">
      <selection activeCell="AC8" sqref="AC8"/>
    </sheetView>
  </sheetViews>
  <sheetFormatPr defaultRowHeight="13.5" x14ac:dyDescent="0.15"/>
  <cols>
    <col min="8" max="28" width="9" hidden="1" customWidth="1"/>
  </cols>
  <sheetData>
    <row r="1" spans="1:54" s="1" customFormat="1" x14ac:dyDescent="0.1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19</v>
      </c>
      <c r="W1" s="1" t="s">
        <v>23</v>
      </c>
      <c r="X1" s="1" t="s">
        <v>24</v>
      </c>
      <c r="Y1" s="1" t="s">
        <v>5</v>
      </c>
      <c r="Z1" s="1" t="s">
        <v>25</v>
      </c>
      <c r="AA1" s="1" t="s">
        <v>20</v>
      </c>
      <c r="AB1" s="1" t="s">
        <v>26</v>
      </c>
      <c r="AC1" s="1" t="str">
        <f t="shared" ref="AC1:BB1" si="0">CONCATENATE("F",C1)</f>
        <v>FA</v>
      </c>
      <c r="AD1" s="1" t="str">
        <f t="shared" si="0"/>
        <v>FB</v>
      </c>
      <c r="AE1" s="1" t="str">
        <f t="shared" si="0"/>
        <v>FC</v>
      </c>
      <c r="AF1" s="1" t="str">
        <f t="shared" si="0"/>
        <v>FD</v>
      </c>
      <c r="AG1" s="1" t="str">
        <f t="shared" si="0"/>
        <v>FE</v>
      </c>
      <c r="AH1" s="1" t="str">
        <f t="shared" si="0"/>
        <v>FF</v>
      </c>
      <c r="AI1" s="1" t="str">
        <f t="shared" si="0"/>
        <v>FG</v>
      </c>
      <c r="AJ1" s="1" t="str">
        <f t="shared" si="0"/>
        <v>FH</v>
      </c>
      <c r="AK1" s="1" t="str">
        <f t="shared" si="0"/>
        <v>FI</v>
      </c>
      <c r="AL1" s="1" t="str">
        <f t="shared" si="0"/>
        <v>FJ</v>
      </c>
      <c r="AM1" s="1" t="str">
        <f t="shared" si="0"/>
        <v>FK</v>
      </c>
      <c r="AN1" s="1" t="str">
        <f t="shared" si="0"/>
        <v>FL</v>
      </c>
      <c r="AO1" s="1" t="str">
        <f t="shared" si="0"/>
        <v>FM</v>
      </c>
      <c r="AP1" s="1" t="str">
        <f t="shared" si="0"/>
        <v>FN</v>
      </c>
      <c r="AQ1" s="1" t="str">
        <f t="shared" si="0"/>
        <v>FO</v>
      </c>
      <c r="AR1" s="1" t="str">
        <f t="shared" si="0"/>
        <v>FP</v>
      </c>
      <c r="AS1" s="1" t="str">
        <f t="shared" si="0"/>
        <v>FQ</v>
      </c>
      <c r="AT1" s="1" t="str">
        <f t="shared" si="0"/>
        <v>FR</v>
      </c>
      <c r="AU1" s="1" t="str">
        <f t="shared" si="0"/>
        <v>FS</v>
      </c>
      <c r="AV1" s="1" t="str">
        <f t="shared" si="0"/>
        <v>FT</v>
      </c>
      <c r="AW1" s="1" t="str">
        <f t="shared" si="0"/>
        <v>FU</v>
      </c>
      <c r="AX1" s="1" t="str">
        <f t="shared" si="0"/>
        <v>FV</v>
      </c>
      <c r="AY1" s="1" t="str">
        <f t="shared" si="0"/>
        <v>FW</v>
      </c>
      <c r="AZ1" s="1" t="str">
        <f t="shared" si="0"/>
        <v>FX</v>
      </c>
      <c r="BA1" s="1" t="str">
        <f t="shared" si="0"/>
        <v>FY</v>
      </c>
      <c r="BB1" s="1" t="str">
        <f t="shared" si="0"/>
        <v>FZ</v>
      </c>
    </row>
    <row r="2" spans="1:54" x14ac:dyDescent="0.15">
      <c r="A2" t="s">
        <v>29</v>
      </c>
      <c r="B2" t="s">
        <v>37</v>
      </c>
    </row>
    <row r="3" spans="1:54" x14ac:dyDescent="0.15">
      <c r="A3" t="s">
        <v>30</v>
      </c>
      <c r="B3" t="s">
        <v>108</v>
      </c>
    </row>
    <row r="4" spans="1:54" x14ac:dyDescent="0.15">
      <c r="A4" t="s">
        <v>29</v>
      </c>
      <c r="B4" t="s">
        <v>34</v>
      </c>
      <c r="C4" t="s">
        <v>84</v>
      </c>
      <c r="D4" t="s">
        <v>85</v>
      </c>
      <c r="AC4" t="s">
        <v>64</v>
      </c>
      <c r="AD4" t="s">
        <v>55</v>
      </c>
    </row>
    <row r="5" spans="1:54" x14ac:dyDescent="0.15">
      <c r="A5" t="s">
        <v>30</v>
      </c>
      <c r="B5" t="s">
        <v>34</v>
      </c>
      <c r="C5">
        <v>6</v>
      </c>
      <c r="D5">
        <v>2</v>
      </c>
      <c r="AC5" t="s">
        <v>145</v>
      </c>
      <c r="AD5" t="s">
        <v>41</v>
      </c>
    </row>
    <row r="6" spans="1:54" x14ac:dyDescent="0.15">
      <c r="A6" t="s">
        <v>29</v>
      </c>
      <c r="B6" t="s">
        <v>36</v>
      </c>
      <c r="C6" t="s">
        <v>77</v>
      </c>
      <c r="D6" t="s">
        <v>87</v>
      </c>
      <c r="E6" t="s">
        <v>84</v>
      </c>
      <c r="F6" t="s">
        <v>88</v>
      </c>
      <c r="AC6" t="s">
        <v>103</v>
      </c>
      <c r="AD6" t="s">
        <v>104</v>
      </c>
    </row>
    <row r="7" spans="1:54" x14ac:dyDescent="0.15">
      <c r="A7" t="s">
        <v>30</v>
      </c>
      <c r="B7" t="s">
        <v>126</v>
      </c>
      <c r="C7">
        <v>600</v>
      </c>
      <c r="D7">
        <v>300</v>
      </c>
      <c r="E7">
        <v>8</v>
      </c>
      <c r="F7">
        <v>3</v>
      </c>
      <c r="AC7" t="s">
        <v>107</v>
      </c>
      <c r="AD7" t="s">
        <v>121</v>
      </c>
    </row>
    <row r="8" spans="1:54" x14ac:dyDescent="0.15">
      <c r="A8" t="s">
        <v>29</v>
      </c>
      <c r="B8" t="s">
        <v>35</v>
      </c>
      <c r="C8" t="s">
        <v>77</v>
      </c>
      <c r="D8" t="s">
        <v>87</v>
      </c>
      <c r="E8" t="s">
        <v>84</v>
      </c>
      <c r="F8" t="s">
        <v>88</v>
      </c>
      <c r="AC8" t="s">
        <v>105</v>
      </c>
      <c r="AD8" t="s">
        <v>106</v>
      </c>
    </row>
    <row r="9" spans="1:54" x14ac:dyDescent="0.15">
      <c r="A9" t="s">
        <v>30</v>
      </c>
      <c r="B9" t="s">
        <v>127</v>
      </c>
      <c r="C9">
        <v>600</v>
      </c>
      <c r="D9">
        <v>300</v>
      </c>
      <c r="E9">
        <v>8</v>
      </c>
      <c r="F9">
        <v>4</v>
      </c>
      <c r="AC9" t="s">
        <v>151</v>
      </c>
      <c r="AD9" t="s">
        <v>107</v>
      </c>
      <c r="AE9" s="2"/>
      <c r="AF9" s="2"/>
      <c r="AG9" s="2"/>
      <c r="AH9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Ei</vt:lpstr>
      <vt:lpstr>WSi</vt:lpstr>
      <vt:lpstr>Fi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金鹤</cp:lastModifiedBy>
  <dcterms:created xsi:type="dcterms:W3CDTF">2017-04-15T07:37:19Z</dcterms:created>
  <dcterms:modified xsi:type="dcterms:W3CDTF">2018-12-29T11:29:31Z</dcterms:modified>
</cp:coreProperties>
</file>