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arjenna\Dropbox (PSU-WAUK)\EX- Excel usefull templates\"/>
    </mc:Choice>
  </mc:AlternateContent>
  <bookViews>
    <workbookView xWindow="240" yWindow="105" windowWidth="19980" windowHeight="7815"/>
  </bookViews>
  <sheets>
    <sheet name="Worldclock" sheetId="1" r:id="rId1"/>
  </sheets>
  <definedNames>
    <definedName name="_xlnm.Print_Area" localSheetId="0">Worldclock!$A$1:$G$53</definedName>
  </definedNames>
  <calcPr calcId="162913"/>
</workbook>
</file>

<file path=xl/calcChain.xml><?xml version="1.0" encoding="utf-8"?>
<calcChain xmlns="http://schemas.openxmlformats.org/spreadsheetml/2006/main">
  <c r="C17" i="1" l="1"/>
  <c r="E2" i="1"/>
  <c r="AB60" i="1"/>
  <c r="AB63" i="1" s="1"/>
  <c r="J45" i="1" s="1"/>
  <c r="F1" i="1" l="1"/>
  <c r="C7" i="1"/>
  <c r="C11" i="1"/>
  <c r="B9" i="1"/>
  <c r="M6" i="1"/>
  <c r="K6" i="1"/>
  <c r="D12" i="1" l="1"/>
  <c r="B60" i="1"/>
  <c r="B63" i="1" s="1"/>
  <c r="J19" i="1" s="1"/>
  <c r="C60" i="1"/>
  <c r="D60" i="1"/>
  <c r="E60" i="1"/>
  <c r="F60" i="1"/>
  <c r="G60" i="1"/>
  <c r="H60" i="1"/>
  <c r="I60" i="1"/>
  <c r="J60" i="1"/>
  <c r="K60" i="1"/>
  <c r="L60" i="1"/>
  <c r="M60" i="1"/>
  <c r="N60" i="1"/>
  <c r="N63" i="1" s="1"/>
  <c r="J31" i="1" s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C60" i="1"/>
  <c r="AD60" i="1"/>
  <c r="AE60" i="1"/>
  <c r="AE63" i="1" s="1"/>
  <c r="J48" i="1" s="1"/>
  <c r="AF60" i="1"/>
  <c r="AG60" i="1"/>
  <c r="AH60" i="1"/>
  <c r="AI60" i="1"/>
  <c r="E13" i="1" l="1"/>
  <c r="F14" i="1" s="1"/>
  <c r="AH63" i="1"/>
  <c r="J51" i="1" s="1"/>
  <c r="Y63" i="1"/>
  <c r="J42" i="1" s="1"/>
  <c r="Q63" i="1"/>
  <c r="J34" i="1" s="1"/>
  <c r="I63" i="1"/>
  <c r="J26" i="1" s="1"/>
  <c r="AG63" i="1"/>
  <c r="J50" i="1" s="1"/>
  <c r="X63" i="1"/>
  <c r="J41" i="1" s="1"/>
  <c r="T63" i="1"/>
  <c r="J37" i="1" s="1"/>
  <c r="P63" i="1"/>
  <c r="J33" i="1" s="1"/>
  <c r="L63" i="1"/>
  <c r="J29" i="1" s="1"/>
  <c r="H63" i="1"/>
  <c r="J25" i="1" s="1"/>
  <c r="D63" i="1"/>
  <c r="J21" i="1" s="1"/>
  <c r="AF63" i="1"/>
  <c r="J49" i="1" s="1"/>
  <c r="AA63" i="1"/>
  <c r="J44" i="1" s="1"/>
  <c r="W63" i="1"/>
  <c r="J40" i="1" s="1"/>
  <c r="S63" i="1"/>
  <c r="J36" i="1" s="1"/>
  <c r="O63" i="1"/>
  <c r="J32" i="1" s="1"/>
  <c r="K63" i="1"/>
  <c r="J28" i="1" s="1"/>
  <c r="G63" i="1"/>
  <c r="J24" i="1" s="1"/>
  <c r="C63" i="1"/>
  <c r="J20" i="1" s="1"/>
  <c r="AD63" i="1"/>
  <c r="J47" i="1" s="1"/>
  <c r="U63" i="1"/>
  <c r="J38" i="1" s="1"/>
  <c r="M63" i="1"/>
  <c r="J30" i="1" s="1"/>
  <c r="E63" i="1"/>
  <c r="J22" i="1" s="1"/>
  <c r="AC63" i="1"/>
  <c r="J46" i="1" s="1"/>
  <c r="AI63" i="1"/>
  <c r="J52" i="1" s="1"/>
  <c r="Z63" i="1"/>
  <c r="J43" i="1" s="1"/>
  <c r="V63" i="1"/>
  <c r="J39" i="1" s="1"/>
  <c r="R63" i="1"/>
  <c r="J35" i="1" s="1"/>
  <c r="J63" i="1"/>
  <c r="J27" i="1" s="1"/>
  <c r="F63" i="1"/>
  <c r="J23" i="1" s="1"/>
  <c r="K5" i="1" l="1"/>
  <c r="C45" i="1" s="1"/>
  <c r="B15" i="1"/>
  <c r="D7" i="1"/>
  <c r="E7" i="1"/>
  <c r="F7" i="1"/>
  <c r="AB61" i="1" l="1"/>
  <c r="D45" i="1"/>
  <c r="C20" i="1"/>
  <c r="C18" i="1"/>
  <c r="D18" i="1" s="1"/>
  <c r="C32" i="1"/>
  <c r="D32" i="1" s="1"/>
  <c r="C48" i="1"/>
  <c r="D48" i="1" s="1"/>
  <c r="C30" i="1"/>
  <c r="D30" i="1" s="1"/>
  <c r="C46" i="1"/>
  <c r="D46" i="1" s="1"/>
  <c r="C31" i="1"/>
  <c r="D31" i="1" s="1"/>
  <c r="C29" i="1"/>
  <c r="D29" i="1" s="1"/>
  <c r="C47" i="1"/>
  <c r="D47" i="1" s="1"/>
  <c r="C49" i="1"/>
  <c r="D49" i="1" s="1"/>
  <c r="K8" i="1"/>
  <c r="AB62" i="1" s="1"/>
  <c r="E45" i="1" s="1"/>
  <c r="C43" i="1"/>
  <c r="D43" i="1" s="1"/>
  <c r="C27" i="1"/>
  <c r="D27" i="1" s="1"/>
  <c r="C42" i="1"/>
  <c r="D42" i="1" s="1"/>
  <c r="C26" i="1"/>
  <c r="D26" i="1" s="1"/>
  <c r="C41" i="1"/>
  <c r="D41" i="1" s="1"/>
  <c r="C25" i="1"/>
  <c r="D25" i="1" s="1"/>
  <c r="C44" i="1"/>
  <c r="D44" i="1" s="1"/>
  <c r="C28" i="1"/>
  <c r="D28" i="1" s="1"/>
  <c r="C39" i="1"/>
  <c r="D39" i="1" s="1"/>
  <c r="C23" i="1"/>
  <c r="D23" i="1" s="1"/>
  <c r="C38" i="1"/>
  <c r="D38" i="1" s="1"/>
  <c r="C22" i="1"/>
  <c r="C37" i="1"/>
  <c r="D37" i="1" s="1"/>
  <c r="C21" i="1"/>
  <c r="D21" i="1" s="1"/>
  <c r="C40" i="1"/>
  <c r="D40" i="1" s="1"/>
  <c r="C24" i="1"/>
  <c r="D24" i="1" s="1"/>
  <c r="C52" i="1"/>
  <c r="D52" i="1" s="1"/>
  <c r="C35" i="1"/>
  <c r="D35" i="1" s="1"/>
  <c r="C51" i="1"/>
  <c r="D51" i="1" s="1"/>
  <c r="C34" i="1"/>
  <c r="D34" i="1" s="1"/>
  <c r="C50" i="1"/>
  <c r="C33" i="1"/>
  <c r="D33" i="1" s="1"/>
  <c r="C19" i="1"/>
  <c r="C36" i="1"/>
  <c r="D36" i="1" s="1"/>
  <c r="E61" i="1"/>
  <c r="I61" i="1"/>
  <c r="M61" i="1"/>
  <c r="Q61" i="1"/>
  <c r="U61" i="1"/>
  <c r="Y61" i="1"/>
  <c r="AD61" i="1"/>
  <c r="AH61" i="1"/>
  <c r="F61" i="1"/>
  <c r="N61" i="1"/>
  <c r="V61" i="1"/>
  <c r="AE61" i="1"/>
  <c r="C61" i="1"/>
  <c r="G61" i="1"/>
  <c r="O61" i="1"/>
  <c r="S61" i="1"/>
  <c r="W61" i="1"/>
  <c r="AA61" i="1"/>
  <c r="AF61" i="1"/>
  <c r="D61" i="1"/>
  <c r="H61" i="1"/>
  <c r="L61" i="1"/>
  <c r="P61" i="1"/>
  <c r="T61" i="1"/>
  <c r="X61" i="1"/>
  <c r="AC61" i="1"/>
  <c r="AG61" i="1"/>
  <c r="B61" i="1"/>
  <c r="J61" i="1"/>
  <c r="R61" i="1"/>
  <c r="Z61" i="1"/>
  <c r="AI61" i="1"/>
  <c r="K61" i="1"/>
  <c r="F6" i="1" l="1"/>
  <c r="B14" i="1" s="1"/>
  <c r="E6" i="1"/>
  <c r="D6" i="1"/>
  <c r="C6" i="1"/>
  <c r="C10" i="1" s="1"/>
  <c r="D50" i="1"/>
  <c r="D22" i="1"/>
  <c r="D20" i="1"/>
  <c r="D19" i="1"/>
  <c r="F10" i="1" l="1"/>
  <c r="F15" i="1"/>
  <c r="D10" i="1"/>
  <c r="B12" i="1"/>
  <c r="C12" i="1" s="1"/>
  <c r="C15" i="1"/>
  <c r="B11" i="1"/>
  <c r="D11" i="1" s="1"/>
  <c r="E10" i="1"/>
  <c r="B13" i="1"/>
  <c r="D15" i="1"/>
  <c r="E15" i="1"/>
  <c r="D14" i="1"/>
  <c r="C14" i="1"/>
  <c r="E14" i="1"/>
  <c r="K7" i="1"/>
  <c r="D62" i="1"/>
  <c r="E21" i="1" s="1"/>
  <c r="E11" i="1" l="1"/>
  <c r="F11" i="1"/>
  <c r="E12" i="1"/>
  <c r="F12" i="1"/>
  <c r="Z62" i="1"/>
  <c r="E43" i="1" s="1"/>
  <c r="V62" i="1"/>
  <c r="E39" i="1" s="1"/>
  <c r="P62" i="1"/>
  <c r="E33" i="1" s="1"/>
  <c r="R62" i="1"/>
  <c r="E35" i="1" s="1"/>
  <c r="C62" i="1"/>
  <c r="E20" i="1" s="1"/>
  <c r="AA62" i="1"/>
  <c r="E44" i="1" s="1"/>
  <c r="B62" i="1"/>
  <c r="E19" i="1" s="1"/>
  <c r="AH62" i="1"/>
  <c r="E51" i="1" s="1"/>
  <c r="E18" i="1"/>
  <c r="X62" i="1"/>
  <c r="E41" i="1" s="1"/>
  <c r="AI62" i="1"/>
  <c r="E52" i="1" s="1"/>
  <c r="Q62" i="1"/>
  <c r="E34" i="1" s="1"/>
  <c r="AC62" i="1"/>
  <c r="E46" i="1" s="1"/>
  <c r="AD62" i="1"/>
  <c r="E47" i="1" s="1"/>
  <c r="T62" i="1"/>
  <c r="E37" i="1" s="1"/>
  <c r="H62" i="1"/>
  <c r="E25" i="1" s="1"/>
  <c r="Y62" i="1"/>
  <c r="E42" i="1" s="1"/>
  <c r="E62" i="1"/>
  <c r="E22" i="1" s="1"/>
  <c r="K62" i="1"/>
  <c r="E28" i="1" s="1"/>
  <c r="F62" i="1"/>
  <c r="E23" i="1" s="1"/>
  <c r="AF62" i="1"/>
  <c r="E49" i="1" s="1"/>
  <c r="O62" i="1"/>
  <c r="E32" i="1" s="1"/>
  <c r="N62" i="1"/>
  <c r="E31" i="1" s="1"/>
  <c r="J62" i="1"/>
  <c r="E27" i="1" s="1"/>
  <c r="W62" i="1"/>
  <c r="E40" i="1" s="1"/>
  <c r="I62" i="1"/>
  <c r="E26" i="1" s="1"/>
  <c r="AG62" i="1"/>
  <c r="E50" i="1" s="1"/>
  <c r="S62" i="1"/>
  <c r="E36" i="1" s="1"/>
  <c r="AE62" i="1"/>
  <c r="E48" i="1" s="1"/>
  <c r="L62" i="1"/>
  <c r="E29" i="1" s="1"/>
  <c r="M62" i="1"/>
  <c r="E30" i="1" s="1"/>
  <c r="G62" i="1"/>
  <c r="E24" i="1" s="1"/>
  <c r="K11" i="1"/>
  <c r="U62" i="1"/>
  <c r="E38" i="1" s="1"/>
  <c r="K12" i="1" l="1"/>
  <c r="K13" i="1" l="1"/>
  <c r="K14" i="1" l="1"/>
  <c r="C13" i="1"/>
  <c r="D13" i="1"/>
  <c r="F13" i="1"/>
</calcChain>
</file>

<file path=xl/comments1.xml><?xml version="1.0" encoding="utf-8"?>
<comments xmlns="http://schemas.openxmlformats.org/spreadsheetml/2006/main">
  <authors>
    <author>Spreadsheet Studio Advanced Comment</author>
    <author>arjenna</author>
  </authors>
  <commentList>
    <comment ref="C2" authorId="0" shapeId="0">
      <text>
        <r>
          <rPr>
            <sz val="9"/>
            <color indexed="8"/>
            <rFont val="Tahoma"/>
            <family val="2"/>
          </rPr>
          <t xml:space="preserve">Please select the time you want to compare
</t>
        </r>
      </text>
    </comment>
    <comment ref="E2" authorId="1" shapeId="0">
      <text>
        <r>
          <rPr>
            <b/>
            <sz val="8"/>
            <color indexed="81"/>
            <rFont val="Tahoma"/>
            <family val="2"/>
          </rPr>
          <t>Based on computer clock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9" authorId="1" shapeId="0">
      <text>
        <r>
          <rPr>
            <b/>
            <sz val="8"/>
            <color indexed="81"/>
            <rFont val="Tahoma"/>
            <family val="2"/>
          </rPr>
          <t>Select four counties you work most with for quick comparison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<sst xmlns="http://schemas.openxmlformats.org/spreadsheetml/2006/main" count="147" uniqueCount="63">
  <si>
    <t>Pakistan</t>
  </si>
  <si>
    <t>India</t>
  </si>
  <si>
    <t>Bangladesh</t>
  </si>
  <si>
    <t>Nepal</t>
  </si>
  <si>
    <t>UK summer time</t>
  </si>
  <si>
    <t>Uk Winter time</t>
  </si>
  <si>
    <t>Time</t>
  </si>
  <si>
    <t>Time difference</t>
  </si>
  <si>
    <t>Current time:</t>
  </si>
  <si>
    <t>Uganda</t>
  </si>
  <si>
    <t>Mozambique</t>
  </si>
  <si>
    <t>East Africa</t>
  </si>
  <si>
    <t>Ethiopia</t>
  </si>
  <si>
    <t>Kenya</t>
  </si>
  <si>
    <t>Rwanda</t>
  </si>
  <si>
    <t>Tanzania</t>
  </si>
  <si>
    <t>South Asia</t>
  </si>
  <si>
    <t>Southern Africa</t>
  </si>
  <si>
    <t>Angola</t>
  </si>
  <si>
    <t>Madagascar</t>
  </si>
  <si>
    <t>Malawi</t>
  </si>
  <si>
    <t>Swaziland</t>
  </si>
  <si>
    <t>Zambia</t>
  </si>
  <si>
    <t>West Africa</t>
  </si>
  <si>
    <t>Burkina Faso</t>
  </si>
  <si>
    <t>Ghana</t>
  </si>
  <si>
    <t>Liberia</t>
  </si>
  <si>
    <t xml:space="preserve">Mali </t>
  </si>
  <si>
    <t>Niger</t>
  </si>
  <si>
    <t>Nigeria</t>
  </si>
  <si>
    <t>Senegal</t>
  </si>
  <si>
    <t>Australia</t>
  </si>
  <si>
    <t>Myanmar</t>
  </si>
  <si>
    <t>America</t>
  </si>
  <si>
    <t>International</t>
  </si>
  <si>
    <t>Canada</t>
  </si>
  <si>
    <t>Sweden</t>
  </si>
  <si>
    <t>Japan</t>
  </si>
  <si>
    <t>Current time difference</t>
  </si>
  <si>
    <t>Current time</t>
  </si>
  <si>
    <t>Time selected</t>
  </si>
  <si>
    <t>Lesotho</t>
  </si>
  <si>
    <t>Cambodia</t>
  </si>
  <si>
    <t>Papua New Guinea</t>
  </si>
  <si>
    <t>Note dates daylight saving different than UK</t>
  </si>
  <si>
    <t>Nicaragua</t>
  </si>
  <si>
    <t>Difference</t>
  </si>
  <si>
    <t>South Africa</t>
  </si>
  <si>
    <t>Note: the calculations are below; Corrections have been made to allow timezones to jump day zones</t>
  </si>
  <si>
    <t>UK</t>
  </si>
  <si>
    <t>All countries WaterAid works with/in:</t>
  </si>
  <si>
    <t>difference with  UK</t>
  </si>
  <si>
    <t>Time in UK</t>
  </si>
  <si>
    <t>Current time difference with UK</t>
  </si>
  <si>
    <t>Select your country:</t>
  </si>
  <si>
    <t>Select time you want to compare</t>
  </si>
  <si>
    <t>Time in</t>
  </si>
  <si>
    <r>
      <t>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March - 30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October</t>
    </r>
  </si>
  <si>
    <t>East Timor</t>
  </si>
  <si>
    <t>Note: This file is delivered "as is" and is not an official WaterAid product. Any queries please mail arjennaafs@wateraid.org</t>
  </si>
  <si>
    <t>current time:</t>
  </si>
  <si>
    <t>Select season:</t>
  </si>
  <si>
    <r>
      <t>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October - 27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</si>
</sst>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"/>
      <name val="Tahoma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0" fontId="0" fillId="0" borderId="1" xfId="0" applyNumberFormat="1" applyBorder="1"/>
    <xf numFmtId="0" fontId="0" fillId="2" borderId="1" xfId="0" applyFill="1" applyBorder="1"/>
    <xf numFmtId="20" fontId="0" fillId="3" borderId="1" xfId="0" applyNumberFormat="1" applyFill="1" applyBorder="1"/>
    <xf numFmtId="0" fontId="0" fillId="0" borderId="1" xfId="0" applyBorder="1" applyAlignment="1">
      <alignment horizontal="centerContinuous"/>
    </xf>
    <xf numFmtId="0" fontId="1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20" fontId="1" fillId="0" borderId="1" xfId="0" applyNumberFormat="1" applyFont="1" applyBorder="1"/>
    <xf numFmtId="0" fontId="1" fillId="0" borderId="1" xfId="0" applyFont="1" applyBorder="1"/>
    <xf numFmtId="20" fontId="0" fillId="5" borderId="1" xfId="0" applyNumberFormat="1" applyFill="1" applyBorder="1"/>
    <xf numFmtId="0" fontId="0" fillId="0" borderId="1" xfId="0" applyBorder="1"/>
    <xf numFmtId="0" fontId="0" fillId="0" borderId="0" xfId="0" applyAlignment="1">
      <alignment horizontal="right"/>
    </xf>
    <xf numFmtId="0" fontId="3" fillId="6" borderId="1" xfId="0" applyFont="1" applyFill="1" applyBorder="1"/>
    <xf numFmtId="20" fontId="3" fillId="6" borderId="1" xfId="0" applyNumberFormat="1" applyFont="1" applyFill="1" applyBorder="1"/>
    <xf numFmtId="0" fontId="3" fillId="0" borderId="0" xfId="0" applyFont="1"/>
    <xf numFmtId="20" fontId="0" fillId="7" borderId="1" xfId="0" applyNumberFormat="1" applyFill="1" applyBorder="1"/>
    <xf numFmtId="20" fontId="1" fillId="7" borderId="1" xfId="0" applyNumberFormat="1" applyFont="1" applyFill="1" applyBorder="1"/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/>
    <xf numFmtId="0" fontId="1" fillId="7" borderId="1" xfId="0" applyNumberFormat="1" applyFont="1" applyFill="1" applyBorder="1"/>
    <xf numFmtId="0" fontId="0" fillId="0" borderId="1" xfId="0" applyNumberForma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20" fontId="0" fillId="0" borderId="0" xfId="0" applyNumberFormat="1" applyBorder="1"/>
    <xf numFmtId="0" fontId="6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2" borderId="1" xfId="0" applyFont="1" applyFill="1" applyBorder="1"/>
    <xf numFmtId="20" fontId="6" fillId="0" borderId="1" xfId="0" applyNumberFormat="1" applyFont="1" applyBorder="1"/>
    <xf numFmtId="0" fontId="4" fillId="0" borderId="0" xfId="0" applyFont="1"/>
    <xf numFmtId="20" fontId="0" fillId="0" borderId="0" xfId="0" applyNumberFormat="1"/>
    <xf numFmtId="46" fontId="6" fillId="0" borderId="0" xfId="0" applyNumberFormat="1" applyFont="1"/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20" fontId="0" fillId="3" borderId="1" xfId="0" applyNumberFormat="1" applyFill="1" applyBorder="1" applyProtection="1">
      <protection locked="0"/>
    </xf>
    <xf numFmtId="0" fontId="10" fillId="0" borderId="0" xfId="0" applyFont="1"/>
    <xf numFmtId="20" fontId="3" fillId="8" borderId="1" xfId="0" applyNumberFormat="1" applyFont="1" applyFill="1" applyBorder="1"/>
    <xf numFmtId="0" fontId="6" fillId="8" borderId="1" xfId="0" applyFont="1" applyFill="1" applyBorder="1" applyAlignment="1" applyProtection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19052</xdr:rowOff>
    </xdr:from>
    <xdr:to>
      <xdr:col>6</xdr:col>
      <xdr:colOff>1400175</xdr:colOff>
      <xdr:row>8</xdr:row>
      <xdr:rowOff>9525</xdr:rowOff>
    </xdr:to>
    <xdr:sp macro="" textlink="">
      <xdr:nvSpPr>
        <xdr:cNvPr id="2" name="TextBox 1"/>
        <xdr:cNvSpPr txBox="1"/>
      </xdr:nvSpPr>
      <xdr:spPr>
        <a:xfrm>
          <a:off x="6829425" y="533402"/>
          <a:ext cx="1076325" cy="666748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/>
            <a:t>Note that Australia, US and Canada have slightly different daillight saving dates and march/october differences may occur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73"/>
  <sheetViews>
    <sheetView showGridLines="0" tabSelected="1" workbookViewId="0">
      <pane ySplit="3" topLeftCell="A4" activePane="bottomLeft" state="frozen"/>
      <selection pane="bottomLeft" activeCell="B11" sqref="B11"/>
    </sheetView>
  </sheetViews>
  <sheetFormatPr defaultColWidth="0" defaultRowHeight="15" zeroHeight="1" x14ac:dyDescent="0.25"/>
  <cols>
    <col min="1" max="1" width="18.85546875" customWidth="1"/>
    <col min="2" max="2" width="18.7109375" customWidth="1"/>
    <col min="3" max="3" width="16" customWidth="1"/>
    <col min="4" max="4" width="14.7109375" customWidth="1"/>
    <col min="5" max="5" width="15.85546875" customWidth="1"/>
    <col min="6" max="6" width="13.42578125" customWidth="1"/>
    <col min="7" max="7" width="21.7109375" customWidth="1"/>
    <col min="8" max="8" width="13.7109375" hidden="1" customWidth="1"/>
    <col min="9" max="9" width="16.85546875" hidden="1" customWidth="1"/>
    <col min="10" max="10" width="15.42578125" hidden="1" customWidth="1"/>
    <col min="11" max="16384" width="9.140625" hidden="1"/>
  </cols>
  <sheetData>
    <row r="1" spans="1:13" ht="17.25" x14ac:dyDescent="0.25">
      <c r="B1" s="12" t="s">
        <v>54</v>
      </c>
      <c r="C1" s="36" t="s">
        <v>49</v>
      </c>
      <c r="D1" s="12" t="s">
        <v>61</v>
      </c>
      <c r="E1" s="35" t="s">
        <v>5</v>
      </c>
      <c r="F1" t="str">
        <f>VLOOKUP(E1,$K$1:$L$2,2,0)</f>
        <v>25th October - 27th March</v>
      </c>
      <c r="K1" s="7" t="s">
        <v>4</v>
      </c>
      <c r="L1" t="s">
        <v>57</v>
      </c>
    </row>
    <row r="2" spans="1:13" ht="18.75" x14ac:dyDescent="0.3">
      <c r="B2" s="12" t="s">
        <v>55</v>
      </c>
      <c r="C2" s="37">
        <v>0.39583333333333331</v>
      </c>
      <c r="D2" s="12" t="s">
        <v>60</v>
      </c>
      <c r="E2" s="14">
        <f ca="1">MOD(NOW(),1)</f>
        <v>0.62960995370667661</v>
      </c>
      <c r="K2" s="9" t="s">
        <v>5</v>
      </c>
      <c r="L2" t="s">
        <v>62</v>
      </c>
    </row>
    <row r="3" spans="1:13" ht="6" customHeight="1" x14ac:dyDescent="0.25"/>
    <row r="4" spans="1:13" ht="8.25" customHeight="1" x14ac:dyDescent="0.25"/>
    <row r="5" spans="1:13" x14ac:dyDescent="0.25">
      <c r="C5" s="4" t="s">
        <v>7</v>
      </c>
      <c r="D5" s="4"/>
      <c r="E5" s="4"/>
      <c r="F5" s="4"/>
      <c r="K5" s="31">
        <f>VLOOKUP($C$1,$I$18:$J$52,2,0)*-1</f>
        <v>0</v>
      </c>
      <c r="L5" t="s">
        <v>51</v>
      </c>
    </row>
    <row r="6" spans="1:13" x14ac:dyDescent="0.25">
      <c r="C6" s="31">
        <f>VLOOKUP(C$9,$B$18:$C$52,2,0)</f>
        <v>0.23958333333333329</v>
      </c>
      <c r="D6" s="31">
        <f>VLOOKUP(D$9,$B$18:$C$52,2,0)</f>
        <v>0.20833333333333329</v>
      </c>
      <c r="E6" s="31">
        <f>VLOOKUP(E$9,$B$18:$C$52,2,0)</f>
        <v>0.27083333333333331</v>
      </c>
      <c r="F6" s="31">
        <f>VLOOKUP(F$9,$B$18:$C$52,2,0)</f>
        <v>0.25000000000000006</v>
      </c>
      <c r="K6" s="33">
        <f>C2</f>
        <v>0.39583333333333331</v>
      </c>
      <c r="L6" t="s">
        <v>56</v>
      </c>
      <c r="M6" t="str">
        <f>C1</f>
        <v>UK</v>
      </c>
    </row>
    <row r="7" spans="1:13" hidden="1" x14ac:dyDescent="0.25">
      <c r="C7" s="21">
        <f>HLOOKUP(C$9,$B$56:$AI$59,4,0)</f>
        <v>1</v>
      </c>
      <c r="D7" s="21">
        <f>HLOOKUP(D$9,$B$56:$AI$59,4,0)</f>
        <v>1</v>
      </c>
      <c r="E7" s="21">
        <f>HLOOKUP(E$9,$B$56:$AI$59,4,0)</f>
        <v>1</v>
      </c>
      <c r="F7" s="21">
        <f>HLOOKUP(F$9,$B$56:$AI$59,4,0)</f>
        <v>1</v>
      </c>
      <c r="K7" s="33">
        <f>K6-K5</f>
        <v>0.39583333333333331</v>
      </c>
    </row>
    <row r="8" spans="1:13" x14ac:dyDescent="0.25">
      <c r="C8" s="4" t="s">
        <v>6</v>
      </c>
      <c r="D8" s="4"/>
      <c r="E8" s="4"/>
      <c r="F8" s="4"/>
      <c r="K8" s="3">
        <f>K6+K5</f>
        <v>0.39583333333333331</v>
      </c>
      <c r="L8" t="s">
        <v>52</v>
      </c>
    </row>
    <row r="9" spans="1:13" x14ac:dyDescent="0.25">
      <c r="B9" s="2" t="str">
        <f>C1</f>
        <v>UK</v>
      </c>
      <c r="C9" s="35" t="s">
        <v>3</v>
      </c>
      <c r="D9" s="35" t="s">
        <v>0</v>
      </c>
      <c r="E9" s="35" t="s">
        <v>32</v>
      </c>
      <c r="F9" s="35" t="s">
        <v>2</v>
      </c>
    </row>
    <row r="10" spans="1:13" x14ac:dyDescent="0.25">
      <c r="B10" s="10">
        <v>0.375</v>
      </c>
      <c r="C10" s="1">
        <f>$B10+C$6</f>
        <v>0.61458333333333326</v>
      </c>
      <c r="D10" s="1">
        <f t="shared" ref="D10:F13" si="0">$B10+D$6</f>
        <v>0.58333333333333326</v>
      </c>
      <c r="E10" s="1">
        <f t="shared" si="0"/>
        <v>0.64583333333333326</v>
      </c>
      <c r="F10" s="1">
        <f t="shared" si="0"/>
        <v>0.625</v>
      </c>
    </row>
    <row r="11" spans="1:13" x14ac:dyDescent="0.25">
      <c r="B11" s="1">
        <f>C11-C6+K15</f>
        <v>1.15625</v>
      </c>
      <c r="C11" s="10">
        <f>C2</f>
        <v>0.39583333333333331</v>
      </c>
      <c r="D11" s="1">
        <f t="shared" si="0"/>
        <v>1.3645833333333333</v>
      </c>
      <c r="E11" s="1">
        <f t="shared" si="0"/>
        <v>1.4270833333333333</v>
      </c>
      <c r="F11" s="1">
        <f t="shared" si="0"/>
        <v>1.40625</v>
      </c>
      <c r="K11" s="10">
        <f>K8</f>
        <v>0.39583333333333331</v>
      </c>
    </row>
    <row r="12" spans="1:13" x14ac:dyDescent="0.25">
      <c r="B12" s="1">
        <f>D12-D6+K15</f>
        <v>1.1875</v>
      </c>
      <c r="C12" s="1">
        <f>$B12+C$6</f>
        <v>1.4270833333333333</v>
      </c>
      <c r="D12" s="10">
        <f>C11</f>
        <v>0.39583333333333331</v>
      </c>
      <c r="E12" s="1">
        <f t="shared" si="0"/>
        <v>1.4583333333333333</v>
      </c>
      <c r="F12" s="1">
        <f t="shared" si="0"/>
        <v>1.4375</v>
      </c>
      <c r="K12" s="10">
        <f>K11</f>
        <v>0.39583333333333331</v>
      </c>
    </row>
    <row r="13" spans="1:13" x14ac:dyDescent="0.25">
      <c r="B13" s="1">
        <f>E13-E6+K15</f>
        <v>1.125</v>
      </c>
      <c r="C13" s="1">
        <f>$B13+C$6</f>
        <v>1.3645833333333333</v>
      </c>
      <c r="D13" s="1">
        <f>$B13+D$6</f>
        <v>1.3333333333333333</v>
      </c>
      <c r="E13" s="10">
        <f>D12</f>
        <v>0.39583333333333331</v>
      </c>
      <c r="F13" s="1">
        <f t="shared" si="0"/>
        <v>1.375</v>
      </c>
      <c r="K13" s="10">
        <f>K12</f>
        <v>0.39583333333333331</v>
      </c>
    </row>
    <row r="14" spans="1:13" x14ac:dyDescent="0.25">
      <c r="B14" s="1">
        <f>F14-F6+K15</f>
        <v>1.1458333333333333</v>
      </c>
      <c r="C14" s="1">
        <f t="shared" ref="C14:E14" si="1">$B14+C$6</f>
        <v>1.3854166666666665</v>
      </c>
      <c r="D14" s="1">
        <f t="shared" si="1"/>
        <v>1.3541666666666665</v>
      </c>
      <c r="E14" s="1">
        <f t="shared" si="1"/>
        <v>1.4166666666666665</v>
      </c>
      <c r="F14" s="10">
        <f>E13</f>
        <v>0.39583333333333331</v>
      </c>
      <c r="K14" s="10">
        <f>K13</f>
        <v>0.39583333333333331</v>
      </c>
    </row>
    <row r="15" spans="1:13" ht="18.75" x14ac:dyDescent="0.3">
      <c r="A15" s="12" t="s">
        <v>8</v>
      </c>
      <c r="B15" s="39">
        <f ca="1">MOD(NOW(),1)</f>
        <v>0.62960995370667661</v>
      </c>
      <c r="C15" s="39">
        <f ca="1">C$6+$B15</f>
        <v>0.86919328704000987</v>
      </c>
      <c r="D15" s="39">
        <f ca="1">D$6+$B15</f>
        <v>0.83794328704000987</v>
      </c>
      <c r="E15" s="39">
        <f ca="1">E$6+$B15</f>
        <v>0.90044328704000987</v>
      </c>
      <c r="F15" s="39">
        <f ca="1">F$6+$B15</f>
        <v>0.87960995370667661</v>
      </c>
      <c r="K15" s="34">
        <v>1</v>
      </c>
    </row>
    <row r="16" spans="1:13" x14ac:dyDescent="0.25"/>
    <row r="17" spans="1:10" s="22" customFormat="1" ht="45" x14ac:dyDescent="0.25">
      <c r="B17" s="41" t="s">
        <v>50</v>
      </c>
      <c r="C17" s="29" t="str">
        <f>"Time difference with "&amp;C1</f>
        <v>Time difference with UK</v>
      </c>
      <c r="D17" s="40" t="s">
        <v>39</v>
      </c>
      <c r="E17" s="23" t="s">
        <v>40</v>
      </c>
      <c r="G17"/>
      <c r="I17" s="28"/>
      <c r="J17" s="29" t="s">
        <v>53</v>
      </c>
    </row>
    <row r="18" spans="1:10" s="22" customFormat="1" ht="18.75" x14ac:dyDescent="0.3">
      <c r="B18" s="30" t="s">
        <v>49</v>
      </c>
      <c r="C18" s="31">
        <f>K5</f>
        <v>0</v>
      </c>
      <c r="D18" s="39">
        <f ca="1">$B$15+C18</f>
        <v>0.62960995370667661</v>
      </c>
      <c r="E18" s="1">
        <f>K8</f>
        <v>0.39583333333333331</v>
      </c>
      <c r="F18" s="27"/>
      <c r="G18"/>
      <c r="I18" s="30" t="s">
        <v>49</v>
      </c>
      <c r="J18" s="31"/>
    </row>
    <row r="19" spans="1:10" ht="18.75" x14ac:dyDescent="0.3">
      <c r="A19" s="24" t="s">
        <v>16</v>
      </c>
      <c r="B19" s="30" t="s">
        <v>0</v>
      </c>
      <c r="C19" s="31">
        <f>$K$5+J19</f>
        <v>0.20833333333333329</v>
      </c>
      <c r="D19" s="39">
        <f t="shared" ref="D19:D52" ca="1" si="2">$B$15+C19</f>
        <v>0.83794328704000987</v>
      </c>
      <c r="E19" s="1">
        <f t="shared" ref="E19:E52" si="3">HLOOKUP($I19,$B$56:$AI$62,7,0)</f>
        <v>0.60416666666666663</v>
      </c>
      <c r="I19" s="30" t="s">
        <v>0</v>
      </c>
      <c r="J19" s="31">
        <f t="shared" ref="J19:J51" si="4">HLOOKUP($I19,$B$56:$AI$64,8,0)</f>
        <v>0.20833333333333329</v>
      </c>
    </row>
    <row r="20" spans="1:10" ht="18.75" x14ac:dyDescent="0.3">
      <c r="A20" s="25"/>
      <c r="B20" s="30" t="s">
        <v>1</v>
      </c>
      <c r="C20" s="31">
        <f t="shared" ref="C20:C52" si="5">$K$5+J20</f>
        <v>0.22916666666666666</v>
      </c>
      <c r="D20" s="39">
        <f t="shared" ca="1" si="2"/>
        <v>0.85877662037334324</v>
      </c>
      <c r="E20" s="1">
        <f t="shared" si="3"/>
        <v>0.625</v>
      </c>
      <c r="I20" s="30" t="s">
        <v>1</v>
      </c>
      <c r="J20" s="31">
        <f t="shared" si="4"/>
        <v>0.22916666666666666</v>
      </c>
    </row>
    <row r="21" spans="1:10" ht="18.75" x14ac:dyDescent="0.3">
      <c r="A21" s="25"/>
      <c r="B21" s="30" t="s">
        <v>2</v>
      </c>
      <c r="C21" s="31">
        <f t="shared" si="5"/>
        <v>0.25000000000000006</v>
      </c>
      <c r="D21" s="39">
        <f t="shared" ca="1" si="2"/>
        <v>0.87960995370667661</v>
      </c>
      <c r="E21" s="1">
        <f t="shared" si="3"/>
        <v>0.64583333333333337</v>
      </c>
      <c r="I21" s="30" t="s">
        <v>2</v>
      </c>
      <c r="J21" s="31">
        <f t="shared" si="4"/>
        <v>0.25000000000000006</v>
      </c>
    </row>
    <row r="22" spans="1:10" ht="18.75" x14ac:dyDescent="0.3">
      <c r="A22" s="26"/>
      <c r="B22" s="30" t="s">
        <v>3</v>
      </c>
      <c r="C22" s="31">
        <f t="shared" si="5"/>
        <v>0.23958333333333329</v>
      </c>
      <c r="D22" s="39">
        <f t="shared" ca="1" si="2"/>
        <v>0.86919328704000987</v>
      </c>
      <c r="E22" s="1">
        <f t="shared" si="3"/>
        <v>0.63541666666666663</v>
      </c>
      <c r="I22" s="30" t="s">
        <v>3</v>
      </c>
      <c r="J22" s="31">
        <f t="shared" si="4"/>
        <v>0.23958333333333329</v>
      </c>
    </row>
    <row r="23" spans="1:10" ht="18.75" x14ac:dyDescent="0.3">
      <c r="A23" s="24" t="s">
        <v>11</v>
      </c>
      <c r="B23" s="30" t="s">
        <v>12</v>
      </c>
      <c r="C23" s="31">
        <f t="shared" si="5"/>
        <v>0.125</v>
      </c>
      <c r="D23" s="39">
        <f t="shared" ca="1" si="2"/>
        <v>0.75460995370667661</v>
      </c>
      <c r="E23" s="1">
        <f t="shared" si="3"/>
        <v>0.52083333333333326</v>
      </c>
      <c r="I23" s="30" t="s">
        <v>12</v>
      </c>
      <c r="J23" s="31">
        <f t="shared" si="4"/>
        <v>0.125</v>
      </c>
    </row>
    <row r="24" spans="1:10" ht="18.75" x14ac:dyDescent="0.3">
      <c r="A24" s="25"/>
      <c r="B24" s="30" t="s">
        <v>13</v>
      </c>
      <c r="C24" s="31">
        <f t="shared" si="5"/>
        <v>0.125</v>
      </c>
      <c r="D24" s="39">
        <f t="shared" ca="1" si="2"/>
        <v>0.75460995370667661</v>
      </c>
      <c r="E24" s="1">
        <f t="shared" si="3"/>
        <v>0.52083333333333326</v>
      </c>
      <c r="I24" s="30" t="s">
        <v>13</v>
      </c>
      <c r="J24" s="31">
        <f t="shared" si="4"/>
        <v>0.125</v>
      </c>
    </row>
    <row r="25" spans="1:10" ht="18.75" x14ac:dyDescent="0.3">
      <c r="A25" s="25"/>
      <c r="B25" s="30" t="s">
        <v>14</v>
      </c>
      <c r="C25" s="31">
        <f t="shared" si="5"/>
        <v>8.3333333333333329E-2</v>
      </c>
      <c r="D25" s="39">
        <f t="shared" ca="1" si="2"/>
        <v>0.71294328704000998</v>
      </c>
      <c r="E25" s="1">
        <f t="shared" si="3"/>
        <v>0.47916666666666663</v>
      </c>
      <c r="I25" s="30" t="s">
        <v>14</v>
      </c>
      <c r="J25" s="31">
        <f t="shared" si="4"/>
        <v>8.3333333333333329E-2</v>
      </c>
    </row>
    <row r="26" spans="1:10" ht="18.75" x14ac:dyDescent="0.3">
      <c r="A26" s="25"/>
      <c r="B26" s="30" t="s">
        <v>15</v>
      </c>
      <c r="C26" s="31">
        <f t="shared" si="5"/>
        <v>0.125</v>
      </c>
      <c r="D26" s="39">
        <f t="shared" ca="1" si="2"/>
        <v>0.75460995370667661</v>
      </c>
      <c r="E26" s="1">
        <f t="shared" si="3"/>
        <v>0.52083333333333326</v>
      </c>
      <c r="I26" s="30" t="s">
        <v>15</v>
      </c>
      <c r="J26" s="31">
        <f t="shared" si="4"/>
        <v>0.125</v>
      </c>
    </row>
    <row r="27" spans="1:10" ht="18.75" x14ac:dyDescent="0.3">
      <c r="A27" s="26"/>
      <c r="B27" s="30" t="s">
        <v>9</v>
      </c>
      <c r="C27" s="31">
        <f t="shared" si="5"/>
        <v>0.125</v>
      </c>
      <c r="D27" s="39">
        <f t="shared" ca="1" si="2"/>
        <v>0.75460995370667661</v>
      </c>
      <c r="E27" s="1">
        <f t="shared" si="3"/>
        <v>0.52083333333333326</v>
      </c>
      <c r="I27" s="30" t="s">
        <v>9</v>
      </c>
      <c r="J27" s="31">
        <f t="shared" si="4"/>
        <v>0.125</v>
      </c>
    </row>
    <row r="28" spans="1:10" ht="18.75" x14ac:dyDescent="0.3">
      <c r="A28" s="24" t="s">
        <v>17</v>
      </c>
      <c r="B28" s="30" t="s">
        <v>18</v>
      </c>
      <c r="C28" s="31">
        <f t="shared" si="5"/>
        <v>4.1666666666666664E-2</v>
      </c>
      <c r="D28" s="39">
        <f t="shared" ca="1" si="2"/>
        <v>0.67127662037334324</v>
      </c>
      <c r="E28" s="1">
        <f t="shared" si="3"/>
        <v>0.4375</v>
      </c>
      <c r="I28" s="30" t="s">
        <v>18</v>
      </c>
      <c r="J28" s="31">
        <f t="shared" si="4"/>
        <v>4.1666666666666664E-2</v>
      </c>
    </row>
    <row r="29" spans="1:10" ht="18.75" x14ac:dyDescent="0.3">
      <c r="A29" s="25"/>
      <c r="B29" s="30" t="s">
        <v>41</v>
      </c>
      <c r="C29" s="31">
        <f t="shared" si="5"/>
        <v>8.3333333333333329E-2</v>
      </c>
      <c r="D29" s="39">
        <f t="shared" ca="1" si="2"/>
        <v>0.71294328704000998</v>
      </c>
      <c r="E29" s="1">
        <f t="shared" si="3"/>
        <v>0.47916666666666663</v>
      </c>
      <c r="I29" s="30" t="s">
        <v>41</v>
      </c>
      <c r="J29" s="31">
        <f t="shared" si="4"/>
        <v>8.3333333333333329E-2</v>
      </c>
    </row>
    <row r="30" spans="1:10" ht="18.75" x14ac:dyDescent="0.3">
      <c r="A30" s="25"/>
      <c r="B30" s="30" t="s">
        <v>19</v>
      </c>
      <c r="C30" s="31">
        <f t="shared" si="5"/>
        <v>0.125</v>
      </c>
      <c r="D30" s="39">
        <f t="shared" ca="1" si="2"/>
        <v>0.75460995370667661</v>
      </c>
      <c r="E30" s="1">
        <f t="shared" si="3"/>
        <v>0.52083333333333326</v>
      </c>
      <c r="I30" s="30" t="s">
        <v>19</v>
      </c>
      <c r="J30" s="31">
        <f t="shared" si="4"/>
        <v>0.125</v>
      </c>
    </row>
    <row r="31" spans="1:10" ht="18.75" x14ac:dyDescent="0.3">
      <c r="A31" s="25"/>
      <c r="B31" s="30" t="s">
        <v>20</v>
      </c>
      <c r="C31" s="31">
        <f t="shared" si="5"/>
        <v>8.3333333333333329E-2</v>
      </c>
      <c r="D31" s="39">
        <f t="shared" ca="1" si="2"/>
        <v>0.71294328704000998</v>
      </c>
      <c r="E31" s="1">
        <f t="shared" si="3"/>
        <v>0.47916666666666663</v>
      </c>
      <c r="I31" s="30" t="s">
        <v>20</v>
      </c>
      <c r="J31" s="31">
        <f t="shared" si="4"/>
        <v>8.3333333333333329E-2</v>
      </c>
    </row>
    <row r="32" spans="1:10" ht="18.75" x14ac:dyDescent="0.3">
      <c r="A32" s="25"/>
      <c r="B32" s="30" t="s">
        <v>10</v>
      </c>
      <c r="C32" s="31">
        <f t="shared" si="5"/>
        <v>8.3333333333333329E-2</v>
      </c>
      <c r="D32" s="39">
        <f t="shared" ca="1" si="2"/>
        <v>0.71294328704000998</v>
      </c>
      <c r="E32" s="1">
        <f t="shared" si="3"/>
        <v>0.47916666666666663</v>
      </c>
      <c r="I32" s="30" t="s">
        <v>10</v>
      </c>
      <c r="J32" s="31">
        <f t="shared" si="4"/>
        <v>8.3333333333333329E-2</v>
      </c>
    </row>
    <row r="33" spans="1:10" ht="18.75" x14ac:dyDescent="0.3">
      <c r="A33" s="25"/>
      <c r="B33" s="30" t="s">
        <v>21</v>
      </c>
      <c r="C33" s="31">
        <f t="shared" si="5"/>
        <v>8.3333333333333329E-2</v>
      </c>
      <c r="D33" s="39">
        <f t="shared" ca="1" si="2"/>
        <v>0.71294328704000998</v>
      </c>
      <c r="E33" s="1">
        <f t="shared" si="3"/>
        <v>0.47916666666666663</v>
      </c>
      <c r="I33" s="30" t="s">
        <v>21</v>
      </c>
      <c r="J33" s="31">
        <f t="shared" si="4"/>
        <v>8.3333333333333329E-2</v>
      </c>
    </row>
    <row r="34" spans="1:10" ht="18.75" x14ac:dyDescent="0.3">
      <c r="A34" s="25"/>
      <c r="B34" s="30" t="s">
        <v>47</v>
      </c>
      <c r="C34" s="31">
        <f t="shared" si="5"/>
        <v>8.3333333333333329E-2</v>
      </c>
      <c r="D34" s="39">
        <f t="shared" ca="1" si="2"/>
        <v>0.71294328704000998</v>
      </c>
      <c r="E34" s="1">
        <f t="shared" si="3"/>
        <v>0.47916666666666663</v>
      </c>
      <c r="I34" s="30" t="s">
        <v>47</v>
      </c>
      <c r="J34" s="31">
        <f t="shared" si="4"/>
        <v>8.3333333333333329E-2</v>
      </c>
    </row>
    <row r="35" spans="1:10" ht="18.75" x14ac:dyDescent="0.3">
      <c r="A35" s="26"/>
      <c r="B35" s="30" t="s">
        <v>22</v>
      </c>
      <c r="C35" s="31">
        <f t="shared" si="5"/>
        <v>8.3333333333333329E-2</v>
      </c>
      <c r="D35" s="39">
        <f t="shared" ca="1" si="2"/>
        <v>0.71294328704000998</v>
      </c>
      <c r="E35" s="1">
        <f t="shared" si="3"/>
        <v>0.47916666666666663</v>
      </c>
      <c r="I35" s="30" t="s">
        <v>22</v>
      </c>
      <c r="J35" s="31">
        <f t="shared" si="4"/>
        <v>8.3333333333333329E-2</v>
      </c>
    </row>
    <row r="36" spans="1:10" ht="18.75" x14ac:dyDescent="0.3">
      <c r="A36" s="24" t="s">
        <v>23</v>
      </c>
      <c r="B36" s="30" t="s">
        <v>24</v>
      </c>
      <c r="C36" s="31">
        <f t="shared" si="5"/>
        <v>0</v>
      </c>
      <c r="D36" s="39">
        <f t="shared" ca="1" si="2"/>
        <v>0.62960995370667661</v>
      </c>
      <c r="E36" s="1">
        <f t="shared" si="3"/>
        <v>0.39583333333333331</v>
      </c>
      <c r="I36" s="30" t="s">
        <v>24</v>
      </c>
      <c r="J36" s="31">
        <f t="shared" si="4"/>
        <v>0</v>
      </c>
    </row>
    <row r="37" spans="1:10" ht="18.75" x14ac:dyDescent="0.3">
      <c r="A37" s="25"/>
      <c r="B37" s="30" t="s">
        <v>25</v>
      </c>
      <c r="C37" s="31">
        <f t="shared" si="5"/>
        <v>0</v>
      </c>
      <c r="D37" s="39">
        <f t="shared" ca="1" si="2"/>
        <v>0.62960995370667661</v>
      </c>
      <c r="E37" s="1">
        <f t="shared" si="3"/>
        <v>0.39583333333333331</v>
      </c>
      <c r="I37" s="30" t="s">
        <v>25</v>
      </c>
      <c r="J37" s="31">
        <f t="shared" si="4"/>
        <v>0</v>
      </c>
    </row>
    <row r="38" spans="1:10" ht="18.75" x14ac:dyDescent="0.3">
      <c r="A38" s="25"/>
      <c r="B38" s="30" t="s">
        <v>26</v>
      </c>
      <c r="C38" s="31">
        <f t="shared" si="5"/>
        <v>0</v>
      </c>
      <c r="D38" s="39">
        <f t="shared" ca="1" si="2"/>
        <v>0.62960995370667661</v>
      </c>
      <c r="E38" s="1">
        <f t="shared" si="3"/>
        <v>0.39583333333333331</v>
      </c>
      <c r="I38" s="30" t="s">
        <v>26</v>
      </c>
      <c r="J38" s="31">
        <f t="shared" si="4"/>
        <v>0</v>
      </c>
    </row>
    <row r="39" spans="1:10" ht="18.75" x14ac:dyDescent="0.3">
      <c r="A39" s="25"/>
      <c r="B39" s="30" t="s">
        <v>27</v>
      </c>
      <c r="C39" s="31">
        <f t="shared" si="5"/>
        <v>0</v>
      </c>
      <c r="D39" s="39">
        <f t="shared" ca="1" si="2"/>
        <v>0.62960995370667661</v>
      </c>
      <c r="E39" s="1">
        <f t="shared" si="3"/>
        <v>0.39583333333333331</v>
      </c>
      <c r="I39" s="30" t="s">
        <v>27</v>
      </c>
      <c r="J39" s="31">
        <f t="shared" si="4"/>
        <v>0</v>
      </c>
    </row>
    <row r="40" spans="1:10" ht="18.75" x14ac:dyDescent="0.3">
      <c r="A40" s="25"/>
      <c r="B40" s="30" t="s">
        <v>28</v>
      </c>
      <c r="C40" s="31">
        <f t="shared" si="5"/>
        <v>4.1666666666666664E-2</v>
      </c>
      <c r="D40" s="39">
        <f t="shared" ca="1" si="2"/>
        <v>0.67127662037334324</v>
      </c>
      <c r="E40" s="1">
        <f t="shared" si="3"/>
        <v>0.4375</v>
      </c>
      <c r="I40" s="30" t="s">
        <v>28</v>
      </c>
      <c r="J40" s="31">
        <f t="shared" si="4"/>
        <v>4.1666666666666664E-2</v>
      </c>
    </row>
    <row r="41" spans="1:10" ht="18.75" x14ac:dyDescent="0.3">
      <c r="A41" s="25"/>
      <c r="B41" s="30" t="s">
        <v>29</v>
      </c>
      <c r="C41" s="31">
        <f t="shared" si="5"/>
        <v>4.1666666666666664E-2</v>
      </c>
      <c r="D41" s="39">
        <f t="shared" ca="1" si="2"/>
        <v>0.67127662037334324</v>
      </c>
      <c r="E41" s="1">
        <f t="shared" si="3"/>
        <v>0.4375</v>
      </c>
      <c r="I41" s="30" t="s">
        <v>29</v>
      </c>
      <c r="J41" s="31">
        <f t="shared" si="4"/>
        <v>4.1666666666666664E-2</v>
      </c>
    </row>
    <row r="42" spans="1:10" ht="18.75" x14ac:dyDescent="0.3">
      <c r="A42" s="26"/>
      <c r="B42" s="30" t="s">
        <v>30</v>
      </c>
      <c r="C42" s="31">
        <f t="shared" si="5"/>
        <v>0</v>
      </c>
      <c r="D42" s="39">
        <f t="shared" ca="1" si="2"/>
        <v>0.62960995370667661</v>
      </c>
      <c r="E42" s="1">
        <f t="shared" si="3"/>
        <v>0.39583333333333331</v>
      </c>
      <c r="I42" s="30" t="s">
        <v>30</v>
      </c>
      <c r="J42" s="31">
        <f t="shared" si="4"/>
        <v>0</v>
      </c>
    </row>
    <row r="43" spans="1:10" ht="18.75" x14ac:dyDescent="0.3">
      <c r="A43" s="24" t="s">
        <v>31</v>
      </c>
      <c r="B43" s="30" t="s">
        <v>31</v>
      </c>
      <c r="C43" s="31">
        <f t="shared" si="5"/>
        <v>0.41666666666666669</v>
      </c>
      <c r="D43" s="39">
        <f t="shared" ca="1" si="2"/>
        <v>1.0462766203733433</v>
      </c>
      <c r="E43" s="1">
        <f t="shared" si="3"/>
        <v>0.8125</v>
      </c>
      <c r="F43" s="32" t="s">
        <v>44</v>
      </c>
      <c r="I43" s="30" t="s">
        <v>31</v>
      </c>
      <c r="J43" s="31">
        <f t="shared" si="4"/>
        <v>0.41666666666666669</v>
      </c>
    </row>
    <row r="44" spans="1:10" ht="18.75" x14ac:dyDescent="0.3">
      <c r="A44" s="25"/>
      <c r="B44" s="30" t="s">
        <v>42</v>
      </c>
      <c r="C44" s="31">
        <f t="shared" si="5"/>
        <v>0.29166666666666669</v>
      </c>
      <c r="D44" s="39">
        <f t="shared" ca="1" si="2"/>
        <v>0.92127662037334335</v>
      </c>
      <c r="E44" s="1">
        <f t="shared" si="3"/>
        <v>0.6875</v>
      </c>
      <c r="F44" s="32"/>
      <c r="I44" s="30" t="s">
        <v>42</v>
      </c>
      <c r="J44" s="31">
        <f t="shared" si="4"/>
        <v>0.29166666666666669</v>
      </c>
    </row>
    <row r="45" spans="1:10" ht="18.75" x14ac:dyDescent="0.3">
      <c r="A45" s="25"/>
      <c r="B45" s="30" t="s">
        <v>58</v>
      </c>
      <c r="C45" s="31">
        <f t="shared" ref="C45" si="6">$K$5+J45</f>
        <v>0.375</v>
      </c>
      <c r="D45" s="39">
        <f t="shared" ca="1" si="2"/>
        <v>1.0046099537066766</v>
      </c>
      <c r="E45" s="1">
        <f t="shared" si="3"/>
        <v>0.77083333333333326</v>
      </c>
      <c r="F45" s="32"/>
      <c r="I45" s="30" t="s">
        <v>58</v>
      </c>
      <c r="J45" s="31">
        <f t="shared" si="4"/>
        <v>0.375</v>
      </c>
    </row>
    <row r="46" spans="1:10" ht="18.75" x14ac:dyDescent="0.3">
      <c r="A46" s="25"/>
      <c r="B46" s="30" t="s">
        <v>43</v>
      </c>
      <c r="C46" s="31">
        <f t="shared" si="5"/>
        <v>0.41666666666666669</v>
      </c>
      <c r="D46" s="39">
        <f t="shared" ca="1" si="2"/>
        <v>1.0462766203733433</v>
      </c>
      <c r="E46" s="1">
        <f t="shared" si="3"/>
        <v>0.8125</v>
      </c>
      <c r="F46" s="32"/>
      <c r="I46" s="30" t="s">
        <v>43</v>
      </c>
      <c r="J46" s="31">
        <f t="shared" si="4"/>
        <v>0.41666666666666669</v>
      </c>
    </row>
    <row r="47" spans="1:10" ht="18.75" x14ac:dyDescent="0.3">
      <c r="A47" s="26"/>
      <c r="B47" s="30" t="s">
        <v>32</v>
      </c>
      <c r="C47" s="31">
        <f t="shared" si="5"/>
        <v>0.27083333333333331</v>
      </c>
      <c r="D47" s="39">
        <f t="shared" ca="1" si="2"/>
        <v>0.90044328704000987</v>
      </c>
      <c r="E47" s="1">
        <f t="shared" si="3"/>
        <v>0.66666666666666663</v>
      </c>
      <c r="F47" s="32"/>
      <c r="I47" s="30" t="s">
        <v>32</v>
      </c>
      <c r="J47" s="31">
        <f t="shared" si="4"/>
        <v>0.27083333333333331</v>
      </c>
    </row>
    <row r="48" spans="1:10" ht="18.75" x14ac:dyDescent="0.3">
      <c r="A48" s="24" t="s">
        <v>33</v>
      </c>
      <c r="B48" s="30" t="s">
        <v>33</v>
      </c>
      <c r="C48" s="31">
        <f t="shared" si="5"/>
        <v>-0.20833333333333334</v>
      </c>
      <c r="D48" s="39">
        <f t="shared" ca="1" si="2"/>
        <v>0.42127662037334324</v>
      </c>
      <c r="E48" s="1">
        <f t="shared" si="3"/>
        <v>0.18749999999999997</v>
      </c>
      <c r="F48" s="32" t="s">
        <v>44</v>
      </c>
      <c r="I48" s="30" t="s">
        <v>33</v>
      </c>
      <c r="J48" s="31">
        <f t="shared" si="4"/>
        <v>-0.20833333333333334</v>
      </c>
    </row>
    <row r="49" spans="1:35" ht="18.75" x14ac:dyDescent="0.3">
      <c r="A49" s="26"/>
      <c r="B49" s="30" t="s">
        <v>45</v>
      </c>
      <c r="C49" s="31">
        <f t="shared" si="5"/>
        <v>-0.25</v>
      </c>
      <c r="D49" s="39">
        <f t="shared" ca="1" si="2"/>
        <v>0.37960995370667661</v>
      </c>
      <c r="E49" s="1">
        <f t="shared" si="3"/>
        <v>0.14583333333333331</v>
      </c>
      <c r="F49" s="32"/>
      <c r="I49" s="30" t="s">
        <v>45</v>
      </c>
      <c r="J49" s="31">
        <f t="shared" si="4"/>
        <v>-0.25</v>
      </c>
    </row>
    <row r="50" spans="1:35" ht="18.75" x14ac:dyDescent="0.3">
      <c r="A50" s="24" t="s">
        <v>34</v>
      </c>
      <c r="B50" s="30" t="s">
        <v>35</v>
      </c>
      <c r="C50" s="31">
        <f t="shared" si="5"/>
        <v>-0.20833333333333334</v>
      </c>
      <c r="D50" s="39">
        <f t="shared" ca="1" si="2"/>
        <v>0.42127662037334324</v>
      </c>
      <c r="E50" s="1">
        <f t="shared" si="3"/>
        <v>0.18749999999999997</v>
      </c>
      <c r="F50" s="32" t="s">
        <v>44</v>
      </c>
      <c r="I50" s="30" t="s">
        <v>35</v>
      </c>
      <c r="J50" s="31">
        <f t="shared" si="4"/>
        <v>-0.20833333333333334</v>
      </c>
    </row>
    <row r="51" spans="1:35" ht="18.75" x14ac:dyDescent="0.3">
      <c r="A51" s="25"/>
      <c r="B51" s="30" t="s">
        <v>36</v>
      </c>
      <c r="C51" s="31">
        <f t="shared" si="5"/>
        <v>4.1666666666666664E-2</v>
      </c>
      <c r="D51" s="39">
        <f t="shared" ca="1" si="2"/>
        <v>0.67127662037334324</v>
      </c>
      <c r="E51" s="1">
        <f t="shared" si="3"/>
        <v>0.4375</v>
      </c>
      <c r="I51" s="30" t="s">
        <v>36</v>
      </c>
      <c r="J51" s="31">
        <f t="shared" si="4"/>
        <v>4.1666666666666664E-2</v>
      </c>
    </row>
    <row r="52" spans="1:35" ht="18.75" x14ac:dyDescent="0.3">
      <c r="A52" s="26"/>
      <c r="B52" s="30" t="s">
        <v>37</v>
      </c>
      <c r="C52" s="31">
        <f t="shared" si="5"/>
        <v>0.375</v>
      </c>
      <c r="D52" s="39">
        <f t="shared" ca="1" si="2"/>
        <v>1.0046099537066766</v>
      </c>
      <c r="E52" s="1">
        <f t="shared" si="3"/>
        <v>0.77083333333333326</v>
      </c>
      <c r="I52" s="30" t="s">
        <v>37</v>
      </c>
      <c r="J52" s="31">
        <f>HLOOKUP($I52,$B$56:$AI$64,8,0)</f>
        <v>0.375</v>
      </c>
    </row>
    <row r="53" spans="1:35" x14ac:dyDescent="0.25">
      <c r="A53" s="38" t="s">
        <v>59</v>
      </c>
    </row>
    <row r="54" spans="1:35" x14ac:dyDescent="0.25"/>
    <row r="55" spans="1:35" hidden="1" x14ac:dyDescent="0.25">
      <c r="A55" t="s">
        <v>48</v>
      </c>
    </row>
    <row r="56" spans="1:35" hidden="1" x14ac:dyDescent="0.25">
      <c r="A56" s="5"/>
      <c r="B56" s="6" t="s">
        <v>0</v>
      </c>
      <c r="C56" s="6" t="s">
        <v>1</v>
      </c>
      <c r="D56" s="6" t="s">
        <v>2</v>
      </c>
      <c r="E56" s="6" t="s">
        <v>3</v>
      </c>
      <c r="F56" s="6" t="s">
        <v>12</v>
      </c>
      <c r="G56" s="6" t="s">
        <v>13</v>
      </c>
      <c r="H56" s="6" t="s">
        <v>14</v>
      </c>
      <c r="I56" s="6" t="s">
        <v>15</v>
      </c>
      <c r="J56" s="6" t="s">
        <v>9</v>
      </c>
      <c r="K56" s="6" t="s">
        <v>18</v>
      </c>
      <c r="L56" s="6" t="s">
        <v>41</v>
      </c>
      <c r="M56" s="6" t="s">
        <v>19</v>
      </c>
      <c r="N56" s="6" t="s">
        <v>20</v>
      </c>
      <c r="O56" s="6" t="s">
        <v>10</v>
      </c>
      <c r="P56" s="6" t="s">
        <v>21</v>
      </c>
      <c r="Q56" s="6" t="s">
        <v>47</v>
      </c>
      <c r="R56" s="6" t="s">
        <v>22</v>
      </c>
      <c r="S56" s="6" t="s">
        <v>24</v>
      </c>
      <c r="T56" s="6" t="s">
        <v>25</v>
      </c>
      <c r="U56" s="6" t="s">
        <v>26</v>
      </c>
      <c r="V56" s="6" t="s">
        <v>27</v>
      </c>
      <c r="W56" s="6" t="s">
        <v>28</v>
      </c>
      <c r="X56" s="6" t="s">
        <v>29</v>
      </c>
      <c r="Y56" s="6" t="s">
        <v>30</v>
      </c>
      <c r="Z56" s="6" t="s">
        <v>31</v>
      </c>
      <c r="AA56" s="6" t="s">
        <v>42</v>
      </c>
      <c r="AB56" s="6" t="s">
        <v>58</v>
      </c>
      <c r="AC56" s="6" t="s">
        <v>43</v>
      </c>
      <c r="AD56" s="6" t="s">
        <v>32</v>
      </c>
      <c r="AE56" s="6" t="s">
        <v>33</v>
      </c>
      <c r="AF56" s="6" t="s">
        <v>45</v>
      </c>
      <c r="AG56" s="6" t="s">
        <v>35</v>
      </c>
      <c r="AH56" s="6" t="s">
        <v>36</v>
      </c>
      <c r="AI56" s="6" t="s">
        <v>37</v>
      </c>
    </row>
    <row r="57" spans="1:35" hidden="1" x14ac:dyDescent="0.25">
      <c r="A57" s="7" t="s">
        <v>4</v>
      </c>
      <c r="B57" s="8">
        <v>0.16666666666666663</v>
      </c>
      <c r="C57" s="8">
        <v>0.1875</v>
      </c>
      <c r="D57" s="8">
        <v>0.20833333333333337</v>
      </c>
      <c r="E57" s="8">
        <v>0.19791666666666663</v>
      </c>
      <c r="F57" s="8">
        <v>8.3333333333333329E-2</v>
      </c>
      <c r="G57" s="8">
        <v>8.3333333333333329E-2</v>
      </c>
      <c r="H57" s="8">
        <v>4.1666666666666664E-2</v>
      </c>
      <c r="I57" s="8">
        <v>8.3333333333333329E-2</v>
      </c>
      <c r="J57" s="8">
        <v>8.3333333333333329E-2</v>
      </c>
      <c r="K57" s="8">
        <v>0</v>
      </c>
      <c r="L57" s="8">
        <v>4.1666666666666664E-2</v>
      </c>
      <c r="M57" s="8">
        <v>8.3333333333333329E-2</v>
      </c>
      <c r="N57" s="8">
        <v>4.1666666666666664E-2</v>
      </c>
      <c r="O57" s="8">
        <v>4.1666666666666664E-2</v>
      </c>
      <c r="P57" s="8">
        <v>4.1666666666666664E-2</v>
      </c>
      <c r="Q57" s="8">
        <v>4.1666666666666664E-2</v>
      </c>
      <c r="R57" s="8">
        <v>4.1666666666666664E-2</v>
      </c>
      <c r="S57" s="17">
        <v>4.1666666666666664E-2</v>
      </c>
      <c r="T57" s="17">
        <v>4.1666666666666664E-2</v>
      </c>
      <c r="U57" s="17">
        <v>4.1666666666666664E-2</v>
      </c>
      <c r="V57" s="17">
        <v>4.1666666666666664E-2</v>
      </c>
      <c r="W57" s="8">
        <v>0</v>
      </c>
      <c r="X57" s="8">
        <v>0</v>
      </c>
      <c r="Y57" s="17">
        <v>4.1666666666666664E-2</v>
      </c>
      <c r="Z57" s="8">
        <v>0.41666666666666669</v>
      </c>
      <c r="AA57" s="8">
        <v>0.25</v>
      </c>
      <c r="AB57" s="8">
        <v>0.33333333333333331</v>
      </c>
      <c r="AC57" s="8">
        <v>0.375</v>
      </c>
      <c r="AD57" s="8">
        <v>0.22916666666666666</v>
      </c>
      <c r="AE57" s="17">
        <v>0.20833333333333334</v>
      </c>
      <c r="AF57" s="17">
        <v>0.29166666666666669</v>
      </c>
      <c r="AG57" s="17">
        <v>0.20833333333333334</v>
      </c>
      <c r="AH57" s="8">
        <v>4.1666666666666664E-2</v>
      </c>
      <c r="AI57" s="8">
        <v>0.33333333333333331</v>
      </c>
    </row>
    <row r="58" spans="1:35" hidden="1" x14ac:dyDescent="0.25">
      <c r="A58" s="9" t="s">
        <v>5</v>
      </c>
      <c r="B58" s="8">
        <v>0.20833333333333329</v>
      </c>
      <c r="C58" s="8">
        <v>0.22916666666666666</v>
      </c>
      <c r="D58" s="8">
        <v>0.25000000000000006</v>
      </c>
      <c r="E58" s="8">
        <v>0.23958333333333329</v>
      </c>
      <c r="F58" s="8">
        <v>0.125</v>
      </c>
      <c r="G58" s="8">
        <v>0.125</v>
      </c>
      <c r="H58" s="8">
        <v>8.3333333333333329E-2</v>
      </c>
      <c r="I58" s="8">
        <v>0.125</v>
      </c>
      <c r="J58" s="8">
        <v>0.125</v>
      </c>
      <c r="K58" s="8">
        <v>4.1666666666666664E-2</v>
      </c>
      <c r="L58" s="8">
        <v>8.3333333333333329E-2</v>
      </c>
      <c r="M58" s="8">
        <v>0.125</v>
      </c>
      <c r="N58" s="8">
        <v>8.3333333333333329E-2</v>
      </c>
      <c r="O58" s="8">
        <v>8.3333333333333329E-2</v>
      </c>
      <c r="P58" s="8">
        <v>8.3333333333333329E-2</v>
      </c>
      <c r="Q58" s="8">
        <v>8.3333333333333329E-2</v>
      </c>
      <c r="R58" s="8">
        <v>8.3333333333333329E-2</v>
      </c>
      <c r="S58" s="8">
        <v>0</v>
      </c>
      <c r="T58" s="8">
        <v>0</v>
      </c>
      <c r="U58" s="8">
        <v>0</v>
      </c>
      <c r="V58" s="8">
        <v>0</v>
      </c>
      <c r="W58" s="8">
        <v>4.1666666666666664E-2</v>
      </c>
      <c r="X58" s="8">
        <v>4.1666666666666664E-2</v>
      </c>
      <c r="Y58" s="8">
        <v>0</v>
      </c>
      <c r="Z58" s="8">
        <v>0.41666666666666669</v>
      </c>
      <c r="AA58" s="8">
        <v>0.29166666666666669</v>
      </c>
      <c r="AB58" s="8">
        <v>0.375</v>
      </c>
      <c r="AC58" s="8">
        <v>0.41666666666666669</v>
      </c>
      <c r="AD58" s="8">
        <v>0.27083333333333331</v>
      </c>
      <c r="AE58" s="17">
        <v>0.20833333333333334</v>
      </c>
      <c r="AF58" s="17">
        <v>0.25</v>
      </c>
      <c r="AG58" s="17">
        <v>0.20833333333333334</v>
      </c>
      <c r="AH58" s="8">
        <v>4.1666666666666664E-2</v>
      </c>
      <c r="AI58" s="8">
        <v>0.375</v>
      </c>
    </row>
    <row r="59" spans="1:35" hidden="1" x14ac:dyDescent="0.25">
      <c r="A59" s="9" t="s">
        <v>46</v>
      </c>
      <c r="B59" s="18">
        <v>1</v>
      </c>
      <c r="C59" s="19">
        <v>1</v>
      </c>
      <c r="D59" s="19">
        <v>1</v>
      </c>
      <c r="E59" s="19">
        <v>1</v>
      </c>
      <c r="F59" s="19">
        <v>1</v>
      </c>
      <c r="G59" s="19">
        <v>1</v>
      </c>
      <c r="H59" s="19">
        <v>1</v>
      </c>
      <c r="I59" s="19">
        <v>1</v>
      </c>
      <c r="J59" s="19">
        <v>1</v>
      </c>
      <c r="K59" s="19">
        <v>1</v>
      </c>
      <c r="L59" s="19">
        <v>1</v>
      </c>
      <c r="M59" s="19">
        <v>1</v>
      </c>
      <c r="N59" s="19">
        <v>1</v>
      </c>
      <c r="O59" s="19">
        <v>1</v>
      </c>
      <c r="P59" s="19">
        <v>1</v>
      </c>
      <c r="Q59" s="19">
        <v>1</v>
      </c>
      <c r="R59" s="19">
        <v>1</v>
      </c>
      <c r="S59" s="19">
        <v>-1</v>
      </c>
      <c r="T59" s="19">
        <v>-1</v>
      </c>
      <c r="U59" s="19">
        <v>-1</v>
      </c>
      <c r="V59" s="19">
        <v>-1</v>
      </c>
      <c r="W59" s="19">
        <v>1</v>
      </c>
      <c r="X59" s="19">
        <v>1</v>
      </c>
      <c r="Y59" s="19">
        <v>-1</v>
      </c>
      <c r="Z59" s="19">
        <v>1</v>
      </c>
      <c r="AA59" s="19">
        <v>1</v>
      </c>
      <c r="AB59" s="19">
        <v>1</v>
      </c>
      <c r="AC59" s="19">
        <v>1</v>
      </c>
      <c r="AD59" s="19">
        <v>1</v>
      </c>
      <c r="AE59" s="20">
        <v>-1</v>
      </c>
      <c r="AF59" s="20">
        <v>-1</v>
      </c>
      <c r="AG59" s="20">
        <v>-1</v>
      </c>
      <c r="AH59" s="19">
        <v>1</v>
      </c>
      <c r="AI59" s="19">
        <v>1</v>
      </c>
    </row>
    <row r="60" spans="1:35" hidden="1" x14ac:dyDescent="0.25">
      <c r="A60" s="11" t="s">
        <v>38</v>
      </c>
      <c r="B60" s="1">
        <f t="shared" ref="B60:AI60" si="7">IF($E$1=$A$57,HLOOKUP(B$56,$B$56:$AI$58,2,0),HLOOKUP(B$56,$B$56:$AI$58,3,0))</f>
        <v>0.20833333333333329</v>
      </c>
      <c r="C60" s="1">
        <f t="shared" si="7"/>
        <v>0.22916666666666666</v>
      </c>
      <c r="D60" s="1">
        <f t="shared" si="7"/>
        <v>0.25000000000000006</v>
      </c>
      <c r="E60" s="1">
        <f t="shared" si="7"/>
        <v>0.23958333333333329</v>
      </c>
      <c r="F60" s="1">
        <f t="shared" si="7"/>
        <v>0.125</v>
      </c>
      <c r="G60" s="1">
        <f t="shared" si="7"/>
        <v>0.125</v>
      </c>
      <c r="H60" s="1">
        <f t="shared" si="7"/>
        <v>8.3333333333333329E-2</v>
      </c>
      <c r="I60" s="1">
        <f t="shared" si="7"/>
        <v>0.125</v>
      </c>
      <c r="J60" s="1">
        <f t="shared" si="7"/>
        <v>0.125</v>
      </c>
      <c r="K60" s="1">
        <f t="shared" si="7"/>
        <v>4.1666666666666664E-2</v>
      </c>
      <c r="L60" s="1">
        <f t="shared" si="7"/>
        <v>8.3333333333333329E-2</v>
      </c>
      <c r="M60" s="1">
        <f t="shared" si="7"/>
        <v>0.125</v>
      </c>
      <c r="N60" s="1">
        <f t="shared" si="7"/>
        <v>8.3333333333333329E-2</v>
      </c>
      <c r="O60" s="1">
        <f t="shared" si="7"/>
        <v>8.3333333333333329E-2</v>
      </c>
      <c r="P60" s="1">
        <f t="shared" si="7"/>
        <v>8.3333333333333329E-2</v>
      </c>
      <c r="Q60" s="1">
        <f t="shared" si="7"/>
        <v>8.3333333333333329E-2</v>
      </c>
      <c r="R60" s="1">
        <f t="shared" si="7"/>
        <v>8.3333333333333329E-2</v>
      </c>
      <c r="S60" s="16">
        <f t="shared" si="7"/>
        <v>0</v>
      </c>
      <c r="T60" s="16">
        <f t="shared" si="7"/>
        <v>0</v>
      </c>
      <c r="U60" s="16">
        <f t="shared" si="7"/>
        <v>0</v>
      </c>
      <c r="V60" s="16">
        <f t="shared" si="7"/>
        <v>0</v>
      </c>
      <c r="W60" s="1">
        <f t="shared" si="7"/>
        <v>4.1666666666666664E-2</v>
      </c>
      <c r="X60" s="1">
        <f t="shared" si="7"/>
        <v>4.1666666666666664E-2</v>
      </c>
      <c r="Y60" s="16">
        <f t="shared" si="7"/>
        <v>0</v>
      </c>
      <c r="Z60" s="1">
        <f t="shared" si="7"/>
        <v>0.41666666666666669</v>
      </c>
      <c r="AA60" s="1">
        <f t="shared" si="7"/>
        <v>0.29166666666666669</v>
      </c>
      <c r="AB60" s="1">
        <f t="shared" si="7"/>
        <v>0.375</v>
      </c>
      <c r="AC60" s="1">
        <f t="shared" si="7"/>
        <v>0.41666666666666669</v>
      </c>
      <c r="AD60" s="1">
        <f t="shared" si="7"/>
        <v>0.27083333333333331</v>
      </c>
      <c r="AE60" s="1">
        <f t="shared" si="7"/>
        <v>0.20833333333333334</v>
      </c>
      <c r="AF60" s="1">
        <f t="shared" si="7"/>
        <v>0.25</v>
      </c>
      <c r="AG60" s="1">
        <f t="shared" si="7"/>
        <v>0.20833333333333334</v>
      </c>
      <c r="AH60" s="1">
        <f t="shared" si="7"/>
        <v>4.1666666666666664E-2</v>
      </c>
      <c r="AI60" s="1">
        <f t="shared" si="7"/>
        <v>0.375</v>
      </c>
    </row>
    <row r="61" spans="1:35" s="15" customFormat="1" ht="18.75" hidden="1" x14ac:dyDescent="0.3">
      <c r="A61" s="13" t="s">
        <v>39</v>
      </c>
      <c r="B61" s="14">
        <f ca="1">IF($B$15+B$60*B59&lt;0,$B$15+$K$15+B$60*B59,$B$15+B$60*B59)</f>
        <v>0.83794328704000987</v>
      </c>
      <c r="C61" s="14">
        <f ca="1">IF($B$15+C$60*C59&lt;0,$B$15+K15+C$60*C59,$B$15+C$60*C59)</f>
        <v>0.85877662037334324</v>
      </c>
      <c r="D61" s="14">
        <f ca="1">IF($B$15+D$60*D59&lt;0,$B$15+K15+D$60*D59,$B$15+D$60*D59)</f>
        <v>0.87960995370667661</v>
      </c>
      <c r="E61" s="14">
        <f ca="1">IF($B$15+E$60*E59&lt;0,$B$15+K15+E$60*E59,$B$15+E$60*E59)</f>
        <v>0.86919328704000987</v>
      </c>
      <c r="F61" s="14">
        <f ca="1">IF($B$15+F$60*F59&lt;0,$B$15+K15+F$60*F59,$B$15+F$60*F59)</f>
        <v>0.75460995370667661</v>
      </c>
      <c r="G61" s="14">
        <f ca="1">IF($B$15+G$60*G59&lt;0,$B$15+K15+G$60*G59,$B$15+G$60*G59)</f>
        <v>0.75460995370667661</v>
      </c>
      <c r="H61" s="14">
        <f ca="1">IF($B$15+H$60*H59&lt;0,$B$15+K15+H$60*H59,$B$15+H$60*H59)</f>
        <v>0.71294328704000998</v>
      </c>
      <c r="I61" s="14">
        <f ca="1">IF($B$15+I$60*I59&lt;0,$B$15+K15+I$60*I59,$B$15+I$60*I59)</f>
        <v>0.75460995370667661</v>
      </c>
      <c r="J61" s="14">
        <f ca="1">IF($B$15+J$60*J59&lt;0,$B$15+K15+J$60*J59,$B$15+J$60*J59)</f>
        <v>0.75460995370667661</v>
      </c>
      <c r="K61" s="14">
        <f ca="1">IF($B$15+K$60*K59&lt;0,$B$15+K15+K$60*K59,$B$15+K$60*K59)</f>
        <v>0.67127662037334324</v>
      </c>
      <c r="L61" s="14">
        <f ca="1">IF($B$15+L$60*L59&lt;0,$B$15+K15+L$60*L59,$B$15+L$60*L59)</f>
        <v>0.71294328704000998</v>
      </c>
      <c r="M61" s="14">
        <f ca="1">IF($B$15+M$60*M59&lt;0,$B$15+K15+M$60*M59,$B$15+M$60*M59)</f>
        <v>0.75460995370667661</v>
      </c>
      <c r="N61" s="14">
        <f ca="1">IF($B$15+N$60*N59&lt;0,$B$15+K15+N$60*N59,$B$15+N$60*N59)</f>
        <v>0.71294328704000998</v>
      </c>
      <c r="O61" s="14">
        <f ca="1">IF($B$15+O$60*O59&lt;0,$B$15+K15+O$60*O59,$B$15+O$60*O59)</f>
        <v>0.71294328704000998</v>
      </c>
      <c r="P61" s="14">
        <f ca="1">IF($B$15+P$60*P59&lt;0,$B$15+K15+P$60*P59,$B$15+P$60*P59)</f>
        <v>0.71294328704000998</v>
      </c>
      <c r="Q61" s="14">
        <f ca="1">IF($B$15+Q$60*Q59&lt;0,$B$15+L4+Q$60*Q59,$B$15+Q$60*Q59)</f>
        <v>0.71294328704000998</v>
      </c>
      <c r="R61" s="14">
        <f ca="1">IF($B$15+R$60*R59&lt;0,$B$15+K15+R$60*R59,$B$15+R$60*R59)</f>
        <v>0.71294328704000998</v>
      </c>
      <c r="S61" s="14">
        <f ca="1">IF($B$15+S$60*S59&lt;0,$B$15+K15+S$60*S59,$B$15+S$60*S59)</f>
        <v>0.62960995370667661</v>
      </c>
      <c r="T61" s="14">
        <f ca="1">IF($B$15+T$60*T59&lt;0,$B$15+K15+T$60*T59,$B$15+T$60*T59)</f>
        <v>0.62960995370667661</v>
      </c>
      <c r="U61" s="14">
        <f ca="1">IF($B$15+U$60*U59&lt;0,$B$15+K15+U$60*U59,$B$15+U$60*U59)</f>
        <v>0.62960995370667661</v>
      </c>
      <c r="V61" s="14">
        <f ca="1">IF($B$15+V$60*V59&lt;0,$B$15+K15+V$60*V59,$B$15+V$60*V59)</f>
        <v>0.62960995370667661</v>
      </c>
      <c r="W61" s="14">
        <f ca="1">IF($B$15+W$60*W59&lt;0,$B$15+K15+W$60*W59,$B$15+W$60*W59)</f>
        <v>0.67127662037334324</v>
      </c>
      <c r="X61" s="14">
        <f ca="1">IF($B$15+X$60*X59&lt;0,$B$15+K15+X$60*X59,$B$15+X$60*X59)</f>
        <v>0.67127662037334324</v>
      </c>
      <c r="Y61" s="14">
        <f ca="1">IF($B$15+Y$60*Y59&lt;0,$B$15+K15+Y$60*Y59,$B$15+Y$60*Y59)</f>
        <v>0.62960995370667661</v>
      </c>
      <c r="Z61" s="14">
        <f ca="1">IF($B$15+Z$60*Z59&lt;0,$B$15+K15+Z$60*Z59,$B$15+Z$60*Z59)</f>
        <v>1.0462766203733433</v>
      </c>
      <c r="AA61" s="14">
        <f ca="1">IF($B$15+AA$60*AA59&lt;0,$B$15+K15+AA$60*AA59,$B$15+AA$60*AA59)</f>
        <v>0.92127662037334335</v>
      </c>
      <c r="AB61" s="14">
        <f ca="1">IF($B$15+AB$60*AB59&lt;0,$B$15+J15+AB$60*AB59,$B$15+AB$60*AB59)</f>
        <v>1.0046099537066766</v>
      </c>
      <c r="AC61" s="14">
        <f ca="1">IF($B$15+AC$60*AC59&lt;0,$B$15+K15+AC$60*AC59,$B$15+AC$60*AC59)</f>
        <v>1.0462766203733433</v>
      </c>
      <c r="AD61" s="14">
        <f ca="1">IF($B$15+AD$60*AD59&lt;0,$B$15+K15+AD$60*AD59,$B$15+AD$60*AD59)</f>
        <v>0.90044328704000987</v>
      </c>
      <c r="AE61" s="14">
        <f ca="1">IF($B$15+AE$60*AE59&lt;0,$B$15+K15+AE$60*AE59,$B$15+AE$60*AE59)</f>
        <v>0.42127662037334324</v>
      </c>
      <c r="AF61" s="14">
        <f ca="1">IF($B$15+AF$60*AF59&lt;0,$B$15+K15+AF$60*AF59,$B$15+AF$60*AF59)</f>
        <v>0.37960995370667661</v>
      </c>
      <c r="AG61" s="14">
        <f ca="1">IF($B$15+AG$60*AG59&lt;0,$B$15+K15+AG$60*AG59,$B$15+AG$60*AG59)</f>
        <v>0.42127662037334324</v>
      </c>
      <c r="AH61" s="14">
        <f ca="1">IF($B$15+AH$60*AH59&lt;0,$B$15+K15+AH$60*AH59,$B$15+AH$60*AH59)</f>
        <v>0.67127662037334324</v>
      </c>
      <c r="AI61" s="14">
        <f ca="1">IF($B$15+AI$60*AI59&lt;0,$B$15+K15+AI$60*AI59,$B$15+AI$60*AI59)</f>
        <v>1.0046099537066766</v>
      </c>
    </row>
    <row r="62" spans="1:35" hidden="1" x14ac:dyDescent="0.25">
      <c r="A62" s="11" t="s">
        <v>40</v>
      </c>
      <c r="B62" s="1">
        <f>IF($K$8+B$60*B59&lt;0,$K$8+K15+B$60*B59,$K$8+B$60*B59)</f>
        <v>0.60416666666666663</v>
      </c>
      <c r="C62" s="1">
        <f>IF($K$8+C$60*C59&lt;0,$K$8+K15+C$60*C59,$K$8+C$60*C59)</f>
        <v>0.625</v>
      </c>
      <c r="D62" s="1">
        <f>IF($K$8+D$60*D59&lt;0,$K$8+K15+D$60*D59,$K$8+D$60*D59)</f>
        <v>0.64583333333333337</v>
      </c>
      <c r="E62" s="1">
        <f>IF($K$8+E$60*E59&lt;0,$K$8+K15+E$60*E59,$K$8+E$60*E59)</f>
        <v>0.63541666666666663</v>
      </c>
      <c r="F62" s="1">
        <f>IF($K$8+F$60*F59&lt;0,$K$8+K15+F$60*F59,$K$8+F$60*F59)</f>
        <v>0.52083333333333326</v>
      </c>
      <c r="G62" s="1">
        <f>IF($K$8+G$60*G59&lt;0,$K$8+K15+G$60*G59,$K$8+G$60*G59)</f>
        <v>0.52083333333333326</v>
      </c>
      <c r="H62" s="1">
        <f>IF($K$8+H$60*H59&lt;0,$K$8+K15+H$60*H59,$K$8+H$60*H59)</f>
        <v>0.47916666666666663</v>
      </c>
      <c r="I62" s="1">
        <f>IF($K$8+I$60*I59&lt;0,$K$8+K15+I$60*I59,$K$8+I$60*I59)</f>
        <v>0.52083333333333326</v>
      </c>
      <c r="J62" s="1">
        <f>IF($K$8+J$60*J59&lt;0,$K$8+K15+J$60*J59,$K$8+J$60*J59)</f>
        <v>0.52083333333333326</v>
      </c>
      <c r="K62" s="1">
        <f>IF($K$8+K$60*K59&lt;0,$K$8+K15+K$60*K59,$K$8+K$60*K59)</f>
        <v>0.4375</v>
      </c>
      <c r="L62" s="1">
        <f>IF($K$8+L$60*L59&lt;0,$K$8+K15+L$60*L59,$K$8+L$60*L59)</f>
        <v>0.47916666666666663</v>
      </c>
      <c r="M62" s="1">
        <f>IF($K$8+M$60*M59&lt;0,$K$8+K15+M$60*M59,$K$8+M$60*M59)</f>
        <v>0.52083333333333326</v>
      </c>
      <c r="N62" s="1">
        <f>IF($K$8+N$60*N59&lt;0,$K$8+K15+N$60*N59,$K$8+N$60*N59)</f>
        <v>0.47916666666666663</v>
      </c>
      <c r="O62" s="1">
        <f>IF($K$8+O$60*O59&lt;0,$K$8+K15+O$60*O59,$K$8+O$60*O59)</f>
        <v>0.47916666666666663</v>
      </c>
      <c r="P62" s="1">
        <f>IF($K$8+P$60*P59&lt;0,$K$8+K15+P$60*P59,$K$8+P$60*P59)</f>
        <v>0.47916666666666663</v>
      </c>
      <c r="Q62" s="1">
        <f>IF($K$8+Q$60*Q59&lt;0,$K$8+L4+Q$60*Q59,$K$8+Q$60*Q59)</f>
        <v>0.47916666666666663</v>
      </c>
      <c r="R62" s="1">
        <f>IF($K$8+R$60*R59&lt;0,$K$8+K15+R$60*R59,$K$8+R$60*R59)</f>
        <v>0.47916666666666663</v>
      </c>
      <c r="S62" s="1">
        <f>IF($K$8+S$60*S59&lt;0,$K$8+K15+S$60*S59,$K$8+S$60*S59)</f>
        <v>0.39583333333333331</v>
      </c>
      <c r="T62" s="1">
        <f>IF($K$8+T$60*T59&lt;0,$K$8+K15+T$60*T59,$K$8+T$60*T59)</f>
        <v>0.39583333333333331</v>
      </c>
      <c r="U62" s="1">
        <f>IF($K$8+U$60*U59&lt;0,$K$8+K15+U$60*U59,$K$8+U$60*U59)</f>
        <v>0.39583333333333331</v>
      </c>
      <c r="V62" s="1">
        <f>IF($K$8+V$60*V59&lt;0,$K$8+K15+V$60*V59,$K$8+V$60*V59)</f>
        <v>0.39583333333333331</v>
      </c>
      <c r="W62" s="1">
        <f>IF($K$8+W$60*W59&lt;0,$K$8+K15+W$60*W59,$K$8+W$60*W59)</f>
        <v>0.4375</v>
      </c>
      <c r="X62" s="1">
        <f>IF($K$8+X$60*X59&lt;0,$K$8+K15+X$60*X59,$K$8+X$60*X59)</f>
        <v>0.4375</v>
      </c>
      <c r="Y62" s="1">
        <f>IF($K$8+Y$60*Y59&lt;0,$K$8+K15+Y$60*Y59,$K$8+Y$60*Y59)</f>
        <v>0.39583333333333331</v>
      </c>
      <c r="Z62" s="1">
        <f>IF($K$8+Z$60*Z59&lt;0,$K$8+K15+Z$60*Z59,$K$8+Z$60*Z59)</f>
        <v>0.8125</v>
      </c>
      <c r="AA62" s="1">
        <f>IF($K$8+AA$60*AA59&lt;0,$K$8+K15+AA$60*AA59,$K$8+AA$60*AA59)</f>
        <v>0.6875</v>
      </c>
      <c r="AB62" s="1">
        <f>IF($K$8+AB$60*AB59&lt;0,$K$8+J15+AB$60*AB59,$K$8+AB$60*AB59)</f>
        <v>0.77083333333333326</v>
      </c>
      <c r="AC62" s="1">
        <f>IF($K$8+AC$60*AC59&lt;0,$K$8+K15+AC$60*AC59,$K$8+AC$60*AC59)</f>
        <v>0.8125</v>
      </c>
      <c r="AD62" s="1">
        <f>IF($K$8+AD$60*AD59&lt;0,$K$8+K15+AD$60*AD59,$K$8+AD$60*AD59)</f>
        <v>0.66666666666666663</v>
      </c>
      <c r="AE62" s="1">
        <f>IF($K$8+AE$60*AE59&lt;0,$K$8+K15+AE$60*AE59,$K$8+AE$60*AE59)</f>
        <v>0.18749999999999997</v>
      </c>
      <c r="AF62" s="1">
        <f>IF($K$8+AF$60*AF59&lt;0,$K$8+K15+AF$60*AF59,$K$8+AF$60*AF59)</f>
        <v>0.14583333333333331</v>
      </c>
      <c r="AG62" s="1">
        <f>IF($K$8+AG$60*AG59&lt;0,$K$8+K15+AG$60*AG59,$K$8+AG$60*AG59)</f>
        <v>0.18749999999999997</v>
      </c>
      <c r="AH62" s="1">
        <f>IF($K$8+AH$60*AH59&lt;0,$K$8+K15+AH$60*AH59,$K$8+AH$60*AH59)</f>
        <v>0.4375</v>
      </c>
      <c r="AI62" s="1">
        <f>IF($K$8+AI$60*AI59&lt;0,$K$8+K15+AI$60*AI59,$K$8+AI$60*AI59)</f>
        <v>0.77083333333333326</v>
      </c>
    </row>
    <row r="63" spans="1:35" hidden="1" x14ac:dyDescent="0.25">
      <c r="A63" t="s">
        <v>38</v>
      </c>
      <c r="B63" s="1">
        <f>B60*B59</f>
        <v>0.20833333333333329</v>
      </c>
      <c r="C63" s="1">
        <f t="shared" ref="C63:AI63" si="8">C60*C59</f>
        <v>0.22916666666666666</v>
      </c>
      <c r="D63" s="1">
        <f t="shared" si="8"/>
        <v>0.25000000000000006</v>
      </c>
      <c r="E63" s="1">
        <f t="shared" si="8"/>
        <v>0.23958333333333329</v>
      </c>
      <c r="F63" s="1">
        <f t="shared" si="8"/>
        <v>0.125</v>
      </c>
      <c r="G63" s="1">
        <f t="shared" si="8"/>
        <v>0.125</v>
      </c>
      <c r="H63" s="1">
        <f t="shared" si="8"/>
        <v>8.3333333333333329E-2</v>
      </c>
      <c r="I63" s="1">
        <f t="shared" si="8"/>
        <v>0.125</v>
      </c>
      <c r="J63" s="1">
        <f t="shared" si="8"/>
        <v>0.125</v>
      </c>
      <c r="K63" s="1">
        <f t="shared" si="8"/>
        <v>4.1666666666666664E-2</v>
      </c>
      <c r="L63" s="1">
        <f t="shared" si="8"/>
        <v>8.3333333333333329E-2</v>
      </c>
      <c r="M63" s="1">
        <f t="shared" si="8"/>
        <v>0.125</v>
      </c>
      <c r="N63" s="1">
        <f t="shared" si="8"/>
        <v>8.3333333333333329E-2</v>
      </c>
      <c r="O63" s="1">
        <f t="shared" si="8"/>
        <v>8.3333333333333329E-2</v>
      </c>
      <c r="P63" s="1">
        <f t="shared" si="8"/>
        <v>8.3333333333333329E-2</v>
      </c>
      <c r="Q63" s="1">
        <f t="shared" si="8"/>
        <v>8.3333333333333329E-2</v>
      </c>
      <c r="R63" s="1">
        <f t="shared" si="8"/>
        <v>8.3333333333333329E-2</v>
      </c>
      <c r="S63" s="1">
        <f t="shared" si="8"/>
        <v>0</v>
      </c>
      <c r="T63" s="1">
        <f t="shared" si="8"/>
        <v>0</v>
      </c>
      <c r="U63" s="1">
        <f t="shared" si="8"/>
        <v>0</v>
      </c>
      <c r="V63" s="1">
        <f t="shared" si="8"/>
        <v>0</v>
      </c>
      <c r="W63" s="1">
        <f t="shared" si="8"/>
        <v>4.1666666666666664E-2</v>
      </c>
      <c r="X63" s="1">
        <f t="shared" si="8"/>
        <v>4.1666666666666664E-2</v>
      </c>
      <c r="Y63" s="1">
        <f t="shared" si="8"/>
        <v>0</v>
      </c>
      <c r="Z63" s="1">
        <f t="shared" si="8"/>
        <v>0.41666666666666669</v>
      </c>
      <c r="AA63" s="1">
        <f t="shared" si="8"/>
        <v>0.29166666666666669</v>
      </c>
      <c r="AB63" s="1">
        <f t="shared" ref="AB63" si="9">AB60*AB59</f>
        <v>0.375</v>
      </c>
      <c r="AC63" s="1">
        <f t="shared" si="8"/>
        <v>0.41666666666666669</v>
      </c>
      <c r="AD63" s="1">
        <f t="shared" si="8"/>
        <v>0.27083333333333331</v>
      </c>
      <c r="AE63" s="1">
        <f t="shared" si="8"/>
        <v>-0.20833333333333334</v>
      </c>
      <c r="AF63" s="1">
        <f t="shared" si="8"/>
        <v>-0.25</v>
      </c>
      <c r="AG63" s="1">
        <f t="shared" si="8"/>
        <v>-0.20833333333333334</v>
      </c>
      <c r="AH63" s="1">
        <f t="shared" si="8"/>
        <v>4.1666666666666664E-2</v>
      </c>
      <c r="AI63" s="1">
        <f t="shared" si="8"/>
        <v>0.375</v>
      </c>
    </row>
    <row r="64" spans="1:35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t="21.75" hidden="1" customHeight="1" x14ac:dyDescent="0.25"/>
  </sheetData>
  <sheetProtection formatCells="0"/>
  <conditionalFormatting sqref="C6:F6 J18:J52">
    <cfRule type="cellIs" dxfId="3" priority="5" operator="lessThan">
      <formula>0</formula>
    </cfRule>
  </conditionalFormatting>
  <conditionalFormatting sqref="K5">
    <cfRule type="cellIs" dxfId="2" priority="4" operator="lessThan">
      <formula>0</formula>
    </cfRule>
  </conditionalFormatting>
  <conditionalFormatting sqref="C18:C44 C46:C52">
    <cfRule type="cellIs" dxfId="1" priority="2" operator="lessThan">
      <formula>0</formula>
    </cfRule>
  </conditionalFormatting>
  <conditionalFormatting sqref="C45">
    <cfRule type="cellIs" dxfId="0" priority="1" operator="lessThan">
      <formula>0</formula>
    </cfRule>
  </conditionalFormatting>
  <dataValidations count="3">
    <dataValidation type="list" allowBlank="1" showInputMessage="1" showErrorMessage="1" sqref="E1">
      <formula1>$A$57:$A$58</formula1>
    </dataValidation>
    <dataValidation type="list" allowBlank="1" showInputMessage="1" showErrorMessage="1" sqref="C1 C9:F9">
      <formula1>$I$18:$I$52</formula1>
    </dataValidation>
    <dataValidation type="time" allowBlank="1" showInputMessage="1" showErrorMessage="1" errorTitle="Please enter a time" error="Please enter a time between 0:00 and 23:59" sqref="C2">
      <formula1>0</formula1>
      <formula2>0.999988425925926</formula2>
    </dataValidation>
  </dataValidations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Header>&amp;R&amp;D</oddHeader>
    <oddFooter>&amp;L&amp;F&amp;C&amp;A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Worldclock</vt:lpstr>
      <vt:lpstr>Worldclock!Print_Area</vt:lpstr>
    </vt:vector>
  </TitlesOfParts>
  <Company>WaterAid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arjenna</dc:creator>
  <cp:lastModifiedBy>Arjen Naafs</cp:lastModifiedBy>
  <cp:lastPrinted>2015-11-20T23:14:13Z</cp:lastPrinted>
  <dcterms:created xsi:type="dcterms:W3CDTF">2013-08-29T10:08:25Z</dcterms:created>
  <dcterms:modified xsi:type="dcterms:W3CDTF">2017-11-13T15:54:36Z</dcterms:modified>
</cp:coreProperties>
</file>