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\OneDrive\Desktop\Vehicle Dynamics Report 1\"/>
    </mc:Choice>
  </mc:AlternateContent>
  <xr:revisionPtr revIDLastSave="0" documentId="13_ncr:1_{98B42F6D-845D-4512-8911-694CFE7285F8}" xr6:coauthVersionLast="47" xr6:coauthVersionMax="47" xr10:uidLastSave="{00000000-0000-0000-0000-000000000000}"/>
  <bookViews>
    <workbookView xWindow="-28920" yWindow="-120" windowWidth="29040" windowHeight="15840" activeTab="3" xr2:uid="{242F85DA-0828-4B7E-8531-AD390011A19E}"/>
  </bookViews>
  <sheets>
    <sheet name="Q2" sheetId="1" r:id="rId1"/>
    <sheet name="Q3" sheetId="2" r:id="rId2"/>
    <sheet name="Q4" sheetId="4" r:id="rId3"/>
    <sheet name="q6" sheetId="6" r:id="rId4"/>
    <sheet name="Q7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4" l="1"/>
  <c r="F28" i="4"/>
  <c r="F29" i="4"/>
  <c r="F26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5" i="4"/>
  <c r="A6" i="4"/>
  <c r="A7" i="4"/>
  <c r="A8" i="4"/>
  <c r="A9" i="4"/>
  <c r="A4" i="4"/>
  <c r="A3" i="4"/>
  <c r="C4" i="4"/>
  <c r="C5" i="4"/>
  <c r="C6" i="4"/>
  <c r="C7" i="4"/>
  <c r="C8" i="4"/>
  <c r="C9" i="4"/>
  <c r="C10" i="4"/>
  <c r="F4" i="4"/>
  <c r="F5" i="4"/>
  <c r="F6" i="4"/>
  <c r="F7" i="4"/>
  <c r="F8" i="4"/>
  <c r="F9" i="4"/>
  <c r="F10" i="4"/>
  <c r="I4" i="4"/>
  <c r="I5" i="4"/>
  <c r="I6" i="4"/>
  <c r="I7" i="4"/>
  <c r="I8" i="4"/>
  <c r="I9" i="4"/>
  <c r="I10" i="4"/>
  <c r="L4" i="4"/>
  <c r="L5" i="4"/>
  <c r="L6" i="4"/>
  <c r="L7" i="4"/>
  <c r="L8" i="4"/>
  <c r="L9" i="4"/>
  <c r="L10" i="4"/>
  <c r="O4" i="4"/>
  <c r="O5" i="4"/>
  <c r="O6" i="4"/>
  <c r="O7" i="4"/>
  <c r="O8" i="4"/>
  <c r="O9" i="4"/>
  <c r="O10" i="4"/>
  <c r="J12" i="2"/>
  <c r="J13" i="2"/>
  <c r="J14" i="2"/>
  <c r="J15" i="2"/>
  <c r="J16" i="2"/>
  <c r="J17" i="2"/>
  <c r="J11" i="2"/>
  <c r="H12" i="2"/>
  <c r="H13" i="2"/>
  <c r="H14" i="2"/>
  <c r="H15" i="2"/>
  <c r="H16" i="2"/>
  <c r="H17" i="2"/>
  <c r="H11" i="2"/>
  <c r="F12" i="2"/>
  <c r="F13" i="2"/>
  <c r="F14" i="2"/>
  <c r="F15" i="2"/>
  <c r="F16" i="2"/>
  <c r="F17" i="2"/>
  <c r="F11" i="2"/>
  <c r="D12" i="2"/>
  <c r="D13" i="2"/>
  <c r="D14" i="2"/>
  <c r="D15" i="2"/>
  <c r="D16" i="2"/>
  <c r="D17" i="2"/>
  <c r="D11" i="2"/>
  <c r="B12" i="2"/>
  <c r="B13" i="2"/>
  <c r="B14" i="2"/>
  <c r="B15" i="2"/>
  <c r="B16" i="2"/>
  <c r="B17" i="2"/>
  <c r="B11" i="2"/>
</calcChain>
</file>

<file path=xl/sharedStrings.xml><?xml version="1.0" encoding="utf-8"?>
<sst xmlns="http://schemas.openxmlformats.org/spreadsheetml/2006/main" count="67" uniqueCount="45">
  <si>
    <t>RPM</t>
  </si>
  <si>
    <t>RPM vs Torque (Nm)</t>
  </si>
  <si>
    <t>Gears</t>
  </si>
  <si>
    <t>Ratio</t>
  </si>
  <si>
    <t>Speed</t>
  </si>
  <si>
    <t>final drive</t>
  </si>
  <si>
    <t>Gear 1</t>
  </si>
  <si>
    <t>Rpm</t>
  </si>
  <si>
    <t>Gear 2</t>
  </si>
  <si>
    <t>Gear 3</t>
  </si>
  <si>
    <t>Gear 4</t>
  </si>
  <si>
    <t>Gear 5</t>
  </si>
  <si>
    <t>Vehicle Speed</t>
  </si>
  <si>
    <t>Xa+Xr</t>
  </si>
  <si>
    <t>Gear1</t>
  </si>
  <si>
    <t>Gear2</t>
  </si>
  <si>
    <t>Gear3</t>
  </si>
  <si>
    <t>Gear4</t>
  </si>
  <si>
    <t>Gear5</t>
  </si>
  <si>
    <t>Xt</t>
  </si>
  <si>
    <t>te</t>
  </si>
  <si>
    <t xml:space="preserve"> </t>
  </si>
  <si>
    <t>Add Line</t>
  </si>
  <si>
    <t>Rpm to rad/s</t>
  </si>
  <si>
    <t>S</t>
  </si>
  <si>
    <t>add line</t>
  </si>
  <si>
    <t>Configurations</t>
  </si>
  <si>
    <t>0 to 60mph Time(s)</t>
  </si>
  <si>
    <t>Quarter Mile Time(s)</t>
  </si>
  <si>
    <t>Quarter Mile Speed (Km/h)</t>
  </si>
  <si>
    <t>RWD, HG=0.4809m</t>
  </si>
  <si>
    <t>FWD, HG=0.4809m</t>
  </si>
  <si>
    <t>FWD, HG=0.4m</t>
  </si>
  <si>
    <t>RWD, HG=0.4m</t>
  </si>
  <si>
    <t xml:space="preserve">Force </t>
  </si>
  <si>
    <t>at Xa+Xr</t>
  </si>
  <si>
    <t>Acceleration (a=F/m)</t>
  </si>
  <si>
    <t>------</t>
  </si>
  <si>
    <t>Torque Configuration</t>
  </si>
  <si>
    <t>0 to 60mph Time (s)</t>
  </si>
  <si>
    <t>Quarter Mile Time (S)</t>
  </si>
  <si>
    <t>Quarter Mile Speed (Km/hr)</t>
  </si>
  <si>
    <t>FWD</t>
  </si>
  <si>
    <t>AWD</t>
  </si>
  <si>
    <t>RWD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</si>
</sst>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right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ont="1" applyBorder="1"/>
    <xf numFmtId="0" fontId="1" fillId="0" borderId="0" xfId="0" applyFont="1" applyBorder="1" applyAlignment="1">
      <alignment horizontal="right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4" xfId="0" applyFont="1" applyBorder="1" applyAlignment="1">
      <alignment horizontal="right" wrapText="1"/>
    </xf>
    <xf numFmtId="0" fontId="0" fillId="0" borderId="6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RPM vs Torque (Nm)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040354330708661"/>
                  <c:y val="0.15321230679498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 cmpd="sng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1732283464566"/>
                  <c:y val="-5.1342592592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'Q2'!$A$2:$A$9</c:f>
              <c:numCache>
                <c:formatCode>General</c:formatCode>
                <c:ptCount val="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6750</c:v>
                </c:pt>
              </c:numCache>
            </c:numRef>
          </c:xVal>
          <c:yVal>
            <c:numRef>
              <c:f>'Q2'!$B$2:$B$9</c:f>
              <c:numCache>
                <c:formatCode>General</c:formatCode>
                <c:ptCount val="8"/>
                <c:pt idx="0">
                  <c:v>30</c:v>
                </c:pt>
                <c:pt idx="1">
                  <c:v>62.5</c:v>
                </c:pt>
                <c:pt idx="2">
                  <c:v>112.5</c:v>
                </c:pt>
                <c:pt idx="3">
                  <c:v>126</c:v>
                </c:pt>
                <c:pt idx="4">
                  <c:v>137</c:v>
                </c:pt>
                <c:pt idx="5">
                  <c:v>140</c:v>
                </c:pt>
                <c:pt idx="6">
                  <c:v>125</c:v>
                </c:pt>
                <c:pt idx="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424-80BD-8D65612A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05184"/>
        <c:axId val="606607152"/>
      </c:scatterChart>
      <c:valAx>
        <c:axId val="60660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Engine</a:t>
                </a:r>
                <a:r>
                  <a:rPr lang="en-CA" baseline="0"/>
                  <a:t>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07152"/>
        <c:crosses val="autoZero"/>
        <c:crossBetween val="midCat"/>
      </c:valAx>
      <c:valAx>
        <c:axId val="6066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Torque</a:t>
                </a:r>
                <a:r>
                  <a:rPr lang="en-CA" baseline="0"/>
                  <a:t> (Nm)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0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Engine Speed vs Vehicle</a:t>
            </a:r>
            <a:r>
              <a:rPr lang="en-CA" baseline="0"/>
              <a:t> Speed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gear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'Q3'!$B$11:$B$17</c:f>
              <c:numCache>
                <c:formatCode>General</c:formatCode>
                <c:ptCount val="7"/>
                <c:pt idx="0">
                  <c:v>8.9300586918020564</c:v>
                </c:pt>
                <c:pt idx="1">
                  <c:v>17.860117383604198</c:v>
                </c:pt>
                <c:pt idx="2">
                  <c:v>26.790176075406425</c:v>
                </c:pt>
                <c:pt idx="3">
                  <c:v>35.720234767208481</c:v>
                </c:pt>
                <c:pt idx="4">
                  <c:v>44.650293459010626</c:v>
                </c:pt>
                <c:pt idx="5">
                  <c:v>53.58035215081285</c:v>
                </c:pt>
                <c:pt idx="6">
                  <c:v>60.277896169664459</c:v>
                </c:pt>
              </c:numCache>
            </c:numRef>
          </c:xVal>
          <c:yVal>
            <c:numRef>
              <c:f>'Q3'!$C$11:$C$17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3-4976-998D-42170B61915A}"/>
            </c:ext>
          </c:extLst>
        </c:ser>
        <c:ser>
          <c:idx val="1"/>
          <c:order val="1"/>
          <c:tx>
            <c:v>gear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'Q3'!$D$11:$D$17</c:f>
              <c:numCache>
                <c:formatCode>General</c:formatCode>
                <c:ptCount val="7"/>
                <c:pt idx="0">
                  <c:v>16.286582911535739</c:v>
                </c:pt>
                <c:pt idx="1">
                  <c:v>32.573165823071633</c:v>
                </c:pt>
                <c:pt idx="2">
                  <c:v>48.859748734607678</c:v>
                </c:pt>
                <c:pt idx="3">
                  <c:v>65.146331646143423</c:v>
                </c:pt>
                <c:pt idx="4">
                  <c:v>81.432914557679311</c:v>
                </c:pt>
                <c:pt idx="5">
                  <c:v>97.719497469215355</c:v>
                </c:pt>
                <c:pt idx="6">
                  <c:v>109.93443465286728</c:v>
                </c:pt>
              </c:numCache>
            </c:numRef>
          </c:xVal>
          <c:yVal>
            <c:numRef>
              <c:f>'Q3'!$C$11:$C$17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A3-4976-998D-42170B61915A}"/>
            </c:ext>
          </c:extLst>
        </c:ser>
        <c:ser>
          <c:idx val="2"/>
          <c:order val="2"/>
          <c:tx>
            <c:v>gear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'Q3'!$F$11:$F$17</c:f>
              <c:numCache>
                <c:formatCode>General</c:formatCode>
                <c:ptCount val="7"/>
                <c:pt idx="0">
                  <c:v>24.763388010543242</c:v>
                </c:pt>
                <c:pt idx="1">
                  <c:v>49.526776021086725</c:v>
                </c:pt>
                <c:pt idx="2">
                  <c:v>74.290164031630439</c:v>
                </c:pt>
                <c:pt idx="3">
                  <c:v>99.053552042173678</c:v>
                </c:pt>
                <c:pt idx="4">
                  <c:v>123.81694005271716</c:v>
                </c:pt>
                <c:pt idx="5">
                  <c:v>148.58032806326088</c:v>
                </c:pt>
                <c:pt idx="6">
                  <c:v>167.15286907116848</c:v>
                </c:pt>
              </c:numCache>
            </c:numRef>
          </c:xVal>
          <c:yVal>
            <c:numRef>
              <c:f>'Q3'!$C$11:$C$17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A3-4976-998D-42170B61915A}"/>
            </c:ext>
          </c:extLst>
        </c:ser>
        <c:ser>
          <c:idx val="3"/>
          <c:order val="3"/>
          <c:tx>
            <c:v>gear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'Q3'!$H$11:$H$17</c:f>
              <c:numCache>
                <c:formatCode>General</c:formatCode>
                <c:ptCount val="7"/>
                <c:pt idx="0">
                  <c:v>31.928152638456201</c:v>
                </c:pt>
                <c:pt idx="1">
                  <c:v>63.8563052769127</c:v>
                </c:pt>
                <c:pt idx="2">
                  <c:v>95.784457915369501</c:v>
                </c:pt>
                <c:pt idx="3">
                  <c:v>127.7126105538257</c:v>
                </c:pt>
                <c:pt idx="4">
                  <c:v>159.64076319228224</c:v>
                </c:pt>
                <c:pt idx="5">
                  <c:v>191.568915830739</c:v>
                </c:pt>
                <c:pt idx="6">
                  <c:v>215.51503030958139</c:v>
                </c:pt>
              </c:numCache>
            </c:numRef>
          </c:xVal>
          <c:yVal>
            <c:numRef>
              <c:f>'Q3'!$C$11:$C$17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A3-4976-998D-42170B61915A}"/>
            </c:ext>
          </c:extLst>
        </c:ser>
        <c:ser>
          <c:idx val="4"/>
          <c:order val="4"/>
          <c:tx>
            <c:v>gear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'Q3'!$J$11:$J$17</c:f>
              <c:numCache>
                <c:formatCode>General</c:formatCode>
                <c:ptCount val="7"/>
                <c:pt idx="0">
                  <c:v>41.34286431389841</c:v>
                </c:pt>
                <c:pt idx="1">
                  <c:v>82.685728627797218</c:v>
                </c:pt>
                <c:pt idx="2">
                  <c:v>124.02859294169642</c:v>
                </c:pt>
                <c:pt idx="3">
                  <c:v>165.37145725559483</c:v>
                </c:pt>
                <c:pt idx="4">
                  <c:v>206.71432156949365</c:v>
                </c:pt>
                <c:pt idx="5">
                  <c:v>248.05718588339283</c:v>
                </c:pt>
                <c:pt idx="6">
                  <c:v>279.06433411881693</c:v>
                </c:pt>
              </c:numCache>
            </c:numRef>
          </c:xVal>
          <c:yVal>
            <c:numRef>
              <c:f>'Q3'!$C$11:$C$17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A3-4976-998D-42170B61915A}"/>
            </c:ext>
          </c:extLst>
        </c:ser>
        <c:ser>
          <c:idx val="5"/>
          <c:order val="5"/>
          <c:tx>
            <c:v>Theo. Speed Max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6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B6A3-4976-998D-42170B61915A}"/>
              </c:ext>
            </c:extLst>
          </c:dPt>
          <c:xVal>
            <c:numRef>
              <c:f>'Q3'!$Q$27:$Q$28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'Q3'!$R$27:$R$28</c:f>
              <c:numCache>
                <c:formatCode>General</c:formatCode>
                <c:ptCount val="2"/>
                <c:pt idx="0">
                  <c:v>0</c:v>
                </c:pt>
                <c:pt idx="1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6A3-4976-998D-42170B619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11808"/>
        <c:axId val="432212464"/>
      </c:scatterChart>
      <c:valAx>
        <c:axId val="43221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Vehicle</a:t>
                </a:r>
                <a:r>
                  <a:rPr lang="en-CA" baseline="0"/>
                  <a:t> Speed (Km/h)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2464"/>
        <c:crosses val="autoZero"/>
        <c:crossBetween val="midCat"/>
      </c:valAx>
      <c:valAx>
        <c:axId val="432212464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Engine</a:t>
                </a:r>
                <a:r>
                  <a:rPr lang="en-CA" baseline="0"/>
                  <a:t> Speed (RPM)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Vehicle</a:t>
            </a:r>
            <a:r>
              <a:rPr lang="en-CA" baseline="0"/>
              <a:t> Speed vs. Maximum Traction Force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5615597564903"/>
          <c:y val="0.14178599057736083"/>
          <c:w val="0.70792469128436808"/>
          <c:h val="0.71178325590669367"/>
        </c:manualLayout>
      </c:layout>
      <c:scatterChart>
        <c:scatterStyle val="smoothMarker"/>
        <c:varyColors val="0"/>
        <c:ser>
          <c:idx val="0"/>
          <c:order val="0"/>
          <c:tx>
            <c:v>gear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'Q4'!$E$4:$E$10</c:f>
              <c:numCache>
                <c:formatCode>General</c:formatCode>
                <c:ptCount val="7"/>
                <c:pt idx="0">
                  <c:v>8.930059</c:v>
                </c:pt>
                <c:pt idx="1">
                  <c:v>17.860119999999998</c:v>
                </c:pt>
                <c:pt idx="2">
                  <c:v>26.790179999999999</c:v>
                </c:pt>
                <c:pt idx="3">
                  <c:v>35.720230000000001</c:v>
                </c:pt>
                <c:pt idx="4">
                  <c:v>44.650289999999998</c:v>
                </c:pt>
                <c:pt idx="5">
                  <c:v>53.580350000000003</c:v>
                </c:pt>
                <c:pt idx="6">
                  <c:v>60.277900000000002</c:v>
                </c:pt>
              </c:numCache>
            </c:numRef>
          </c:xVal>
          <c:yVal>
            <c:numRef>
              <c:f>'Q4'!$C$4:$C$10</c:f>
              <c:numCache>
                <c:formatCode>General</c:formatCode>
                <c:ptCount val="7"/>
                <c:pt idx="0">
                  <c:v>2156.4649748322149</c:v>
                </c:pt>
                <c:pt idx="1">
                  <c:v>3881.6369546979868</c:v>
                </c:pt>
                <c:pt idx="2">
                  <c:v>4347.4333892617451</c:v>
                </c:pt>
                <c:pt idx="3">
                  <c:v>4726.9712248322148</c:v>
                </c:pt>
                <c:pt idx="4">
                  <c:v>4830.4815436241615</c:v>
                </c:pt>
                <c:pt idx="5">
                  <c:v>4312.9299496644298</c:v>
                </c:pt>
                <c:pt idx="6">
                  <c:v>3277.8267617449665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4-45D3-9A10-C1121E59D734}"/>
            </c:ext>
          </c:extLst>
        </c:ser>
        <c:ser>
          <c:idx val="1"/>
          <c:order val="1"/>
          <c:tx>
            <c:v>gear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'Q4'!$H$4:$H$10</c:f>
              <c:numCache>
                <c:formatCode>General</c:formatCode>
                <c:ptCount val="7"/>
                <c:pt idx="0">
                  <c:v>16.28658291</c:v>
                </c:pt>
                <c:pt idx="1">
                  <c:v>32.57316582</c:v>
                </c:pt>
                <c:pt idx="2">
                  <c:v>48.85974873</c:v>
                </c:pt>
                <c:pt idx="3">
                  <c:v>65.146331649999993</c:v>
                </c:pt>
                <c:pt idx="4">
                  <c:v>81.43291456</c:v>
                </c:pt>
                <c:pt idx="5">
                  <c:v>97.719497469999993</c:v>
                </c:pt>
                <c:pt idx="6">
                  <c:v>109.9344347</c:v>
                </c:pt>
              </c:numCache>
            </c:numRef>
          </c:xVal>
          <c:yVal>
            <c:numRef>
              <c:f>'Q4'!$F$4:$F$10</c:f>
              <c:numCache>
                <c:formatCode>General</c:formatCode>
                <c:ptCount val="7"/>
                <c:pt idx="0">
                  <c:v>1182.4063338926173</c:v>
                </c:pt>
                <c:pt idx="1">
                  <c:v>2128.3314010067115</c:v>
                </c:pt>
                <c:pt idx="2">
                  <c:v>2383.7311691275168</c:v>
                </c:pt>
                <c:pt idx="3">
                  <c:v>2591.8346838926177</c:v>
                </c:pt>
                <c:pt idx="4">
                  <c:v>2648.5901879194635</c:v>
                </c:pt>
                <c:pt idx="5">
                  <c:v>2364.8126677852347</c:v>
                </c:pt>
                <c:pt idx="6">
                  <c:v>1797.2576275167785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04-45D3-9A10-C1121E59D734}"/>
            </c:ext>
          </c:extLst>
        </c:ser>
        <c:ser>
          <c:idx val="2"/>
          <c:order val="2"/>
          <c:tx>
            <c:v>gear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'Q4'!$K$4:$K$10</c:f>
              <c:numCache>
                <c:formatCode>General</c:formatCode>
                <c:ptCount val="7"/>
                <c:pt idx="0">
                  <c:v>24.763390000000001</c:v>
                </c:pt>
                <c:pt idx="1">
                  <c:v>49.526780000000002</c:v>
                </c:pt>
                <c:pt idx="2">
                  <c:v>74.29016</c:v>
                </c:pt>
                <c:pt idx="3">
                  <c:v>99.053550000000001</c:v>
                </c:pt>
                <c:pt idx="4">
                  <c:v>123.8169</c:v>
                </c:pt>
                <c:pt idx="5">
                  <c:v>148.58029999999999</c:v>
                </c:pt>
                <c:pt idx="6">
                  <c:v>167.15289999999999</c:v>
                </c:pt>
              </c:numCache>
            </c:numRef>
          </c:xVal>
          <c:yVal>
            <c:numRef>
              <c:f>'Q4'!$I$4:$I$10</c:f>
              <c:numCache>
                <c:formatCode>General</c:formatCode>
                <c:ptCount val="7"/>
                <c:pt idx="0">
                  <c:v>777.65444630872491</c:v>
                </c:pt>
                <c:pt idx="1">
                  <c:v>1399.7780033557049</c:v>
                </c:pt>
                <c:pt idx="2">
                  <c:v>1567.7513637583893</c:v>
                </c:pt>
                <c:pt idx="3">
                  <c:v>1704.6185463087247</c:v>
                </c:pt>
                <c:pt idx="4">
                  <c:v>1741.9459597315438</c:v>
                </c:pt>
                <c:pt idx="5">
                  <c:v>1555.3088926174498</c:v>
                </c:pt>
                <c:pt idx="6">
                  <c:v>1182.0347583892617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04-45D3-9A10-C1121E59D734}"/>
            </c:ext>
          </c:extLst>
        </c:ser>
        <c:ser>
          <c:idx val="3"/>
          <c:order val="3"/>
          <c:tx>
            <c:v>gear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'Q4'!$N$4:$N$10</c:f>
              <c:numCache>
                <c:formatCode>General</c:formatCode>
                <c:ptCount val="7"/>
                <c:pt idx="0">
                  <c:v>31.928149999999999</c:v>
                </c:pt>
                <c:pt idx="1">
                  <c:v>63.856310000000001</c:v>
                </c:pt>
                <c:pt idx="2">
                  <c:v>95.784459999999996</c:v>
                </c:pt>
                <c:pt idx="3">
                  <c:v>127.71259999999999</c:v>
                </c:pt>
                <c:pt idx="4">
                  <c:v>159.64080000000001</c:v>
                </c:pt>
                <c:pt idx="5">
                  <c:v>191.56890000000001</c:v>
                </c:pt>
                <c:pt idx="6">
                  <c:v>215.51499999999999</c:v>
                </c:pt>
              </c:numCache>
            </c:numRef>
          </c:xVal>
          <c:yVal>
            <c:numRef>
              <c:f>'Q4'!$L$4:$L$10</c:f>
              <c:numCache>
                <c:formatCode>General</c:formatCode>
                <c:ptCount val="7"/>
                <c:pt idx="0">
                  <c:v>603.14666526845645</c:v>
                </c:pt>
                <c:pt idx="1">
                  <c:v>1085.6639974832217</c:v>
                </c:pt>
                <c:pt idx="2">
                  <c:v>1215.9436771812079</c:v>
                </c:pt>
                <c:pt idx="3">
                  <c:v>1322.0974902684563</c:v>
                </c:pt>
                <c:pt idx="4">
                  <c:v>1351.0485302013426</c:v>
                </c:pt>
                <c:pt idx="5">
                  <c:v>1206.2933305369129</c:v>
                </c:pt>
                <c:pt idx="6">
                  <c:v>916.78293120805358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04-45D3-9A10-C1121E59D734}"/>
            </c:ext>
          </c:extLst>
        </c:ser>
        <c:ser>
          <c:idx val="4"/>
          <c:order val="4"/>
          <c:tx>
            <c:v>gear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'Q4'!$Q$4:$Q$10</c:f>
              <c:numCache>
                <c:formatCode>General</c:formatCode>
                <c:ptCount val="7"/>
                <c:pt idx="0">
                  <c:v>41.342860000000002</c:v>
                </c:pt>
                <c:pt idx="1">
                  <c:v>82.685730000000007</c:v>
                </c:pt>
                <c:pt idx="2">
                  <c:v>124.0286</c:v>
                </c:pt>
                <c:pt idx="3">
                  <c:v>165.3715</c:v>
                </c:pt>
                <c:pt idx="4">
                  <c:v>206.71430000000001</c:v>
                </c:pt>
                <c:pt idx="5">
                  <c:v>248.05719999999999</c:v>
                </c:pt>
                <c:pt idx="6">
                  <c:v>279.0643</c:v>
                </c:pt>
              </c:numCache>
            </c:numRef>
          </c:xVal>
          <c:yVal>
            <c:numRef>
              <c:f>'Q4'!$O$4:$O$10</c:f>
              <c:numCache>
                <c:formatCode>General</c:formatCode>
                <c:ptCount val="7"/>
                <c:pt idx="0">
                  <c:v>465.7964345637584</c:v>
                </c:pt>
                <c:pt idx="1">
                  <c:v>838.43358221476512</c:v>
                </c:pt>
                <c:pt idx="2">
                  <c:v>939.04561208053678</c:v>
                </c:pt>
                <c:pt idx="3">
                  <c:v>1021.0257845637584</c:v>
                </c:pt>
                <c:pt idx="4">
                  <c:v>1043.3840134228187</c:v>
                </c:pt>
                <c:pt idx="5">
                  <c:v>931.59286912751679</c:v>
                </c:pt>
                <c:pt idx="6">
                  <c:v>708.0105805369127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04-45D3-9A10-C1121E59D734}"/>
            </c:ext>
          </c:extLst>
        </c:ser>
        <c:ser>
          <c:idx val="5"/>
          <c:order val="5"/>
          <c:tx>
            <c:v>Xa+Xr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'Q4'!$B$3:$B$265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xVal>
          <c:yVal>
            <c:numRef>
              <c:f>'Q4'!$A$3:$A$265</c:f>
              <c:numCache>
                <c:formatCode>General</c:formatCode>
                <c:ptCount val="263"/>
                <c:pt idx="0">
                  <c:v>128.55000000000001</c:v>
                </c:pt>
                <c:pt idx="1">
                  <c:v>128.5862577160494</c:v>
                </c:pt>
                <c:pt idx="2">
                  <c:v>128.69503086419755</c:v>
                </c:pt>
                <c:pt idx="3">
                  <c:v>128.87631944444445</c:v>
                </c:pt>
                <c:pt idx="4">
                  <c:v>129.13012345679013</c:v>
                </c:pt>
                <c:pt idx="5">
                  <c:v>129.45644290123457</c:v>
                </c:pt>
                <c:pt idx="6">
                  <c:v>129.85527777777779</c:v>
                </c:pt>
                <c:pt idx="7">
                  <c:v>130.32662808641976</c:v>
                </c:pt>
                <c:pt idx="8">
                  <c:v>130.87049382716052</c:v>
                </c:pt>
                <c:pt idx="9">
                  <c:v>131.486875</c:v>
                </c:pt>
                <c:pt idx="10">
                  <c:v>132.17577160493829</c:v>
                </c:pt>
                <c:pt idx="11">
                  <c:v>132.93718364197531</c:v>
                </c:pt>
                <c:pt idx="12">
                  <c:v>133.77111111111111</c:v>
                </c:pt>
                <c:pt idx="13">
                  <c:v>134.67755401234569</c:v>
                </c:pt>
                <c:pt idx="14">
                  <c:v>135.65651234567903</c:v>
                </c:pt>
                <c:pt idx="15">
                  <c:v>136.70798611111113</c:v>
                </c:pt>
                <c:pt idx="16">
                  <c:v>137.831975308642</c:v>
                </c:pt>
                <c:pt idx="17">
                  <c:v>139.02847993827163</c:v>
                </c:pt>
                <c:pt idx="18">
                  <c:v>140.29750000000001</c:v>
                </c:pt>
                <c:pt idx="19">
                  <c:v>141.63903549382718</c:v>
                </c:pt>
                <c:pt idx="20">
                  <c:v>143.0530864197531</c:v>
                </c:pt>
                <c:pt idx="21">
                  <c:v>144.5396527777778</c:v>
                </c:pt>
                <c:pt idx="22">
                  <c:v>146.09873456790126</c:v>
                </c:pt>
                <c:pt idx="23">
                  <c:v>147.73033179012347</c:v>
                </c:pt>
                <c:pt idx="24">
                  <c:v>149.43444444444447</c:v>
                </c:pt>
                <c:pt idx="25">
                  <c:v>151.21107253086421</c:v>
                </c:pt>
                <c:pt idx="26">
                  <c:v>153.06021604938272</c:v>
                </c:pt>
                <c:pt idx="27">
                  <c:v>154.981875</c:v>
                </c:pt>
                <c:pt idx="28">
                  <c:v>156.97604938271607</c:v>
                </c:pt>
                <c:pt idx="29">
                  <c:v>159.04273919753086</c:v>
                </c:pt>
                <c:pt idx="30">
                  <c:v>161.18194444444447</c:v>
                </c:pt>
                <c:pt idx="31">
                  <c:v>163.3936651234568</c:v>
                </c:pt>
                <c:pt idx="32">
                  <c:v>165.67790123456791</c:v>
                </c:pt>
                <c:pt idx="33">
                  <c:v>168.03465277777781</c:v>
                </c:pt>
                <c:pt idx="34">
                  <c:v>170.46391975308643</c:v>
                </c:pt>
                <c:pt idx="35">
                  <c:v>172.96570216049383</c:v>
                </c:pt>
                <c:pt idx="36">
                  <c:v>175.54000000000002</c:v>
                </c:pt>
                <c:pt idx="37">
                  <c:v>178.18681327160496</c:v>
                </c:pt>
                <c:pt idx="38">
                  <c:v>180.90614197530866</c:v>
                </c:pt>
                <c:pt idx="39">
                  <c:v>183.69798611111113</c:v>
                </c:pt>
                <c:pt idx="40">
                  <c:v>186.56234567901237</c:v>
                </c:pt>
                <c:pt idx="41">
                  <c:v>189.49922067901235</c:v>
                </c:pt>
                <c:pt idx="42">
                  <c:v>192.50861111111112</c:v>
                </c:pt>
                <c:pt idx="43">
                  <c:v>195.59051697530865</c:v>
                </c:pt>
                <c:pt idx="44">
                  <c:v>198.74493827160495</c:v>
                </c:pt>
                <c:pt idx="45">
                  <c:v>201.97187500000001</c:v>
                </c:pt>
                <c:pt idx="46">
                  <c:v>205.27132716049385</c:v>
                </c:pt>
                <c:pt idx="47">
                  <c:v>208.64329475308642</c:v>
                </c:pt>
                <c:pt idx="48">
                  <c:v>212.0877777777778</c:v>
                </c:pt>
                <c:pt idx="49">
                  <c:v>215.60477623456791</c:v>
                </c:pt>
                <c:pt idx="50">
                  <c:v>219.1942901234568</c:v>
                </c:pt>
                <c:pt idx="51">
                  <c:v>222.85631944444447</c:v>
                </c:pt>
                <c:pt idx="52">
                  <c:v>226.59086419753089</c:v>
                </c:pt>
                <c:pt idx="53">
                  <c:v>230.39792438271607</c:v>
                </c:pt>
                <c:pt idx="54">
                  <c:v>234.2775</c:v>
                </c:pt>
                <c:pt idx="55">
                  <c:v>238.22959104938275</c:v>
                </c:pt>
                <c:pt idx="56">
                  <c:v>242.25419753086422</c:v>
                </c:pt>
                <c:pt idx="57">
                  <c:v>246.35131944444447</c:v>
                </c:pt>
                <c:pt idx="58">
                  <c:v>250.52095679012348</c:v>
                </c:pt>
                <c:pt idx="59">
                  <c:v>254.76310956790124</c:v>
                </c:pt>
                <c:pt idx="60">
                  <c:v>259.07777777777778</c:v>
                </c:pt>
                <c:pt idx="61">
                  <c:v>263.46496141975308</c:v>
                </c:pt>
                <c:pt idx="62">
                  <c:v>267.92466049382716</c:v>
                </c:pt>
                <c:pt idx="63">
                  <c:v>272.45687499999997</c:v>
                </c:pt>
                <c:pt idx="64">
                  <c:v>277.06160493827167</c:v>
                </c:pt>
                <c:pt idx="65">
                  <c:v>281.73885030864199</c:v>
                </c:pt>
                <c:pt idx="66">
                  <c:v>286.48861111111114</c:v>
                </c:pt>
                <c:pt idx="67">
                  <c:v>291.31088734567902</c:v>
                </c:pt>
                <c:pt idx="68">
                  <c:v>296.20567901234568</c:v>
                </c:pt>
                <c:pt idx="69">
                  <c:v>301.17298611111113</c:v>
                </c:pt>
                <c:pt idx="70">
                  <c:v>306.21280864197536</c:v>
                </c:pt>
                <c:pt idx="71">
                  <c:v>311.32514660493825</c:v>
                </c:pt>
                <c:pt idx="72">
                  <c:v>316.51</c:v>
                </c:pt>
                <c:pt idx="73">
                  <c:v>321.76736882716051</c:v>
                </c:pt>
                <c:pt idx="74">
                  <c:v>327.09725308641976</c:v>
                </c:pt>
                <c:pt idx="75">
                  <c:v>332.49965277777784</c:v>
                </c:pt>
                <c:pt idx="76">
                  <c:v>337.97456790123454</c:v>
                </c:pt>
                <c:pt idx="77">
                  <c:v>343.52199845679013</c:v>
                </c:pt>
                <c:pt idx="78">
                  <c:v>349.14194444444445</c:v>
                </c:pt>
                <c:pt idx="79">
                  <c:v>354.83440586419761</c:v>
                </c:pt>
                <c:pt idx="80">
                  <c:v>360.59938271604938</c:v>
                </c:pt>
                <c:pt idx="81">
                  <c:v>366.43687499999999</c:v>
                </c:pt>
                <c:pt idx="82">
                  <c:v>372.34688271604944</c:v>
                </c:pt>
                <c:pt idx="83">
                  <c:v>378.32940586419755</c:v>
                </c:pt>
                <c:pt idx="84">
                  <c:v>384.38444444444451</c:v>
                </c:pt>
                <c:pt idx="85">
                  <c:v>390.51199845679008</c:v>
                </c:pt>
                <c:pt idx="86">
                  <c:v>396.71206790123455</c:v>
                </c:pt>
                <c:pt idx="87">
                  <c:v>402.9846527777778</c:v>
                </c:pt>
                <c:pt idx="88">
                  <c:v>409.32975308641977</c:v>
                </c:pt>
                <c:pt idx="89">
                  <c:v>415.74736882716059</c:v>
                </c:pt>
                <c:pt idx="90">
                  <c:v>422.23750000000001</c:v>
                </c:pt>
                <c:pt idx="91">
                  <c:v>428.80014660493828</c:v>
                </c:pt>
                <c:pt idx="92">
                  <c:v>435.43530864197533</c:v>
                </c:pt>
                <c:pt idx="93">
                  <c:v>442.14298611111116</c:v>
                </c:pt>
                <c:pt idx="94">
                  <c:v>448.92317901234566</c:v>
                </c:pt>
                <c:pt idx="95">
                  <c:v>455.775887345679</c:v>
                </c:pt>
                <c:pt idx="96">
                  <c:v>462.70111111111117</c:v>
                </c:pt>
                <c:pt idx="97">
                  <c:v>469.69885030864202</c:v>
                </c:pt>
                <c:pt idx="98">
                  <c:v>476.76910493827165</c:v>
                </c:pt>
                <c:pt idx="99">
                  <c:v>483.91187500000001</c:v>
                </c:pt>
                <c:pt idx="100">
                  <c:v>491.12716049382715</c:v>
                </c:pt>
                <c:pt idx="101">
                  <c:v>498.41496141975313</c:v>
                </c:pt>
                <c:pt idx="102">
                  <c:v>505.77527777777783</c:v>
                </c:pt>
                <c:pt idx="103">
                  <c:v>513.20810956790115</c:v>
                </c:pt>
                <c:pt idx="104">
                  <c:v>520.71345679012347</c:v>
                </c:pt>
                <c:pt idx="105">
                  <c:v>528.29131944444453</c:v>
                </c:pt>
                <c:pt idx="106">
                  <c:v>535.9416975308643</c:v>
                </c:pt>
                <c:pt idx="107">
                  <c:v>543.66459104938281</c:v>
                </c:pt>
                <c:pt idx="108">
                  <c:v>551.46</c:v>
                </c:pt>
                <c:pt idx="109">
                  <c:v>559.32792438271599</c:v>
                </c:pt>
                <c:pt idx="110">
                  <c:v>567.2683641975309</c:v>
                </c:pt>
                <c:pt idx="111">
                  <c:v>575.28131944444453</c:v>
                </c:pt>
                <c:pt idx="112">
                  <c:v>583.36679012345689</c:v>
                </c:pt>
                <c:pt idx="113">
                  <c:v>591.52477623456798</c:v>
                </c:pt>
                <c:pt idx="114">
                  <c:v>599.75527777777779</c:v>
                </c:pt>
                <c:pt idx="115">
                  <c:v>608.05829475308656</c:v>
                </c:pt>
                <c:pt idx="116">
                  <c:v>616.43382716049382</c:v>
                </c:pt>
                <c:pt idx="117">
                  <c:v>624.88187500000004</c:v>
                </c:pt>
                <c:pt idx="118">
                  <c:v>633.40243827160498</c:v>
                </c:pt>
                <c:pt idx="119">
                  <c:v>641.99551697530865</c:v>
                </c:pt>
                <c:pt idx="120">
                  <c:v>650.66111111111127</c:v>
                </c:pt>
                <c:pt idx="121">
                  <c:v>659.39922067901239</c:v>
                </c:pt>
                <c:pt idx="122">
                  <c:v>668.20984567901246</c:v>
                </c:pt>
                <c:pt idx="123">
                  <c:v>677.09298611111126</c:v>
                </c:pt>
                <c:pt idx="124">
                  <c:v>686.04864197530856</c:v>
                </c:pt>
                <c:pt idx="125">
                  <c:v>695.07681327160481</c:v>
                </c:pt>
                <c:pt idx="126">
                  <c:v>704.17750000000001</c:v>
                </c:pt>
                <c:pt idx="127">
                  <c:v>713.35070216049371</c:v>
                </c:pt>
                <c:pt idx="128">
                  <c:v>722.59641975308659</c:v>
                </c:pt>
                <c:pt idx="129">
                  <c:v>731.91465277777797</c:v>
                </c:pt>
                <c:pt idx="130">
                  <c:v>741.30540123456785</c:v>
                </c:pt>
                <c:pt idx="131">
                  <c:v>750.76866512345691</c:v>
                </c:pt>
                <c:pt idx="132">
                  <c:v>760.3044444444447</c:v>
                </c:pt>
                <c:pt idx="133">
                  <c:v>769.91273919753075</c:v>
                </c:pt>
                <c:pt idx="134">
                  <c:v>779.59354938271599</c:v>
                </c:pt>
                <c:pt idx="135">
                  <c:v>789.34687499999995</c:v>
                </c:pt>
                <c:pt idx="136">
                  <c:v>799.17271604938264</c:v>
                </c:pt>
                <c:pt idx="137">
                  <c:v>809.07107253086428</c:v>
                </c:pt>
                <c:pt idx="138">
                  <c:v>819.04194444444443</c:v>
                </c:pt>
                <c:pt idx="139">
                  <c:v>829.08533179012352</c:v>
                </c:pt>
                <c:pt idx="140">
                  <c:v>839.20123456790134</c:v>
                </c:pt>
                <c:pt idx="141">
                  <c:v>849.38965277777788</c:v>
                </c:pt>
                <c:pt idx="142">
                  <c:v>859.65058641975293</c:v>
                </c:pt>
                <c:pt idx="143">
                  <c:v>869.98403549382715</c:v>
                </c:pt>
                <c:pt idx="144">
                  <c:v>880.38999999999987</c:v>
                </c:pt>
                <c:pt idx="145">
                  <c:v>890.86847993827155</c:v>
                </c:pt>
                <c:pt idx="146">
                  <c:v>901.41947530864195</c:v>
                </c:pt>
                <c:pt idx="147">
                  <c:v>912.0429861111113</c:v>
                </c:pt>
                <c:pt idx="148">
                  <c:v>922.73901234567916</c:v>
                </c:pt>
                <c:pt idx="149">
                  <c:v>933.50755401234596</c:v>
                </c:pt>
                <c:pt idx="150">
                  <c:v>944.34861111111127</c:v>
                </c:pt>
                <c:pt idx="151">
                  <c:v>955.2621836419753</c:v>
                </c:pt>
                <c:pt idx="152">
                  <c:v>966.24827160493828</c:v>
                </c:pt>
                <c:pt idx="153">
                  <c:v>977.30687499999999</c:v>
                </c:pt>
                <c:pt idx="154">
                  <c:v>988.43799382716043</c:v>
                </c:pt>
                <c:pt idx="155">
                  <c:v>999.64162808641981</c:v>
                </c:pt>
                <c:pt idx="156">
                  <c:v>1010.9177777777779</c:v>
                </c:pt>
                <c:pt idx="157">
                  <c:v>1022.2664429012345</c:v>
                </c:pt>
                <c:pt idx="158">
                  <c:v>1033.6876234567903</c:v>
                </c:pt>
                <c:pt idx="159">
                  <c:v>1045.1813194444446</c:v>
                </c:pt>
                <c:pt idx="160">
                  <c:v>1056.7475308641974</c:v>
                </c:pt>
                <c:pt idx="161">
                  <c:v>1068.3862577160494</c:v>
                </c:pt>
                <c:pt idx="162">
                  <c:v>1080.0975000000001</c:v>
                </c:pt>
                <c:pt idx="163">
                  <c:v>1091.8812577160495</c:v>
                </c:pt>
                <c:pt idx="164">
                  <c:v>1103.7375308641977</c:v>
                </c:pt>
                <c:pt idx="165">
                  <c:v>1115.6663194444445</c:v>
                </c:pt>
                <c:pt idx="166">
                  <c:v>1127.6676234567901</c:v>
                </c:pt>
                <c:pt idx="167">
                  <c:v>1139.7414429012347</c:v>
                </c:pt>
                <c:pt idx="168">
                  <c:v>1151.887777777778</c:v>
                </c:pt>
                <c:pt idx="169">
                  <c:v>1164.1066280864197</c:v>
                </c:pt>
                <c:pt idx="170">
                  <c:v>1176.3979938271602</c:v>
                </c:pt>
                <c:pt idx="171">
                  <c:v>1188.7618749999999</c:v>
                </c:pt>
                <c:pt idx="172">
                  <c:v>1201.1982716049381</c:v>
                </c:pt>
                <c:pt idx="173">
                  <c:v>1213.7071836419752</c:v>
                </c:pt>
                <c:pt idx="174">
                  <c:v>1226.2886111111111</c:v>
                </c:pt>
                <c:pt idx="175">
                  <c:v>1238.9425540123457</c:v>
                </c:pt>
                <c:pt idx="176">
                  <c:v>1251.669012345679</c:v>
                </c:pt>
                <c:pt idx="177">
                  <c:v>1264.4679861111113</c:v>
                </c:pt>
                <c:pt idx="178">
                  <c:v>1277.3394753086422</c:v>
                </c:pt>
                <c:pt idx="179">
                  <c:v>1290.2834799382715</c:v>
                </c:pt>
                <c:pt idx="180">
                  <c:v>1303.3</c:v>
                </c:pt>
                <c:pt idx="181">
                  <c:v>1316.3890354938271</c:v>
                </c:pt>
                <c:pt idx="182">
                  <c:v>1329.550586419753</c:v>
                </c:pt>
                <c:pt idx="183">
                  <c:v>1342.7846527777776</c:v>
                </c:pt>
                <c:pt idx="184">
                  <c:v>1356.0912345679012</c:v>
                </c:pt>
                <c:pt idx="185">
                  <c:v>1369.4703317901235</c:v>
                </c:pt>
                <c:pt idx="186">
                  <c:v>1382.9219444444445</c:v>
                </c:pt>
                <c:pt idx="187">
                  <c:v>1396.4460725308645</c:v>
                </c:pt>
                <c:pt idx="188">
                  <c:v>1410.0427160493825</c:v>
                </c:pt>
                <c:pt idx="189">
                  <c:v>1423.711875</c:v>
                </c:pt>
                <c:pt idx="190">
                  <c:v>1437.4535493827159</c:v>
                </c:pt>
                <c:pt idx="191">
                  <c:v>1451.2677391975308</c:v>
                </c:pt>
                <c:pt idx="192">
                  <c:v>1465.1544444444446</c:v>
                </c:pt>
                <c:pt idx="193">
                  <c:v>1479.1136651234569</c:v>
                </c:pt>
                <c:pt idx="194">
                  <c:v>1493.145401234568</c:v>
                </c:pt>
                <c:pt idx="195">
                  <c:v>1507.249652777778</c:v>
                </c:pt>
                <c:pt idx="196">
                  <c:v>1521.4264197530865</c:v>
                </c:pt>
                <c:pt idx="197">
                  <c:v>1535.6757021604938</c:v>
                </c:pt>
                <c:pt idx="198">
                  <c:v>1549.9974999999999</c:v>
                </c:pt>
                <c:pt idx="199">
                  <c:v>1564.3918132716049</c:v>
                </c:pt>
                <c:pt idx="200">
                  <c:v>1578.8586419753085</c:v>
                </c:pt>
                <c:pt idx="201">
                  <c:v>1593.3979861111111</c:v>
                </c:pt>
                <c:pt idx="202">
                  <c:v>1608.0098456790124</c:v>
                </c:pt>
                <c:pt idx="203">
                  <c:v>1622.6942206790125</c:v>
                </c:pt>
                <c:pt idx="204">
                  <c:v>1637.4511111111112</c:v>
                </c:pt>
                <c:pt idx="205">
                  <c:v>1652.2805169753087</c:v>
                </c:pt>
                <c:pt idx="206">
                  <c:v>1667.1824382716047</c:v>
                </c:pt>
                <c:pt idx="207">
                  <c:v>1682.1568749999999</c:v>
                </c:pt>
                <c:pt idx="208">
                  <c:v>1697.2038271604938</c:v>
                </c:pt>
                <c:pt idx="209">
                  <c:v>1712.3232947530864</c:v>
                </c:pt>
                <c:pt idx="210">
                  <c:v>1727.5152777777778</c:v>
                </c:pt>
                <c:pt idx="211">
                  <c:v>1742.7797762345681</c:v>
                </c:pt>
                <c:pt idx="212">
                  <c:v>1758.1167901234569</c:v>
                </c:pt>
                <c:pt idx="213">
                  <c:v>1773.5263194444444</c:v>
                </c:pt>
                <c:pt idx="214">
                  <c:v>1789.0083641975309</c:v>
                </c:pt>
                <c:pt idx="215">
                  <c:v>1804.5629243827159</c:v>
                </c:pt>
                <c:pt idx="216">
                  <c:v>1820.1899999999998</c:v>
                </c:pt>
                <c:pt idx="217">
                  <c:v>1835.8895910493827</c:v>
                </c:pt>
                <c:pt idx="218">
                  <c:v>1851.6616975308641</c:v>
                </c:pt>
                <c:pt idx="219">
                  <c:v>1867.5063194444444</c:v>
                </c:pt>
                <c:pt idx="220">
                  <c:v>1883.4234567901235</c:v>
                </c:pt>
                <c:pt idx="221">
                  <c:v>1899.4131095679013</c:v>
                </c:pt>
                <c:pt idx="222">
                  <c:v>1915.4752777777778</c:v>
                </c:pt>
                <c:pt idx="223">
                  <c:v>1931.6099614197533</c:v>
                </c:pt>
                <c:pt idx="224">
                  <c:v>1947.8171604938273</c:v>
                </c:pt>
                <c:pt idx="225">
                  <c:v>1964.096875</c:v>
                </c:pt>
                <c:pt idx="226">
                  <c:v>1980.4491049382716</c:v>
                </c:pt>
                <c:pt idx="227">
                  <c:v>1996.873850308642</c:v>
                </c:pt>
                <c:pt idx="228">
                  <c:v>2013.3711111111111</c:v>
                </c:pt>
                <c:pt idx="229">
                  <c:v>2029.9408873456791</c:v>
                </c:pt>
                <c:pt idx="230">
                  <c:v>2046.5831790123459</c:v>
                </c:pt>
                <c:pt idx="231">
                  <c:v>2063.2979861111112</c:v>
                </c:pt>
                <c:pt idx="232">
                  <c:v>2080.0853086419752</c:v>
                </c:pt>
                <c:pt idx="233">
                  <c:v>2096.9451466049386</c:v>
                </c:pt>
                <c:pt idx="234">
                  <c:v>2113.8775000000001</c:v>
                </c:pt>
                <c:pt idx="235">
                  <c:v>2130.8823688271609</c:v>
                </c:pt>
                <c:pt idx="236">
                  <c:v>2147.9597530864198</c:v>
                </c:pt>
                <c:pt idx="237">
                  <c:v>2165.1096527777786</c:v>
                </c:pt>
                <c:pt idx="238">
                  <c:v>2182.332067901235</c:v>
                </c:pt>
                <c:pt idx="239">
                  <c:v>2199.6269984567903</c:v>
                </c:pt>
                <c:pt idx="240">
                  <c:v>2216.994444444445</c:v>
                </c:pt>
                <c:pt idx="241">
                  <c:v>2234.4344058641973</c:v>
                </c:pt>
                <c:pt idx="242">
                  <c:v>2251.9468827160499</c:v>
                </c:pt>
                <c:pt idx="243">
                  <c:v>2269.5318750000001</c:v>
                </c:pt>
                <c:pt idx="244">
                  <c:v>2287.1893827160497</c:v>
                </c:pt>
                <c:pt idx="245">
                  <c:v>2304.9194058641979</c:v>
                </c:pt>
                <c:pt idx="246">
                  <c:v>2322.7219444444454</c:v>
                </c:pt>
                <c:pt idx="247">
                  <c:v>2340.5969984567905</c:v>
                </c:pt>
                <c:pt idx="248">
                  <c:v>2358.5445679012346</c:v>
                </c:pt>
                <c:pt idx="249">
                  <c:v>2376.5646527777781</c:v>
                </c:pt>
                <c:pt idx="250">
                  <c:v>2394.6572530864196</c:v>
                </c:pt>
                <c:pt idx="251">
                  <c:v>2412.822368827161</c:v>
                </c:pt>
                <c:pt idx="252">
                  <c:v>2431.06</c:v>
                </c:pt>
                <c:pt idx="253">
                  <c:v>2449.3701466049388</c:v>
                </c:pt>
                <c:pt idx="254">
                  <c:v>2467.7528086419752</c:v>
                </c:pt>
                <c:pt idx="255">
                  <c:v>2486.2079861111119</c:v>
                </c:pt>
                <c:pt idx="256">
                  <c:v>2504.7356790123463</c:v>
                </c:pt>
                <c:pt idx="257">
                  <c:v>2523.3358873456787</c:v>
                </c:pt>
                <c:pt idx="258">
                  <c:v>2542.0086111111118</c:v>
                </c:pt>
                <c:pt idx="259">
                  <c:v>2560.7538503086416</c:v>
                </c:pt>
                <c:pt idx="260">
                  <c:v>2579.5716049382718</c:v>
                </c:pt>
                <c:pt idx="261">
                  <c:v>2598.461875</c:v>
                </c:pt>
                <c:pt idx="262">
                  <c:v>2617.424660493828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F04-45D3-9A10-C1121E59D734}"/>
            </c:ext>
          </c:extLst>
        </c:ser>
        <c:ser>
          <c:idx val="6"/>
          <c:order val="6"/>
          <c:tx>
            <c:v>Xt Max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'Q4'!$E$14:$E$15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'Q4'!$F$14:$F$15</c:f>
              <c:numCache>
                <c:formatCode>General</c:formatCode>
                <c:ptCount val="2"/>
                <c:pt idx="0">
                  <c:v>2887.32</c:v>
                </c:pt>
                <c:pt idx="1">
                  <c:v>2887.32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0-45EA-BD08-8BD2C710B05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'Q4'!$F$19:$F$20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'Q4'!$E$19:$E$20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C7-40FA-A3A0-7B02FE97F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974440"/>
        <c:axId val="703974768"/>
      </c:scatterChart>
      <c:valAx>
        <c:axId val="70397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Vehicle</a:t>
                </a:r>
                <a:r>
                  <a:rPr lang="en-CA" baseline="0"/>
                  <a:t> </a:t>
                </a:r>
                <a:r>
                  <a:rPr lang="en-CA"/>
                  <a:t>Speed</a:t>
                </a:r>
                <a:r>
                  <a:rPr lang="en-CA" baseline="0"/>
                  <a:t> (Km/hr)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74768"/>
        <c:crosses val="autoZero"/>
        <c:crossBetween val="midCat"/>
      </c:valAx>
      <c:valAx>
        <c:axId val="703974768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Traction Force Xt (N)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7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47625</xdr:rowOff>
    </xdr:from>
    <xdr:to>
      <xdr:col>10</xdr:col>
      <xdr:colOff>438150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A61B3-C93E-4677-8E20-89E1436C3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FDF90754-24D0-4686-A00A-C28F4D7B9E60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922B8A37-F326-4305-A238-584B6B93692D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33B07BEB-2537-4F79-8E67-7FE3367D673A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7F55053C-115F-4EAC-84DA-0AB6C4D4B487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1E29E24F-6B28-473F-802C-4526A3553C87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F62A6819-95BF-4882-9477-08B23DB1580C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2DB0A6FB-F9F8-46E9-AC1F-B156AC46AD3E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98559942-571E-46C2-943E-2F1CC28A993A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5321F352-C0BA-41D4-B94C-A3544658F488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C05491AC-5F32-4F2E-B255-B2AD5A5298FA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051C33FD-23F8-4BD7-B1AF-A285E564E862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C07B1869-CF2B-47E6-BC74-41EB1ED6FD09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id="{49F565FE-CCF9-4BED-9151-A7060FEBA1F6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17" name="AutoShape 1">
          <a:extLst>
            <a:ext uri="{FF2B5EF4-FFF2-40B4-BE49-F238E27FC236}">
              <a16:creationId xmlns:a16="http://schemas.microsoft.com/office/drawing/2014/main" id="{3F38FD0E-F5AE-489B-B28D-1617C4D3D642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FB5008F2-D67A-4E66-8CCC-80FE4064F8D3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4D71360C-C13C-4B5B-A217-4A5AFDBF7FFC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11324AEE-9E84-4E28-A6F4-3409C59946FF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21" name="AutoShape 1">
          <a:extLst>
            <a:ext uri="{FF2B5EF4-FFF2-40B4-BE49-F238E27FC236}">
              <a16:creationId xmlns:a16="http://schemas.microsoft.com/office/drawing/2014/main" id="{4CEB1CEF-8C07-4175-9F3D-532DADC0B407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57D6B164-C4DC-49B4-890D-F4CA3023307F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CCA8CAFF-8515-46DD-8671-FBEA096724F4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E169A691-FDD1-4240-96F6-8B96AA377D51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755BB951-D8FD-4758-99F9-A2B8D6213645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26" name="AutoShape 1">
          <a:extLst>
            <a:ext uri="{FF2B5EF4-FFF2-40B4-BE49-F238E27FC236}">
              <a16:creationId xmlns:a16="http://schemas.microsoft.com/office/drawing/2014/main" id="{8D189C2E-9B45-4CAB-9F93-C51DBBF7FC46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E51D4397-A7BC-4289-9681-E34C108DA0D8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28" name="AutoShape 1">
          <a:extLst>
            <a:ext uri="{FF2B5EF4-FFF2-40B4-BE49-F238E27FC236}">
              <a16:creationId xmlns:a16="http://schemas.microsoft.com/office/drawing/2014/main" id="{85E14833-C069-44DC-BB62-959AB566C57D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B8F4ED9F-2CC8-4ED8-9CF2-EA94C659BAF7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B5E80CEE-66A6-4F2A-AA1E-9B7E3483EAF7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4F8DD336-115F-4E6B-8CFA-4A0C6B91605A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68428285-FD23-46FB-BB11-19208EB1A80D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F2A61EF-48D1-4BA0-AB49-41A2E58BC314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B90B5304-F889-4BEF-A4E4-487AB7D87F6A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4800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482DE1E2-2C59-4FD1-B3FB-A2AA05F944BA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11</xdr:col>
      <xdr:colOff>373400</xdr:colOff>
      <xdr:row>1</xdr:row>
      <xdr:rowOff>22860</xdr:rowOff>
    </xdr:from>
    <xdr:to>
      <xdr:col>20</xdr:col>
      <xdr:colOff>332398</xdr:colOff>
      <xdr:row>33</xdr:row>
      <xdr:rowOff>29573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B129F-5E89-457A-A33A-7C6B8E835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9000" y="205740"/>
          <a:ext cx="5445398" cy="5858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366712</xdr:colOff>
      <xdr:row>4</xdr:row>
      <xdr:rowOff>123824</xdr:rowOff>
    </xdr:from>
    <xdr:to>
      <xdr:col>21</xdr:col>
      <xdr:colOff>495300</xdr:colOff>
      <xdr:row>22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95542-6B55-4DDE-B7D8-F88B23821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0.23139</cdr:x>
      <cdr:y>0.16158</cdr:y>
    </cdr:from>
    <cdr:to>
      <cdr:x>0.24101</cdr:x>
      <cdr:y>0.48555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AAAC04A-55A5-47AD-BBAB-87817A9F124A}"/>
            </a:ext>
          </a:extLst>
        </cdr:cNvPr>
        <cdr:cNvCxnSpPr/>
      </cdr:nvCxnSpPr>
      <cdr:spPr>
        <a:xfrm xmlns:a="http://schemas.openxmlformats.org/drawingml/2006/main" flipH="1">
          <a:off x="1440317" y="540205"/>
          <a:ext cx="59871" cy="10831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0.34419</cdr:x>
      <cdr:y>0.16321</cdr:y>
    </cdr:from>
    <cdr:to>
      <cdr:x>0.34944</cdr:x>
      <cdr:y>0.40415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F1B0F15-5E72-43DA-B4D4-9C8B7A7D0C8C}"/>
            </a:ext>
          </a:extLst>
        </cdr:cNvPr>
        <cdr:cNvCxnSpPr/>
      </cdr:nvCxnSpPr>
      <cdr:spPr>
        <a:xfrm xmlns:a="http://schemas.openxmlformats.org/drawingml/2006/main" flipH="1">
          <a:off x="2142445" y="545647"/>
          <a:ext cx="32657" cy="80554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0.46923</cdr:x>
      <cdr:y>0.16321</cdr:y>
    </cdr:from>
    <cdr:to>
      <cdr:x>0.4736</cdr:x>
      <cdr:y>0.31787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CDFEDFC6-5771-4FFC-BB68-5EC6553F7F25}"/>
            </a:ext>
          </a:extLst>
        </cdr:cNvPr>
        <cdr:cNvCxnSpPr/>
      </cdr:nvCxnSpPr>
      <cdr:spPr>
        <a:xfrm xmlns:a="http://schemas.openxmlformats.org/drawingml/2006/main" flipH="1">
          <a:off x="2920774" y="545647"/>
          <a:ext cx="27214" cy="5170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0.57853</cdr:x>
      <cdr:y>0.16321</cdr:y>
    </cdr:from>
    <cdr:to>
      <cdr:x>0.57941</cdr:x>
      <cdr:y>0.31624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462B8D74-DADD-45AA-9113-06731B56FD7C}"/>
            </a:ext>
          </a:extLst>
        </cdr:cNvPr>
        <cdr:cNvCxnSpPr/>
      </cdr:nvCxnSpPr>
      <cdr:spPr>
        <a:xfrm xmlns:a="http://schemas.openxmlformats.org/drawingml/2006/main" flipH="1">
          <a:off x="3601131" y="545647"/>
          <a:ext cx="5443" cy="51162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11</xdr:row>
      <xdr:rowOff>190499</xdr:rowOff>
    </xdr:from>
    <xdr:to>
      <xdr:col>20</xdr:col>
      <xdr:colOff>409575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FD14F8-C4AF-4840-AA83-5682EA038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C903-CD44-478E-9C1D-ADB9BFAC3320}">
  <dimension ref="A1:B9"/>
  <sheetViews>
    <sheetView workbookViewId="0">
      <selection activeCell="D32" sqref="D32"/>
    </sheetView>
  </sheetViews>
  <sheetFormatPr defaultRowHeight="15" x14ac:dyDescent="0.25"/>
  <cols>
    <col min="2" max="2" width="18.5703125" customWidth="1"/>
  </cols>
  <sheetData>
    <row r="1" spans="1:2" x14ac:dyDescent="0.25">
      <c r="A1" s="8" t="s">
        <v>0</v>
      </c>
      <c r="B1" s="8" t="s">
        <v>1</v>
      </c>
    </row>
    <row r="2" spans="1:2" x14ac:dyDescent="0.25">
      <c r="A2" s="8">
        <v>0</v>
      </c>
      <c r="B2" s="8">
        <v>30</v>
      </c>
    </row>
    <row r="3" spans="1:2" x14ac:dyDescent="0.25">
      <c r="A3" s="8">
        <v>1000</v>
      </c>
      <c r="B3" s="8">
        <v>62.5</v>
      </c>
    </row>
    <row r="4" spans="1:2" x14ac:dyDescent="0.25">
      <c r="A4" s="8">
        <v>2000</v>
      </c>
      <c r="B4" s="8">
        <v>112.5</v>
      </c>
    </row>
    <row r="5" spans="1:2" x14ac:dyDescent="0.25">
      <c r="A5" s="8">
        <v>3000</v>
      </c>
      <c r="B5" s="8">
        <v>126</v>
      </c>
    </row>
    <row r="6" spans="1:2" x14ac:dyDescent="0.25">
      <c r="A6" s="8">
        <v>4000</v>
      </c>
      <c r="B6" s="8">
        <v>137</v>
      </c>
    </row>
    <row r="7" spans="1:2" x14ac:dyDescent="0.25">
      <c r="A7" s="8">
        <v>5000</v>
      </c>
      <c r="B7" s="8">
        <v>140</v>
      </c>
    </row>
    <row r="8" spans="1:2" x14ac:dyDescent="0.25">
      <c r="A8" s="8">
        <v>6000</v>
      </c>
      <c r="B8" s="8">
        <v>125</v>
      </c>
    </row>
    <row r="9" spans="1:2" x14ac:dyDescent="0.25">
      <c r="A9" s="8">
        <v>6750</v>
      </c>
      <c r="B9" s="8">
        <v>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A46AB-AC6D-4460-82BF-8DB81177EE3E}">
  <dimension ref="A1:V28"/>
  <sheetViews>
    <sheetView zoomScale="115" zoomScaleNormal="115" workbookViewId="0">
      <selection activeCell="F15" sqref="F15"/>
    </sheetView>
  </sheetViews>
  <sheetFormatPr defaultRowHeight="15" x14ac:dyDescent="0.25"/>
  <cols>
    <col min="1" max="1" width="15.5703125" customWidth="1"/>
    <col min="3" max="3" width="8.42578125" customWidth="1"/>
    <col min="4" max="4" width="12" customWidth="1"/>
  </cols>
  <sheetData>
    <row r="1" spans="1:22" x14ac:dyDescent="0.25">
      <c r="A1" s="8" t="s">
        <v>2</v>
      </c>
      <c r="B1" s="8" t="s">
        <v>3</v>
      </c>
    </row>
    <row r="2" spans="1:22" x14ac:dyDescent="0.25">
      <c r="A2" s="8">
        <v>1</v>
      </c>
      <c r="B2" s="8">
        <v>3.25</v>
      </c>
    </row>
    <row r="3" spans="1:22" x14ac:dyDescent="0.25">
      <c r="A3" s="8">
        <v>2</v>
      </c>
      <c r="B3" s="8">
        <v>1.782</v>
      </c>
    </row>
    <row r="4" spans="1:22" x14ac:dyDescent="0.25">
      <c r="A4" s="8">
        <v>3</v>
      </c>
      <c r="B4" s="8">
        <v>1.1719999999999999</v>
      </c>
    </row>
    <row r="5" spans="1:22" x14ac:dyDescent="0.25">
      <c r="A5" s="8">
        <v>4</v>
      </c>
      <c r="B5" s="8">
        <v>0.90900000000000003</v>
      </c>
    </row>
    <row r="6" spans="1:22" x14ac:dyDescent="0.25">
      <c r="A6" s="8">
        <v>5</v>
      </c>
      <c r="B6" s="8">
        <v>0.70199999999999996</v>
      </c>
    </row>
    <row r="7" spans="1:22" x14ac:dyDescent="0.25">
      <c r="A7" s="8" t="s">
        <v>5</v>
      </c>
      <c r="B7" s="8">
        <v>3.722</v>
      </c>
    </row>
    <row r="9" spans="1:22" x14ac:dyDescent="0.25">
      <c r="A9" s="9" t="s">
        <v>6</v>
      </c>
      <c r="B9" s="10"/>
      <c r="C9" s="9" t="s">
        <v>8</v>
      </c>
      <c r="D9" s="10"/>
      <c r="E9" s="9" t="s">
        <v>9</v>
      </c>
      <c r="F9" s="10"/>
      <c r="G9" s="9" t="s">
        <v>10</v>
      </c>
      <c r="H9" s="10"/>
      <c r="I9" s="9" t="s">
        <v>11</v>
      </c>
      <c r="J9" s="10"/>
    </row>
    <row r="10" spans="1:22" x14ac:dyDescent="0.25">
      <c r="A10" s="15" t="s">
        <v>23</v>
      </c>
      <c r="B10" s="16" t="s">
        <v>4</v>
      </c>
      <c r="C10" s="15" t="s">
        <v>7</v>
      </c>
      <c r="D10" s="16" t="s">
        <v>4</v>
      </c>
      <c r="E10" s="15" t="s">
        <v>0</v>
      </c>
      <c r="F10" s="16" t="s">
        <v>4</v>
      </c>
      <c r="G10" s="15" t="s">
        <v>0</v>
      </c>
      <c r="H10" s="16" t="s">
        <v>4</v>
      </c>
      <c r="I10" s="15" t="s">
        <v>0</v>
      </c>
      <c r="J10" s="16" t="s">
        <v>4</v>
      </c>
    </row>
    <row r="11" spans="1:22" x14ac:dyDescent="0.25">
      <c r="A11" s="7">
        <v>104.719754999999</v>
      </c>
      <c r="B11" s="6">
        <f>(((A11*0.298))/((3.722*3.25)*(1+0.04)))*3.6</f>
        <v>8.9300586918020564</v>
      </c>
      <c r="C11" s="7">
        <v>1000</v>
      </c>
      <c r="D11" s="6">
        <f>(((A11*0.298))/((3.722*1.782)*(1+0.04)))*3.6</f>
        <v>16.286582911535739</v>
      </c>
      <c r="E11" s="7">
        <v>1000</v>
      </c>
      <c r="F11" s="6">
        <f>(((A11*0.298))/((3.722*1.172)*(1+0.04)))*3.6</f>
        <v>24.763388010543242</v>
      </c>
      <c r="G11" s="7">
        <v>1000</v>
      </c>
      <c r="H11" s="6">
        <f>(((A11*0.298))/((3.722*0.909)*(1+0.04)))*3.6</f>
        <v>31.928152638456201</v>
      </c>
      <c r="I11" s="7">
        <v>1000</v>
      </c>
      <c r="J11" s="6">
        <f>(((A11*0.298))/((3.722*0.702)*(1+0.04)))*3.6</f>
        <v>41.34286431389841</v>
      </c>
    </row>
    <row r="12" spans="1:22" x14ac:dyDescent="0.25">
      <c r="A12" s="7">
        <v>209.43950999999899</v>
      </c>
      <c r="B12" s="6">
        <f t="shared" ref="B12:B17" si="0">(((A12*0.298))/((3.722*3.25)*(1+0.04)))*3.6</f>
        <v>17.860117383604198</v>
      </c>
      <c r="C12" s="7">
        <v>2000</v>
      </c>
      <c r="D12" s="6">
        <f t="shared" ref="D12:D17" si="1">(((A12*0.298))/((3.722*1.782)*(1+0.04)))*3.6</f>
        <v>32.573165823071633</v>
      </c>
      <c r="E12" s="7">
        <v>2000</v>
      </c>
      <c r="F12" s="6">
        <f t="shared" ref="F12:F17" si="2">(((A12*0.298))/((3.722*1.172)*(1+0.04)))*3.6</f>
        <v>49.526776021086725</v>
      </c>
      <c r="G12" s="7">
        <v>2000</v>
      </c>
      <c r="H12" s="6">
        <f t="shared" ref="H12:H17" si="3">(((A12*0.298))/((3.722*0.909)*(1+0.04)))*3.6</f>
        <v>63.8563052769127</v>
      </c>
      <c r="I12" s="7">
        <v>2000</v>
      </c>
      <c r="J12" s="6">
        <f t="shared" ref="J12:J17" si="4">(((A12*0.298))/((3.722*0.702)*(1+0.04)))*3.6</f>
        <v>82.685728627797218</v>
      </c>
    </row>
    <row r="13" spans="1:22" x14ac:dyDescent="0.25">
      <c r="A13" s="7">
        <v>314.159265</v>
      </c>
      <c r="B13" s="6">
        <f t="shared" si="0"/>
        <v>26.790176075406425</v>
      </c>
      <c r="C13" s="7">
        <v>3000</v>
      </c>
      <c r="D13" s="6">
        <f t="shared" si="1"/>
        <v>48.859748734607678</v>
      </c>
      <c r="E13" s="7">
        <v>3000</v>
      </c>
      <c r="F13" s="6">
        <f t="shared" si="2"/>
        <v>74.290164031630439</v>
      </c>
      <c r="G13" s="7">
        <v>3000</v>
      </c>
      <c r="H13" s="6">
        <f t="shared" si="3"/>
        <v>95.784457915369501</v>
      </c>
      <c r="I13" s="7">
        <v>3000</v>
      </c>
      <c r="J13" s="6">
        <f t="shared" si="4"/>
        <v>124.02859294169642</v>
      </c>
      <c r="V13" t="s">
        <v>24</v>
      </c>
    </row>
    <row r="14" spans="1:22" x14ac:dyDescent="0.25">
      <c r="A14" s="7">
        <v>418.879019999999</v>
      </c>
      <c r="B14" s="6">
        <f t="shared" si="0"/>
        <v>35.720234767208481</v>
      </c>
      <c r="C14" s="7">
        <v>4000</v>
      </c>
      <c r="D14" s="6">
        <f t="shared" si="1"/>
        <v>65.146331646143423</v>
      </c>
      <c r="E14" s="7">
        <v>4000</v>
      </c>
      <c r="F14" s="6">
        <f t="shared" si="2"/>
        <v>99.053552042173678</v>
      </c>
      <c r="G14" s="7">
        <v>4000</v>
      </c>
      <c r="H14" s="6">
        <f t="shared" si="3"/>
        <v>127.7126105538257</v>
      </c>
      <c r="I14" s="7">
        <v>4000</v>
      </c>
      <c r="J14" s="6">
        <f t="shared" si="4"/>
        <v>165.37145725559483</v>
      </c>
    </row>
    <row r="15" spans="1:22" x14ac:dyDescent="0.25">
      <c r="A15" s="7">
        <v>523.59877499999902</v>
      </c>
      <c r="B15" s="6">
        <f t="shared" si="0"/>
        <v>44.650293459010626</v>
      </c>
      <c r="C15" s="7">
        <v>5000</v>
      </c>
      <c r="D15" s="6">
        <f t="shared" si="1"/>
        <v>81.432914557679311</v>
      </c>
      <c r="E15" s="7">
        <v>5000</v>
      </c>
      <c r="F15" s="6">
        <f t="shared" si="2"/>
        <v>123.81694005271716</v>
      </c>
      <c r="G15" s="7">
        <v>5000</v>
      </c>
      <c r="H15" s="6">
        <f t="shared" si="3"/>
        <v>159.64076319228224</v>
      </c>
      <c r="I15" s="7">
        <v>5000</v>
      </c>
      <c r="J15" s="6">
        <f t="shared" si="4"/>
        <v>206.71432156949365</v>
      </c>
    </row>
    <row r="16" spans="1:22" x14ac:dyDescent="0.25">
      <c r="A16" s="7">
        <v>628.31853000000001</v>
      </c>
      <c r="B16" s="6">
        <f t="shared" si="0"/>
        <v>53.58035215081285</v>
      </c>
      <c r="C16" s="7">
        <v>6000</v>
      </c>
      <c r="D16" s="6">
        <f t="shared" si="1"/>
        <v>97.719497469215355</v>
      </c>
      <c r="E16" s="7">
        <v>6000</v>
      </c>
      <c r="F16" s="6">
        <f t="shared" si="2"/>
        <v>148.58032806326088</v>
      </c>
      <c r="G16" s="7">
        <v>6000</v>
      </c>
      <c r="H16" s="6">
        <f t="shared" si="3"/>
        <v>191.568915830739</v>
      </c>
      <c r="I16" s="7">
        <v>6000</v>
      </c>
      <c r="J16" s="6">
        <f t="shared" si="4"/>
        <v>248.05718588339283</v>
      </c>
    </row>
    <row r="17" spans="1:18" x14ac:dyDescent="0.25">
      <c r="A17" s="11">
        <v>706.85834624999995</v>
      </c>
      <c r="B17" s="12">
        <f t="shared" si="0"/>
        <v>60.277896169664459</v>
      </c>
      <c r="C17" s="11">
        <v>6750</v>
      </c>
      <c r="D17" s="12">
        <f t="shared" si="1"/>
        <v>109.93443465286728</v>
      </c>
      <c r="E17" s="11">
        <v>6750</v>
      </c>
      <c r="F17" s="12">
        <f t="shared" si="2"/>
        <v>167.15286907116848</v>
      </c>
      <c r="G17" s="11">
        <v>6750</v>
      </c>
      <c r="H17" s="12">
        <f t="shared" si="3"/>
        <v>215.51503030958139</v>
      </c>
      <c r="I17" s="11">
        <v>6750</v>
      </c>
      <c r="J17" s="12">
        <f t="shared" si="4"/>
        <v>279.06433411881693</v>
      </c>
    </row>
    <row r="26" spans="1:18" x14ac:dyDescent="0.25">
      <c r="R26" t="s">
        <v>25</v>
      </c>
    </row>
    <row r="27" spans="1:18" x14ac:dyDescent="0.25">
      <c r="Q27">
        <v>190</v>
      </c>
      <c r="R27">
        <v>0</v>
      </c>
    </row>
    <row r="28" spans="1:18" x14ac:dyDescent="0.25">
      <c r="Q28">
        <v>190</v>
      </c>
      <c r="R28">
        <v>7000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B49F-87EC-4556-AFBA-E48AE07B2E46}">
  <dimension ref="A1:W936"/>
  <sheetViews>
    <sheetView topLeftCell="A6" zoomScale="115" zoomScaleNormal="115" workbookViewId="0">
      <selection activeCell="D24" sqref="D24:F29"/>
    </sheetView>
  </sheetViews>
  <sheetFormatPr defaultRowHeight="15" x14ac:dyDescent="0.25"/>
  <cols>
    <col min="2" max="2" width="12.85546875" customWidth="1"/>
    <col min="6" max="6" width="19.42578125" customWidth="1"/>
  </cols>
  <sheetData>
    <row r="1" spans="1:23" x14ac:dyDescent="0.25">
      <c r="A1" s="2"/>
      <c r="B1" s="17"/>
      <c r="C1" s="1" t="s">
        <v>14</v>
      </c>
      <c r="D1" s="1"/>
      <c r="E1" s="1"/>
      <c r="F1" s="1" t="s">
        <v>15</v>
      </c>
      <c r="G1" s="1"/>
      <c r="H1" s="1"/>
      <c r="I1" s="1" t="s">
        <v>16</v>
      </c>
      <c r="J1" s="1"/>
      <c r="K1" s="1"/>
      <c r="L1" s="1" t="s">
        <v>17</v>
      </c>
      <c r="M1" s="1"/>
      <c r="N1" s="1"/>
      <c r="O1" s="1" t="s">
        <v>18</v>
      </c>
      <c r="P1" s="1"/>
      <c r="Q1" s="1"/>
    </row>
    <row r="2" spans="1:23" x14ac:dyDescent="0.25">
      <c r="A2" s="3" t="s">
        <v>13</v>
      </c>
      <c r="B2" s="6" t="s">
        <v>12</v>
      </c>
      <c r="C2" s="1" t="s">
        <v>19</v>
      </c>
      <c r="D2" s="1" t="s">
        <v>20</v>
      </c>
      <c r="E2" s="1" t="s">
        <v>4</v>
      </c>
      <c r="F2" s="1" t="s">
        <v>19</v>
      </c>
      <c r="G2" s="1" t="s">
        <v>20</v>
      </c>
      <c r="H2" s="1" t="s">
        <v>4</v>
      </c>
      <c r="I2" s="1" t="s">
        <v>19</v>
      </c>
      <c r="J2" s="13" t="s">
        <v>20</v>
      </c>
      <c r="K2" s="1" t="s">
        <v>4</v>
      </c>
      <c r="L2" s="1" t="s">
        <v>19</v>
      </c>
      <c r="M2" s="1" t="s">
        <v>20</v>
      </c>
      <c r="N2" s="1" t="s">
        <v>4</v>
      </c>
      <c r="O2" s="1" t="s">
        <v>19</v>
      </c>
      <c r="P2" s="1" t="s">
        <v>20</v>
      </c>
      <c r="Q2" s="1" t="s">
        <v>4</v>
      </c>
    </row>
    <row r="3" spans="1:23" x14ac:dyDescent="0.25">
      <c r="A3" s="3">
        <f>(((0.4699*((B3)^2))+128.55))</f>
        <v>128.55000000000001</v>
      </c>
      <c r="B3" s="6">
        <v>0</v>
      </c>
      <c r="C3" s="1"/>
      <c r="D3" s="1">
        <v>30</v>
      </c>
      <c r="E3" s="1">
        <v>0</v>
      </c>
      <c r="F3" s="1"/>
      <c r="G3" s="1">
        <v>30</v>
      </c>
      <c r="H3" s="1">
        <v>0</v>
      </c>
      <c r="I3" s="1"/>
      <c r="J3" s="13">
        <v>30</v>
      </c>
      <c r="K3" s="1">
        <v>0</v>
      </c>
      <c r="L3" s="1"/>
      <c r="M3" s="1">
        <v>30</v>
      </c>
      <c r="N3" s="1">
        <v>0</v>
      </c>
      <c r="O3" s="1"/>
      <c r="P3" s="1">
        <v>30</v>
      </c>
      <c r="Q3" s="1">
        <v>0</v>
      </c>
    </row>
    <row r="4" spans="1:23" x14ac:dyDescent="0.25">
      <c r="A4" s="3">
        <f>(((0.4699*((B4*(1000/3600))^2))+128.55))</f>
        <v>128.5862577160494</v>
      </c>
      <c r="B4" s="6">
        <v>1</v>
      </c>
      <c r="C4" s="1">
        <f>(D4*3.722*3.25*0.85)/0.298</f>
        <v>2156.4649748322149</v>
      </c>
      <c r="D4" s="1">
        <v>62.5</v>
      </c>
      <c r="E4" s="14">
        <v>8.930059</v>
      </c>
      <c r="F4" s="1">
        <f>(G4*3.722*1.782*0.85)/0.298</f>
        <v>1182.4063338926173</v>
      </c>
      <c r="G4" s="1">
        <v>62.5</v>
      </c>
      <c r="H4" s="14">
        <v>16.28658291</v>
      </c>
      <c r="I4" s="1">
        <f>(J4*3.722*1.172*0.85)/0.298</f>
        <v>777.65444630872491</v>
      </c>
      <c r="J4" s="13">
        <v>62.5</v>
      </c>
      <c r="K4" s="14">
        <v>24.763390000000001</v>
      </c>
      <c r="L4" s="1">
        <f>(M4*3.722*0.909*0.85)/0.298</f>
        <v>603.14666526845645</v>
      </c>
      <c r="M4" s="1">
        <v>62.5</v>
      </c>
      <c r="N4" s="14">
        <v>31.928149999999999</v>
      </c>
      <c r="O4" s="1">
        <f>(P4*3.722*0.702*0.85)/0.298</f>
        <v>465.7964345637584</v>
      </c>
      <c r="P4" s="1">
        <v>62.5</v>
      </c>
      <c r="Q4" s="14">
        <v>41.342860000000002</v>
      </c>
    </row>
    <row r="5" spans="1:23" x14ac:dyDescent="0.25">
      <c r="A5" s="3">
        <f t="shared" ref="A5:A68" si="0">(((0.4699*((B5*(1000/3600))^2))+128.55))</f>
        <v>128.69503086419755</v>
      </c>
      <c r="B5" s="6">
        <v>2</v>
      </c>
      <c r="C5" s="1">
        <f t="shared" ref="C5:C10" si="1">(D5*3.722*3.25*0.85)/0.298</f>
        <v>3881.6369546979868</v>
      </c>
      <c r="D5" s="1">
        <v>112.5</v>
      </c>
      <c r="E5" s="14">
        <v>17.860119999999998</v>
      </c>
      <c r="F5" s="1">
        <f t="shared" ref="F5:F10" si="2">(G5*3.722*1.782*0.85)/0.298</f>
        <v>2128.3314010067115</v>
      </c>
      <c r="G5" s="1">
        <v>112.5</v>
      </c>
      <c r="H5" s="14">
        <v>32.57316582</v>
      </c>
      <c r="I5" s="1">
        <f t="shared" ref="I5:I10" si="3">(J5*3.722*1.172*0.85)/0.298</f>
        <v>1399.7780033557049</v>
      </c>
      <c r="J5" s="13">
        <v>112.5</v>
      </c>
      <c r="K5" s="14">
        <v>49.526780000000002</v>
      </c>
      <c r="L5" s="1">
        <f t="shared" ref="L5:L10" si="4">(M5*3.722*0.909*0.85)/0.298</f>
        <v>1085.6639974832217</v>
      </c>
      <c r="M5" s="1">
        <v>112.5</v>
      </c>
      <c r="N5" s="14">
        <v>63.856310000000001</v>
      </c>
      <c r="O5" s="1">
        <f t="shared" ref="O5:O10" si="5">(P5*3.722*0.702*0.85)/0.298</f>
        <v>838.43358221476512</v>
      </c>
      <c r="P5" s="1">
        <v>112.5</v>
      </c>
      <c r="Q5" s="14">
        <v>82.685730000000007</v>
      </c>
    </row>
    <row r="6" spans="1:23" x14ac:dyDescent="0.25">
      <c r="A6" s="3">
        <f t="shared" si="0"/>
        <v>128.87631944444445</v>
      </c>
      <c r="B6" s="18">
        <v>3</v>
      </c>
      <c r="C6" s="1">
        <f t="shared" si="1"/>
        <v>4347.4333892617451</v>
      </c>
      <c r="D6" s="1">
        <v>126</v>
      </c>
      <c r="E6" s="14">
        <v>26.790179999999999</v>
      </c>
      <c r="F6" s="1">
        <f t="shared" si="2"/>
        <v>2383.7311691275168</v>
      </c>
      <c r="G6" s="1">
        <v>126</v>
      </c>
      <c r="H6" s="14">
        <v>48.85974873</v>
      </c>
      <c r="I6" s="1">
        <f t="shared" si="3"/>
        <v>1567.7513637583893</v>
      </c>
      <c r="J6" s="13">
        <v>126</v>
      </c>
      <c r="K6" s="14">
        <v>74.29016</v>
      </c>
      <c r="L6" s="1">
        <f t="shared" si="4"/>
        <v>1215.9436771812079</v>
      </c>
      <c r="M6" s="1">
        <v>126</v>
      </c>
      <c r="N6" s="14">
        <v>95.784459999999996</v>
      </c>
      <c r="O6" s="1">
        <f t="shared" si="5"/>
        <v>939.04561208053678</v>
      </c>
      <c r="P6" s="1">
        <v>126</v>
      </c>
      <c r="Q6" s="14">
        <v>124.0286</v>
      </c>
    </row>
    <row r="7" spans="1:23" x14ac:dyDescent="0.25">
      <c r="A7" s="3">
        <f t="shared" si="0"/>
        <v>129.13012345679013</v>
      </c>
      <c r="B7" s="6">
        <v>4</v>
      </c>
      <c r="C7" s="1">
        <f t="shared" si="1"/>
        <v>4726.9712248322148</v>
      </c>
      <c r="D7" s="1">
        <v>137</v>
      </c>
      <c r="E7" s="14">
        <v>35.720230000000001</v>
      </c>
      <c r="F7" s="1">
        <f t="shared" si="2"/>
        <v>2591.8346838926177</v>
      </c>
      <c r="G7" s="1">
        <v>137</v>
      </c>
      <c r="H7" s="14">
        <v>65.146331649999993</v>
      </c>
      <c r="I7" s="1">
        <f t="shared" si="3"/>
        <v>1704.6185463087247</v>
      </c>
      <c r="J7" s="13">
        <v>137</v>
      </c>
      <c r="K7" s="14">
        <v>99.053550000000001</v>
      </c>
      <c r="L7" s="1">
        <f t="shared" si="4"/>
        <v>1322.0974902684563</v>
      </c>
      <c r="M7" s="1">
        <v>137</v>
      </c>
      <c r="N7" s="14">
        <v>127.71259999999999</v>
      </c>
      <c r="O7" s="1">
        <f t="shared" si="5"/>
        <v>1021.0257845637584</v>
      </c>
      <c r="P7" s="1">
        <v>137</v>
      </c>
      <c r="Q7" s="14">
        <v>165.3715</v>
      </c>
    </row>
    <row r="8" spans="1:23" x14ac:dyDescent="0.25">
      <c r="A8" s="3">
        <f t="shared" si="0"/>
        <v>129.45644290123457</v>
      </c>
      <c r="B8" s="18">
        <v>5</v>
      </c>
      <c r="C8" s="1">
        <f t="shared" si="1"/>
        <v>4830.4815436241615</v>
      </c>
      <c r="D8" s="1">
        <v>140</v>
      </c>
      <c r="E8" s="14">
        <v>44.650289999999998</v>
      </c>
      <c r="F8" s="1">
        <f t="shared" si="2"/>
        <v>2648.5901879194635</v>
      </c>
      <c r="G8" s="1">
        <v>140</v>
      </c>
      <c r="H8" s="14">
        <v>81.43291456</v>
      </c>
      <c r="I8" s="1">
        <f t="shared" si="3"/>
        <v>1741.9459597315438</v>
      </c>
      <c r="J8" s="13">
        <v>140</v>
      </c>
      <c r="K8" s="14">
        <v>123.8169</v>
      </c>
      <c r="L8" s="1">
        <f t="shared" si="4"/>
        <v>1351.0485302013426</v>
      </c>
      <c r="M8" s="1">
        <v>140</v>
      </c>
      <c r="N8" s="14">
        <v>159.64080000000001</v>
      </c>
      <c r="O8" s="1">
        <f t="shared" si="5"/>
        <v>1043.3840134228187</v>
      </c>
      <c r="P8" s="1">
        <v>140</v>
      </c>
      <c r="Q8" s="14">
        <v>206.71430000000001</v>
      </c>
    </row>
    <row r="9" spans="1:23" x14ac:dyDescent="0.25">
      <c r="A9" s="3">
        <f t="shared" si="0"/>
        <v>129.85527777777779</v>
      </c>
      <c r="B9" s="6">
        <v>6</v>
      </c>
      <c r="C9" s="1">
        <f t="shared" si="1"/>
        <v>4312.9299496644298</v>
      </c>
      <c r="D9" s="1">
        <v>125</v>
      </c>
      <c r="E9" s="14">
        <v>53.580350000000003</v>
      </c>
      <c r="F9" s="1">
        <f t="shared" si="2"/>
        <v>2364.8126677852347</v>
      </c>
      <c r="G9" s="1">
        <v>125</v>
      </c>
      <c r="H9" s="14">
        <v>97.719497469999993</v>
      </c>
      <c r="I9" s="1">
        <f t="shared" si="3"/>
        <v>1555.3088926174498</v>
      </c>
      <c r="J9" s="13">
        <v>125</v>
      </c>
      <c r="K9" s="14">
        <v>148.58029999999999</v>
      </c>
      <c r="L9" s="1">
        <f t="shared" si="4"/>
        <v>1206.2933305369129</v>
      </c>
      <c r="M9" s="1">
        <v>125</v>
      </c>
      <c r="N9" s="14">
        <v>191.56890000000001</v>
      </c>
      <c r="O9" s="1">
        <f t="shared" si="5"/>
        <v>931.59286912751679</v>
      </c>
      <c r="P9" s="1">
        <v>125</v>
      </c>
      <c r="Q9" s="14">
        <v>248.05719999999999</v>
      </c>
      <c r="W9" t="s">
        <v>21</v>
      </c>
    </row>
    <row r="10" spans="1:23" x14ac:dyDescent="0.25">
      <c r="A10" s="3">
        <f t="shared" si="0"/>
        <v>130.32662808641976</v>
      </c>
      <c r="B10" s="18">
        <v>7</v>
      </c>
      <c r="C10" s="1">
        <f t="shared" si="1"/>
        <v>3277.8267617449665</v>
      </c>
      <c r="D10" s="1">
        <v>95</v>
      </c>
      <c r="E10" s="14">
        <v>60.277900000000002</v>
      </c>
      <c r="F10" s="1">
        <f t="shared" si="2"/>
        <v>1797.2576275167785</v>
      </c>
      <c r="G10" s="1">
        <v>95</v>
      </c>
      <c r="H10" s="14">
        <v>109.9344347</v>
      </c>
      <c r="I10" s="1">
        <f t="shared" si="3"/>
        <v>1182.0347583892617</v>
      </c>
      <c r="J10" s="13">
        <v>95</v>
      </c>
      <c r="K10" s="14">
        <v>167.15289999999999</v>
      </c>
      <c r="L10" s="1">
        <f t="shared" si="4"/>
        <v>916.78293120805358</v>
      </c>
      <c r="M10" s="1">
        <v>95</v>
      </c>
      <c r="N10" s="14">
        <v>215.51499999999999</v>
      </c>
      <c r="O10" s="1">
        <f t="shared" si="5"/>
        <v>708.0105805369127</v>
      </c>
      <c r="P10" s="1">
        <v>95</v>
      </c>
      <c r="Q10" s="14">
        <v>279.0643</v>
      </c>
    </row>
    <row r="11" spans="1:23" x14ac:dyDescent="0.25">
      <c r="A11" s="3">
        <f t="shared" si="0"/>
        <v>130.87049382716052</v>
      </c>
      <c r="B11" s="4">
        <v>8</v>
      </c>
    </row>
    <row r="12" spans="1:23" x14ac:dyDescent="0.25">
      <c r="A12" s="3">
        <f t="shared" si="0"/>
        <v>131.486875</v>
      </c>
      <c r="B12" s="5">
        <v>9</v>
      </c>
    </row>
    <row r="13" spans="1:23" x14ac:dyDescent="0.25">
      <c r="A13" s="3">
        <f t="shared" si="0"/>
        <v>132.17577160493829</v>
      </c>
      <c r="B13" s="4">
        <v>10</v>
      </c>
      <c r="E13" s="9"/>
      <c r="F13" s="10" t="s">
        <v>22</v>
      </c>
      <c r="G13" t="s">
        <v>21</v>
      </c>
    </row>
    <row r="14" spans="1:23" x14ac:dyDescent="0.25">
      <c r="A14" s="3">
        <f t="shared" si="0"/>
        <v>132.93718364197531</v>
      </c>
      <c r="B14" s="5">
        <v>11</v>
      </c>
      <c r="E14" s="7">
        <v>0</v>
      </c>
      <c r="F14" s="6">
        <v>2887.32</v>
      </c>
    </row>
    <row r="15" spans="1:23" x14ac:dyDescent="0.25">
      <c r="A15" s="3">
        <f t="shared" si="0"/>
        <v>133.77111111111111</v>
      </c>
      <c r="B15" s="4">
        <v>12</v>
      </c>
      <c r="E15" s="11">
        <v>100</v>
      </c>
      <c r="F15" s="12">
        <v>2887.32</v>
      </c>
    </row>
    <row r="16" spans="1:23" x14ac:dyDescent="0.25">
      <c r="A16" s="3">
        <f t="shared" si="0"/>
        <v>134.67755401234569</v>
      </c>
      <c r="B16" s="5">
        <v>13</v>
      </c>
    </row>
    <row r="17" spans="1:6" x14ac:dyDescent="0.25">
      <c r="A17" s="3">
        <f t="shared" si="0"/>
        <v>135.65651234567903</v>
      </c>
      <c r="B17" s="4">
        <v>14</v>
      </c>
    </row>
    <row r="18" spans="1:6" x14ac:dyDescent="0.25">
      <c r="A18" s="3">
        <f t="shared" si="0"/>
        <v>136.70798611111113</v>
      </c>
      <c r="B18" s="5">
        <v>15</v>
      </c>
    </row>
    <row r="19" spans="1:6" x14ac:dyDescent="0.25">
      <c r="A19" s="3">
        <f t="shared" si="0"/>
        <v>137.831975308642</v>
      </c>
      <c r="B19" s="4">
        <v>16</v>
      </c>
      <c r="E19">
        <v>0</v>
      </c>
      <c r="F19">
        <v>100</v>
      </c>
    </row>
    <row r="20" spans="1:6" x14ac:dyDescent="0.25">
      <c r="A20" s="3">
        <f t="shared" si="0"/>
        <v>139.02847993827163</v>
      </c>
      <c r="B20" s="5">
        <v>17</v>
      </c>
      <c r="E20">
        <v>5000</v>
      </c>
      <c r="F20">
        <v>100</v>
      </c>
    </row>
    <row r="21" spans="1:6" x14ac:dyDescent="0.25">
      <c r="A21" s="3">
        <f t="shared" si="0"/>
        <v>140.29750000000001</v>
      </c>
      <c r="B21" s="4">
        <v>18</v>
      </c>
    </row>
    <row r="22" spans="1:6" x14ac:dyDescent="0.25">
      <c r="A22" s="3">
        <f t="shared" si="0"/>
        <v>141.63903549382718</v>
      </c>
      <c r="B22" s="5">
        <v>19</v>
      </c>
    </row>
    <row r="23" spans="1:6" x14ac:dyDescent="0.25">
      <c r="A23" s="3">
        <f t="shared" si="0"/>
        <v>143.0530864197531</v>
      </c>
      <c r="B23" s="4">
        <v>20</v>
      </c>
    </row>
    <row r="24" spans="1:6" x14ac:dyDescent="0.25">
      <c r="A24" s="3">
        <f t="shared" si="0"/>
        <v>144.5396527777778</v>
      </c>
      <c r="B24" s="5">
        <v>21</v>
      </c>
      <c r="D24" s="8" t="s">
        <v>2</v>
      </c>
      <c r="E24" s="8" t="s">
        <v>34</v>
      </c>
      <c r="F24" s="8" t="s">
        <v>36</v>
      </c>
    </row>
    <row r="25" spans="1:6" x14ac:dyDescent="0.25">
      <c r="A25" s="3">
        <f t="shared" si="0"/>
        <v>146.09873456790126</v>
      </c>
      <c r="B25" s="4">
        <v>22</v>
      </c>
      <c r="D25" s="8" t="s">
        <v>35</v>
      </c>
      <c r="E25" s="8">
        <v>515</v>
      </c>
      <c r="F25" s="19" t="s">
        <v>37</v>
      </c>
    </row>
    <row r="26" spans="1:6" x14ac:dyDescent="0.25">
      <c r="A26" s="3">
        <f t="shared" si="0"/>
        <v>147.73033179012347</v>
      </c>
      <c r="B26" s="5">
        <v>23</v>
      </c>
      <c r="D26" s="8">
        <v>5</v>
      </c>
      <c r="E26" s="8">
        <v>920</v>
      </c>
      <c r="F26" s="8">
        <f>(E26-515)/1008</f>
        <v>0.4017857142857143</v>
      </c>
    </row>
    <row r="27" spans="1:6" x14ac:dyDescent="0.25">
      <c r="A27" s="3">
        <f t="shared" si="0"/>
        <v>149.43444444444447</v>
      </c>
      <c r="B27" s="4">
        <v>24</v>
      </c>
      <c r="D27" s="8">
        <v>4</v>
      </c>
      <c r="E27" s="8">
        <v>1250</v>
      </c>
      <c r="F27" s="8">
        <f t="shared" ref="F27:F29" si="6">(E27-515)/1008</f>
        <v>0.72916666666666663</v>
      </c>
    </row>
    <row r="28" spans="1:6" x14ac:dyDescent="0.25">
      <c r="A28" s="3">
        <f t="shared" si="0"/>
        <v>151.21107253086421</v>
      </c>
      <c r="B28" s="5">
        <v>25</v>
      </c>
      <c r="D28" s="8">
        <v>3</v>
      </c>
      <c r="E28" s="8">
        <v>1700</v>
      </c>
      <c r="F28" s="8">
        <f t="shared" si="6"/>
        <v>1.1755952380952381</v>
      </c>
    </row>
    <row r="29" spans="1:6" x14ac:dyDescent="0.25">
      <c r="A29" s="3">
        <f t="shared" si="0"/>
        <v>153.06021604938272</v>
      </c>
      <c r="B29" s="4">
        <v>26</v>
      </c>
      <c r="D29" s="8">
        <v>2</v>
      </c>
      <c r="E29" s="8">
        <v>1780</v>
      </c>
      <c r="F29" s="8">
        <f t="shared" si="6"/>
        <v>1.2549603174603174</v>
      </c>
    </row>
    <row r="30" spans="1:6" x14ac:dyDescent="0.25">
      <c r="A30" s="3">
        <f t="shared" si="0"/>
        <v>154.981875</v>
      </c>
      <c r="B30" s="5">
        <v>27</v>
      </c>
    </row>
    <row r="31" spans="1:6" x14ac:dyDescent="0.25">
      <c r="A31" s="3">
        <f t="shared" si="0"/>
        <v>156.97604938271607</v>
      </c>
      <c r="B31" s="4">
        <v>28</v>
      </c>
    </row>
    <row r="32" spans="1:6" x14ac:dyDescent="0.25">
      <c r="A32" s="3">
        <f t="shared" si="0"/>
        <v>159.04273919753086</v>
      </c>
      <c r="B32" s="5">
        <v>29</v>
      </c>
    </row>
    <row r="33" spans="1:2" x14ac:dyDescent="0.25">
      <c r="A33" s="3">
        <f t="shared" si="0"/>
        <v>161.18194444444447</v>
      </c>
      <c r="B33" s="4">
        <v>30</v>
      </c>
    </row>
    <row r="34" spans="1:2" x14ac:dyDescent="0.25">
      <c r="A34" s="3">
        <f t="shared" si="0"/>
        <v>163.3936651234568</v>
      </c>
      <c r="B34" s="5">
        <v>31</v>
      </c>
    </row>
    <row r="35" spans="1:2" x14ac:dyDescent="0.25">
      <c r="A35" s="3">
        <f t="shared" si="0"/>
        <v>165.67790123456791</v>
      </c>
      <c r="B35" s="4">
        <v>32</v>
      </c>
    </row>
    <row r="36" spans="1:2" x14ac:dyDescent="0.25">
      <c r="A36" s="3">
        <f t="shared" si="0"/>
        <v>168.03465277777781</v>
      </c>
      <c r="B36" s="5">
        <v>33</v>
      </c>
    </row>
    <row r="37" spans="1:2" x14ac:dyDescent="0.25">
      <c r="A37" s="3">
        <f t="shared" si="0"/>
        <v>170.46391975308643</v>
      </c>
      <c r="B37" s="4">
        <v>34</v>
      </c>
    </row>
    <row r="38" spans="1:2" x14ac:dyDescent="0.25">
      <c r="A38" s="3">
        <f t="shared" si="0"/>
        <v>172.96570216049383</v>
      </c>
      <c r="B38" s="5">
        <v>35</v>
      </c>
    </row>
    <row r="39" spans="1:2" x14ac:dyDescent="0.25">
      <c r="A39" s="3">
        <f t="shared" si="0"/>
        <v>175.54000000000002</v>
      </c>
      <c r="B39" s="4">
        <v>36</v>
      </c>
    </row>
    <row r="40" spans="1:2" x14ac:dyDescent="0.25">
      <c r="A40" s="3">
        <f t="shared" si="0"/>
        <v>178.18681327160496</v>
      </c>
      <c r="B40" s="4">
        <v>37</v>
      </c>
    </row>
    <row r="41" spans="1:2" x14ac:dyDescent="0.25">
      <c r="A41" s="3">
        <f t="shared" si="0"/>
        <v>180.90614197530866</v>
      </c>
      <c r="B41" s="5">
        <v>38</v>
      </c>
    </row>
    <row r="42" spans="1:2" x14ac:dyDescent="0.25">
      <c r="A42" s="3">
        <f t="shared" si="0"/>
        <v>183.69798611111113</v>
      </c>
      <c r="B42" s="4">
        <v>39</v>
      </c>
    </row>
    <row r="43" spans="1:2" x14ac:dyDescent="0.25">
      <c r="A43" s="3">
        <f t="shared" si="0"/>
        <v>186.56234567901237</v>
      </c>
      <c r="B43" s="5">
        <v>40</v>
      </c>
    </row>
    <row r="44" spans="1:2" x14ac:dyDescent="0.25">
      <c r="A44" s="3">
        <f t="shared" si="0"/>
        <v>189.49922067901235</v>
      </c>
      <c r="B44" s="4">
        <v>41</v>
      </c>
    </row>
    <row r="45" spans="1:2" x14ac:dyDescent="0.25">
      <c r="A45" s="3">
        <f t="shared" si="0"/>
        <v>192.50861111111112</v>
      </c>
      <c r="B45" s="5">
        <v>42</v>
      </c>
    </row>
    <row r="46" spans="1:2" x14ac:dyDescent="0.25">
      <c r="A46" s="3">
        <f t="shared" si="0"/>
        <v>195.59051697530865</v>
      </c>
      <c r="B46" s="4">
        <v>43</v>
      </c>
    </row>
    <row r="47" spans="1:2" x14ac:dyDescent="0.25">
      <c r="A47" s="3">
        <f t="shared" si="0"/>
        <v>198.74493827160495</v>
      </c>
      <c r="B47" s="5">
        <v>44</v>
      </c>
    </row>
    <row r="48" spans="1:2" x14ac:dyDescent="0.25">
      <c r="A48" s="3">
        <f t="shared" si="0"/>
        <v>201.97187500000001</v>
      </c>
      <c r="B48" s="4">
        <v>45</v>
      </c>
    </row>
    <row r="49" spans="1:2" x14ac:dyDescent="0.25">
      <c r="A49" s="3">
        <f t="shared" si="0"/>
        <v>205.27132716049385</v>
      </c>
      <c r="B49" s="5">
        <v>46</v>
      </c>
    </row>
    <row r="50" spans="1:2" x14ac:dyDescent="0.25">
      <c r="A50" s="3">
        <f t="shared" si="0"/>
        <v>208.64329475308642</v>
      </c>
      <c r="B50" s="4">
        <v>47</v>
      </c>
    </row>
    <row r="51" spans="1:2" x14ac:dyDescent="0.25">
      <c r="A51" s="3">
        <f t="shared" si="0"/>
        <v>212.0877777777778</v>
      </c>
      <c r="B51" s="5">
        <v>48</v>
      </c>
    </row>
    <row r="52" spans="1:2" x14ac:dyDescent="0.25">
      <c r="A52" s="3">
        <f t="shared" si="0"/>
        <v>215.60477623456791</v>
      </c>
      <c r="B52" s="4">
        <v>49</v>
      </c>
    </row>
    <row r="53" spans="1:2" x14ac:dyDescent="0.25">
      <c r="A53" s="3">
        <f t="shared" si="0"/>
        <v>219.1942901234568</v>
      </c>
      <c r="B53" s="5">
        <v>50</v>
      </c>
    </row>
    <row r="54" spans="1:2" x14ac:dyDescent="0.25">
      <c r="A54" s="3">
        <f t="shared" si="0"/>
        <v>222.85631944444447</v>
      </c>
      <c r="B54" s="4">
        <v>51</v>
      </c>
    </row>
    <row r="55" spans="1:2" x14ac:dyDescent="0.25">
      <c r="A55" s="3">
        <f t="shared" si="0"/>
        <v>226.59086419753089</v>
      </c>
      <c r="B55" s="5">
        <v>52</v>
      </c>
    </row>
    <row r="56" spans="1:2" x14ac:dyDescent="0.25">
      <c r="A56" s="3">
        <f t="shared" si="0"/>
        <v>230.39792438271607</v>
      </c>
      <c r="B56" s="4">
        <v>53</v>
      </c>
    </row>
    <row r="57" spans="1:2" x14ac:dyDescent="0.25">
      <c r="A57" s="3">
        <f t="shared" si="0"/>
        <v>234.2775</v>
      </c>
      <c r="B57" s="5">
        <v>54</v>
      </c>
    </row>
    <row r="58" spans="1:2" x14ac:dyDescent="0.25">
      <c r="A58" s="3">
        <f t="shared" si="0"/>
        <v>238.22959104938275</v>
      </c>
      <c r="B58" s="4">
        <v>55</v>
      </c>
    </row>
    <row r="59" spans="1:2" x14ac:dyDescent="0.25">
      <c r="A59" s="3">
        <f t="shared" si="0"/>
        <v>242.25419753086422</v>
      </c>
      <c r="B59" s="5">
        <v>56</v>
      </c>
    </row>
    <row r="60" spans="1:2" x14ac:dyDescent="0.25">
      <c r="A60" s="3">
        <f t="shared" si="0"/>
        <v>246.35131944444447</v>
      </c>
      <c r="B60" s="4">
        <v>57</v>
      </c>
    </row>
    <row r="61" spans="1:2" x14ac:dyDescent="0.25">
      <c r="A61" s="3">
        <f t="shared" si="0"/>
        <v>250.52095679012348</v>
      </c>
      <c r="B61" s="5">
        <v>58</v>
      </c>
    </row>
    <row r="62" spans="1:2" x14ac:dyDescent="0.25">
      <c r="A62" s="3">
        <f t="shared" si="0"/>
        <v>254.76310956790124</v>
      </c>
      <c r="B62" s="4">
        <v>59</v>
      </c>
    </row>
    <row r="63" spans="1:2" x14ac:dyDescent="0.25">
      <c r="A63" s="3">
        <f t="shared" si="0"/>
        <v>259.07777777777778</v>
      </c>
      <c r="B63" s="5">
        <v>60</v>
      </c>
    </row>
    <row r="64" spans="1:2" x14ac:dyDescent="0.25">
      <c r="A64" s="3">
        <f t="shared" si="0"/>
        <v>263.46496141975308</v>
      </c>
      <c r="B64" s="4">
        <v>61</v>
      </c>
    </row>
    <row r="65" spans="1:2" x14ac:dyDescent="0.25">
      <c r="A65" s="3">
        <f t="shared" si="0"/>
        <v>267.92466049382716</v>
      </c>
      <c r="B65" s="5">
        <v>62</v>
      </c>
    </row>
    <row r="66" spans="1:2" x14ac:dyDescent="0.25">
      <c r="A66" s="3">
        <f t="shared" si="0"/>
        <v>272.45687499999997</v>
      </c>
      <c r="B66" s="4">
        <v>63</v>
      </c>
    </row>
    <row r="67" spans="1:2" x14ac:dyDescent="0.25">
      <c r="A67" s="3">
        <f t="shared" si="0"/>
        <v>277.06160493827167</v>
      </c>
      <c r="B67" s="5">
        <v>64</v>
      </c>
    </row>
    <row r="68" spans="1:2" x14ac:dyDescent="0.25">
      <c r="A68" s="3">
        <f t="shared" si="0"/>
        <v>281.73885030864199</v>
      </c>
      <c r="B68" s="4">
        <v>65</v>
      </c>
    </row>
    <row r="69" spans="1:2" x14ac:dyDescent="0.25">
      <c r="A69" s="3">
        <f t="shared" ref="A69:A132" si="7">(((0.4699*((B69*(1000/3600))^2))+128.55))</f>
        <v>286.48861111111114</v>
      </c>
      <c r="B69" s="5">
        <v>66</v>
      </c>
    </row>
    <row r="70" spans="1:2" x14ac:dyDescent="0.25">
      <c r="A70" s="3">
        <f t="shared" si="7"/>
        <v>291.31088734567902</v>
      </c>
      <c r="B70" s="4">
        <v>67</v>
      </c>
    </row>
    <row r="71" spans="1:2" x14ac:dyDescent="0.25">
      <c r="A71" s="3">
        <f t="shared" si="7"/>
        <v>296.20567901234568</v>
      </c>
      <c r="B71" s="5">
        <v>68</v>
      </c>
    </row>
    <row r="72" spans="1:2" x14ac:dyDescent="0.25">
      <c r="A72" s="3">
        <f t="shared" si="7"/>
        <v>301.17298611111113</v>
      </c>
      <c r="B72" s="4">
        <v>69</v>
      </c>
    </row>
    <row r="73" spans="1:2" x14ac:dyDescent="0.25">
      <c r="A73" s="3">
        <f t="shared" si="7"/>
        <v>306.21280864197536</v>
      </c>
      <c r="B73" s="5">
        <v>70</v>
      </c>
    </row>
    <row r="74" spans="1:2" x14ac:dyDescent="0.25">
      <c r="A74" s="3">
        <f t="shared" si="7"/>
        <v>311.32514660493825</v>
      </c>
      <c r="B74" s="4">
        <v>71</v>
      </c>
    </row>
    <row r="75" spans="1:2" x14ac:dyDescent="0.25">
      <c r="A75" s="3">
        <f t="shared" si="7"/>
        <v>316.51</v>
      </c>
      <c r="B75" s="5">
        <v>72</v>
      </c>
    </row>
    <row r="76" spans="1:2" x14ac:dyDescent="0.25">
      <c r="A76" s="3">
        <f t="shared" si="7"/>
        <v>321.76736882716051</v>
      </c>
      <c r="B76" s="4">
        <v>73</v>
      </c>
    </row>
    <row r="77" spans="1:2" x14ac:dyDescent="0.25">
      <c r="A77" s="3">
        <f t="shared" si="7"/>
        <v>327.09725308641976</v>
      </c>
      <c r="B77" s="5">
        <v>74</v>
      </c>
    </row>
    <row r="78" spans="1:2" x14ac:dyDescent="0.25">
      <c r="A78" s="3">
        <f t="shared" si="7"/>
        <v>332.49965277777784</v>
      </c>
      <c r="B78" s="4">
        <v>75</v>
      </c>
    </row>
    <row r="79" spans="1:2" x14ac:dyDescent="0.25">
      <c r="A79" s="3">
        <f t="shared" si="7"/>
        <v>337.97456790123454</v>
      </c>
      <c r="B79" s="5">
        <v>76</v>
      </c>
    </row>
    <row r="80" spans="1:2" x14ac:dyDescent="0.25">
      <c r="A80" s="3">
        <f t="shared" si="7"/>
        <v>343.52199845679013</v>
      </c>
      <c r="B80" s="4">
        <v>77</v>
      </c>
    </row>
    <row r="81" spans="1:2" x14ac:dyDescent="0.25">
      <c r="A81" s="3">
        <f t="shared" si="7"/>
        <v>349.14194444444445</v>
      </c>
      <c r="B81" s="5">
        <v>78</v>
      </c>
    </row>
    <row r="82" spans="1:2" x14ac:dyDescent="0.25">
      <c r="A82" s="3">
        <f t="shared" si="7"/>
        <v>354.83440586419761</v>
      </c>
      <c r="B82" s="4">
        <v>79</v>
      </c>
    </row>
    <row r="83" spans="1:2" x14ac:dyDescent="0.25">
      <c r="A83" s="3">
        <f t="shared" si="7"/>
        <v>360.59938271604938</v>
      </c>
      <c r="B83" s="4">
        <v>80</v>
      </c>
    </row>
    <row r="84" spans="1:2" x14ac:dyDescent="0.25">
      <c r="A84" s="3">
        <f t="shared" si="7"/>
        <v>366.43687499999999</v>
      </c>
      <c r="B84" s="5">
        <v>81</v>
      </c>
    </row>
    <row r="85" spans="1:2" x14ac:dyDescent="0.25">
      <c r="A85" s="3">
        <f t="shared" si="7"/>
        <v>372.34688271604944</v>
      </c>
      <c r="B85" s="4">
        <v>82</v>
      </c>
    </row>
    <row r="86" spans="1:2" x14ac:dyDescent="0.25">
      <c r="A86" s="3">
        <f t="shared" si="7"/>
        <v>378.32940586419755</v>
      </c>
      <c r="B86" s="5">
        <v>83</v>
      </c>
    </row>
    <row r="87" spans="1:2" x14ac:dyDescent="0.25">
      <c r="A87" s="3">
        <f t="shared" si="7"/>
        <v>384.38444444444451</v>
      </c>
      <c r="B87" s="4">
        <v>84</v>
      </c>
    </row>
    <row r="88" spans="1:2" x14ac:dyDescent="0.25">
      <c r="A88" s="3">
        <f t="shared" si="7"/>
        <v>390.51199845679008</v>
      </c>
      <c r="B88" s="5">
        <v>85</v>
      </c>
    </row>
    <row r="89" spans="1:2" x14ac:dyDescent="0.25">
      <c r="A89" s="3">
        <f t="shared" si="7"/>
        <v>396.71206790123455</v>
      </c>
      <c r="B89" s="4">
        <v>86</v>
      </c>
    </row>
    <row r="90" spans="1:2" x14ac:dyDescent="0.25">
      <c r="A90" s="3">
        <f t="shared" si="7"/>
        <v>402.9846527777778</v>
      </c>
      <c r="B90" s="5">
        <v>87</v>
      </c>
    </row>
    <row r="91" spans="1:2" x14ac:dyDescent="0.25">
      <c r="A91" s="3">
        <f t="shared" si="7"/>
        <v>409.32975308641977</v>
      </c>
      <c r="B91" s="4">
        <v>88</v>
      </c>
    </row>
    <row r="92" spans="1:2" x14ac:dyDescent="0.25">
      <c r="A92" s="3">
        <f t="shared" si="7"/>
        <v>415.74736882716059</v>
      </c>
      <c r="B92" s="5">
        <v>89</v>
      </c>
    </row>
    <row r="93" spans="1:2" x14ac:dyDescent="0.25">
      <c r="A93" s="3">
        <f t="shared" si="7"/>
        <v>422.23750000000001</v>
      </c>
      <c r="B93" s="4">
        <v>90</v>
      </c>
    </row>
    <row r="94" spans="1:2" x14ac:dyDescent="0.25">
      <c r="A94" s="3">
        <f t="shared" si="7"/>
        <v>428.80014660493828</v>
      </c>
      <c r="B94" s="5">
        <v>91</v>
      </c>
    </row>
    <row r="95" spans="1:2" x14ac:dyDescent="0.25">
      <c r="A95" s="3">
        <f t="shared" si="7"/>
        <v>435.43530864197533</v>
      </c>
      <c r="B95" s="4">
        <v>92</v>
      </c>
    </row>
    <row r="96" spans="1:2" x14ac:dyDescent="0.25">
      <c r="A96" s="3">
        <f t="shared" si="7"/>
        <v>442.14298611111116</v>
      </c>
      <c r="B96" s="5">
        <v>93</v>
      </c>
    </row>
    <row r="97" spans="1:2" x14ac:dyDescent="0.25">
      <c r="A97" s="3">
        <f t="shared" si="7"/>
        <v>448.92317901234566</v>
      </c>
      <c r="B97" s="4">
        <v>94</v>
      </c>
    </row>
    <row r="98" spans="1:2" x14ac:dyDescent="0.25">
      <c r="A98" s="3">
        <f t="shared" si="7"/>
        <v>455.775887345679</v>
      </c>
      <c r="B98" s="5">
        <v>95</v>
      </c>
    </row>
    <row r="99" spans="1:2" x14ac:dyDescent="0.25">
      <c r="A99" s="3">
        <f t="shared" si="7"/>
        <v>462.70111111111117</v>
      </c>
      <c r="B99" s="4">
        <v>96</v>
      </c>
    </row>
    <row r="100" spans="1:2" x14ac:dyDescent="0.25">
      <c r="A100" s="3">
        <f t="shared" si="7"/>
        <v>469.69885030864202</v>
      </c>
      <c r="B100" s="5">
        <v>97</v>
      </c>
    </row>
    <row r="101" spans="1:2" x14ac:dyDescent="0.25">
      <c r="A101" s="3">
        <f t="shared" si="7"/>
        <v>476.76910493827165</v>
      </c>
      <c r="B101" s="4">
        <v>98</v>
      </c>
    </row>
    <row r="102" spans="1:2" x14ac:dyDescent="0.25">
      <c r="A102" s="3">
        <f t="shared" si="7"/>
        <v>483.91187500000001</v>
      </c>
      <c r="B102" s="5">
        <v>99</v>
      </c>
    </row>
    <row r="103" spans="1:2" x14ac:dyDescent="0.25">
      <c r="A103" s="3">
        <f t="shared" si="7"/>
        <v>491.12716049382715</v>
      </c>
      <c r="B103" s="4">
        <v>100</v>
      </c>
    </row>
    <row r="104" spans="1:2" x14ac:dyDescent="0.25">
      <c r="A104" s="3">
        <f t="shared" si="7"/>
        <v>498.41496141975313</v>
      </c>
      <c r="B104" s="5">
        <v>101</v>
      </c>
    </row>
    <row r="105" spans="1:2" x14ac:dyDescent="0.25">
      <c r="A105" s="3">
        <f t="shared" si="7"/>
        <v>505.77527777777783</v>
      </c>
      <c r="B105" s="4">
        <v>102</v>
      </c>
    </row>
    <row r="106" spans="1:2" x14ac:dyDescent="0.25">
      <c r="A106" s="3">
        <f t="shared" si="7"/>
        <v>513.20810956790115</v>
      </c>
      <c r="B106" s="5">
        <v>103</v>
      </c>
    </row>
    <row r="107" spans="1:2" x14ac:dyDescent="0.25">
      <c r="A107" s="3">
        <f t="shared" si="7"/>
        <v>520.71345679012347</v>
      </c>
      <c r="B107" s="4">
        <v>104</v>
      </c>
    </row>
    <row r="108" spans="1:2" x14ac:dyDescent="0.25">
      <c r="A108" s="3">
        <f t="shared" si="7"/>
        <v>528.29131944444453</v>
      </c>
      <c r="B108" s="5">
        <v>105</v>
      </c>
    </row>
    <row r="109" spans="1:2" x14ac:dyDescent="0.25">
      <c r="A109" s="3">
        <f t="shared" si="7"/>
        <v>535.9416975308643</v>
      </c>
      <c r="B109" s="4">
        <v>106</v>
      </c>
    </row>
    <row r="110" spans="1:2" x14ac:dyDescent="0.25">
      <c r="A110" s="3">
        <f t="shared" si="7"/>
        <v>543.66459104938281</v>
      </c>
      <c r="B110" s="5">
        <v>107</v>
      </c>
    </row>
    <row r="111" spans="1:2" x14ac:dyDescent="0.25">
      <c r="A111" s="3">
        <f t="shared" si="7"/>
        <v>551.46</v>
      </c>
      <c r="B111" s="4">
        <v>108</v>
      </c>
    </row>
    <row r="112" spans="1:2" x14ac:dyDescent="0.25">
      <c r="A112" s="3">
        <f t="shared" si="7"/>
        <v>559.32792438271599</v>
      </c>
      <c r="B112" s="5">
        <v>109</v>
      </c>
    </row>
    <row r="113" spans="1:2" x14ac:dyDescent="0.25">
      <c r="A113" s="3">
        <f t="shared" si="7"/>
        <v>567.2683641975309</v>
      </c>
      <c r="B113" s="4">
        <v>110</v>
      </c>
    </row>
    <row r="114" spans="1:2" x14ac:dyDescent="0.25">
      <c r="A114" s="3">
        <f t="shared" si="7"/>
        <v>575.28131944444453</v>
      </c>
      <c r="B114" s="5">
        <v>111</v>
      </c>
    </row>
    <row r="115" spans="1:2" x14ac:dyDescent="0.25">
      <c r="A115" s="3">
        <f t="shared" si="7"/>
        <v>583.36679012345689</v>
      </c>
      <c r="B115" s="4">
        <v>112</v>
      </c>
    </row>
    <row r="116" spans="1:2" x14ac:dyDescent="0.25">
      <c r="A116" s="3">
        <f t="shared" si="7"/>
        <v>591.52477623456798</v>
      </c>
      <c r="B116" s="5">
        <v>113</v>
      </c>
    </row>
    <row r="117" spans="1:2" x14ac:dyDescent="0.25">
      <c r="A117" s="3">
        <f t="shared" si="7"/>
        <v>599.75527777777779</v>
      </c>
      <c r="B117" s="4">
        <v>114</v>
      </c>
    </row>
    <row r="118" spans="1:2" x14ac:dyDescent="0.25">
      <c r="A118" s="3">
        <f t="shared" si="7"/>
        <v>608.05829475308656</v>
      </c>
      <c r="B118" s="5">
        <v>115</v>
      </c>
    </row>
    <row r="119" spans="1:2" x14ac:dyDescent="0.25">
      <c r="A119" s="3">
        <f t="shared" si="7"/>
        <v>616.43382716049382</v>
      </c>
      <c r="B119" s="4">
        <v>116</v>
      </c>
    </row>
    <row r="120" spans="1:2" x14ac:dyDescent="0.25">
      <c r="A120" s="3">
        <f t="shared" si="7"/>
        <v>624.88187500000004</v>
      </c>
      <c r="B120" s="5">
        <v>117</v>
      </c>
    </row>
    <row r="121" spans="1:2" x14ac:dyDescent="0.25">
      <c r="A121" s="3">
        <f t="shared" si="7"/>
        <v>633.40243827160498</v>
      </c>
      <c r="B121" s="4">
        <v>118</v>
      </c>
    </row>
    <row r="122" spans="1:2" x14ac:dyDescent="0.25">
      <c r="A122" s="3">
        <f t="shared" si="7"/>
        <v>641.99551697530865</v>
      </c>
      <c r="B122" s="5">
        <v>119</v>
      </c>
    </row>
    <row r="123" spans="1:2" x14ac:dyDescent="0.25">
      <c r="A123" s="3">
        <f t="shared" si="7"/>
        <v>650.66111111111127</v>
      </c>
      <c r="B123" s="4">
        <v>120</v>
      </c>
    </row>
    <row r="124" spans="1:2" x14ac:dyDescent="0.25">
      <c r="A124" s="3">
        <f t="shared" si="7"/>
        <v>659.39922067901239</v>
      </c>
      <c r="B124" s="5">
        <v>121</v>
      </c>
    </row>
    <row r="125" spans="1:2" x14ac:dyDescent="0.25">
      <c r="A125" s="3">
        <f t="shared" si="7"/>
        <v>668.20984567901246</v>
      </c>
      <c r="B125" s="4">
        <v>122</v>
      </c>
    </row>
    <row r="126" spans="1:2" x14ac:dyDescent="0.25">
      <c r="A126" s="3">
        <f t="shared" si="7"/>
        <v>677.09298611111126</v>
      </c>
      <c r="B126" s="4">
        <v>123</v>
      </c>
    </row>
    <row r="127" spans="1:2" x14ac:dyDescent="0.25">
      <c r="A127" s="3">
        <f t="shared" si="7"/>
        <v>686.04864197530856</v>
      </c>
      <c r="B127" s="5">
        <v>124</v>
      </c>
    </row>
    <row r="128" spans="1:2" x14ac:dyDescent="0.25">
      <c r="A128" s="3">
        <f t="shared" si="7"/>
        <v>695.07681327160481</v>
      </c>
      <c r="B128" s="4">
        <v>125</v>
      </c>
    </row>
    <row r="129" spans="1:2" x14ac:dyDescent="0.25">
      <c r="A129" s="3">
        <f t="shared" si="7"/>
        <v>704.17750000000001</v>
      </c>
      <c r="B129" s="5">
        <v>126</v>
      </c>
    </row>
    <row r="130" spans="1:2" x14ac:dyDescent="0.25">
      <c r="A130" s="3">
        <f t="shared" si="7"/>
        <v>713.35070216049371</v>
      </c>
      <c r="B130" s="4">
        <v>127</v>
      </c>
    </row>
    <row r="131" spans="1:2" x14ac:dyDescent="0.25">
      <c r="A131" s="3">
        <f t="shared" si="7"/>
        <v>722.59641975308659</v>
      </c>
      <c r="B131" s="5">
        <v>128</v>
      </c>
    </row>
    <row r="132" spans="1:2" x14ac:dyDescent="0.25">
      <c r="A132" s="3">
        <f t="shared" si="7"/>
        <v>731.91465277777797</v>
      </c>
      <c r="B132" s="4">
        <v>129</v>
      </c>
    </row>
    <row r="133" spans="1:2" x14ac:dyDescent="0.25">
      <c r="A133" s="3">
        <f t="shared" ref="A133:A196" si="8">(((0.4699*((B133*(1000/3600))^2))+128.55))</f>
        <v>741.30540123456785</v>
      </c>
      <c r="B133" s="5">
        <v>130</v>
      </c>
    </row>
    <row r="134" spans="1:2" x14ac:dyDescent="0.25">
      <c r="A134" s="3">
        <f t="shared" si="8"/>
        <v>750.76866512345691</v>
      </c>
      <c r="B134" s="4">
        <v>131</v>
      </c>
    </row>
    <row r="135" spans="1:2" x14ac:dyDescent="0.25">
      <c r="A135" s="3">
        <f t="shared" si="8"/>
        <v>760.3044444444447</v>
      </c>
      <c r="B135" s="5">
        <v>132</v>
      </c>
    </row>
    <row r="136" spans="1:2" x14ac:dyDescent="0.25">
      <c r="A136" s="3">
        <f t="shared" si="8"/>
        <v>769.91273919753075</v>
      </c>
      <c r="B136" s="4">
        <v>133</v>
      </c>
    </row>
    <row r="137" spans="1:2" x14ac:dyDescent="0.25">
      <c r="A137" s="3">
        <f t="shared" si="8"/>
        <v>779.59354938271599</v>
      </c>
      <c r="B137" s="5">
        <v>134</v>
      </c>
    </row>
    <row r="138" spans="1:2" x14ac:dyDescent="0.25">
      <c r="A138" s="3">
        <f t="shared" si="8"/>
        <v>789.34687499999995</v>
      </c>
      <c r="B138" s="4">
        <v>135</v>
      </c>
    </row>
    <row r="139" spans="1:2" x14ac:dyDescent="0.25">
      <c r="A139" s="3">
        <f t="shared" si="8"/>
        <v>799.17271604938264</v>
      </c>
      <c r="B139" s="5">
        <v>136</v>
      </c>
    </row>
    <row r="140" spans="1:2" x14ac:dyDescent="0.25">
      <c r="A140" s="3">
        <f t="shared" si="8"/>
        <v>809.07107253086428</v>
      </c>
      <c r="B140" s="4">
        <v>137</v>
      </c>
    </row>
    <row r="141" spans="1:2" x14ac:dyDescent="0.25">
      <c r="A141" s="3">
        <f t="shared" si="8"/>
        <v>819.04194444444443</v>
      </c>
      <c r="B141" s="5">
        <v>138</v>
      </c>
    </row>
    <row r="142" spans="1:2" x14ac:dyDescent="0.25">
      <c r="A142" s="3">
        <f t="shared" si="8"/>
        <v>829.08533179012352</v>
      </c>
      <c r="B142" s="4">
        <v>139</v>
      </c>
    </row>
    <row r="143" spans="1:2" x14ac:dyDescent="0.25">
      <c r="A143" s="3">
        <f t="shared" si="8"/>
        <v>839.20123456790134</v>
      </c>
      <c r="B143" s="5">
        <v>140</v>
      </c>
    </row>
    <row r="144" spans="1:2" x14ac:dyDescent="0.25">
      <c r="A144" s="3">
        <f t="shared" si="8"/>
        <v>849.38965277777788</v>
      </c>
      <c r="B144" s="4">
        <v>141</v>
      </c>
    </row>
    <row r="145" spans="1:2" x14ac:dyDescent="0.25">
      <c r="A145" s="3">
        <f t="shared" si="8"/>
        <v>859.65058641975293</v>
      </c>
      <c r="B145" s="5">
        <v>142</v>
      </c>
    </row>
    <row r="146" spans="1:2" x14ac:dyDescent="0.25">
      <c r="A146" s="3">
        <f t="shared" si="8"/>
        <v>869.98403549382715</v>
      </c>
      <c r="B146" s="4">
        <v>143</v>
      </c>
    </row>
    <row r="147" spans="1:2" x14ac:dyDescent="0.25">
      <c r="A147" s="3">
        <f t="shared" si="8"/>
        <v>880.38999999999987</v>
      </c>
      <c r="B147" s="5">
        <v>144</v>
      </c>
    </row>
    <row r="148" spans="1:2" x14ac:dyDescent="0.25">
      <c r="A148" s="3">
        <f t="shared" si="8"/>
        <v>890.86847993827155</v>
      </c>
      <c r="B148" s="4">
        <v>145</v>
      </c>
    </row>
    <row r="149" spans="1:2" x14ac:dyDescent="0.25">
      <c r="A149" s="3">
        <f t="shared" si="8"/>
        <v>901.41947530864195</v>
      </c>
      <c r="B149" s="5">
        <v>146</v>
      </c>
    </row>
    <row r="150" spans="1:2" x14ac:dyDescent="0.25">
      <c r="A150" s="3">
        <f t="shared" si="8"/>
        <v>912.0429861111113</v>
      </c>
      <c r="B150" s="4">
        <v>147</v>
      </c>
    </row>
    <row r="151" spans="1:2" x14ac:dyDescent="0.25">
      <c r="A151" s="3">
        <f t="shared" si="8"/>
        <v>922.73901234567916</v>
      </c>
      <c r="B151" s="5">
        <v>148</v>
      </c>
    </row>
    <row r="152" spans="1:2" x14ac:dyDescent="0.25">
      <c r="A152" s="3">
        <f t="shared" si="8"/>
        <v>933.50755401234596</v>
      </c>
      <c r="B152" s="4">
        <v>149</v>
      </c>
    </row>
    <row r="153" spans="1:2" x14ac:dyDescent="0.25">
      <c r="A153" s="3">
        <f t="shared" si="8"/>
        <v>944.34861111111127</v>
      </c>
      <c r="B153" s="5">
        <v>150</v>
      </c>
    </row>
    <row r="154" spans="1:2" x14ac:dyDescent="0.25">
      <c r="A154" s="3">
        <f t="shared" si="8"/>
        <v>955.2621836419753</v>
      </c>
      <c r="B154" s="4">
        <v>151</v>
      </c>
    </row>
    <row r="155" spans="1:2" x14ac:dyDescent="0.25">
      <c r="A155" s="3">
        <f t="shared" si="8"/>
        <v>966.24827160493828</v>
      </c>
      <c r="B155" s="5">
        <v>152</v>
      </c>
    </row>
    <row r="156" spans="1:2" x14ac:dyDescent="0.25">
      <c r="A156" s="3">
        <f t="shared" si="8"/>
        <v>977.30687499999999</v>
      </c>
      <c r="B156" s="4">
        <v>153</v>
      </c>
    </row>
    <row r="157" spans="1:2" x14ac:dyDescent="0.25">
      <c r="A157" s="3">
        <f t="shared" si="8"/>
        <v>988.43799382716043</v>
      </c>
      <c r="B157" s="5">
        <v>154</v>
      </c>
    </row>
    <row r="158" spans="1:2" x14ac:dyDescent="0.25">
      <c r="A158" s="3">
        <f t="shared" si="8"/>
        <v>999.64162808641981</v>
      </c>
      <c r="B158" s="4">
        <v>155</v>
      </c>
    </row>
    <row r="159" spans="1:2" x14ac:dyDescent="0.25">
      <c r="A159" s="3">
        <f t="shared" si="8"/>
        <v>1010.9177777777779</v>
      </c>
      <c r="B159" s="5">
        <v>156</v>
      </c>
    </row>
    <row r="160" spans="1:2" x14ac:dyDescent="0.25">
      <c r="A160" s="3">
        <f t="shared" si="8"/>
        <v>1022.2664429012345</v>
      </c>
      <c r="B160" s="4">
        <v>157</v>
      </c>
    </row>
    <row r="161" spans="1:2" x14ac:dyDescent="0.25">
      <c r="A161" s="3">
        <f t="shared" si="8"/>
        <v>1033.6876234567903</v>
      </c>
      <c r="B161" s="5">
        <v>158</v>
      </c>
    </row>
    <row r="162" spans="1:2" x14ac:dyDescent="0.25">
      <c r="A162" s="3">
        <f t="shared" si="8"/>
        <v>1045.1813194444446</v>
      </c>
      <c r="B162" s="4">
        <v>159</v>
      </c>
    </row>
    <row r="163" spans="1:2" x14ac:dyDescent="0.25">
      <c r="A163" s="3">
        <f t="shared" si="8"/>
        <v>1056.7475308641974</v>
      </c>
      <c r="B163" s="5">
        <v>160</v>
      </c>
    </row>
    <row r="164" spans="1:2" x14ac:dyDescent="0.25">
      <c r="A164" s="3">
        <f t="shared" si="8"/>
        <v>1068.3862577160494</v>
      </c>
      <c r="B164" s="4">
        <v>161</v>
      </c>
    </row>
    <row r="165" spans="1:2" x14ac:dyDescent="0.25">
      <c r="A165" s="3">
        <f t="shared" si="8"/>
        <v>1080.0975000000001</v>
      </c>
      <c r="B165" s="5">
        <v>162</v>
      </c>
    </row>
    <row r="166" spans="1:2" x14ac:dyDescent="0.25">
      <c r="A166" s="3">
        <f t="shared" si="8"/>
        <v>1091.8812577160495</v>
      </c>
      <c r="B166" s="4">
        <v>163</v>
      </c>
    </row>
    <row r="167" spans="1:2" x14ac:dyDescent="0.25">
      <c r="A167" s="3">
        <f t="shared" si="8"/>
        <v>1103.7375308641977</v>
      </c>
      <c r="B167" s="5">
        <v>164</v>
      </c>
    </row>
    <row r="168" spans="1:2" x14ac:dyDescent="0.25">
      <c r="A168" s="3">
        <f t="shared" si="8"/>
        <v>1115.6663194444445</v>
      </c>
      <c r="B168" s="4">
        <v>165</v>
      </c>
    </row>
    <row r="169" spans="1:2" x14ac:dyDescent="0.25">
      <c r="A169" s="3">
        <f t="shared" si="8"/>
        <v>1127.6676234567901</v>
      </c>
      <c r="B169" s="4">
        <v>166</v>
      </c>
    </row>
    <row r="170" spans="1:2" x14ac:dyDescent="0.25">
      <c r="A170" s="3">
        <f t="shared" si="8"/>
        <v>1139.7414429012347</v>
      </c>
      <c r="B170" s="5">
        <v>167</v>
      </c>
    </row>
    <row r="171" spans="1:2" x14ac:dyDescent="0.25">
      <c r="A171" s="3">
        <f t="shared" si="8"/>
        <v>1151.887777777778</v>
      </c>
      <c r="B171" s="4">
        <v>168</v>
      </c>
    </row>
    <row r="172" spans="1:2" x14ac:dyDescent="0.25">
      <c r="A172" s="3">
        <f t="shared" si="8"/>
        <v>1164.1066280864197</v>
      </c>
      <c r="B172" s="5">
        <v>169</v>
      </c>
    </row>
    <row r="173" spans="1:2" x14ac:dyDescent="0.25">
      <c r="A173" s="3">
        <f t="shared" si="8"/>
        <v>1176.3979938271602</v>
      </c>
      <c r="B173" s="4">
        <v>170</v>
      </c>
    </row>
    <row r="174" spans="1:2" x14ac:dyDescent="0.25">
      <c r="A174" s="3">
        <f t="shared" si="8"/>
        <v>1188.7618749999999</v>
      </c>
      <c r="B174" s="5">
        <v>171</v>
      </c>
    </row>
    <row r="175" spans="1:2" x14ac:dyDescent="0.25">
      <c r="A175" s="3">
        <f t="shared" si="8"/>
        <v>1201.1982716049381</v>
      </c>
      <c r="B175" s="4">
        <v>172</v>
      </c>
    </row>
    <row r="176" spans="1:2" x14ac:dyDescent="0.25">
      <c r="A176" s="3">
        <f t="shared" si="8"/>
        <v>1213.7071836419752</v>
      </c>
      <c r="B176" s="5">
        <v>173</v>
      </c>
    </row>
    <row r="177" spans="1:2" x14ac:dyDescent="0.25">
      <c r="A177" s="3">
        <f t="shared" si="8"/>
        <v>1226.2886111111111</v>
      </c>
      <c r="B177" s="4">
        <v>174</v>
      </c>
    </row>
    <row r="178" spans="1:2" x14ac:dyDescent="0.25">
      <c r="A178" s="3">
        <f t="shared" si="8"/>
        <v>1238.9425540123457</v>
      </c>
      <c r="B178" s="5">
        <v>175</v>
      </c>
    </row>
    <row r="179" spans="1:2" x14ac:dyDescent="0.25">
      <c r="A179" s="3">
        <f t="shared" si="8"/>
        <v>1251.669012345679</v>
      </c>
      <c r="B179" s="4">
        <v>176</v>
      </c>
    </row>
    <row r="180" spans="1:2" x14ac:dyDescent="0.25">
      <c r="A180" s="3">
        <f t="shared" si="8"/>
        <v>1264.4679861111113</v>
      </c>
      <c r="B180" s="5">
        <v>177</v>
      </c>
    </row>
    <row r="181" spans="1:2" x14ac:dyDescent="0.25">
      <c r="A181" s="3">
        <f t="shared" si="8"/>
        <v>1277.3394753086422</v>
      </c>
      <c r="B181" s="4">
        <v>178</v>
      </c>
    </row>
    <row r="182" spans="1:2" x14ac:dyDescent="0.25">
      <c r="A182" s="3">
        <f t="shared" si="8"/>
        <v>1290.2834799382715</v>
      </c>
      <c r="B182" s="5">
        <v>179</v>
      </c>
    </row>
    <row r="183" spans="1:2" x14ac:dyDescent="0.25">
      <c r="A183" s="3">
        <f t="shared" si="8"/>
        <v>1303.3</v>
      </c>
      <c r="B183" s="4">
        <v>180</v>
      </c>
    </row>
    <row r="184" spans="1:2" x14ac:dyDescent="0.25">
      <c r="A184" s="3">
        <f t="shared" si="8"/>
        <v>1316.3890354938271</v>
      </c>
      <c r="B184" s="5">
        <v>181</v>
      </c>
    </row>
    <row r="185" spans="1:2" x14ac:dyDescent="0.25">
      <c r="A185" s="3">
        <f t="shared" si="8"/>
        <v>1329.550586419753</v>
      </c>
      <c r="B185" s="4">
        <v>182</v>
      </c>
    </row>
    <row r="186" spans="1:2" x14ac:dyDescent="0.25">
      <c r="A186" s="3">
        <f t="shared" si="8"/>
        <v>1342.7846527777776</v>
      </c>
      <c r="B186" s="5">
        <v>183</v>
      </c>
    </row>
    <row r="187" spans="1:2" x14ac:dyDescent="0.25">
      <c r="A187" s="3">
        <f t="shared" si="8"/>
        <v>1356.0912345679012</v>
      </c>
      <c r="B187" s="4">
        <v>184</v>
      </c>
    </row>
    <row r="188" spans="1:2" x14ac:dyDescent="0.25">
      <c r="A188" s="3">
        <f t="shared" si="8"/>
        <v>1369.4703317901235</v>
      </c>
      <c r="B188" s="5">
        <v>185</v>
      </c>
    </row>
    <row r="189" spans="1:2" x14ac:dyDescent="0.25">
      <c r="A189" s="3">
        <f t="shared" si="8"/>
        <v>1382.9219444444445</v>
      </c>
      <c r="B189" s="4">
        <v>186</v>
      </c>
    </row>
    <row r="190" spans="1:2" x14ac:dyDescent="0.25">
      <c r="A190" s="3">
        <f t="shared" si="8"/>
        <v>1396.4460725308645</v>
      </c>
      <c r="B190" s="5">
        <v>187</v>
      </c>
    </row>
    <row r="191" spans="1:2" x14ac:dyDescent="0.25">
      <c r="A191" s="3">
        <f t="shared" si="8"/>
        <v>1410.0427160493825</v>
      </c>
      <c r="B191" s="4">
        <v>188</v>
      </c>
    </row>
    <row r="192" spans="1:2" x14ac:dyDescent="0.25">
      <c r="A192" s="3">
        <f t="shared" si="8"/>
        <v>1423.711875</v>
      </c>
      <c r="B192" s="5">
        <v>189</v>
      </c>
    </row>
    <row r="193" spans="1:2" x14ac:dyDescent="0.25">
      <c r="A193" s="3">
        <f t="shared" si="8"/>
        <v>1437.4535493827159</v>
      </c>
      <c r="B193" s="4">
        <v>190</v>
      </c>
    </row>
    <row r="194" spans="1:2" x14ac:dyDescent="0.25">
      <c r="A194" s="3">
        <f t="shared" si="8"/>
        <v>1451.2677391975308</v>
      </c>
      <c r="B194" s="5">
        <v>191</v>
      </c>
    </row>
    <row r="195" spans="1:2" x14ac:dyDescent="0.25">
      <c r="A195" s="3">
        <f t="shared" si="8"/>
        <v>1465.1544444444446</v>
      </c>
      <c r="B195" s="4">
        <v>192</v>
      </c>
    </row>
    <row r="196" spans="1:2" x14ac:dyDescent="0.25">
      <c r="A196" s="3">
        <f t="shared" si="8"/>
        <v>1479.1136651234569</v>
      </c>
      <c r="B196" s="5">
        <v>193</v>
      </c>
    </row>
    <row r="197" spans="1:2" x14ac:dyDescent="0.25">
      <c r="A197" s="3">
        <f t="shared" ref="A197:A260" si="9">(((0.4699*((B197*(1000/3600))^2))+128.55))</f>
        <v>1493.145401234568</v>
      </c>
      <c r="B197" s="4">
        <v>194</v>
      </c>
    </row>
    <row r="198" spans="1:2" x14ac:dyDescent="0.25">
      <c r="A198" s="3">
        <f t="shared" si="9"/>
        <v>1507.249652777778</v>
      </c>
      <c r="B198" s="5">
        <v>195</v>
      </c>
    </row>
    <row r="199" spans="1:2" x14ac:dyDescent="0.25">
      <c r="A199" s="3">
        <f t="shared" si="9"/>
        <v>1521.4264197530865</v>
      </c>
      <c r="B199" s="4">
        <v>196</v>
      </c>
    </row>
    <row r="200" spans="1:2" x14ac:dyDescent="0.25">
      <c r="A200" s="3">
        <f t="shared" si="9"/>
        <v>1535.6757021604938</v>
      </c>
      <c r="B200" s="5">
        <v>197</v>
      </c>
    </row>
    <row r="201" spans="1:2" x14ac:dyDescent="0.25">
      <c r="A201" s="3">
        <f t="shared" si="9"/>
        <v>1549.9974999999999</v>
      </c>
      <c r="B201" s="4">
        <v>198</v>
      </c>
    </row>
    <row r="202" spans="1:2" x14ac:dyDescent="0.25">
      <c r="A202" s="3">
        <f t="shared" si="9"/>
        <v>1564.3918132716049</v>
      </c>
      <c r="B202" s="5">
        <v>199</v>
      </c>
    </row>
    <row r="203" spans="1:2" x14ac:dyDescent="0.25">
      <c r="A203" s="3">
        <f t="shared" si="9"/>
        <v>1578.8586419753085</v>
      </c>
      <c r="B203" s="4">
        <v>200</v>
      </c>
    </row>
    <row r="204" spans="1:2" x14ac:dyDescent="0.25">
      <c r="A204" s="3">
        <f t="shared" si="9"/>
        <v>1593.3979861111111</v>
      </c>
      <c r="B204" s="5">
        <v>201</v>
      </c>
    </row>
    <row r="205" spans="1:2" x14ac:dyDescent="0.25">
      <c r="A205" s="3">
        <f t="shared" si="9"/>
        <v>1608.0098456790124</v>
      </c>
      <c r="B205" s="4">
        <v>202</v>
      </c>
    </row>
    <row r="206" spans="1:2" x14ac:dyDescent="0.25">
      <c r="A206" s="3">
        <f t="shared" si="9"/>
        <v>1622.6942206790125</v>
      </c>
      <c r="B206" s="5">
        <v>203</v>
      </c>
    </row>
    <row r="207" spans="1:2" x14ac:dyDescent="0.25">
      <c r="A207" s="3">
        <f t="shared" si="9"/>
        <v>1637.4511111111112</v>
      </c>
      <c r="B207" s="4">
        <v>204</v>
      </c>
    </row>
    <row r="208" spans="1:2" x14ac:dyDescent="0.25">
      <c r="A208" s="3">
        <f t="shared" si="9"/>
        <v>1652.2805169753087</v>
      </c>
      <c r="B208" s="5">
        <v>205</v>
      </c>
    </row>
    <row r="209" spans="1:2" x14ac:dyDescent="0.25">
      <c r="A209" s="3">
        <f t="shared" si="9"/>
        <v>1667.1824382716047</v>
      </c>
      <c r="B209" s="4">
        <v>206</v>
      </c>
    </row>
    <row r="210" spans="1:2" x14ac:dyDescent="0.25">
      <c r="A210" s="3">
        <f t="shared" si="9"/>
        <v>1682.1568749999999</v>
      </c>
      <c r="B210" s="5">
        <v>207</v>
      </c>
    </row>
    <row r="211" spans="1:2" x14ac:dyDescent="0.25">
      <c r="A211" s="3">
        <f t="shared" si="9"/>
        <v>1697.2038271604938</v>
      </c>
      <c r="B211" s="4">
        <v>208</v>
      </c>
    </row>
    <row r="212" spans="1:2" x14ac:dyDescent="0.25">
      <c r="A212" s="3">
        <f t="shared" si="9"/>
        <v>1712.3232947530864</v>
      </c>
      <c r="B212" s="4">
        <v>209</v>
      </c>
    </row>
    <row r="213" spans="1:2" x14ac:dyDescent="0.25">
      <c r="A213" s="3">
        <f t="shared" si="9"/>
        <v>1727.5152777777778</v>
      </c>
      <c r="B213" s="5">
        <v>210</v>
      </c>
    </row>
    <row r="214" spans="1:2" x14ac:dyDescent="0.25">
      <c r="A214" s="3">
        <f t="shared" si="9"/>
        <v>1742.7797762345681</v>
      </c>
      <c r="B214" s="4">
        <v>211</v>
      </c>
    </row>
    <row r="215" spans="1:2" x14ac:dyDescent="0.25">
      <c r="A215" s="3">
        <f t="shared" si="9"/>
        <v>1758.1167901234569</v>
      </c>
      <c r="B215" s="5">
        <v>212</v>
      </c>
    </row>
    <row r="216" spans="1:2" x14ac:dyDescent="0.25">
      <c r="A216" s="3">
        <f t="shared" si="9"/>
        <v>1773.5263194444444</v>
      </c>
      <c r="B216" s="4">
        <v>213</v>
      </c>
    </row>
    <row r="217" spans="1:2" x14ac:dyDescent="0.25">
      <c r="A217" s="3">
        <f t="shared" si="9"/>
        <v>1789.0083641975309</v>
      </c>
      <c r="B217" s="5">
        <v>214</v>
      </c>
    </row>
    <row r="218" spans="1:2" x14ac:dyDescent="0.25">
      <c r="A218" s="3">
        <f t="shared" si="9"/>
        <v>1804.5629243827159</v>
      </c>
      <c r="B218" s="4">
        <v>215</v>
      </c>
    </row>
    <row r="219" spans="1:2" x14ac:dyDescent="0.25">
      <c r="A219" s="3">
        <f t="shared" si="9"/>
        <v>1820.1899999999998</v>
      </c>
      <c r="B219" s="5">
        <v>216</v>
      </c>
    </row>
    <row r="220" spans="1:2" x14ac:dyDescent="0.25">
      <c r="A220" s="3">
        <f t="shared" si="9"/>
        <v>1835.8895910493827</v>
      </c>
      <c r="B220" s="4">
        <v>217</v>
      </c>
    </row>
    <row r="221" spans="1:2" x14ac:dyDescent="0.25">
      <c r="A221" s="3">
        <f t="shared" si="9"/>
        <v>1851.6616975308641</v>
      </c>
      <c r="B221" s="5">
        <v>218</v>
      </c>
    </row>
    <row r="222" spans="1:2" x14ac:dyDescent="0.25">
      <c r="A222" s="3">
        <f t="shared" si="9"/>
        <v>1867.5063194444444</v>
      </c>
      <c r="B222" s="4">
        <v>219</v>
      </c>
    </row>
    <row r="223" spans="1:2" x14ac:dyDescent="0.25">
      <c r="A223" s="3">
        <f t="shared" si="9"/>
        <v>1883.4234567901235</v>
      </c>
      <c r="B223" s="5">
        <v>220</v>
      </c>
    </row>
    <row r="224" spans="1:2" x14ac:dyDescent="0.25">
      <c r="A224" s="3">
        <f t="shared" si="9"/>
        <v>1899.4131095679013</v>
      </c>
      <c r="B224" s="4">
        <v>221</v>
      </c>
    </row>
    <row r="225" spans="1:2" x14ac:dyDescent="0.25">
      <c r="A225" s="3">
        <f t="shared" si="9"/>
        <v>1915.4752777777778</v>
      </c>
      <c r="B225" s="5">
        <v>222</v>
      </c>
    </row>
    <row r="226" spans="1:2" x14ac:dyDescent="0.25">
      <c r="A226" s="3">
        <f t="shared" si="9"/>
        <v>1931.6099614197533</v>
      </c>
      <c r="B226" s="4">
        <v>223</v>
      </c>
    </row>
    <row r="227" spans="1:2" x14ac:dyDescent="0.25">
      <c r="A227" s="3">
        <f t="shared" si="9"/>
        <v>1947.8171604938273</v>
      </c>
      <c r="B227" s="5">
        <v>224</v>
      </c>
    </row>
    <row r="228" spans="1:2" x14ac:dyDescent="0.25">
      <c r="A228" s="3">
        <f t="shared" si="9"/>
        <v>1964.096875</v>
      </c>
      <c r="B228" s="4">
        <v>225</v>
      </c>
    </row>
    <row r="229" spans="1:2" x14ac:dyDescent="0.25">
      <c r="A229" s="3">
        <f t="shared" si="9"/>
        <v>1980.4491049382716</v>
      </c>
      <c r="B229" s="5">
        <v>226</v>
      </c>
    </row>
    <row r="230" spans="1:2" x14ac:dyDescent="0.25">
      <c r="A230" s="3">
        <f t="shared" si="9"/>
        <v>1996.873850308642</v>
      </c>
      <c r="B230" s="4">
        <v>227</v>
      </c>
    </row>
    <row r="231" spans="1:2" x14ac:dyDescent="0.25">
      <c r="A231" s="3">
        <f t="shared" si="9"/>
        <v>2013.3711111111111</v>
      </c>
      <c r="B231" s="5">
        <v>228</v>
      </c>
    </row>
    <row r="232" spans="1:2" x14ac:dyDescent="0.25">
      <c r="A232" s="3">
        <f t="shared" si="9"/>
        <v>2029.9408873456791</v>
      </c>
      <c r="B232" s="4">
        <v>229</v>
      </c>
    </row>
    <row r="233" spans="1:2" x14ac:dyDescent="0.25">
      <c r="A233" s="3">
        <f t="shared" si="9"/>
        <v>2046.5831790123459</v>
      </c>
      <c r="B233" s="5">
        <v>230</v>
      </c>
    </row>
    <row r="234" spans="1:2" x14ac:dyDescent="0.25">
      <c r="A234" s="3">
        <f t="shared" si="9"/>
        <v>2063.2979861111112</v>
      </c>
      <c r="B234" s="4">
        <v>231</v>
      </c>
    </row>
    <row r="235" spans="1:2" x14ac:dyDescent="0.25">
      <c r="A235" s="3">
        <f t="shared" si="9"/>
        <v>2080.0853086419752</v>
      </c>
      <c r="B235" s="5">
        <v>232</v>
      </c>
    </row>
    <row r="236" spans="1:2" x14ac:dyDescent="0.25">
      <c r="A236" s="3">
        <f t="shared" si="9"/>
        <v>2096.9451466049386</v>
      </c>
      <c r="B236" s="4">
        <v>233</v>
      </c>
    </row>
    <row r="237" spans="1:2" x14ac:dyDescent="0.25">
      <c r="A237" s="3">
        <f t="shared" si="9"/>
        <v>2113.8775000000001</v>
      </c>
      <c r="B237" s="5">
        <v>234</v>
      </c>
    </row>
    <row r="238" spans="1:2" x14ac:dyDescent="0.25">
      <c r="A238" s="3">
        <f t="shared" si="9"/>
        <v>2130.8823688271609</v>
      </c>
      <c r="B238" s="4">
        <v>235</v>
      </c>
    </row>
    <row r="239" spans="1:2" x14ac:dyDescent="0.25">
      <c r="A239" s="3">
        <f t="shared" si="9"/>
        <v>2147.9597530864198</v>
      </c>
      <c r="B239" s="5">
        <v>236</v>
      </c>
    </row>
    <row r="240" spans="1:2" x14ac:dyDescent="0.25">
      <c r="A240" s="3">
        <f t="shared" si="9"/>
        <v>2165.1096527777786</v>
      </c>
      <c r="B240" s="4">
        <v>237</v>
      </c>
    </row>
    <row r="241" spans="1:2" x14ac:dyDescent="0.25">
      <c r="A241" s="3">
        <f t="shared" si="9"/>
        <v>2182.332067901235</v>
      </c>
      <c r="B241" s="5">
        <v>238</v>
      </c>
    </row>
    <row r="242" spans="1:2" x14ac:dyDescent="0.25">
      <c r="A242" s="3">
        <f t="shared" si="9"/>
        <v>2199.6269984567903</v>
      </c>
      <c r="B242" s="4">
        <v>239</v>
      </c>
    </row>
    <row r="243" spans="1:2" x14ac:dyDescent="0.25">
      <c r="A243" s="3">
        <f t="shared" si="9"/>
        <v>2216.994444444445</v>
      </c>
      <c r="B243" s="5">
        <v>240</v>
      </c>
    </row>
    <row r="244" spans="1:2" x14ac:dyDescent="0.25">
      <c r="A244" s="3">
        <f t="shared" si="9"/>
        <v>2234.4344058641973</v>
      </c>
      <c r="B244" s="4">
        <v>241</v>
      </c>
    </row>
    <row r="245" spans="1:2" x14ac:dyDescent="0.25">
      <c r="A245" s="3">
        <f t="shared" si="9"/>
        <v>2251.9468827160499</v>
      </c>
      <c r="B245" s="5">
        <v>242</v>
      </c>
    </row>
    <row r="246" spans="1:2" x14ac:dyDescent="0.25">
      <c r="A246" s="3">
        <f t="shared" si="9"/>
        <v>2269.5318750000001</v>
      </c>
      <c r="B246" s="4">
        <v>243</v>
      </c>
    </row>
    <row r="247" spans="1:2" x14ac:dyDescent="0.25">
      <c r="A247" s="3">
        <f t="shared" si="9"/>
        <v>2287.1893827160497</v>
      </c>
      <c r="B247" s="5">
        <v>244</v>
      </c>
    </row>
    <row r="248" spans="1:2" x14ac:dyDescent="0.25">
      <c r="A248" s="3">
        <f t="shared" si="9"/>
        <v>2304.9194058641979</v>
      </c>
      <c r="B248" s="4">
        <v>245</v>
      </c>
    </row>
    <row r="249" spans="1:2" x14ac:dyDescent="0.25">
      <c r="A249" s="3">
        <f t="shared" si="9"/>
        <v>2322.7219444444454</v>
      </c>
      <c r="B249" s="5">
        <v>246</v>
      </c>
    </row>
    <row r="250" spans="1:2" x14ac:dyDescent="0.25">
      <c r="A250" s="3">
        <f t="shared" si="9"/>
        <v>2340.5969984567905</v>
      </c>
      <c r="B250" s="4">
        <v>247</v>
      </c>
    </row>
    <row r="251" spans="1:2" x14ac:dyDescent="0.25">
      <c r="A251" s="3">
        <f t="shared" si="9"/>
        <v>2358.5445679012346</v>
      </c>
      <c r="B251" s="5">
        <v>248</v>
      </c>
    </row>
    <row r="252" spans="1:2" x14ac:dyDescent="0.25">
      <c r="A252" s="3">
        <f t="shared" si="9"/>
        <v>2376.5646527777781</v>
      </c>
      <c r="B252" s="4">
        <v>249</v>
      </c>
    </row>
    <row r="253" spans="1:2" x14ac:dyDescent="0.25">
      <c r="A253" s="3">
        <f t="shared" si="9"/>
        <v>2394.6572530864196</v>
      </c>
      <c r="B253" s="5">
        <v>250</v>
      </c>
    </row>
    <row r="254" spans="1:2" x14ac:dyDescent="0.25">
      <c r="A254" s="3">
        <f t="shared" si="9"/>
        <v>2412.822368827161</v>
      </c>
      <c r="B254" s="4">
        <v>251</v>
      </c>
    </row>
    <row r="255" spans="1:2" x14ac:dyDescent="0.25">
      <c r="A255" s="3">
        <f t="shared" si="9"/>
        <v>2431.06</v>
      </c>
      <c r="B255" s="4">
        <v>252</v>
      </c>
    </row>
    <row r="256" spans="1:2" x14ac:dyDescent="0.25">
      <c r="A256" s="3">
        <f t="shared" si="9"/>
        <v>2449.3701466049388</v>
      </c>
      <c r="B256" s="5">
        <v>253</v>
      </c>
    </row>
    <row r="257" spans="1:2" x14ac:dyDescent="0.25">
      <c r="A257" s="3">
        <f t="shared" si="9"/>
        <v>2467.7528086419752</v>
      </c>
      <c r="B257" s="4">
        <v>254</v>
      </c>
    </row>
    <row r="258" spans="1:2" x14ac:dyDescent="0.25">
      <c r="A258" s="3">
        <f t="shared" si="9"/>
        <v>2486.2079861111119</v>
      </c>
      <c r="B258" s="5">
        <v>255</v>
      </c>
    </row>
    <row r="259" spans="1:2" x14ac:dyDescent="0.25">
      <c r="A259" s="3">
        <f t="shared" si="9"/>
        <v>2504.7356790123463</v>
      </c>
      <c r="B259" s="4">
        <v>256</v>
      </c>
    </row>
    <row r="260" spans="1:2" x14ac:dyDescent="0.25">
      <c r="A260" s="3">
        <f t="shared" si="9"/>
        <v>2523.3358873456787</v>
      </c>
      <c r="B260" s="5">
        <v>257</v>
      </c>
    </row>
    <row r="261" spans="1:2" x14ac:dyDescent="0.25">
      <c r="A261" s="3">
        <f t="shared" ref="A261:A265" si="10">(((0.4699*((B261*(1000/3600))^2))+128.55))</f>
        <v>2542.0086111111118</v>
      </c>
      <c r="B261" s="4">
        <v>258</v>
      </c>
    </row>
    <row r="262" spans="1:2" x14ac:dyDescent="0.25">
      <c r="A262" s="3">
        <f t="shared" si="10"/>
        <v>2560.7538503086416</v>
      </c>
      <c r="B262" s="5">
        <v>259</v>
      </c>
    </row>
    <row r="263" spans="1:2" x14ac:dyDescent="0.25">
      <c r="A263" s="3">
        <f t="shared" si="10"/>
        <v>2579.5716049382718</v>
      </c>
      <c r="B263" s="4">
        <v>260</v>
      </c>
    </row>
    <row r="264" spans="1:2" x14ac:dyDescent="0.25">
      <c r="A264" s="3">
        <f t="shared" si="10"/>
        <v>2598.461875</v>
      </c>
      <c r="B264" s="5">
        <v>261</v>
      </c>
    </row>
    <row r="265" spans="1:2" x14ac:dyDescent="0.25">
      <c r="A265" s="3">
        <f t="shared" si="10"/>
        <v>2617.424660493828</v>
      </c>
      <c r="B265" s="4">
        <v>262</v>
      </c>
    </row>
    <row r="266" spans="1:2" x14ac:dyDescent="0.25">
      <c r="B266" s="5"/>
    </row>
    <row r="267" spans="1:2" x14ac:dyDescent="0.25">
      <c r="B267" s="4"/>
    </row>
    <row r="268" spans="1:2" x14ac:dyDescent="0.25">
      <c r="B268" s="5"/>
    </row>
    <row r="269" spans="1:2" x14ac:dyDescent="0.25">
      <c r="B269" s="4"/>
    </row>
    <row r="270" spans="1:2" x14ac:dyDescent="0.25">
      <c r="B270" s="5"/>
    </row>
    <row r="271" spans="1:2" x14ac:dyDescent="0.25">
      <c r="B271" s="4"/>
    </row>
    <row r="272" spans="1:2" x14ac:dyDescent="0.25">
      <c r="B272" s="5"/>
    </row>
    <row r="273" spans="2:2" x14ac:dyDescent="0.25">
      <c r="B273" s="4"/>
    </row>
    <row r="274" spans="2:2" x14ac:dyDescent="0.25">
      <c r="B274" s="5"/>
    </row>
    <row r="275" spans="2:2" x14ac:dyDescent="0.25">
      <c r="B275" s="4"/>
    </row>
    <row r="276" spans="2:2" x14ac:dyDescent="0.25">
      <c r="B276" s="5"/>
    </row>
    <row r="277" spans="2:2" x14ac:dyDescent="0.25">
      <c r="B277" s="4"/>
    </row>
    <row r="278" spans="2:2" x14ac:dyDescent="0.25">
      <c r="B278" s="5"/>
    </row>
    <row r="279" spans="2:2" x14ac:dyDescent="0.25">
      <c r="B279" s="4"/>
    </row>
    <row r="280" spans="2:2" x14ac:dyDescent="0.25">
      <c r="B280" s="5"/>
    </row>
    <row r="281" spans="2:2" x14ac:dyDescent="0.25">
      <c r="B281" s="4"/>
    </row>
    <row r="282" spans="2:2" x14ac:dyDescent="0.25">
      <c r="B282" s="5"/>
    </row>
    <row r="283" spans="2:2" x14ac:dyDescent="0.25">
      <c r="B283" s="4"/>
    </row>
    <row r="284" spans="2:2" x14ac:dyDescent="0.25">
      <c r="B284" s="5"/>
    </row>
    <row r="285" spans="2:2" x14ac:dyDescent="0.25">
      <c r="B285" s="4"/>
    </row>
    <row r="286" spans="2:2" x14ac:dyDescent="0.25">
      <c r="B286" s="5"/>
    </row>
    <row r="287" spans="2:2" x14ac:dyDescent="0.25">
      <c r="B287" s="4"/>
    </row>
    <row r="288" spans="2:2" x14ac:dyDescent="0.25">
      <c r="B288" s="5"/>
    </row>
    <row r="289" spans="2:2" x14ac:dyDescent="0.25">
      <c r="B289" s="4"/>
    </row>
    <row r="290" spans="2:2" x14ac:dyDescent="0.25">
      <c r="B290" s="5"/>
    </row>
    <row r="291" spans="2:2" x14ac:dyDescent="0.25">
      <c r="B291" s="4"/>
    </row>
    <row r="292" spans="2:2" x14ac:dyDescent="0.25">
      <c r="B292" s="5"/>
    </row>
    <row r="293" spans="2:2" x14ac:dyDescent="0.25">
      <c r="B293" s="4"/>
    </row>
    <row r="294" spans="2:2" x14ac:dyDescent="0.25">
      <c r="B294" s="5"/>
    </row>
    <row r="295" spans="2:2" x14ac:dyDescent="0.25">
      <c r="B295" s="4"/>
    </row>
    <row r="296" spans="2:2" x14ac:dyDescent="0.25">
      <c r="B296" s="5"/>
    </row>
    <row r="297" spans="2:2" x14ac:dyDescent="0.25">
      <c r="B297" s="4"/>
    </row>
    <row r="298" spans="2:2" x14ac:dyDescent="0.25">
      <c r="B298" s="4"/>
    </row>
    <row r="299" spans="2:2" x14ac:dyDescent="0.25">
      <c r="B299" s="5"/>
    </row>
    <row r="300" spans="2:2" x14ac:dyDescent="0.25">
      <c r="B300" s="4"/>
    </row>
    <row r="301" spans="2:2" x14ac:dyDescent="0.25">
      <c r="B301" s="5"/>
    </row>
    <row r="302" spans="2:2" x14ac:dyDescent="0.25">
      <c r="B302" s="4"/>
    </row>
    <row r="303" spans="2:2" x14ac:dyDescent="0.25">
      <c r="B303" s="5"/>
    </row>
    <row r="304" spans="2:2" x14ac:dyDescent="0.25">
      <c r="B304" s="4"/>
    </row>
    <row r="305" spans="2:2" x14ac:dyDescent="0.25">
      <c r="B305" s="5"/>
    </row>
    <row r="306" spans="2:2" x14ac:dyDescent="0.25">
      <c r="B306" s="4"/>
    </row>
    <row r="307" spans="2:2" x14ac:dyDescent="0.25">
      <c r="B307" s="5"/>
    </row>
    <row r="308" spans="2:2" x14ac:dyDescent="0.25">
      <c r="B308" s="4"/>
    </row>
    <row r="309" spans="2:2" x14ac:dyDescent="0.25">
      <c r="B309" s="5"/>
    </row>
    <row r="310" spans="2:2" x14ac:dyDescent="0.25">
      <c r="B310" s="4"/>
    </row>
    <row r="311" spans="2:2" x14ac:dyDescent="0.25">
      <c r="B311" s="5"/>
    </row>
    <row r="312" spans="2:2" x14ac:dyDescent="0.25">
      <c r="B312" s="4"/>
    </row>
    <row r="313" spans="2:2" x14ac:dyDescent="0.25">
      <c r="B313" s="5"/>
    </row>
    <row r="314" spans="2:2" x14ac:dyDescent="0.25">
      <c r="B314" s="4"/>
    </row>
    <row r="315" spans="2:2" x14ac:dyDescent="0.25">
      <c r="B315" s="5"/>
    </row>
    <row r="316" spans="2:2" x14ac:dyDescent="0.25">
      <c r="B316" s="4"/>
    </row>
    <row r="317" spans="2:2" x14ac:dyDescent="0.25">
      <c r="B317" s="5"/>
    </row>
    <row r="318" spans="2:2" x14ac:dyDescent="0.25">
      <c r="B318" s="4"/>
    </row>
    <row r="319" spans="2:2" x14ac:dyDescent="0.25">
      <c r="B319" s="5"/>
    </row>
    <row r="320" spans="2:2" x14ac:dyDescent="0.25">
      <c r="B320" s="4"/>
    </row>
    <row r="321" spans="2:2" x14ac:dyDescent="0.25">
      <c r="B321" s="5"/>
    </row>
    <row r="322" spans="2:2" x14ac:dyDescent="0.25">
      <c r="B322" s="4"/>
    </row>
    <row r="323" spans="2:2" x14ac:dyDescent="0.25">
      <c r="B323" s="5"/>
    </row>
    <row r="324" spans="2:2" x14ac:dyDescent="0.25">
      <c r="B324" s="4"/>
    </row>
    <row r="325" spans="2:2" x14ac:dyDescent="0.25">
      <c r="B325" s="5"/>
    </row>
    <row r="326" spans="2:2" x14ac:dyDescent="0.25">
      <c r="B326" s="4"/>
    </row>
    <row r="327" spans="2:2" x14ac:dyDescent="0.25">
      <c r="B327" s="5"/>
    </row>
    <row r="328" spans="2:2" x14ac:dyDescent="0.25">
      <c r="B328" s="4"/>
    </row>
    <row r="329" spans="2:2" x14ac:dyDescent="0.25">
      <c r="B329" s="5"/>
    </row>
    <row r="330" spans="2:2" x14ac:dyDescent="0.25">
      <c r="B330" s="4"/>
    </row>
    <row r="331" spans="2:2" x14ac:dyDescent="0.25">
      <c r="B331" s="5"/>
    </row>
    <row r="332" spans="2:2" x14ac:dyDescent="0.25">
      <c r="B332" s="4"/>
    </row>
    <row r="333" spans="2:2" x14ac:dyDescent="0.25">
      <c r="B333" s="5"/>
    </row>
    <row r="334" spans="2:2" x14ac:dyDescent="0.25">
      <c r="B334" s="4"/>
    </row>
    <row r="335" spans="2:2" x14ac:dyDescent="0.25">
      <c r="B335" s="5"/>
    </row>
    <row r="336" spans="2:2" x14ac:dyDescent="0.25">
      <c r="B336" s="4"/>
    </row>
    <row r="337" spans="2:2" x14ac:dyDescent="0.25">
      <c r="B337" s="5"/>
    </row>
    <row r="338" spans="2:2" x14ac:dyDescent="0.25">
      <c r="B338" s="4"/>
    </row>
    <row r="339" spans="2:2" x14ac:dyDescent="0.25">
      <c r="B339" s="5"/>
    </row>
    <row r="340" spans="2:2" x14ac:dyDescent="0.25">
      <c r="B340" s="4"/>
    </row>
    <row r="341" spans="2:2" x14ac:dyDescent="0.25">
      <c r="B341" s="4"/>
    </row>
    <row r="342" spans="2:2" x14ac:dyDescent="0.25">
      <c r="B342" s="5"/>
    </row>
    <row r="343" spans="2:2" x14ac:dyDescent="0.25">
      <c r="B343" s="4"/>
    </row>
    <row r="344" spans="2:2" x14ac:dyDescent="0.25">
      <c r="B344" s="5"/>
    </row>
    <row r="345" spans="2:2" x14ac:dyDescent="0.25">
      <c r="B345" s="4"/>
    </row>
    <row r="346" spans="2:2" x14ac:dyDescent="0.25">
      <c r="B346" s="5"/>
    </row>
    <row r="347" spans="2:2" x14ac:dyDescent="0.25">
      <c r="B347" s="4"/>
    </row>
    <row r="348" spans="2:2" x14ac:dyDescent="0.25">
      <c r="B348" s="5"/>
    </row>
    <row r="349" spans="2:2" x14ac:dyDescent="0.25">
      <c r="B349" s="4"/>
    </row>
    <row r="350" spans="2:2" x14ac:dyDescent="0.25">
      <c r="B350" s="5"/>
    </row>
    <row r="351" spans="2:2" x14ac:dyDescent="0.25">
      <c r="B351" s="4"/>
    </row>
    <row r="352" spans="2:2" x14ac:dyDescent="0.25">
      <c r="B352" s="5"/>
    </row>
    <row r="353" spans="2:2" x14ac:dyDescent="0.25">
      <c r="B353" s="4"/>
    </row>
    <row r="354" spans="2:2" x14ac:dyDescent="0.25">
      <c r="B354" s="5"/>
    </row>
    <row r="355" spans="2:2" x14ac:dyDescent="0.25">
      <c r="B355" s="4"/>
    </row>
    <row r="356" spans="2:2" x14ac:dyDescent="0.25">
      <c r="B356" s="5"/>
    </row>
    <row r="357" spans="2:2" x14ac:dyDescent="0.25">
      <c r="B357" s="4"/>
    </row>
    <row r="358" spans="2:2" x14ac:dyDescent="0.25">
      <c r="B358" s="5"/>
    </row>
    <row r="359" spans="2:2" x14ac:dyDescent="0.25">
      <c r="B359" s="4"/>
    </row>
    <row r="360" spans="2:2" x14ac:dyDescent="0.25">
      <c r="B360" s="5"/>
    </row>
    <row r="361" spans="2:2" x14ac:dyDescent="0.25">
      <c r="B361" s="4"/>
    </row>
    <row r="362" spans="2:2" x14ac:dyDescent="0.25">
      <c r="B362" s="5"/>
    </row>
    <row r="363" spans="2:2" x14ac:dyDescent="0.25">
      <c r="B363" s="4"/>
    </row>
    <row r="364" spans="2:2" x14ac:dyDescent="0.25">
      <c r="B364" s="5"/>
    </row>
    <row r="365" spans="2:2" x14ac:dyDescent="0.25">
      <c r="B365" s="4"/>
    </row>
    <row r="366" spans="2:2" x14ac:dyDescent="0.25">
      <c r="B366" s="5"/>
    </row>
    <row r="367" spans="2:2" x14ac:dyDescent="0.25">
      <c r="B367" s="4"/>
    </row>
    <row r="368" spans="2:2" x14ac:dyDescent="0.25">
      <c r="B368" s="5"/>
    </row>
    <row r="369" spans="2:2" x14ac:dyDescent="0.25">
      <c r="B369" s="4"/>
    </row>
    <row r="370" spans="2:2" x14ac:dyDescent="0.25">
      <c r="B370" s="5"/>
    </row>
    <row r="371" spans="2:2" x14ac:dyDescent="0.25">
      <c r="B371" s="4"/>
    </row>
    <row r="372" spans="2:2" x14ac:dyDescent="0.25">
      <c r="B372" s="5"/>
    </row>
    <row r="373" spans="2:2" x14ac:dyDescent="0.25">
      <c r="B373" s="4"/>
    </row>
    <row r="374" spans="2:2" x14ac:dyDescent="0.25">
      <c r="B374" s="5"/>
    </row>
    <row r="375" spans="2:2" x14ac:dyDescent="0.25">
      <c r="B375" s="4"/>
    </row>
    <row r="376" spans="2:2" x14ac:dyDescent="0.25">
      <c r="B376" s="5"/>
    </row>
    <row r="377" spans="2:2" x14ac:dyDescent="0.25">
      <c r="B377" s="4"/>
    </row>
    <row r="378" spans="2:2" x14ac:dyDescent="0.25">
      <c r="B378" s="5"/>
    </row>
    <row r="379" spans="2:2" x14ac:dyDescent="0.25">
      <c r="B379" s="4"/>
    </row>
    <row r="380" spans="2:2" x14ac:dyDescent="0.25">
      <c r="B380" s="5"/>
    </row>
    <row r="381" spans="2:2" x14ac:dyDescent="0.25">
      <c r="B381" s="4"/>
    </row>
    <row r="382" spans="2:2" x14ac:dyDescent="0.25">
      <c r="B382" s="5"/>
    </row>
    <row r="383" spans="2:2" x14ac:dyDescent="0.25">
      <c r="B383" s="4"/>
    </row>
    <row r="384" spans="2:2" x14ac:dyDescent="0.25">
      <c r="B384" s="4"/>
    </row>
    <row r="385" spans="2:2" x14ac:dyDescent="0.25">
      <c r="B385" s="5"/>
    </row>
    <row r="386" spans="2:2" x14ac:dyDescent="0.25">
      <c r="B386" s="4"/>
    </row>
    <row r="387" spans="2:2" x14ac:dyDescent="0.25">
      <c r="B387" s="5"/>
    </row>
    <row r="388" spans="2:2" x14ac:dyDescent="0.25">
      <c r="B388" s="4"/>
    </row>
    <row r="389" spans="2:2" x14ac:dyDescent="0.25">
      <c r="B389" s="5"/>
    </row>
    <row r="390" spans="2:2" x14ac:dyDescent="0.25">
      <c r="B390" s="4"/>
    </row>
    <row r="391" spans="2:2" x14ac:dyDescent="0.25">
      <c r="B391" s="5"/>
    </row>
    <row r="392" spans="2:2" x14ac:dyDescent="0.25">
      <c r="B392" s="4"/>
    </row>
    <row r="393" spans="2:2" x14ac:dyDescent="0.25">
      <c r="B393" s="5"/>
    </row>
    <row r="394" spans="2:2" x14ac:dyDescent="0.25">
      <c r="B394" s="4"/>
    </row>
    <row r="395" spans="2:2" x14ac:dyDescent="0.25">
      <c r="B395" s="5"/>
    </row>
    <row r="396" spans="2:2" x14ac:dyDescent="0.25">
      <c r="B396" s="4"/>
    </row>
    <row r="397" spans="2:2" x14ac:dyDescent="0.25">
      <c r="B397" s="5"/>
    </row>
    <row r="398" spans="2:2" x14ac:dyDescent="0.25">
      <c r="B398" s="4"/>
    </row>
    <row r="399" spans="2:2" x14ac:dyDescent="0.25">
      <c r="B399" s="5"/>
    </row>
    <row r="400" spans="2:2" x14ac:dyDescent="0.25">
      <c r="B400" s="4"/>
    </row>
    <row r="401" spans="2:2" x14ac:dyDescent="0.25">
      <c r="B401" s="5"/>
    </row>
    <row r="402" spans="2:2" x14ac:dyDescent="0.25">
      <c r="B402" s="4"/>
    </row>
    <row r="403" spans="2:2" x14ac:dyDescent="0.25">
      <c r="B403" s="5"/>
    </row>
    <row r="404" spans="2:2" x14ac:dyDescent="0.25">
      <c r="B404" s="4"/>
    </row>
    <row r="405" spans="2:2" x14ac:dyDescent="0.25">
      <c r="B405" s="5"/>
    </row>
    <row r="406" spans="2:2" x14ac:dyDescent="0.25">
      <c r="B406" s="4"/>
    </row>
    <row r="407" spans="2:2" x14ac:dyDescent="0.25">
      <c r="B407" s="5"/>
    </row>
    <row r="408" spans="2:2" x14ac:dyDescent="0.25">
      <c r="B408" s="4"/>
    </row>
    <row r="409" spans="2:2" x14ac:dyDescent="0.25">
      <c r="B409" s="5"/>
    </row>
    <row r="410" spans="2:2" x14ac:dyDescent="0.25">
      <c r="B410" s="4"/>
    </row>
    <row r="411" spans="2:2" x14ac:dyDescent="0.25">
      <c r="B411" s="5"/>
    </row>
    <row r="412" spans="2:2" x14ac:dyDescent="0.25">
      <c r="B412" s="4"/>
    </row>
    <row r="413" spans="2:2" x14ac:dyDescent="0.25">
      <c r="B413" s="5"/>
    </row>
    <row r="414" spans="2:2" x14ac:dyDescent="0.25">
      <c r="B414" s="4"/>
    </row>
    <row r="415" spans="2:2" x14ac:dyDescent="0.25">
      <c r="B415" s="5"/>
    </row>
    <row r="416" spans="2:2" x14ac:dyDescent="0.25">
      <c r="B416" s="4"/>
    </row>
    <row r="417" spans="2:2" x14ac:dyDescent="0.25">
      <c r="B417" s="5"/>
    </row>
    <row r="418" spans="2:2" x14ac:dyDescent="0.25">
      <c r="B418" s="4"/>
    </row>
    <row r="419" spans="2:2" x14ac:dyDescent="0.25">
      <c r="B419" s="5"/>
    </row>
    <row r="420" spans="2:2" x14ac:dyDescent="0.25">
      <c r="B420" s="4"/>
    </row>
    <row r="421" spans="2:2" x14ac:dyDescent="0.25">
      <c r="B421" s="5"/>
    </row>
    <row r="422" spans="2:2" x14ac:dyDescent="0.25">
      <c r="B422" s="4"/>
    </row>
    <row r="423" spans="2:2" x14ac:dyDescent="0.25">
      <c r="B423" s="5"/>
    </row>
    <row r="424" spans="2:2" x14ac:dyDescent="0.25">
      <c r="B424" s="4"/>
    </row>
    <row r="425" spans="2:2" x14ac:dyDescent="0.25">
      <c r="B425" s="5"/>
    </row>
    <row r="426" spans="2:2" x14ac:dyDescent="0.25">
      <c r="B426" s="4"/>
    </row>
    <row r="427" spans="2:2" x14ac:dyDescent="0.25">
      <c r="B427" s="4"/>
    </row>
    <row r="428" spans="2:2" x14ac:dyDescent="0.25">
      <c r="B428" s="5"/>
    </row>
    <row r="429" spans="2:2" x14ac:dyDescent="0.25">
      <c r="B429" s="4"/>
    </row>
    <row r="430" spans="2:2" x14ac:dyDescent="0.25">
      <c r="B430" s="5"/>
    </row>
    <row r="431" spans="2:2" x14ac:dyDescent="0.25">
      <c r="B431" s="4"/>
    </row>
    <row r="432" spans="2:2" x14ac:dyDescent="0.25">
      <c r="B432" s="5"/>
    </row>
    <row r="433" spans="2:2" x14ac:dyDescent="0.25">
      <c r="B433" s="4"/>
    </row>
    <row r="434" spans="2:2" x14ac:dyDescent="0.25">
      <c r="B434" s="5"/>
    </row>
    <row r="435" spans="2:2" x14ac:dyDescent="0.25">
      <c r="B435" s="4"/>
    </row>
    <row r="436" spans="2:2" x14ac:dyDescent="0.25">
      <c r="B436" s="5"/>
    </row>
    <row r="437" spans="2:2" x14ac:dyDescent="0.25">
      <c r="B437" s="4"/>
    </row>
    <row r="438" spans="2:2" x14ac:dyDescent="0.25">
      <c r="B438" s="5"/>
    </row>
    <row r="439" spans="2:2" x14ac:dyDescent="0.25">
      <c r="B439" s="4"/>
    </row>
    <row r="440" spans="2:2" x14ac:dyDescent="0.25">
      <c r="B440" s="5"/>
    </row>
    <row r="441" spans="2:2" x14ac:dyDescent="0.25">
      <c r="B441" s="4"/>
    </row>
    <row r="442" spans="2:2" x14ac:dyDescent="0.25">
      <c r="B442" s="5"/>
    </row>
    <row r="443" spans="2:2" x14ac:dyDescent="0.25">
      <c r="B443" s="4"/>
    </row>
    <row r="444" spans="2:2" x14ac:dyDescent="0.25">
      <c r="B444" s="5"/>
    </row>
    <row r="445" spans="2:2" x14ac:dyDescent="0.25">
      <c r="B445" s="4"/>
    </row>
    <row r="446" spans="2:2" x14ac:dyDescent="0.25">
      <c r="B446" s="5"/>
    </row>
    <row r="447" spans="2:2" x14ac:dyDescent="0.25">
      <c r="B447" s="4"/>
    </row>
    <row r="448" spans="2:2" x14ac:dyDescent="0.25">
      <c r="B448" s="5"/>
    </row>
    <row r="449" spans="2:2" x14ac:dyDescent="0.25">
      <c r="B449" s="4"/>
    </row>
    <row r="450" spans="2:2" x14ac:dyDescent="0.25">
      <c r="B450" s="5"/>
    </row>
    <row r="451" spans="2:2" x14ac:dyDescent="0.25">
      <c r="B451" s="4"/>
    </row>
    <row r="452" spans="2:2" x14ac:dyDescent="0.25">
      <c r="B452" s="5"/>
    </row>
    <row r="453" spans="2:2" x14ac:dyDescent="0.25">
      <c r="B453" s="4"/>
    </row>
    <row r="454" spans="2:2" x14ac:dyDescent="0.25">
      <c r="B454" s="5"/>
    </row>
    <row r="455" spans="2:2" x14ac:dyDescent="0.25">
      <c r="B455" s="4"/>
    </row>
    <row r="456" spans="2:2" x14ac:dyDescent="0.25">
      <c r="B456" s="5"/>
    </row>
    <row r="457" spans="2:2" x14ac:dyDescent="0.25">
      <c r="B457" s="4"/>
    </row>
    <row r="458" spans="2:2" x14ac:dyDescent="0.25">
      <c r="B458" s="5"/>
    </row>
    <row r="459" spans="2:2" x14ac:dyDescent="0.25">
      <c r="B459" s="4"/>
    </row>
    <row r="460" spans="2:2" x14ac:dyDescent="0.25">
      <c r="B460" s="5"/>
    </row>
    <row r="461" spans="2:2" x14ac:dyDescent="0.25">
      <c r="B461" s="4"/>
    </row>
    <row r="462" spans="2:2" x14ac:dyDescent="0.25">
      <c r="B462" s="5"/>
    </row>
    <row r="463" spans="2:2" x14ac:dyDescent="0.25">
      <c r="B463" s="4"/>
    </row>
    <row r="464" spans="2:2" x14ac:dyDescent="0.25">
      <c r="B464" s="5"/>
    </row>
    <row r="465" spans="2:2" x14ac:dyDescent="0.25">
      <c r="B465" s="4"/>
    </row>
    <row r="466" spans="2:2" x14ac:dyDescent="0.25">
      <c r="B466" s="5"/>
    </row>
    <row r="467" spans="2:2" x14ac:dyDescent="0.25">
      <c r="B467" s="4"/>
    </row>
    <row r="468" spans="2:2" x14ac:dyDescent="0.25">
      <c r="B468" s="5"/>
    </row>
    <row r="469" spans="2:2" x14ac:dyDescent="0.25">
      <c r="B469" s="4"/>
    </row>
    <row r="470" spans="2:2" x14ac:dyDescent="0.25">
      <c r="B470" s="4"/>
    </row>
    <row r="471" spans="2:2" x14ac:dyDescent="0.25">
      <c r="B471" s="5"/>
    </row>
    <row r="472" spans="2:2" x14ac:dyDescent="0.25">
      <c r="B472" s="4"/>
    </row>
    <row r="473" spans="2:2" x14ac:dyDescent="0.25">
      <c r="B473" s="5"/>
    </row>
    <row r="474" spans="2:2" x14ac:dyDescent="0.25">
      <c r="B474" s="4"/>
    </row>
    <row r="475" spans="2:2" x14ac:dyDescent="0.25">
      <c r="B475" s="5"/>
    </row>
    <row r="476" spans="2:2" x14ac:dyDescent="0.25">
      <c r="B476" s="4"/>
    </row>
    <row r="477" spans="2:2" x14ac:dyDescent="0.25">
      <c r="B477" s="5"/>
    </row>
    <row r="478" spans="2:2" x14ac:dyDescent="0.25">
      <c r="B478" s="4"/>
    </row>
    <row r="479" spans="2:2" x14ac:dyDescent="0.25">
      <c r="B479" s="5"/>
    </row>
    <row r="480" spans="2:2" x14ac:dyDescent="0.25">
      <c r="B480" s="4"/>
    </row>
    <row r="481" spans="2:2" x14ac:dyDescent="0.25">
      <c r="B481" s="5"/>
    </row>
    <row r="482" spans="2:2" x14ac:dyDescent="0.25">
      <c r="B482" s="4"/>
    </row>
    <row r="483" spans="2:2" x14ac:dyDescent="0.25">
      <c r="B483" s="5"/>
    </row>
    <row r="484" spans="2:2" x14ac:dyDescent="0.25">
      <c r="B484" s="4"/>
    </row>
    <row r="485" spans="2:2" x14ac:dyDescent="0.25">
      <c r="B485" s="5"/>
    </row>
    <row r="486" spans="2:2" x14ac:dyDescent="0.25">
      <c r="B486" s="4"/>
    </row>
    <row r="487" spans="2:2" x14ac:dyDescent="0.25">
      <c r="B487" s="5"/>
    </row>
    <row r="488" spans="2:2" x14ac:dyDescent="0.25">
      <c r="B488" s="4"/>
    </row>
    <row r="489" spans="2:2" x14ac:dyDescent="0.25">
      <c r="B489" s="5"/>
    </row>
    <row r="490" spans="2:2" x14ac:dyDescent="0.25">
      <c r="B490" s="4"/>
    </row>
    <row r="491" spans="2:2" x14ac:dyDescent="0.25">
      <c r="B491" s="5"/>
    </row>
    <row r="492" spans="2:2" x14ac:dyDescent="0.25">
      <c r="B492" s="4"/>
    </row>
    <row r="493" spans="2:2" x14ac:dyDescent="0.25">
      <c r="B493" s="5"/>
    </row>
    <row r="494" spans="2:2" x14ac:dyDescent="0.25">
      <c r="B494" s="4"/>
    </row>
    <row r="495" spans="2:2" x14ac:dyDescent="0.25">
      <c r="B495" s="5"/>
    </row>
    <row r="496" spans="2:2" x14ac:dyDescent="0.25">
      <c r="B496" s="4"/>
    </row>
    <row r="497" spans="2:2" x14ac:dyDescent="0.25">
      <c r="B497" s="5"/>
    </row>
    <row r="498" spans="2:2" x14ac:dyDescent="0.25">
      <c r="B498" s="4"/>
    </row>
    <row r="499" spans="2:2" x14ac:dyDescent="0.25">
      <c r="B499" s="5"/>
    </row>
    <row r="500" spans="2:2" x14ac:dyDescent="0.25">
      <c r="B500" s="4"/>
    </row>
    <row r="501" spans="2:2" x14ac:dyDescent="0.25">
      <c r="B501" s="5"/>
    </row>
    <row r="502" spans="2:2" x14ac:dyDescent="0.25">
      <c r="B502" s="4"/>
    </row>
    <row r="503" spans="2:2" x14ac:dyDescent="0.25">
      <c r="B503" s="5"/>
    </row>
    <row r="504" spans="2:2" x14ac:dyDescent="0.25">
      <c r="B504" s="4"/>
    </row>
    <row r="505" spans="2:2" x14ac:dyDescent="0.25">
      <c r="B505" s="5"/>
    </row>
    <row r="506" spans="2:2" x14ac:dyDescent="0.25">
      <c r="B506" s="4"/>
    </row>
    <row r="507" spans="2:2" x14ac:dyDescent="0.25">
      <c r="B507" s="5"/>
    </row>
    <row r="508" spans="2:2" x14ac:dyDescent="0.25">
      <c r="B508" s="4"/>
    </row>
    <row r="509" spans="2:2" x14ac:dyDescent="0.25">
      <c r="B509" s="5"/>
    </row>
    <row r="510" spans="2:2" x14ac:dyDescent="0.25">
      <c r="B510" s="4"/>
    </row>
    <row r="511" spans="2:2" x14ac:dyDescent="0.25">
      <c r="B511" s="5"/>
    </row>
    <row r="512" spans="2:2" x14ac:dyDescent="0.25">
      <c r="B512" s="4"/>
    </row>
    <row r="513" spans="2:2" x14ac:dyDescent="0.25">
      <c r="B513" s="4"/>
    </row>
    <row r="514" spans="2:2" x14ac:dyDescent="0.25">
      <c r="B514" s="5"/>
    </row>
    <row r="515" spans="2:2" x14ac:dyDescent="0.25">
      <c r="B515" s="4"/>
    </row>
    <row r="516" spans="2:2" x14ac:dyDescent="0.25">
      <c r="B516" s="5"/>
    </row>
    <row r="517" spans="2:2" x14ac:dyDescent="0.25">
      <c r="B517" s="4"/>
    </row>
    <row r="518" spans="2:2" x14ac:dyDescent="0.25">
      <c r="B518" s="5"/>
    </row>
    <row r="519" spans="2:2" x14ac:dyDescent="0.25">
      <c r="B519" s="4"/>
    </row>
    <row r="520" spans="2:2" x14ac:dyDescent="0.25">
      <c r="B520" s="5"/>
    </row>
    <row r="521" spans="2:2" x14ac:dyDescent="0.25">
      <c r="B521" s="4"/>
    </row>
    <row r="522" spans="2:2" x14ac:dyDescent="0.25">
      <c r="B522" s="5"/>
    </row>
    <row r="523" spans="2:2" x14ac:dyDescent="0.25">
      <c r="B523" s="4"/>
    </row>
    <row r="524" spans="2:2" x14ac:dyDescent="0.25">
      <c r="B524" s="5"/>
    </row>
    <row r="525" spans="2:2" x14ac:dyDescent="0.25">
      <c r="B525" s="4"/>
    </row>
    <row r="526" spans="2:2" x14ac:dyDescent="0.25">
      <c r="B526" s="5"/>
    </row>
    <row r="527" spans="2:2" x14ac:dyDescent="0.25">
      <c r="B527" s="4"/>
    </row>
    <row r="528" spans="2:2" x14ac:dyDescent="0.25">
      <c r="B528" s="5"/>
    </row>
    <row r="529" spans="2:2" x14ac:dyDescent="0.25">
      <c r="B529" s="4"/>
    </row>
    <row r="530" spans="2:2" x14ac:dyDescent="0.25">
      <c r="B530" s="5"/>
    </row>
    <row r="531" spans="2:2" x14ac:dyDescent="0.25">
      <c r="B531" s="4"/>
    </row>
    <row r="532" spans="2:2" x14ac:dyDescent="0.25">
      <c r="B532" s="5"/>
    </row>
    <row r="533" spans="2:2" x14ac:dyDescent="0.25">
      <c r="B533" s="4"/>
    </row>
    <row r="534" spans="2:2" x14ac:dyDescent="0.25">
      <c r="B534" s="5"/>
    </row>
    <row r="535" spans="2:2" x14ac:dyDescent="0.25">
      <c r="B535" s="4"/>
    </row>
    <row r="536" spans="2:2" x14ac:dyDescent="0.25">
      <c r="B536" s="5"/>
    </row>
    <row r="537" spans="2:2" x14ac:dyDescent="0.25">
      <c r="B537" s="4"/>
    </row>
    <row r="538" spans="2:2" x14ac:dyDescent="0.25">
      <c r="B538" s="5"/>
    </row>
    <row r="539" spans="2:2" x14ac:dyDescent="0.25">
      <c r="B539" s="4"/>
    </row>
    <row r="540" spans="2:2" x14ac:dyDescent="0.25">
      <c r="B540" s="5"/>
    </row>
    <row r="541" spans="2:2" x14ac:dyDescent="0.25">
      <c r="B541" s="4"/>
    </row>
    <row r="542" spans="2:2" x14ac:dyDescent="0.25">
      <c r="B542" s="5"/>
    </row>
    <row r="543" spans="2:2" x14ac:dyDescent="0.25">
      <c r="B543" s="4"/>
    </row>
    <row r="544" spans="2:2" x14ac:dyDescent="0.25">
      <c r="B544" s="5"/>
    </row>
    <row r="545" spans="2:2" x14ac:dyDescent="0.25">
      <c r="B545" s="4"/>
    </row>
    <row r="546" spans="2:2" x14ac:dyDescent="0.25">
      <c r="B546" s="5"/>
    </row>
    <row r="547" spans="2:2" x14ac:dyDescent="0.25">
      <c r="B547" s="4"/>
    </row>
    <row r="548" spans="2:2" x14ac:dyDescent="0.25">
      <c r="B548" s="5"/>
    </row>
    <row r="549" spans="2:2" x14ac:dyDescent="0.25">
      <c r="B549" s="4"/>
    </row>
    <row r="550" spans="2:2" x14ac:dyDescent="0.25">
      <c r="B550" s="5"/>
    </row>
    <row r="551" spans="2:2" x14ac:dyDescent="0.25">
      <c r="B551" s="4"/>
    </row>
    <row r="552" spans="2:2" x14ac:dyDescent="0.25">
      <c r="B552" s="5"/>
    </row>
    <row r="553" spans="2:2" x14ac:dyDescent="0.25">
      <c r="B553" s="4"/>
    </row>
    <row r="554" spans="2:2" x14ac:dyDescent="0.25">
      <c r="B554" s="5"/>
    </row>
    <row r="555" spans="2:2" x14ac:dyDescent="0.25">
      <c r="B555" s="4"/>
    </row>
    <row r="556" spans="2:2" x14ac:dyDescent="0.25">
      <c r="B556" s="4"/>
    </row>
    <row r="557" spans="2:2" x14ac:dyDescent="0.25">
      <c r="B557" s="5"/>
    </row>
    <row r="558" spans="2:2" x14ac:dyDescent="0.25">
      <c r="B558" s="4"/>
    </row>
    <row r="559" spans="2:2" x14ac:dyDescent="0.25">
      <c r="B559" s="5"/>
    </row>
    <row r="560" spans="2:2" x14ac:dyDescent="0.25">
      <c r="B560" s="4"/>
    </row>
    <row r="561" spans="2:2" x14ac:dyDescent="0.25">
      <c r="B561" s="5"/>
    </row>
    <row r="562" spans="2:2" x14ac:dyDescent="0.25">
      <c r="B562" s="4"/>
    </row>
    <row r="563" spans="2:2" x14ac:dyDescent="0.25">
      <c r="B563" s="5"/>
    </row>
    <row r="564" spans="2:2" x14ac:dyDescent="0.25">
      <c r="B564" s="4"/>
    </row>
    <row r="565" spans="2:2" x14ac:dyDescent="0.25">
      <c r="B565" s="5"/>
    </row>
    <row r="566" spans="2:2" x14ac:dyDescent="0.25">
      <c r="B566" s="4"/>
    </row>
    <row r="567" spans="2:2" x14ac:dyDescent="0.25">
      <c r="B567" s="5"/>
    </row>
    <row r="568" spans="2:2" x14ac:dyDescent="0.25">
      <c r="B568" s="4"/>
    </row>
    <row r="569" spans="2:2" x14ac:dyDescent="0.25">
      <c r="B569" s="5"/>
    </row>
    <row r="570" spans="2:2" x14ac:dyDescent="0.25">
      <c r="B570" s="4"/>
    </row>
    <row r="571" spans="2:2" x14ac:dyDescent="0.25">
      <c r="B571" s="5"/>
    </row>
    <row r="572" spans="2:2" x14ac:dyDescent="0.25">
      <c r="B572" s="4"/>
    </row>
    <row r="573" spans="2:2" x14ac:dyDescent="0.25">
      <c r="B573" s="5"/>
    </row>
    <row r="574" spans="2:2" x14ac:dyDescent="0.25">
      <c r="B574" s="4"/>
    </row>
    <row r="575" spans="2:2" x14ac:dyDescent="0.25">
      <c r="B575" s="5"/>
    </row>
    <row r="576" spans="2:2" x14ac:dyDescent="0.25">
      <c r="B576" s="4"/>
    </row>
    <row r="577" spans="2:2" x14ac:dyDescent="0.25">
      <c r="B577" s="5"/>
    </row>
    <row r="578" spans="2:2" x14ac:dyDescent="0.25">
      <c r="B578" s="4"/>
    </row>
    <row r="579" spans="2:2" x14ac:dyDescent="0.25">
      <c r="B579" s="5"/>
    </row>
    <row r="580" spans="2:2" x14ac:dyDescent="0.25">
      <c r="B580" s="4"/>
    </row>
    <row r="581" spans="2:2" x14ac:dyDescent="0.25">
      <c r="B581" s="5"/>
    </row>
    <row r="582" spans="2:2" x14ac:dyDescent="0.25">
      <c r="B582" s="4"/>
    </row>
    <row r="583" spans="2:2" x14ac:dyDescent="0.25">
      <c r="B583" s="5"/>
    </row>
    <row r="584" spans="2:2" x14ac:dyDescent="0.25">
      <c r="B584" s="4"/>
    </row>
    <row r="585" spans="2:2" x14ac:dyDescent="0.25">
      <c r="B585" s="5"/>
    </row>
    <row r="586" spans="2:2" x14ac:dyDescent="0.25">
      <c r="B586" s="4"/>
    </row>
    <row r="587" spans="2:2" x14ac:dyDescent="0.25">
      <c r="B587" s="5"/>
    </row>
    <row r="588" spans="2:2" x14ac:dyDescent="0.25">
      <c r="B588" s="4"/>
    </row>
    <row r="589" spans="2:2" x14ac:dyDescent="0.25">
      <c r="B589" s="5"/>
    </row>
    <row r="590" spans="2:2" x14ac:dyDescent="0.25">
      <c r="B590" s="4"/>
    </row>
    <row r="591" spans="2:2" x14ac:dyDescent="0.25">
      <c r="B591" s="5"/>
    </row>
    <row r="592" spans="2:2" x14ac:dyDescent="0.25">
      <c r="B592" s="4"/>
    </row>
    <row r="593" spans="2:2" x14ac:dyDescent="0.25">
      <c r="B593" s="5"/>
    </row>
    <row r="594" spans="2:2" x14ac:dyDescent="0.25">
      <c r="B594" s="4"/>
    </row>
    <row r="595" spans="2:2" x14ac:dyDescent="0.25">
      <c r="B595" s="5"/>
    </row>
    <row r="596" spans="2:2" x14ac:dyDescent="0.25">
      <c r="B596" s="4"/>
    </row>
    <row r="597" spans="2:2" x14ac:dyDescent="0.25">
      <c r="B597" s="5"/>
    </row>
    <row r="598" spans="2:2" x14ac:dyDescent="0.25">
      <c r="B598" s="4"/>
    </row>
    <row r="599" spans="2:2" x14ac:dyDescent="0.25">
      <c r="B599" s="4"/>
    </row>
    <row r="600" spans="2:2" x14ac:dyDescent="0.25">
      <c r="B600" s="5"/>
    </row>
    <row r="601" spans="2:2" x14ac:dyDescent="0.25">
      <c r="B601" s="4"/>
    </row>
    <row r="602" spans="2:2" x14ac:dyDescent="0.25">
      <c r="B602" s="5"/>
    </row>
    <row r="603" spans="2:2" x14ac:dyDescent="0.25">
      <c r="B603" s="4"/>
    </row>
    <row r="604" spans="2:2" x14ac:dyDescent="0.25">
      <c r="B604" s="5"/>
    </row>
    <row r="605" spans="2:2" x14ac:dyDescent="0.25">
      <c r="B605" s="4"/>
    </row>
    <row r="606" spans="2:2" x14ac:dyDescent="0.25">
      <c r="B606" s="5"/>
    </row>
    <row r="607" spans="2:2" x14ac:dyDescent="0.25">
      <c r="B607" s="4"/>
    </row>
    <row r="608" spans="2:2" x14ac:dyDescent="0.25">
      <c r="B608" s="5"/>
    </row>
    <row r="609" spans="2:2" x14ac:dyDescent="0.25">
      <c r="B609" s="4"/>
    </row>
    <row r="610" spans="2:2" x14ac:dyDescent="0.25">
      <c r="B610" s="5"/>
    </row>
    <row r="611" spans="2:2" x14ac:dyDescent="0.25">
      <c r="B611" s="4"/>
    </row>
    <row r="612" spans="2:2" x14ac:dyDescent="0.25">
      <c r="B612" s="5"/>
    </row>
    <row r="613" spans="2:2" x14ac:dyDescent="0.25">
      <c r="B613" s="4"/>
    </row>
    <row r="614" spans="2:2" x14ac:dyDescent="0.25">
      <c r="B614" s="5"/>
    </row>
    <row r="615" spans="2:2" x14ac:dyDescent="0.25">
      <c r="B615" s="4"/>
    </row>
    <row r="616" spans="2:2" x14ac:dyDescent="0.25">
      <c r="B616" s="5"/>
    </row>
    <row r="617" spans="2:2" x14ac:dyDescent="0.25">
      <c r="B617" s="4"/>
    </row>
    <row r="618" spans="2:2" x14ac:dyDescent="0.25">
      <c r="B618" s="5"/>
    </row>
    <row r="619" spans="2:2" x14ac:dyDescent="0.25">
      <c r="B619" s="4"/>
    </row>
    <row r="620" spans="2:2" x14ac:dyDescent="0.25">
      <c r="B620" s="5"/>
    </row>
    <row r="621" spans="2:2" x14ac:dyDescent="0.25">
      <c r="B621" s="4"/>
    </row>
    <row r="622" spans="2:2" x14ac:dyDescent="0.25">
      <c r="B622" s="5"/>
    </row>
    <row r="623" spans="2:2" x14ac:dyDescent="0.25">
      <c r="B623" s="4"/>
    </row>
    <row r="624" spans="2:2" x14ac:dyDescent="0.25">
      <c r="B624" s="5"/>
    </row>
    <row r="625" spans="2:2" x14ac:dyDescent="0.25">
      <c r="B625" s="4"/>
    </row>
    <row r="626" spans="2:2" x14ac:dyDescent="0.25">
      <c r="B626" s="5"/>
    </row>
    <row r="627" spans="2:2" x14ac:dyDescent="0.25">
      <c r="B627" s="4"/>
    </row>
    <row r="628" spans="2:2" x14ac:dyDescent="0.25">
      <c r="B628" s="5"/>
    </row>
    <row r="629" spans="2:2" x14ac:dyDescent="0.25">
      <c r="B629" s="4"/>
    </row>
    <row r="630" spans="2:2" x14ac:dyDescent="0.25">
      <c r="B630" s="5"/>
    </row>
    <row r="631" spans="2:2" x14ac:dyDescent="0.25">
      <c r="B631" s="4"/>
    </row>
    <row r="632" spans="2:2" x14ac:dyDescent="0.25">
      <c r="B632" s="5"/>
    </row>
    <row r="633" spans="2:2" x14ac:dyDescent="0.25">
      <c r="B633" s="4"/>
    </row>
    <row r="634" spans="2:2" x14ac:dyDescent="0.25">
      <c r="B634" s="5"/>
    </row>
    <row r="635" spans="2:2" x14ac:dyDescent="0.25">
      <c r="B635" s="4"/>
    </row>
    <row r="636" spans="2:2" x14ac:dyDescent="0.25">
      <c r="B636" s="5"/>
    </row>
    <row r="637" spans="2:2" x14ac:dyDescent="0.25">
      <c r="B637" s="4"/>
    </row>
    <row r="638" spans="2:2" x14ac:dyDescent="0.25">
      <c r="B638" s="5"/>
    </row>
    <row r="639" spans="2:2" x14ac:dyDescent="0.25">
      <c r="B639" s="4"/>
    </row>
    <row r="640" spans="2:2" x14ac:dyDescent="0.25">
      <c r="B640" s="5"/>
    </row>
    <row r="641" spans="2:2" x14ac:dyDescent="0.25">
      <c r="B641" s="4"/>
    </row>
    <row r="642" spans="2:2" x14ac:dyDescent="0.25">
      <c r="B642" s="4"/>
    </row>
    <row r="643" spans="2:2" x14ac:dyDescent="0.25">
      <c r="B643" s="5"/>
    </row>
    <row r="644" spans="2:2" x14ac:dyDescent="0.25">
      <c r="B644" s="4"/>
    </row>
    <row r="645" spans="2:2" x14ac:dyDescent="0.25">
      <c r="B645" s="5"/>
    </row>
    <row r="646" spans="2:2" x14ac:dyDescent="0.25">
      <c r="B646" s="4"/>
    </row>
    <row r="647" spans="2:2" x14ac:dyDescent="0.25">
      <c r="B647" s="5"/>
    </row>
    <row r="648" spans="2:2" x14ac:dyDescent="0.25">
      <c r="B648" s="4"/>
    </row>
    <row r="649" spans="2:2" x14ac:dyDescent="0.25">
      <c r="B649" s="5"/>
    </row>
    <row r="650" spans="2:2" x14ac:dyDescent="0.25">
      <c r="B650" s="4"/>
    </row>
    <row r="651" spans="2:2" x14ac:dyDescent="0.25">
      <c r="B651" s="5"/>
    </row>
    <row r="652" spans="2:2" x14ac:dyDescent="0.25">
      <c r="B652" s="4"/>
    </row>
    <row r="653" spans="2:2" x14ac:dyDescent="0.25">
      <c r="B653" s="5"/>
    </row>
    <row r="654" spans="2:2" x14ac:dyDescent="0.25">
      <c r="B654" s="4"/>
    </row>
    <row r="655" spans="2:2" x14ac:dyDescent="0.25">
      <c r="B655" s="5"/>
    </row>
    <row r="656" spans="2:2" x14ac:dyDescent="0.25">
      <c r="B656" s="4"/>
    </row>
    <row r="657" spans="2:2" x14ac:dyDescent="0.25">
      <c r="B657" s="5"/>
    </row>
    <row r="658" spans="2:2" x14ac:dyDescent="0.25">
      <c r="B658" s="4"/>
    </row>
    <row r="659" spans="2:2" x14ac:dyDescent="0.25">
      <c r="B659" s="5"/>
    </row>
    <row r="660" spans="2:2" x14ac:dyDescent="0.25">
      <c r="B660" s="4"/>
    </row>
    <row r="661" spans="2:2" x14ac:dyDescent="0.25">
      <c r="B661" s="5"/>
    </row>
    <row r="662" spans="2:2" x14ac:dyDescent="0.25">
      <c r="B662" s="4"/>
    </row>
    <row r="663" spans="2:2" x14ac:dyDescent="0.25">
      <c r="B663" s="5"/>
    </row>
    <row r="664" spans="2:2" x14ac:dyDescent="0.25">
      <c r="B664" s="4"/>
    </row>
    <row r="665" spans="2:2" x14ac:dyDescent="0.25">
      <c r="B665" s="5"/>
    </row>
    <row r="666" spans="2:2" x14ac:dyDescent="0.25">
      <c r="B666" s="4"/>
    </row>
    <row r="667" spans="2:2" x14ac:dyDescent="0.25">
      <c r="B667" s="5"/>
    </row>
    <row r="668" spans="2:2" x14ac:dyDescent="0.25">
      <c r="B668" s="4"/>
    </row>
    <row r="669" spans="2:2" x14ac:dyDescent="0.25">
      <c r="B669" s="5"/>
    </row>
    <row r="670" spans="2:2" x14ac:dyDescent="0.25">
      <c r="B670" s="4"/>
    </row>
    <row r="671" spans="2:2" x14ac:dyDescent="0.25">
      <c r="B671" s="5"/>
    </row>
    <row r="672" spans="2:2" x14ac:dyDescent="0.25">
      <c r="B672" s="4"/>
    </row>
    <row r="673" spans="2:2" x14ac:dyDescent="0.25">
      <c r="B673" s="5"/>
    </row>
    <row r="674" spans="2:2" x14ac:dyDescent="0.25">
      <c r="B674" s="4"/>
    </row>
    <row r="675" spans="2:2" x14ac:dyDescent="0.25">
      <c r="B675" s="5"/>
    </row>
    <row r="676" spans="2:2" x14ac:dyDescent="0.25">
      <c r="B676" s="4"/>
    </row>
    <row r="677" spans="2:2" x14ac:dyDescent="0.25">
      <c r="B677" s="5"/>
    </row>
    <row r="678" spans="2:2" x14ac:dyDescent="0.25">
      <c r="B678" s="4"/>
    </row>
    <row r="679" spans="2:2" x14ac:dyDescent="0.25">
      <c r="B679" s="5"/>
    </row>
    <row r="680" spans="2:2" x14ac:dyDescent="0.25">
      <c r="B680" s="4"/>
    </row>
    <row r="681" spans="2:2" x14ac:dyDescent="0.25">
      <c r="B681" s="5"/>
    </row>
    <row r="682" spans="2:2" x14ac:dyDescent="0.25">
      <c r="B682" s="4"/>
    </row>
    <row r="683" spans="2:2" x14ac:dyDescent="0.25">
      <c r="B683" s="5"/>
    </row>
    <row r="684" spans="2:2" x14ac:dyDescent="0.25">
      <c r="B684" s="4"/>
    </row>
    <row r="685" spans="2:2" x14ac:dyDescent="0.25">
      <c r="B685" s="4"/>
    </row>
    <row r="686" spans="2:2" x14ac:dyDescent="0.25">
      <c r="B686" s="5"/>
    </row>
    <row r="687" spans="2:2" x14ac:dyDescent="0.25">
      <c r="B687" s="4"/>
    </row>
    <row r="688" spans="2:2" x14ac:dyDescent="0.25">
      <c r="B688" s="5"/>
    </row>
    <row r="689" spans="2:2" x14ac:dyDescent="0.25">
      <c r="B689" s="4"/>
    </row>
    <row r="690" spans="2:2" x14ac:dyDescent="0.25">
      <c r="B690" s="5"/>
    </row>
    <row r="691" spans="2:2" x14ac:dyDescent="0.25">
      <c r="B691" s="4"/>
    </row>
    <row r="692" spans="2:2" x14ac:dyDescent="0.25">
      <c r="B692" s="5"/>
    </row>
    <row r="693" spans="2:2" x14ac:dyDescent="0.25">
      <c r="B693" s="4"/>
    </row>
    <row r="694" spans="2:2" x14ac:dyDescent="0.25">
      <c r="B694" s="5"/>
    </row>
    <row r="695" spans="2:2" x14ac:dyDescent="0.25">
      <c r="B695" s="4"/>
    </row>
    <row r="696" spans="2:2" x14ac:dyDescent="0.25">
      <c r="B696" s="5"/>
    </row>
    <row r="697" spans="2:2" x14ac:dyDescent="0.25">
      <c r="B697" s="4"/>
    </row>
    <row r="698" spans="2:2" x14ac:dyDescent="0.25">
      <c r="B698" s="5"/>
    </row>
    <row r="699" spans="2:2" x14ac:dyDescent="0.25">
      <c r="B699" s="4"/>
    </row>
    <row r="700" spans="2:2" x14ac:dyDescent="0.25">
      <c r="B700" s="5"/>
    </row>
    <row r="701" spans="2:2" x14ac:dyDescent="0.25">
      <c r="B701" s="4"/>
    </row>
    <row r="702" spans="2:2" x14ac:dyDescent="0.25">
      <c r="B702" s="5"/>
    </row>
    <row r="703" spans="2:2" x14ac:dyDescent="0.25">
      <c r="B703" s="4"/>
    </row>
    <row r="704" spans="2:2" x14ac:dyDescent="0.25">
      <c r="B704" s="5"/>
    </row>
    <row r="705" spans="2:2" x14ac:dyDescent="0.25">
      <c r="B705" s="4"/>
    </row>
    <row r="706" spans="2:2" x14ac:dyDescent="0.25">
      <c r="B706" s="5"/>
    </row>
    <row r="707" spans="2:2" x14ac:dyDescent="0.25">
      <c r="B707" s="4"/>
    </row>
    <row r="708" spans="2:2" x14ac:dyDescent="0.25">
      <c r="B708" s="5"/>
    </row>
    <row r="709" spans="2:2" x14ac:dyDescent="0.25">
      <c r="B709" s="4"/>
    </row>
    <row r="710" spans="2:2" x14ac:dyDescent="0.25">
      <c r="B710" s="5"/>
    </row>
    <row r="711" spans="2:2" x14ac:dyDescent="0.25">
      <c r="B711" s="4"/>
    </row>
    <row r="712" spans="2:2" x14ac:dyDescent="0.25">
      <c r="B712" s="5"/>
    </row>
    <row r="713" spans="2:2" x14ac:dyDescent="0.25">
      <c r="B713" s="4"/>
    </row>
    <row r="714" spans="2:2" x14ac:dyDescent="0.25">
      <c r="B714" s="5"/>
    </row>
    <row r="715" spans="2:2" x14ac:dyDescent="0.25">
      <c r="B715" s="4"/>
    </row>
    <row r="716" spans="2:2" x14ac:dyDescent="0.25">
      <c r="B716" s="5"/>
    </row>
    <row r="717" spans="2:2" x14ac:dyDescent="0.25">
      <c r="B717" s="4"/>
    </row>
    <row r="718" spans="2:2" x14ac:dyDescent="0.25">
      <c r="B718" s="5"/>
    </row>
    <row r="719" spans="2:2" x14ac:dyDescent="0.25">
      <c r="B719" s="4"/>
    </row>
    <row r="720" spans="2:2" x14ac:dyDescent="0.25">
      <c r="B720" s="5"/>
    </row>
    <row r="721" spans="2:2" x14ac:dyDescent="0.25">
      <c r="B721" s="4"/>
    </row>
    <row r="722" spans="2:2" x14ac:dyDescent="0.25">
      <c r="B722" s="5"/>
    </row>
    <row r="723" spans="2:2" x14ac:dyDescent="0.25">
      <c r="B723" s="4"/>
    </row>
    <row r="724" spans="2:2" x14ac:dyDescent="0.25">
      <c r="B724" s="5"/>
    </row>
    <row r="725" spans="2:2" x14ac:dyDescent="0.25">
      <c r="B725" s="4"/>
    </row>
    <row r="726" spans="2:2" x14ac:dyDescent="0.25">
      <c r="B726" s="5"/>
    </row>
    <row r="727" spans="2:2" x14ac:dyDescent="0.25">
      <c r="B727" s="4"/>
    </row>
    <row r="728" spans="2:2" x14ac:dyDescent="0.25">
      <c r="B728" s="4"/>
    </row>
    <row r="729" spans="2:2" x14ac:dyDescent="0.25">
      <c r="B729" s="5"/>
    </row>
    <row r="730" spans="2:2" x14ac:dyDescent="0.25">
      <c r="B730" s="4"/>
    </row>
    <row r="731" spans="2:2" x14ac:dyDescent="0.25">
      <c r="B731" s="5"/>
    </row>
    <row r="732" spans="2:2" x14ac:dyDescent="0.25">
      <c r="B732" s="4"/>
    </row>
    <row r="733" spans="2:2" x14ac:dyDescent="0.25">
      <c r="B733" s="5"/>
    </row>
    <row r="734" spans="2:2" x14ac:dyDescent="0.25">
      <c r="B734" s="4"/>
    </row>
    <row r="735" spans="2:2" x14ac:dyDescent="0.25">
      <c r="B735" s="5"/>
    </row>
    <row r="736" spans="2:2" x14ac:dyDescent="0.25">
      <c r="B736" s="4"/>
    </row>
    <row r="737" spans="2:2" x14ac:dyDescent="0.25">
      <c r="B737" s="5"/>
    </row>
    <row r="738" spans="2:2" x14ac:dyDescent="0.25">
      <c r="B738" s="4"/>
    </row>
    <row r="739" spans="2:2" x14ac:dyDescent="0.25">
      <c r="B739" s="5"/>
    </row>
    <row r="740" spans="2:2" x14ac:dyDescent="0.25">
      <c r="B740" s="4"/>
    </row>
    <row r="741" spans="2:2" x14ac:dyDescent="0.25">
      <c r="B741" s="5"/>
    </row>
    <row r="742" spans="2:2" x14ac:dyDescent="0.25">
      <c r="B742" s="4"/>
    </row>
    <row r="743" spans="2:2" x14ac:dyDescent="0.25">
      <c r="B743" s="5"/>
    </row>
    <row r="744" spans="2:2" x14ac:dyDescent="0.25">
      <c r="B744" s="4"/>
    </row>
    <row r="745" spans="2:2" x14ac:dyDescent="0.25">
      <c r="B745" s="5"/>
    </row>
    <row r="746" spans="2:2" x14ac:dyDescent="0.25">
      <c r="B746" s="4"/>
    </row>
    <row r="747" spans="2:2" x14ac:dyDescent="0.25">
      <c r="B747" s="5"/>
    </row>
    <row r="748" spans="2:2" x14ac:dyDescent="0.25">
      <c r="B748" s="4"/>
    </row>
    <row r="749" spans="2:2" x14ac:dyDescent="0.25">
      <c r="B749" s="5"/>
    </row>
    <row r="750" spans="2:2" x14ac:dyDescent="0.25">
      <c r="B750" s="4"/>
    </row>
    <row r="751" spans="2:2" x14ac:dyDescent="0.25">
      <c r="B751" s="5"/>
    </row>
    <row r="752" spans="2:2" x14ac:dyDescent="0.25">
      <c r="B752" s="4"/>
    </row>
    <row r="753" spans="2:2" x14ac:dyDescent="0.25">
      <c r="B753" s="5"/>
    </row>
    <row r="754" spans="2:2" x14ac:dyDescent="0.25">
      <c r="B754" s="4"/>
    </row>
    <row r="755" spans="2:2" x14ac:dyDescent="0.25">
      <c r="B755" s="5"/>
    </row>
    <row r="756" spans="2:2" x14ac:dyDescent="0.25">
      <c r="B756" s="4"/>
    </row>
    <row r="757" spans="2:2" x14ac:dyDescent="0.25">
      <c r="B757" s="5"/>
    </row>
    <row r="758" spans="2:2" x14ac:dyDescent="0.25">
      <c r="B758" s="4"/>
    </row>
    <row r="759" spans="2:2" x14ac:dyDescent="0.25">
      <c r="B759" s="5"/>
    </row>
    <row r="760" spans="2:2" x14ac:dyDescent="0.25">
      <c r="B760" s="4"/>
    </row>
    <row r="761" spans="2:2" x14ac:dyDescent="0.25">
      <c r="B761" s="5"/>
    </row>
    <row r="762" spans="2:2" x14ac:dyDescent="0.25">
      <c r="B762" s="4"/>
    </row>
    <row r="763" spans="2:2" x14ac:dyDescent="0.25">
      <c r="B763" s="5"/>
    </row>
    <row r="764" spans="2:2" x14ac:dyDescent="0.25">
      <c r="B764" s="4"/>
    </row>
    <row r="765" spans="2:2" x14ac:dyDescent="0.25">
      <c r="B765" s="5"/>
    </row>
    <row r="766" spans="2:2" x14ac:dyDescent="0.25">
      <c r="B766" s="4"/>
    </row>
    <row r="767" spans="2:2" x14ac:dyDescent="0.25">
      <c r="B767" s="5"/>
    </row>
    <row r="768" spans="2:2" x14ac:dyDescent="0.25">
      <c r="B768" s="4"/>
    </row>
    <row r="769" spans="2:2" x14ac:dyDescent="0.25">
      <c r="B769" s="5"/>
    </row>
    <row r="770" spans="2:2" x14ac:dyDescent="0.25">
      <c r="B770" s="4"/>
    </row>
    <row r="771" spans="2:2" x14ac:dyDescent="0.25">
      <c r="B771" s="4"/>
    </row>
    <row r="772" spans="2:2" x14ac:dyDescent="0.25">
      <c r="B772" s="5"/>
    </row>
    <row r="773" spans="2:2" x14ac:dyDescent="0.25">
      <c r="B773" s="4"/>
    </row>
    <row r="774" spans="2:2" x14ac:dyDescent="0.25">
      <c r="B774" s="5"/>
    </row>
    <row r="775" spans="2:2" x14ac:dyDescent="0.25">
      <c r="B775" s="4"/>
    </row>
    <row r="776" spans="2:2" x14ac:dyDescent="0.25">
      <c r="B776" s="5"/>
    </row>
    <row r="777" spans="2:2" x14ac:dyDescent="0.25">
      <c r="B777" s="4"/>
    </row>
    <row r="778" spans="2:2" x14ac:dyDescent="0.25">
      <c r="B778" s="5"/>
    </row>
    <row r="779" spans="2:2" x14ac:dyDescent="0.25">
      <c r="B779" s="4"/>
    </row>
    <row r="780" spans="2:2" x14ac:dyDescent="0.25">
      <c r="B780" s="5"/>
    </row>
    <row r="781" spans="2:2" x14ac:dyDescent="0.25">
      <c r="B781" s="4"/>
    </row>
    <row r="782" spans="2:2" x14ac:dyDescent="0.25">
      <c r="B782" s="5"/>
    </row>
    <row r="783" spans="2:2" x14ac:dyDescent="0.25">
      <c r="B783" s="4"/>
    </row>
    <row r="784" spans="2:2" x14ac:dyDescent="0.25">
      <c r="B784" s="5"/>
    </row>
    <row r="785" spans="2:2" x14ac:dyDescent="0.25">
      <c r="B785" s="4"/>
    </row>
    <row r="786" spans="2:2" x14ac:dyDescent="0.25">
      <c r="B786" s="5"/>
    </row>
    <row r="787" spans="2:2" x14ac:dyDescent="0.25">
      <c r="B787" s="4"/>
    </row>
    <row r="788" spans="2:2" x14ac:dyDescent="0.25">
      <c r="B788" s="5"/>
    </row>
    <row r="789" spans="2:2" x14ac:dyDescent="0.25">
      <c r="B789" s="4"/>
    </row>
    <row r="790" spans="2:2" x14ac:dyDescent="0.25">
      <c r="B790" s="5"/>
    </row>
    <row r="791" spans="2:2" x14ac:dyDescent="0.25">
      <c r="B791" s="4"/>
    </row>
    <row r="792" spans="2:2" x14ac:dyDescent="0.25">
      <c r="B792" s="5"/>
    </row>
    <row r="793" spans="2:2" x14ac:dyDescent="0.25">
      <c r="B793" s="4"/>
    </row>
    <row r="794" spans="2:2" x14ac:dyDescent="0.25">
      <c r="B794" s="5"/>
    </row>
    <row r="795" spans="2:2" x14ac:dyDescent="0.25">
      <c r="B795" s="4"/>
    </row>
    <row r="796" spans="2:2" x14ac:dyDescent="0.25">
      <c r="B796" s="5"/>
    </row>
    <row r="797" spans="2:2" x14ac:dyDescent="0.25">
      <c r="B797" s="4"/>
    </row>
    <row r="798" spans="2:2" x14ac:dyDescent="0.25">
      <c r="B798" s="5"/>
    </row>
    <row r="799" spans="2:2" x14ac:dyDescent="0.25">
      <c r="B799" s="4"/>
    </row>
    <row r="800" spans="2:2" x14ac:dyDescent="0.25">
      <c r="B800" s="5"/>
    </row>
    <row r="801" spans="2:2" x14ac:dyDescent="0.25">
      <c r="B801" s="4"/>
    </row>
    <row r="802" spans="2:2" x14ac:dyDescent="0.25">
      <c r="B802" s="5"/>
    </row>
    <row r="803" spans="2:2" x14ac:dyDescent="0.25">
      <c r="B803" s="4"/>
    </row>
    <row r="804" spans="2:2" x14ac:dyDescent="0.25">
      <c r="B804" s="5"/>
    </row>
    <row r="805" spans="2:2" x14ac:dyDescent="0.25">
      <c r="B805" s="4"/>
    </row>
    <row r="806" spans="2:2" x14ac:dyDescent="0.25">
      <c r="B806" s="5"/>
    </row>
    <row r="807" spans="2:2" x14ac:dyDescent="0.25">
      <c r="B807" s="4"/>
    </row>
    <row r="808" spans="2:2" x14ac:dyDescent="0.25">
      <c r="B808" s="5"/>
    </row>
    <row r="809" spans="2:2" x14ac:dyDescent="0.25">
      <c r="B809" s="4"/>
    </row>
    <row r="810" spans="2:2" x14ac:dyDescent="0.25">
      <c r="B810" s="5"/>
    </row>
    <row r="811" spans="2:2" x14ac:dyDescent="0.25">
      <c r="B811" s="4"/>
    </row>
    <row r="812" spans="2:2" x14ac:dyDescent="0.25">
      <c r="B812" s="5"/>
    </row>
    <row r="813" spans="2:2" x14ac:dyDescent="0.25">
      <c r="B813" s="4"/>
    </row>
    <row r="814" spans="2:2" x14ac:dyDescent="0.25">
      <c r="B814" s="4"/>
    </row>
    <row r="815" spans="2:2" x14ac:dyDescent="0.25">
      <c r="B815" s="5"/>
    </row>
    <row r="816" spans="2:2" x14ac:dyDescent="0.25">
      <c r="B816" s="4"/>
    </row>
    <row r="817" spans="2:2" x14ac:dyDescent="0.25">
      <c r="B817" s="5"/>
    </row>
    <row r="818" spans="2:2" x14ac:dyDescent="0.25">
      <c r="B818" s="4"/>
    </row>
    <row r="819" spans="2:2" x14ac:dyDescent="0.25">
      <c r="B819" s="5"/>
    </row>
    <row r="820" spans="2:2" x14ac:dyDescent="0.25">
      <c r="B820" s="4"/>
    </row>
    <row r="821" spans="2:2" x14ac:dyDescent="0.25">
      <c r="B821" s="5"/>
    </row>
    <row r="822" spans="2:2" x14ac:dyDescent="0.25">
      <c r="B822" s="4"/>
    </row>
    <row r="823" spans="2:2" x14ac:dyDescent="0.25">
      <c r="B823" s="5"/>
    </row>
    <row r="824" spans="2:2" x14ac:dyDescent="0.25">
      <c r="B824" s="4"/>
    </row>
    <row r="825" spans="2:2" x14ac:dyDescent="0.25">
      <c r="B825" s="5"/>
    </row>
    <row r="826" spans="2:2" x14ac:dyDescent="0.25">
      <c r="B826" s="4"/>
    </row>
    <row r="827" spans="2:2" x14ac:dyDescent="0.25">
      <c r="B827" s="5"/>
    </row>
    <row r="828" spans="2:2" x14ac:dyDescent="0.25">
      <c r="B828" s="4"/>
    </row>
    <row r="829" spans="2:2" x14ac:dyDescent="0.25">
      <c r="B829" s="5"/>
    </row>
    <row r="830" spans="2:2" x14ac:dyDescent="0.25">
      <c r="B830" s="4"/>
    </row>
    <row r="831" spans="2:2" x14ac:dyDescent="0.25">
      <c r="B831" s="5"/>
    </row>
    <row r="832" spans="2:2" x14ac:dyDescent="0.25">
      <c r="B832" s="4"/>
    </row>
    <row r="833" spans="2:2" x14ac:dyDescent="0.25">
      <c r="B833" s="5"/>
    </row>
    <row r="834" spans="2:2" x14ac:dyDescent="0.25">
      <c r="B834" s="4"/>
    </row>
    <row r="835" spans="2:2" x14ac:dyDescent="0.25">
      <c r="B835" s="5"/>
    </row>
    <row r="836" spans="2:2" x14ac:dyDescent="0.25">
      <c r="B836" s="4"/>
    </row>
    <row r="837" spans="2:2" x14ac:dyDescent="0.25">
      <c r="B837" s="5"/>
    </row>
    <row r="838" spans="2:2" x14ac:dyDescent="0.25">
      <c r="B838" s="4"/>
    </row>
    <row r="839" spans="2:2" x14ac:dyDescent="0.25">
      <c r="B839" s="5"/>
    </row>
    <row r="840" spans="2:2" x14ac:dyDescent="0.25">
      <c r="B840" s="4"/>
    </row>
    <row r="841" spans="2:2" x14ac:dyDescent="0.25">
      <c r="B841" s="5"/>
    </row>
    <row r="842" spans="2:2" x14ac:dyDescent="0.25">
      <c r="B842" s="4"/>
    </row>
    <row r="843" spans="2:2" x14ac:dyDescent="0.25">
      <c r="B843" s="5"/>
    </row>
    <row r="844" spans="2:2" x14ac:dyDescent="0.25">
      <c r="B844" s="4"/>
    </row>
    <row r="845" spans="2:2" x14ac:dyDescent="0.25">
      <c r="B845" s="5"/>
    </row>
    <row r="846" spans="2:2" x14ac:dyDescent="0.25">
      <c r="B846" s="4"/>
    </row>
    <row r="847" spans="2:2" x14ac:dyDescent="0.25">
      <c r="B847" s="5"/>
    </row>
    <row r="848" spans="2:2" x14ac:dyDescent="0.25">
      <c r="B848" s="4"/>
    </row>
    <row r="849" spans="2:2" x14ac:dyDescent="0.25">
      <c r="B849" s="5"/>
    </row>
    <row r="850" spans="2:2" x14ac:dyDescent="0.25">
      <c r="B850" s="4"/>
    </row>
    <row r="851" spans="2:2" x14ac:dyDescent="0.25">
      <c r="B851" s="5"/>
    </row>
    <row r="852" spans="2:2" x14ac:dyDescent="0.25">
      <c r="B852" s="4"/>
    </row>
    <row r="853" spans="2:2" x14ac:dyDescent="0.25">
      <c r="B853" s="5"/>
    </row>
    <row r="854" spans="2:2" x14ac:dyDescent="0.25">
      <c r="B854" s="4"/>
    </row>
    <row r="855" spans="2:2" x14ac:dyDescent="0.25">
      <c r="B855" s="5"/>
    </row>
    <row r="856" spans="2:2" x14ac:dyDescent="0.25">
      <c r="B856" s="4"/>
    </row>
    <row r="857" spans="2:2" x14ac:dyDescent="0.25">
      <c r="B857" s="4"/>
    </row>
    <row r="858" spans="2:2" x14ac:dyDescent="0.25">
      <c r="B858" s="5"/>
    </row>
    <row r="859" spans="2:2" x14ac:dyDescent="0.25">
      <c r="B859" s="4"/>
    </row>
    <row r="860" spans="2:2" x14ac:dyDescent="0.25">
      <c r="B860" s="5"/>
    </row>
    <row r="861" spans="2:2" x14ac:dyDescent="0.25">
      <c r="B861" s="4"/>
    </row>
    <row r="862" spans="2:2" x14ac:dyDescent="0.25">
      <c r="B862" s="5"/>
    </row>
    <row r="863" spans="2:2" x14ac:dyDescent="0.25">
      <c r="B863" s="4"/>
    </row>
    <row r="864" spans="2:2" x14ac:dyDescent="0.25">
      <c r="B864" s="5"/>
    </row>
    <row r="865" spans="2:2" x14ac:dyDescent="0.25">
      <c r="B865" s="4"/>
    </row>
    <row r="866" spans="2:2" x14ac:dyDescent="0.25">
      <c r="B866" s="5"/>
    </row>
    <row r="867" spans="2:2" x14ac:dyDescent="0.25">
      <c r="B867" s="4"/>
    </row>
    <row r="868" spans="2:2" x14ac:dyDescent="0.25">
      <c r="B868" s="5"/>
    </row>
    <row r="869" spans="2:2" x14ac:dyDescent="0.25">
      <c r="B869" s="4"/>
    </row>
    <row r="870" spans="2:2" x14ac:dyDescent="0.25">
      <c r="B870" s="5"/>
    </row>
    <row r="871" spans="2:2" x14ac:dyDescent="0.25">
      <c r="B871" s="4"/>
    </row>
    <row r="872" spans="2:2" x14ac:dyDescent="0.25">
      <c r="B872" s="5"/>
    </row>
    <row r="873" spans="2:2" x14ac:dyDescent="0.25">
      <c r="B873" s="4"/>
    </row>
    <row r="874" spans="2:2" x14ac:dyDescent="0.25">
      <c r="B874" s="5"/>
    </row>
    <row r="875" spans="2:2" x14ac:dyDescent="0.25">
      <c r="B875" s="4"/>
    </row>
    <row r="876" spans="2:2" x14ac:dyDescent="0.25">
      <c r="B876" s="5"/>
    </row>
    <row r="877" spans="2:2" x14ac:dyDescent="0.25">
      <c r="B877" s="4"/>
    </row>
    <row r="878" spans="2:2" x14ac:dyDescent="0.25">
      <c r="B878" s="5"/>
    </row>
    <row r="879" spans="2:2" x14ac:dyDescent="0.25">
      <c r="B879" s="4"/>
    </row>
    <row r="880" spans="2:2" x14ac:dyDescent="0.25">
      <c r="B880" s="5"/>
    </row>
    <row r="881" spans="2:2" x14ac:dyDescent="0.25">
      <c r="B881" s="4"/>
    </row>
    <row r="882" spans="2:2" x14ac:dyDescent="0.25">
      <c r="B882" s="5"/>
    </row>
    <row r="883" spans="2:2" x14ac:dyDescent="0.25">
      <c r="B883" s="4"/>
    </row>
    <row r="884" spans="2:2" x14ac:dyDescent="0.25">
      <c r="B884" s="5"/>
    </row>
    <row r="885" spans="2:2" x14ac:dyDescent="0.25">
      <c r="B885" s="4"/>
    </row>
    <row r="886" spans="2:2" x14ac:dyDescent="0.25">
      <c r="B886" s="5"/>
    </row>
    <row r="887" spans="2:2" x14ac:dyDescent="0.25">
      <c r="B887" s="4"/>
    </row>
    <row r="888" spans="2:2" x14ac:dyDescent="0.25">
      <c r="B888" s="5"/>
    </row>
    <row r="889" spans="2:2" x14ac:dyDescent="0.25">
      <c r="B889" s="4"/>
    </row>
    <row r="890" spans="2:2" x14ac:dyDescent="0.25">
      <c r="B890" s="5"/>
    </row>
    <row r="891" spans="2:2" x14ac:dyDescent="0.25">
      <c r="B891" s="4"/>
    </row>
    <row r="892" spans="2:2" x14ac:dyDescent="0.25">
      <c r="B892" s="5"/>
    </row>
    <row r="893" spans="2:2" x14ac:dyDescent="0.25">
      <c r="B893" s="4"/>
    </row>
    <row r="894" spans="2:2" x14ac:dyDescent="0.25">
      <c r="B894" s="5"/>
    </row>
    <row r="895" spans="2:2" x14ac:dyDescent="0.25">
      <c r="B895" s="4"/>
    </row>
    <row r="896" spans="2:2" x14ac:dyDescent="0.25">
      <c r="B896" s="5"/>
    </row>
    <row r="897" spans="2:2" x14ac:dyDescent="0.25">
      <c r="B897" s="4"/>
    </row>
    <row r="898" spans="2:2" x14ac:dyDescent="0.25">
      <c r="B898" s="5"/>
    </row>
    <row r="899" spans="2:2" x14ac:dyDescent="0.25">
      <c r="B899" s="4"/>
    </row>
    <row r="900" spans="2:2" x14ac:dyDescent="0.25">
      <c r="B900" s="4"/>
    </row>
    <row r="901" spans="2:2" x14ac:dyDescent="0.25">
      <c r="B901" s="5"/>
    </row>
    <row r="902" spans="2:2" x14ac:dyDescent="0.25">
      <c r="B902" s="4"/>
    </row>
    <row r="903" spans="2:2" x14ac:dyDescent="0.25">
      <c r="B903" s="5"/>
    </row>
    <row r="904" spans="2:2" x14ac:dyDescent="0.25">
      <c r="B904" s="4"/>
    </row>
    <row r="905" spans="2:2" x14ac:dyDescent="0.25">
      <c r="B905" s="5"/>
    </row>
    <row r="906" spans="2:2" x14ac:dyDescent="0.25">
      <c r="B906" s="4"/>
    </row>
    <row r="907" spans="2:2" x14ac:dyDescent="0.25">
      <c r="B907" s="5"/>
    </row>
    <row r="908" spans="2:2" x14ac:dyDescent="0.25">
      <c r="B908" s="4"/>
    </row>
    <row r="909" spans="2:2" x14ac:dyDescent="0.25">
      <c r="B909" s="5"/>
    </row>
    <row r="910" spans="2:2" x14ac:dyDescent="0.25">
      <c r="B910" s="4"/>
    </row>
    <row r="911" spans="2:2" x14ac:dyDescent="0.25">
      <c r="B911" s="5"/>
    </row>
    <row r="912" spans="2:2" x14ac:dyDescent="0.25">
      <c r="B912" s="4"/>
    </row>
    <row r="913" spans="2:2" x14ac:dyDescent="0.25">
      <c r="B913" s="5"/>
    </row>
    <row r="914" spans="2:2" x14ac:dyDescent="0.25">
      <c r="B914" s="4"/>
    </row>
    <row r="915" spans="2:2" x14ac:dyDescent="0.25">
      <c r="B915" s="5"/>
    </row>
    <row r="916" spans="2:2" x14ac:dyDescent="0.25">
      <c r="B916" s="4"/>
    </row>
    <row r="917" spans="2:2" x14ac:dyDescent="0.25">
      <c r="B917" s="5"/>
    </row>
    <row r="918" spans="2:2" x14ac:dyDescent="0.25">
      <c r="B918" s="4"/>
    </row>
    <row r="919" spans="2:2" x14ac:dyDescent="0.25">
      <c r="B919" s="5"/>
    </row>
    <row r="920" spans="2:2" x14ac:dyDescent="0.25">
      <c r="B920" s="4"/>
    </row>
    <row r="921" spans="2:2" x14ac:dyDescent="0.25">
      <c r="B921" s="5"/>
    </row>
    <row r="922" spans="2:2" x14ac:dyDescent="0.25">
      <c r="B922" s="4"/>
    </row>
    <row r="923" spans="2:2" x14ac:dyDescent="0.25">
      <c r="B923" s="5"/>
    </row>
    <row r="924" spans="2:2" x14ac:dyDescent="0.25">
      <c r="B924" s="4"/>
    </row>
    <row r="925" spans="2:2" x14ac:dyDescent="0.25">
      <c r="B925" s="5"/>
    </row>
    <row r="926" spans="2:2" x14ac:dyDescent="0.25">
      <c r="B926" s="4"/>
    </row>
    <row r="927" spans="2:2" x14ac:dyDescent="0.25">
      <c r="B927" s="5"/>
    </row>
    <row r="928" spans="2:2" x14ac:dyDescent="0.25">
      <c r="B928" s="4"/>
    </row>
    <row r="929" spans="2:2" x14ac:dyDescent="0.25">
      <c r="B929" s="5"/>
    </row>
    <row r="930" spans="2:2" x14ac:dyDescent="0.25">
      <c r="B930" s="4"/>
    </row>
    <row r="931" spans="2:2" x14ac:dyDescent="0.25">
      <c r="B931" s="5"/>
    </row>
    <row r="932" spans="2:2" x14ac:dyDescent="0.25">
      <c r="B932" s="4"/>
    </row>
    <row r="933" spans="2:2" x14ac:dyDescent="0.25">
      <c r="B933" s="5"/>
    </row>
    <row r="934" spans="2:2" x14ac:dyDescent="0.25">
      <c r="B934" s="4"/>
    </row>
    <row r="935" spans="2:2" x14ac:dyDescent="0.25">
      <c r="B935" s="5"/>
    </row>
    <row r="936" spans="2:2" x14ac:dyDescent="0.25">
      <c r="B936" s="4"/>
    </row>
  </sheetData>
  <sortState xmlns:xlrd2="http://schemas.microsoft.com/office/spreadsheetml/2017/richdata2" ref="A4:C38">
    <sortCondition ref="B1:B3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5530-9FAE-414D-B353-6B494C26BA04}">
  <dimension ref="A1:D4"/>
  <sheetViews>
    <sheetView tabSelected="1" workbookViewId="0">
      <selection activeCell="D15" sqref="D15"/>
    </sheetView>
  </sheetViews>
  <sheetFormatPr defaultRowHeight="15" x14ac:dyDescent="0.25"/>
  <cols>
    <col min="1" max="1" width="20.140625" customWidth="1"/>
    <col min="2" max="2" width="19.7109375" customWidth="1"/>
    <col min="3" max="3" width="20.140625" customWidth="1"/>
    <col min="4" max="4" width="25.28515625" customWidth="1"/>
  </cols>
  <sheetData>
    <row r="1" spans="1:4" x14ac:dyDescent="0.25">
      <c r="A1" s="8" t="s">
        <v>38</v>
      </c>
      <c r="B1" s="8" t="s">
        <v>39</v>
      </c>
      <c r="C1" s="8" t="s">
        <v>40</v>
      </c>
      <c r="D1" s="8" t="s">
        <v>41</v>
      </c>
    </row>
    <row r="2" spans="1:4" x14ac:dyDescent="0.25">
      <c r="A2" s="8" t="s">
        <v>42</v>
      </c>
      <c r="B2" s="8">
        <v>10.54</v>
      </c>
      <c r="C2" s="8">
        <v>18.61</v>
      </c>
      <c r="D2" s="8">
        <v>130.61000000000001</v>
      </c>
    </row>
    <row r="3" spans="1:4" x14ac:dyDescent="0.25">
      <c r="A3" s="8" t="s">
        <v>44</v>
      </c>
      <c r="B3" s="8">
        <v>11.91</v>
      </c>
      <c r="C3" s="8">
        <v>19.59</v>
      </c>
      <c r="D3" s="8">
        <v>129.30000000000001</v>
      </c>
    </row>
    <row r="4" spans="1:4" x14ac:dyDescent="0.25">
      <c r="A4" s="8" t="s">
        <v>43</v>
      </c>
      <c r="B4" s="8">
        <v>10.210000000000001</v>
      </c>
      <c r="C4" s="8">
        <v>18.37</v>
      </c>
      <c r="D4" s="8">
        <v>130.9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DB77-A5D2-4DC0-B983-1AB238DEDCDA}">
  <dimension ref="A1:D5"/>
  <sheetViews>
    <sheetView workbookViewId="0">
      <selection activeCell="D4" sqref="D4"/>
    </sheetView>
  </sheetViews>
  <sheetFormatPr defaultRowHeight="15" x14ac:dyDescent="0.25"/>
  <cols>
    <col min="1" max="1" width="17" customWidth="1"/>
    <col min="2" max="2" width="18" customWidth="1"/>
    <col min="3" max="3" width="19.140625" customWidth="1"/>
    <col min="4" max="4" width="25.140625" customWidth="1"/>
  </cols>
  <sheetData>
    <row r="1" spans="1:4" x14ac:dyDescent="0.25">
      <c r="A1" s="8" t="s">
        <v>26</v>
      </c>
      <c r="B1" s="8" t="s">
        <v>27</v>
      </c>
      <c r="C1" s="8" t="s">
        <v>28</v>
      </c>
      <c r="D1" s="8" t="s">
        <v>29</v>
      </c>
    </row>
    <row r="2" spans="1:4" x14ac:dyDescent="0.25">
      <c r="A2" s="8" t="s">
        <v>31</v>
      </c>
      <c r="B2" s="8">
        <v>10.54</v>
      </c>
      <c r="C2" s="8">
        <v>18.61</v>
      </c>
      <c r="D2" s="8">
        <v>130.61000000000001</v>
      </c>
    </row>
    <row r="3" spans="1:4" x14ac:dyDescent="0.25">
      <c r="A3" s="8" t="s">
        <v>30</v>
      </c>
      <c r="B3" s="8">
        <v>11.91</v>
      </c>
      <c r="C3" s="8">
        <v>19.59</v>
      </c>
      <c r="D3" s="8">
        <v>129.30000000000001</v>
      </c>
    </row>
    <row r="4" spans="1:4" x14ac:dyDescent="0.25">
      <c r="A4" s="8" t="s">
        <v>32</v>
      </c>
      <c r="B4" s="8">
        <v>10.5</v>
      </c>
      <c r="C4" s="8">
        <v>18.579999999999998</v>
      </c>
      <c r="D4" s="8">
        <v>130.6</v>
      </c>
    </row>
    <row r="5" spans="1:4" x14ac:dyDescent="0.25">
      <c r="A5" s="8" t="s">
        <v>33</v>
      </c>
      <c r="B5" s="8">
        <v>12.02</v>
      </c>
      <c r="C5" s="8">
        <v>19.670000000000002</v>
      </c>
      <c r="D5" s="8">
        <v>129.19999999999999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Q2</vt:lpstr>
      <vt:lpstr>Q3</vt:lpstr>
      <vt:lpstr>Q4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Posarajah</dc:creator>
  <cp:lastModifiedBy>Arjun Posarajah</cp:lastModifiedBy>
  <dcterms:created xsi:type="dcterms:W3CDTF">2022-02-09T01:57:53Z</dcterms:created>
  <dcterms:modified xsi:type="dcterms:W3CDTF">2022-02-13T18:24:53Z</dcterms:modified>
</cp:coreProperties>
</file>