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0A4AFA57-FC65-4329-AA1C-88CF7885D55C}" xr6:coauthVersionLast="47" xr6:coauthVersionMax="47" xr10:uidLastSave="{00000000-0000-0000-0000-000000000000}"/>
  <bookViews>
    <workbookView xWindow="-120" yWindow="-120" windowWidth="29040" windowHeight="15720" xr2:uid="{BF3A7CCC-CF92-4F95-82E0-B977779C4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8" i="1"/>
  <c r="A29" i="1"/>
  <c r="A30" i="1"/>
  <c r="A31" i="1"/>
  <c r="A32" i="1"/>
  <c r="A22" i="1"/>
  <c r="G23" i="1"/>
  <c r="G24" i="1"/>
  <c r="G25" i="1"/>
  <c r="G26" i="1"/>
  <c r="G27" i="1"/>
  <c r="G28" i="1"/>
  <c r="G29" i="1"/>
  <c r="G30" i="1"/>
  <c r="G31" i="1"/>
  <c r="G32" i="1"/>
  <c r="G22" i="1"/>
  <c r="D23" i="1"/>
  <c r="D24" i="1"/>
  <c r="D25" i="1"/>
  <c r="D26" i="1"/>
  <c r="D27" i="1"/>
  <c r="D28" i="1"/>
  <c r="D29" i="1"/>
  <c r="D30" i="1"/>
  <c r="D31" i="1"/>
  <c r="D32" i="1"/>
  <c r="D22" i="1"/>
  <c r="F23" i="1"/>
  <c r="F24" i="1"/>
  <c r="F25" i="1"/>
  <c r="F26" i="1"/>
  <c r="F27" i="1"/>
  <c r="F28" i="1"/>
  <c r="F29" i="1"/>
  <c r="F30" i="1"/>
  <c r="F31" i="1"/>
  <c r="F32" i="1"/>
  <c r="C23" i="1"/>
  <c r="C24" i="1"/>
  <c r="C25" i="1"/>
  <c r="C26" i="1"/>
  <c r="C27" i="1"/>
  <c r="C28" i="1"/>
  <c r="C29" i="1"/>
  <c r="C30" i="1"/>
  <c r="C31" i="1"/>
  <c r="C32" i="1"/>
  <c r="F22" i="1"/>
  <c r="C22" i="1"/>
  <c r="E23" i="1" l="1"/>
  <c r="E24" i="1"/>
  <c r="E25" i="1"/>
  <c r="E26" i="1"/>
  <c r="E27" i="1"/>
  <c r="E28" i="1"/>
  <c r="E29" i="1"/>
  <c r="E30" i="1"/>
  <c r="E31" i="1"/>
  <c r="E32" i="1"/>
  <c r="E22" i="1"/>
  <c r="B32" i="1"/>
  <c r="B23" i="1"/>
  <c r="B24" i="1"/>
  <c r="B25" i="1"/>
  <c r="B26" i="1"/>
  <c r="B27" i="1"/>
  <c r="B28" i="1"/>
  <c r="B29" i="1"/>
  <c r="B30" i="1"/>
  <c r="B31" i="1"/>
  <c r="B22" i="1"/>
</calcChain>
</file>

<file path=xl/sharedStrings.xml><?xml version="1.0" encoding="utf-8"?>
<sst xmlns="http://schemas.openxmlformats.org/spreadsheetml/2006/main" count="54" uniqueCount="46">
  <si>
    <t>Species</t>
  </si>
  <si>
    <r>
      <t>C (g kg</t>
    </r>
    <r>
      <rPr>
        <b/>
        <sz val="9"/>
        <color rgb="FF333333"/>
        <rFont val="Segoe UI"/>
        <family val="2"/>
      </rPr>
      <t>−1</t>
    </r>
    <r>
      <rPr>
        <b/>
        <sz val="11"/>
        <color rgb="FF333333"/>
        <rFont val="Segoe UI"/>
        <family val="2"/>
      </rPr>
      <t>)</t>
    </r>
  </si>
  <si>
    <r>
      <t>N (g kg</t>
    </r>
    <r>
      <rPr>
        <b/>
        <sz val="9"/>
        <color rgb="FF333333"/>
        <rFont val="Segoe UI"/>
        <family val="2"/>
      </rPr>
      <t>−1</t>
    </r>
    <r>
      <rPr>
        <b/>
        <sz val="11"/>
        <color rgb="FF333333"/>
        <rFont val="Segoe UI"/>
        <family val="2"/>
      </rPr>
      <t>)</t>
    </r>
  </si>
  <si>
    <r>
      <t>P (g kg</t>
    </r>
    <r>
      <rPr>
        <b/>
        <sz val="9"/>
        <color rgb="FF333333"/>
        <rFont val="Segoe UI"/>
        <family val="2"/>
      </rPr>
      <t>−1</t>
    </r>
    <r>
      <rPr>
        <b/>
        <sz val="11"/>
        <color rgb="FF333333"/>
        <rFont val="Segoe UI"/>
        <family val="2"/>
      </rPr>
      <t>)</t>
    </r>
  </si>
  <si>
    <t>C/N</t>
  </si>
  <si>
    <t>C/P</t>
  </si>
  <si>
    <t>N/P</t>
  </si>
  <si>
    <t>Lignin (%)</t>
  </si>
  <si>
    <t>Cellulose (%)</t>
  </si>
  <si>
    <t>Lignin/Cellulose</t>
  </si>
  <si>
    <t>Lignin/N</t>
  </si>
  <si>
    <t>Fargesia nitida</t>
  </si>
  <si>
    <r>
      <t>317.71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16.60</t>
    </r>
  </si>
  <si>
    <r>
      <t>9.02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0.12</t>
    </r>
  </si>
  <si>
    <r>
      <t>0.94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0.07</t>
    </r>
  </si>
  <si>
    <r>
      <t>35.23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1.38</t>
    </r>
  </si>
  <si>
    <r>
      <t>339.80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9.11</t>
    </r>
  </si>
  <si>
    <r>
      <t>9.66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0.64</t>
    </r>
  </si>
  <si>
    <r>
      <t>14.79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0.62</t>
    </r>
  </si>
  <si>
    <r>
      <t>12.97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0.48</t>
    </r>
  </si>
  <si>
    <r>
      <t>1.14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0.00</t>
    </r>
  </si>
  <si>
    <r>
      <t>16.40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0.47</t>
    </r>
  </si>
  <si>
    <t>Salix paraplesia</t>
  </si>
  <si>
    <r>
      <t>371.89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31.55</t>
    </r>
  </si>
  <si>
    <r>
      <t>14.33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0.26</t>
    </r>
  </si>
  <si>
    <r>
      <t>1.28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0.06</t>
    </r>
  </si>
  <si>
    <r>
      <t>25.93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1.74</t>
    </r>
  </si>
  <si>
    <r>
      <t>290.72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10.31</t>
    </r>
  </si>
  <si>
    <r>
      <t>11.23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0.36</t>
    </r>
  </si>
  <si>
    <r>
      <t>21.79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1.02</t>
    </r>
  </si>
  <si>
    <r>
      <t>10.60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1.04</t>
    </r>
  </si>
  <si>
    <r>
      <t>2.06</t>
    </r>
    <r>
      <rPr>
        <sz val="9"/>
        <color rgb="FF333333"/>
        <rFont val="Segoe UI"/>
        <family val="2"/>
      </rPr>
      <t>a</t>
    </r>
    <r>
      <rPr>
        <sz val="11"/>
        <color rgb="FF333333"/>
        <rFont val="Segoe UI"/>
        <family val="2"/>
      </rPr>
      <t> ± 1.11</t>
    </r>
  </si>
  <si>
    <r>
      <t>15.20</t>
    </r>
    <r>
      <rPr>
        <sz val="9"/>
        <color rgb="FF333333"/>
        <rFont val="Segoe UI"/>
        <family val="2"/>
      </rPr>
      <t>b</t>
    </r>
    <r>
      <rPr>
        <sz val="11"/>
        <color rgb="FF333333"/>
        <rFont val="Segoe UI"/>
        <family val="2"/>
      </rPr>
      <t> ± 0.44</t>
    </r>
  </si>
  <si>
    <t>day</t>
  </si>
  <si>
    <t>Closed canopy data</t>
  </si>
  <si>
    <t xml:space="preserve">Initial Quality of the Foliar Litter </t>
  </si>
  <si>
    <t>MAT C</t>
  </si>
  <si>
    <t>MAP mm</t>
  </si>
  <si>
    <t>mass loss % of initial</t>
  </si>
  <si>
    <t xml:space="preserve">C fraction in lignin </t>
  </si>
  <si>
    <t xml:space="preserve"> </t>
  </si>
  <si>
    <t>C_g_FN</t>
  </si>
  <si>
    <t>LC_g_FN</t>
  </si>
  <si>
    <t>C_g_SP</t>
  </si>
  <si>
    <t>LC_g_SP</t>
  </si>
  <si>
    <t>LbyC_FN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</si>
</sst>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rgb="FF333333"/>
      <name val="Segoe UI"/>
      <family val="2"/>
    </font>
    <font>
      <b/>
      <sz val="9"/>
      <color rgb="FF333333"/>
      <name val="Segoe UI"/>
      <family val="2"/>
    </font>
    <font>
      <sz val="11"/>
      <color rgb="FF333333"/>
      <name val="Segoe UI"/>
      <family val="2"/>
    </font>
    <font>
      <i/>
      <sz val="11"/>
      <color rgb="FF333333"/>
      <name val="Segoe UI"/>
      <family val="2"/>
    </font>
    <font>
      <sz val="9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medium">
        <color rgb="FFD5D5D5"/>
      </right>
      <top style="thick">
        <color rgb="FFD5D5D5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thick">
        <color rgb="FFD5D5D5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medium">
        <color rgb="FFA6A6A6"/>
      </bottom>
      <diagonal/>
    </border>
    <border>
      <left style="thick">
        <color rgb="FFD5D5D5"/>
      </left>
      <right style="medium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 style="medium">
        <color rgb="FFD5D5D5"/>
      </right>
      <top style="medium">
        <color rgb="FFA6A6A6"/>
      </top>
      <bottom style="thick">
        <color rgb="FFD5D5D5"/>
      </bottom>
      <diagonal/>
    </border>
    <border>
      <left style="medium">
        <color rgb="FFA6A6A6"/>
      </left>
      <right style="thick">
        <color rgb="FFD5D5D5"/>
      </right>
      <top style="medium">
        <color rgb="FFA6A6A6"/>
      </top>
      <bottom style="thick">
        <color rgb="FFD5D5D5"/>
      </bottom>
      <diagonal/>
    </border>
    <border>
      <left style="thick">
        <color rgb="FFD5D5D5"/>
      </left>
      <right/>
      <top/>
      <bottom style="thick">
        <color rgb="FFD5D5D5"/>
      </bottom>
      <diagonal/>
    </border>
    <border>
      <left/>
      <right/>
      <top/>
      <bottom style="thick">
        <color rgb="FFD5D5D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0" fillId="0" borderId="0" xfId="0" applyAlignment="1"/>
    <xf numFmtId="0" fontId="4" fillId="2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0" fillId="0" borderId="0" xfId="0" applyFont="1"/>
    <xf numFmtId="164" fontId="0" fillId="0" borderId="0" xfId="0" applyNumberFormat="1"/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mass loss % of initial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Sheet1!$B$10:$B$20</c:f>
              <c:numCache>
                <c:formatCode>General</c:formatCode>
                <c:ptCount val="11"/>
                <c:pt idx="0">
                  <c:v>100</c:v>
                </c:pt>
                <c:pt idx="1">
                  <c:v>91.5578</c:v>
                </c:pt>
                <c:pt idx="2">
                  <c:v>89.145700000000005</c:v>
                </c:pt>
                <c:pt idx="3">
                  <c:v>85.929599999999994</c:v>
                </c:pt>
                <c:pt idx="4">
                  <c:v>76.683400000000006</c:v>
                </c:pt>
                <c:pt idx="5">
                  <c:v>69.447199999999995</c:v>
                </c:pt>
                <c:pt idx="6">
                  <c:v>66.633200000000002</c:v>
                </c:pt>
                <c:pt idx="7">
                  <c:v>64.623099999999994</c:v>
                </c:pt>
                <c:pt idx="8">
                  <c:v>63.417099999999998</c:v>
                </c:pt>
                <c:pt idx="9">
                  <c:v>57.788899999999998</c:v>
                </c:pt>
                <c:pt idx="10">
                  <c:v>55.7789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3E8-9526-D330B5578DE5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LC_g_FN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Sheet1!$C$10:$C$20</c:f>
              <c:numCache>
                <c:formatCode>General</c:formatCode>
                <c:ptCount val="11"/>
                <c:pt idx="0">
                  <c:v>100</c:v>
                </c:pt>
                <c:pt idx="1">
                  <c:v>96.666700000000006</c:v>
                </c:pt>
                <c:pt idx="2">
                  <c:v>94.545500000000004</c:v>
                </c:pt>
                <c:pt idx="3">
                  <c:v>94.242400000000004</c:v>
                </c:pt>
                <c:pt idx="4">
                  <c:v>88.787899999999993</c:v>
                </c:pt>
                <c:pt idx="5">
                  <c:v>76.363600000000005</c:v>
                </c:pt>
                <c:pt idx="6">
                  <c:v>69.090900000000005</c:v>
                </c:pt>
                <c:pt idx="7">
                  <c:v>72.424199999999999</c:v>
                </c:pt>
                <c:pt idx="8">
                  <c:v>70.909099999999995</c:v>
                </c:pt>
                <c:pt idx="9">
                  <c:v>65.757599999999996</c:v>
                </c:pt>
                <c:pt idx="10">
                  <c:v>65.454499999999996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3E8-9526-D330B5578DE5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LbyC_FN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Sheet1!$D$10:$D$20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A-43E8-9526-D330B5578DE5}"/>
            </c:ext>
          </c:extLst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C_g_SP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Sheet1!$E$10:$E$20</c:f>
              <c:numCache>
                <c:formatCode>General</c:formatCode>
                <c:ptCount val="11"/>
                <c:pt idx="0">
                  <c:v>100</c:v>
                </c:pt>
                <c:pt idx="1">
                  <c:v>95.939099999999996</c:v>
                </c:pt>
                <c:pt idx="2">
                  <c:v>89.035499999999999</c:v>
                </c:pt>
                <c:pt idx="3">
                  <c:v>87.411199999999994</c:v>
                </c:pt>
                <c:pt idx="4">
                  <c:v>76.852800000000002</c:v>
                </c:pt>
                <c:pt idx="5">
                  <c:v>67.918800000000005</c:v>
                </c:pt>
                <c:pt idx="6">
                  <c:v>64.670100000000005</c:v>
                </c:pt>
                <c:pt idx="7">
                  <c:v>59.796999999999997</c:v>
                </c:pt>
                <c:pt idx="8">
                  <c:v>58.172600000000003</c:v>
                </c:pt>
                <c:pt idx="9">
                  <c:v>49.6447</c:v>
                </c:pt>
                <c:pt idx="10">
                  <c:v>45.177700000000002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DA-43E8-9526-D330B5578DE5}"/>
            </c:ext>
          </c:extLst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LC_g_SP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Sheet1!$A$10:$A$20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Sheet1!$F$10:$F$20</c:f>
              <c:numCache>
                <c:formatCode>General</c:formatCode>
                <c:ptCount val="11"/>
                <c:pt idx="0">
                  <c:v>100</c:v>
                </c:pt>
                <c:pt idx="1">
                  <c:v>96.649699999999996</c:v>
                </c:pt>
                <c:pt idx="2">
                  <c:v>90.862899999999996</c:v>
                </c:pt>
                <c:pt idx="3">
                  <c:v>96.040599999999998</c:v>
                </c:pt>
                <c:pt idx="4">
                  <c:v>92.690399999999997</c:v>
                </c:pt>
                <c:pt idx="5">
                  <c:v>90.253799999999998</c:v>
                </c:pt>
                <c:pt idx="6">
                  <c:v>82.944199999999995</c:v>
                </c:pt>
                <c:pt idx="7">
                  <c:v>78.984800000000007</c:v>
                </c:pt>
                <c:pt idx="8">
                  <c:v>76.243700000000004</c:v>
                </c:pt>
                <c:pt idx="9">
                  <c:v>65.888300000000001</c:v>
                </c:pt>
                <c:pt idx="10">
                  <c:v>61.319800000000001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DA-43E8-9526-D330B5578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199792"/>
        <c:axId val="675200208"/>
      </c:scatterChart>
      <c:valAx>
        <c:axId val="67519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0208"/>
        <c:crosses val="autoZero"/>
        <c:crossBetween val="midCat"/>
      </c:valAx>
      <c:valAx>
        <c:axId val="6752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9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Sheet1!$B$8</c:f>
          <c:strCache>
            <c:ptCount val="1"/>
            <c:pt idx="0">
              <c:v>Fargesia nitida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C_g_FN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Sheet1!$B$22:$B$32</c:f>
              <c:numCache>
                <c:formatCode>General</c:formatCode>
                <c:ptCount val="11"/>
                <c:pt idx="0">
                  <c:v>0.31770999999999999</c:v>
                </c:pt>
                <c:pt idx="1">
                  <c:v>0.29088828637999997</c:v>
                </c:pt>
                <c:pt idx="2">
                  <c:v>0.28322480347000001</c:v>
                </c:pt>
                <c:pt idx="3">
                  <c:v>0.27300693215999994</c:v>
                </c:pt>
                <c:pt idx="4">
                  <c:v>0.24363083014</c:v>
                </c:pt>
                <c:pt idx="5">
                  <c:v>0.22064069911999998</c:v>
                </c:pt>
                <c:pt idx="6">
                  <c:v>0.21170033971999999</c:v>
                </c:pt>
                <c:pt idx="7">
                  <c:v>0.20531405100999997</c:v>
                </c:pt>
                <c:pt idx="8">
                  <c:v>0.20148246841</c:v>
                </c:pt>
                <c:pt idx="9">
                  <c:v>0.18360111419</c:v>
                </c:pt>
                <c:pt idx="10">
                  <c:v>0.17721514319000001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4B-4B08-98F2-4A1CD1868069}"/>
            </c:ext>
          </c:extLst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LC_g_FN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Sheet1!$C$22:$C$32</c:f>
              <c:numCache>
                <c:formatCode>General</c:formatCode>
                <c:ptCount val="11"/>
                <c:pt idx="0">
                  <c:v>8.8739999999999999E-2</c:v>
                </c:pt>
                <c:pt idx="1">
                  <c:v>8.5782029580000002E-2</c:v>
                </c:pt>
                <c:pt idx="2">
                  <c:v>8.3899676700000009E-2</c:v>
                </c:pt>
                <c:pt idx="3">
                  <c:v>8.3630705760000007E-2</c:v>
                </c:pt>
                <c:pt idx="4">
                  <c:v>7.8790382460000002E-2</c:v>
                </c:pt>
                <c:pt idx="5">
                  <c:v>6.7765058640000014E-2</c:v>
                </c:pt>
                <c:pt idx="6">
                  <c:v>6.131126466000001E-2</c:v>
                </c:pt>
                <c:pt idx="7">
                  <c:v>6.4269235080000001E-2</c:v>
                </c:pt>
                <c:pt idx="8">
                  <c:v>6.2924735339999996E-2</c:v>
                </c:pt>
                <c:pt idx="9">
                  <c:v>5.8353294239999992E-2</c:v>
                </c:pt>
                <c:pt idx="10">
                  <c:v>5.8084323300000004E-2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4B-4B08-98F2-4A1CD1868069}"/>
            </c:ext>
          </c:extLst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LbyC_FN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Sheet1!$D$22:$D$32</c:f>
              <c:numCache>
                <c:formatCode>General</c:formatCode>
                <c:ptCount val="11"/>
                <c:pt idx="0">
                  <c:v>0.2793113216455258</c:v>
                </c:pt>
                <c:pt idx="1">
                  <c:v>0.29489681639479709</c:v>
                </c:pt>
                <c:pt idx="2">
                  <c:v>0.29622997587810812</c:v>
                </c:pt>
                <c:pt idx="3">
                  <c:v>0.30633180299973828</c:v>
                </c:pt>
                <c:pt idx="4">
                  <c:v>0.32340070595631881</c:v>
                </c:pt>
                <c:pt idx="5">
                  <c:v>0.30712855293820746</c:v>
                </c:pt>
                <c:pt idx="6">
                  <c:v>0.28961344483949236</c:v>
                </c:pt>
                <c:pt idx="7">
                  <c:v>0.31302891723114323</c:v>
                </c:pt>
                <c:pt idx="8">
                  <c:v>0.31230873751235472</c:v>
                </c:pt>
                <c:pt idx="9">
                  <c:v>0.3178264712468627</c:v>
                </c:pt>
                <c:pt idx="10">
                  <c:v>0.32776162496297112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4B-4B08-98F2-4A1CD1868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643408"/>
        <c:axId val="904643824"/>
      </c:scatterChart>
      <c:valAx>
        <c:axId val="90464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43824"/>
        <c:crosses val="autoZero"/>
        <c:crossBetween val="midCat"/>
      </c:valAx>
      <c:valAx>
        <c:axId val="9046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64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Sheet1!$E$8</c:f>
          <c:strCache>
            <c:ptCount val="1"/>
            <c:pt idx="0">
              <c:v>Salix paraplesia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C_g_SP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Sheet1!$E$22:$E$32</c:f>
              <c:numCache>
                <c:formatCode>General</c:formatCode>
                <c:ptCount val="11"/>
                <c:pt idx="0">
                  <c:v>0.37189</c:v>
                </c:pt>
                <c:pt idx="1">
                  <c:v>0.35678791898999995</c:v>
                </c:pt>
                <c:pt idx="2">
                  <c:v>0.33111412094999998</c:v>
                </c:pt>
                <c:pt idx="3">
                  <c:v>0.32507351167999998</c:v>
                </c:pt>
                <c:pt idx="4">
                  <c:v>0.28580787792000001</c:v>
                </c:pt>
                <c:pt idx="5">
                  <c:v>0.25258322531999999</c:v>
                </c:pt>
                <c:pt idx="6">
                  <c:v>0.24050163489000004</c:v>
                </c:pt>
                <c:pt idx="7">
                  <c:v>0.22237906329999999</c:v>
                </c:pt>
                <c:pt idx="8">
                  <c:v>0.21633808214000003</c:v>
                </c:pt>
                <c:pt idx="9">
                  <c:v>0.18462367483000003</c:v>
                </c:pt>
                <c:pt idx="10">
                  <c:v>0.16801134853000002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1-4A19-9481-20FE9970B527}"/>
            </c:ext>
          </c:extLst>
        </c:ser>
        <c:ser>
          <c:idx val="1"/>
          <c:order val="1"/>
          <c:tx>
            <c:strRef>
              <c:f>Sheet1!$F$21</c:f>
              <c:strCache>
                <c:ptCount val="1"/>
                <c:pt idx="0">
                  <c:v>LC_g_SP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Sheet1!$F$22:$F$32</c:f>
              <c:numCache>
                <c:formatCode>General</c:formatCode>
                <c:ptCount val="11"/>
                <c:pt idx="0">
                  <c:v>0.13074000000000002</c:v>
                </c:pt>
                <c:pt idx="1">
                  <c:v>0.12635981778000002</c:v>
                </c:pt>
                <c:pt idx="2">
                  <c:v>0.11879415545999999</c:v>
                </c:pt>
                <c:pt idx="3">
                  <c:v>0.12556348044000001</c:v>
                </c:pt>
                <c:pt idx="4">
                  <c:v>0.12118342896000001</c:v>
                </c:pt>
                <c:pt idx="5">
                  <c:v>0.11799781812</c:v>
                </c:pt>
                <c:pt idx="6">
                  <c:v>0.10844124708</c:v>
                </c:pt>
                <c:pt idx="7">
                  <c:v>0.10326472752</c:v>
                </c:pt>
                <c:pt idx="8">
                  <c:v>9.9681013380000003E-2</c:v>
                </c:pt>
                <c:pt idx="9">
                  <c:v>8.6142363420000007E-2</c:v>
                </c:pt>
                <c:pt idx="10">
                  <c:v>8.0169506520000017E-2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1-4A19-9481-20FE9970B527}"/>
            </c:ext>
          </c:extLst>
        </c:ser>
        <c:ser>
          <c:idx val="2"/>
          <c:order val="2"/>
          <c:tx>
            <c:strRef>
              <c:f>Sheet1!$G$21</c:f>
              <c:strCache>
                <c:ptCount val="1"/>
                <c:pt idx="0">
                  <c:v>LbyC_FN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Sheet1!$A$22:$A$32</c:f>
              <c:numCache>
                <c:formatCode>General</c:formatCode>
                <c:ptCount val="11"/>
                <c:pt idx="0">
                  <c:v>0</c:v>
                </c:pt>
                <c:pt idx="1">
                  <c:v>58</c:v>
                </c:pt>
                <c:pt idx="2">
                  <c:v>128</c:v>
                </c:pt>
                <c:pt idx="3">
                  <c:v>175</c:v>
                </c:pt>
                <c:pt idx="4">
                  <c:v>297</c:v>
                </c:pt>
                <c:pt idx="5">
                  <c:v>378</c:v>
                </c:pt>
                <c:pt idx="6">
                  <c:v>427</c:v>
                </c:pt>
                <c:pt idx="7">
                  <c:v>498</c:v>
                </c:pt>
                <c:pt idx="8">
                  <c:v>550</c:v>
                </c:pt>
                <c:pt idx="9">
                  <c:v>669</c:v>
                </c:pt>
                <c:pt idx="10">
                  <c:v>734</c:v>
                </c:pt>
              </c:numCache>
            </c:numRef>
          </c:xVal>
          <c:yVal>
            <c:numRef>
              <c:f>Sheet1!$G$22:$G$32</c:f>
              <c:numCache>
                <c:formatCode>General</c:formatCode>
                <c:ptCount val="11"/>
                <c:pt idx="0">
                  <c:v>0.35155556750652078</c:v>
                </c:pt>
                <c:pt idx="1">
                  <c:v>0.35415946295967954</c:v>
                </c:pt>
                <c:pt idx="2">
                  <c:v>0.35877103374258856</c:v>
                </c:pt>
                <c:pt idx="3">
                  <c:v>0.38626180211079086</c:v>
                </c:pt>
                <c:pt idx="4">
                  <c:v>0.42400310950812997</c:v>
                </c:pt>
                <c:pt idx="5">
                  <c:v>0.46716411183089251</c:v>
                </c:pt>
                <c:pt idx="6">
                  <c:v>0.45089609112053874</c:v>
                </c:pt>
                <c:pt idx="7">
                  <c:v>0.46436353309345019</c:v>
                </c:pt>
                <c:pt idx="8">
                  <c:v>0.46076498596069132</c:v>
                </c:pt>
                <c:pt idx="9">
                  <c:v>0.46658351643861057</c:v>
                </c:pt>
                <c:pt idx="10">
                  <c:v>0.47716721055711897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51-4A19-9481-20FE9970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51696"/>
        <c:axId val="914052112"/>
      </c:scatterChart>
      <c:valAx>
        <c:axId val="91405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2112"/>
        <c:crosses val="autoZero"/>
        <c:crossBetween val="midCat"/>
      </c:valAx>
      <c:valAx>
        <c:axId val="9140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5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52</xdr:row>
      <xdr:rowOff>142875</xdr:rowOff>
    </xdr:from>
    <xdr:to>
      <xdr:col>3</xdr:col>
      <xdr:colOff>769327</xdr:colOff>
      <xdr:row>69</xdr:row>
      <xdr:rowOff>47625</xdr:rowOff>
    </xdr:to>
    <xdr:pic>
      <xdr:nvPicPr>
        <xdr:cNvPr id="3" name="Picture 2" descr="Fargesia nitida (Chinese Fountain Bamboo)">
          <a:extLst>
            <a:ext uri="{FF2B5EF4-FFF2-40B4-BE49-F238E27FC236}">
              <a16:creationId xmlns:a16="http://schemas.microsoft.com/office/drawing/2014/main" id="{55EF7281-3B74-4083-8145-FA857F1A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4255477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390525</xdr:colOff>
      <xdr:row>53</xdr:row>
      <xdr:rowOff>19093</xdr:rowOff>
    </xdr:from>
    <xdr:to>
      <xdr:col>7</xdr:col>
      <xdr:colOff>495300</xdr:colOff>
      <xdr:row>78</xdr:row>
      <xdr:rowOff>125290</xdr:rowOff>
    </xdr:to>
    <xdr:pic>
      <xdr:nvPicPr>
        <xdr:cNvPr id="4" name="Picture 3" descr="Salix paraplesia C.K.Schneid. | Plants of the World Online | Kew Science">
          <a:extLst>
            <a:ext uri="{FF2B5EF4-FFF2-40B4-BE49-F238E27FC236}">
              <a16:creationId xmlns:a16="http://schemas.microsoft.com/office/drawing/2014/main" id="{B48EBA3D-AC32-4B2A-8A1E-55EC62614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3425" y="10782343"/>
          <a:ext cx="3657600" cy="4868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238125</xdr:colOff>
      <xdr:row>6</xdr:row>
      <xdr:rowOff>14287</xdr:rowOff>
    </xdr:from>
    <xdr:to>
      <xdr:col>20</xdr:col>
      <xdr:colOff>552450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578FD-556E-484F-9042-28AF77285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638175</xdr:colOff>
      <xdr:row>16</xdr:row>
      <xdr:rowOff>38100</xdr:rowOff>
    </xdr:from>
    <xdr:to>
      <xdr:col>15</xdr:col>
      <xdr:colOff>0</xdr:colOff>
      <xdr:row>36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B7A28F-D6E4-4E40-A9AE-5BF3D9C96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581025</xdr:colOff>
      <xdr:row>16</xdr:row>
      <xdr:rowOff>38101</xdr:rowOff>
    </xdr:from>
    <xdr:to>
      <xdr:col>22</xdr:col>
      <xdr:colOff>276225</xdr:colOff>
      <xdr:row>36</xdr:row>
      <xdr:rowOff>57151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F3C962-328B-4A73-B140-5999B7A1F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5B4A-B0D2-4AF2-B1C6-FBCD0E959F9F}">
  <dimension ref="A1:M50"/>
  <sheetViews>
    <sheetView tabSelected="1" workbookViewId="0">
      <selection activeCell="L3" sqref="L3:M3"/>
    </sheetView>
  </sheetViews>
  <sheetFormatPr defaultRowHeight="15" x14ac:dyDescent="0.25"/>
  <cols>
    <col min="1" max="1" width="18.28515625" bestFit="1" customWidth="1"/>
    <col min="2" max="2" width="19.42578125" bestFit="1" customWidth="1"/>
    <col min="3" max="3" width="14.5703125" bestFit="1" customWidth="1"/>
    <col min="4" max="4" width="12.28515625" bestFit="1" customWidth="1"/>
    <col min="5" max="5" width="16.28515625" bestFit="1" customWidth="1"/>
    <col min="6" max="6" width="15.85546875" bestFit="1" customWidth="1"/>
    <col min="7" max="7" width="8.85546875" bestFit="1" customWidth="1"/>
    <col min="8" max="8" width="11.5703125" bestFit="1" customWidth="1"/>
    <col min="9" max="9" width="14.42578125" bestFit="1" customWidth="1"/>
    <col min="10" max="10" width="16.28515625" bestFit="1" customWidth="1"/>
    <col min="11" max="11" width="13.5703125" bestFit="1" customWidth="1"/>
    <col min="12" max="12" width="6.5703125" bestFit="1" customWidth="1"/>
    <col min="13" max="13" width="9" bestFit="1" customWidth="1"/>
  </cols>
  <sheetData>
    <row r="1" spans="1:13" ht="17.25" thickBot="1" x14ac:dyDescent="0.3">
      <c r="A1" s="17" t="s">
        <v>35</v>
      </c>
      <c r="B1" s="18"/>
      <c r="C1" s="18"/>
    </row>
    <row r="2" spans="1:13" ht="34.5" thickTop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t="s">
        <v>36</v>
      </c>
      <c r="M2" t="s">
        <v>37</v>
      </c>
    </row>
    <row r="3" spans="1:13" ht="33.75" thickBot="1" x14ac:dyDescent="0.3">
      <c r="A3" s="5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6" t="s">
        <v>21</v>
      </c>
      <c r="L3">
        <v>3</v>
      </c>
      <c r="M3">
        <v>850</v>
      </c>
    </row>
    <row r="4" spans="1:13" ht="33.75" thickBot="1" x14ac:dyDescent="0.3">
      <c r="A4" s="7" t="s">
        <v>22</v>
      </c>
      <c r="B4" s="8" t="s">
        <v>23</v>
      </c>
      <c r="C4" s="8" t="s">
        <v>24</v>
      </c>
      <c r="D4" s="8" t="s">
        <v>25</v>
      </c>
      <c r="E4" s="8" t="s">
        <v>26</v>
      </c>
      <c r="F4" s="8" t="s">
        <v>27</v>
      </c>
      <c r="G4" s="8" t="s">
        <v>28</v>
      </c>
      <c r="H4" s="8" t="s">
        <v>29</v>
      </c>
      <c r="I4" s="8" t="s">
        <v>30</v>
      </c>
      <c r="J4" s="8" t="s">
        <v>31</v>
      </c>
      <c r="K4" s="9" t="s">
        <v>32</v>
      </c>
    </row>
    <row r="5" spans="1:13" ht="17.25" thickTop="1" x14ac:dyDescent="0.25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13" ht="16.5" x14ac:dyDescent="0.25">
      <c r="A6" s="14" t="s">
        <v>39</v>
      </c>
      <c r="B6" s="14">
        <v>0.6</v>
      </c>
      <c r="C6" s="16"/>
      <c r="D6" s="16"/>
      <c r="E6" s="16"/>
      <c r="F6" s="16"/>
      <c r="G6" s="16"/>
      <c r="H6" s="16"/>
      <c r="I6" s="16"/>
      <c r="J6" s="16"/>
      <c r="K6" s="16"/>
    </row>
    <row r="7" spans="1:13" ht="17.25" thickBot="1" x14ac:dyDescent="0.3">
      <c r="A7" s="15" t="s">
        <v>40</v>
      </c>
      <c r="B7" s="16" t="s">
        <v>40</v>
      </c>
    </row>
    <row r="8" spans="1:13" ht="17.25" thickBot="1" x14ac:dyDescent="0.3">
      <c r="A8" s="10" t="s">
        <v>34</v>
      </c>
      <c r="B8" s="11" t="s">
        <v>11</v>
      </c>
      <c r="C8" s="10"/>
      <c r="D8" s="10"/>
      <c r="E8" s="12" t="s">
        <v>22</v>
      </c>
    </row>
    <row r="9" spans="1:13" x14ac:dyDescent="0.25">
      <c r="A9" t="s">
        <v>33</v>
      </c>
      <c r="B9" t="s">
        <v>38</v>
      </c>
    </row>
    <row r="10" spans="1:13" x14ac:dyDescent="0.25">
      <c r="A10">
        <v>0</v>
      </c>
      <c r="B10">
        <v>100</v>
      </c>
      <c r="C10">
        <v>100</v>
      </c>
      <c r="E10">
        <v>100</v>
      </c>
      <c r="F10">
        <v>100</v>
      </c>
    </row>
    <row r="11" spans="1:13" x14ac:dyDescent="0.25">
      <c r="A11">
        <v>58</v>
      </c>
      <c r="B11">
        <v>91.5578</v>
      </c>
      <c r="C11">
        <v>96.666700000000006</v>
      </c>
      <c r="E11">
        <v>95.939099999999996</v>
      </c>
      <c r="F11">
        <v>96.649699999999996</v>
      </c>
    </row>
    <row r="12" spans="1:13" x14ac:dyDescent="0.25">
      <c r="A12">
        <v>128</v>
      </c>
      <c r="B12">
        <v>89.145700000000005</v>
      </c>
      <c r="C12">
        <v>94.545500000000004</v>
      </c>
      <c r="E12">
        <v>89.035499999999999</v>
      </c>
      <c r="F12">
        <v>90.862899999999996</v>
      </c>
    </row>
    <row r="13" spans="1:13" x14ac:dyDescent="0.25">
      <c r="A13">
        <v>175</v>
      </c>
      <c r="B13">
        <v>85.929599999999994</v>
      </c>
      <c r="C13">
        <v>94.242400000000004</v>
      </c>
      <c r="E13">
        <v>87.411199999999994</v>
      </c>
      <c r="F13">
        <v>96.040599999999998</v>
      </c>
    </row>
    <row r="14" spans="1:13" x14ac:dyDescent="0.25">
      <c r="A14">
        <v>297</v>
      </c>
      <c r="B14">
        <v>76.683400000000006</v>
      </c>
      <c r="C14">
        <v>88.787899999999993</v>
      </c>
      <c r="E14">
        <v>76.852800000000002</v>
      </c>
      <c r="F14">
        <v>92.690399999999997</v>
      </c>
    </row>
    <row r="15" spans="1:13" x14ac:dyDescent="0.25">
      <c r="A15">
        <v>378</v>
      </c>
      <c r="B15">
        <v>69.447199999999995</v>
      </c>
      <c r="C15">
        <v>76.363600000000005</v>
      </c>
      <c r="E15">
        <v>67.918800000000005</v>
      </c>
      <c r="F15">
        <v>90.253799999999998</v>
      </c>
    </row>
    <row r="16" spans="1:13" x14ac:dyDescent="0.25">
      <c r="A16">
        <v>427</v>
      </c>
      <c r="B16">
        <v>66.633200000000002</v>
      </c>
      <c r="C16">
        <v>69.090900000000005</v>
      </c>
      <c r="E16">
        <v>64.670100000000005</v>
      </c>
      <c r="F16">
        <v>82.944199999999995</v>
      </c>
    </row>
    <row r="17" spans="1:9" x14ac:dyDescent="0.25">
      <c r="A17">
        <v>498</v>
      </c>
      <c r="B17">
        <v>64.623099999999994</v>
      </c>
      <c r="C17">
        <v>72.424199999999999</v>
      </c>
      <c r="E17">
        <v>59.796999999999997</v>
      </c>
      <c r="F17">
        <v>78.984800000000007</v>
      </c>
    </row>
    <row r="18" spans="1:9" x14ac:dyDescent="0.25">
      <c r="A18">
        <v>550</v>
      </c>
      <c r="B18">
        <v>63.417099999999998</v>
      </c>
      <c r="C18">
        <v>70.909099999999995</v>
      </c>
      <c r="E18">
        <v>58.172600000000003</v>
      </c>
      <c r="F18">
        <v>76.243700000000004</v>
      </c>
    </row>
    <row r="19" spans="1:9" x14ac:dyDescent="0.25">
      <c r="A19">
        <v>669</v>
      </c>
      <c r="B19">
        <v>57.788899999999998</v>
      </c>
      <c r="C19">
        <v>65.757599999999996</v>
      </c>
      <c r="E19">
        <v>49.6447</v>
      </c>
      <c r="F19">
        <v>65.888300000000001</v>
      </c>
    </row>
    <row r="20" spans="1:9" x14ac:dyDescent="0.25">
      <c r="A20">
        <v>734</v>
      </c>
      <c r="B20">
        <v>55.7789</v>
      </c>
      <c r="C20">
        <v>65.454499999999996</v>
      </c>
      <c r="E20">
        <v>45.177700000000002</v>
      </c>
      <c r="F20">
        <v>61.319800000000001</v>
      </c>
    </row>
    <row r="21" spans="1:9" x14ac:dyDescent="0.25">
      <c r="A21" t="s">
        <v>33</v>
      </c>
      <c r="B21" t="s">
        <v>41</v>
      </c>
      <c r="C21" t="s">
        <v>42</v>
      </c>
      <c r="D21" s="13" t="s">
        <v>45</v>
      </c>
      <c r="E21" t="s">
        <v>43</v>
      </c>
      <c r="F21" t="s">
        <v>44</v>
      </c>
      <c r="G21" s="13" t="s">
        <v>45</v>
      </c>
      <c r="I21" t="s">
        <v>41</v>
      </c>
    </row>
    <row r="22" spans="1:9" x14ac:dyDescent="0.25">
      <c r="A22">
        <f>$A10</f>
        <v>0</v>
      </c>
      <c r="B22">
        <f>0.31771*B10*0.01</f>
        <v>0.31770999999999999</v>
      </c>
      <c r="C22">
        <f>0.1479*C10*0.01*$B$6</f>
        <v>8.8739999999999999E-2</v>
      </c>
      <c r="D22">
        <f>C22/B22</f>
        <v>0.2793113216455258</v>
      </c>
      <c r="E22">
        <f>0.37189*E10*0.01</f>
        <v>0.37189</v>
      </c>
      <c r="F22">
        <f>0.2179*F10*0.01*$B$6</f>
        <v>0.13074000000000002</v>
      </c>
      <c r="G22">
        <f>F22/E22</f>
        <v>0.35155556750652078</v>
      </c>
    </row>
    <row r="23" spans="1:9" x14ac:dyDescent="0.25">
      <c r="A23">
        <f t="shared" ref="A23:A32" si="0">$A11</f>
        <v>58</v>
      </c>
      <c r="B23">
        <f t="shared" ref="B23:B31" si="1">0.31771*B11*0.01</f>
        <v>0.29088828637999997</v>
      </c>
      <c r="C23">
        <f t="shared" ref="C23:C32" si="2">0.1479*C11*0.01*$B$6</f>
        <v>8.5782029580000002E-2</v>
      </c>
      <c r="D23">
        <f t="shared" ref="D23:D32" si="3">C23/B23</f>
        <v>0.29489681639479709</v>
      </c>
      <c r="E23">
        <f t="shared" ref="E23:E32" si="4">0.37189*E11*0.01</f>
        <v>0.35678791898999995</v>
      </c>
      <c r="F23">
        <f t="shared" ref="F23:F32" si="5">0.2179*F11*0.01*$B$6</f>
        <v>0.12635981778000002</v>
      </c>
      <c r="G23">
        <f t="shared" ref="G23:G32" si="6">F23/E23</f>
        <v>0.35415946295967954</v>
      </c>
    </row>
    <row r="24" spans="1:9" x14ac:dyDescent="0.25">
      <c r="A24">
        <f t="shared" si="0"/>
        <v>128</v>
      </c>
      <c r="B24">
        <f t="shared" si="1"/>
        <v>0.28322480347000001</v>
      </c>
      <c r="C24">
        <f t="shared" si="2"/>
        <v>8.3899676700000009E-2</v>
      </c>
      <c r="D24">
        <f t="shared" si="3"/>
        <v>0.29622997587810812</v>
      </c>
      <c r="E24">
        <f t="shared" si="4"/>
        <v>0.33111412094999998</v>
      </c>
      <c r="F24">
        <f t="shared" si="5"/>
        <v>0.11879415545999999</v>
      </c>
      <c r="G24">
        <f t="shared" si="6"/>
        <v>0.35877103374258856</v>
      </c>
    </row>
    <row r="25" spans="1:9" x14ac:dyDescent="0.25">
      <c r="A25">
        <f t="shared" si="0"/>
        <v>175</v>
      </c>
      <c r="B25">
        <f t="shared" si="1"/>
        <v>0.27300693215999994</v>
      </c>
      <c r="C25">
        <f t="shared" si="2"/>
        <v>8.3630705760000007E-2</v>
      </c>
      <c r="D25">
        <f t="shared" si="3"/>
        <v>0.30633180299973828</v>
      </c>
      <c r="E25">
        <f t="shared" si="4"/>
        <v>0.32507351167999998</v>
      </c>
      <c r="F25">
        <f t="shared" si="5"/>
        <v>0.12556348044000001</v>
      </c>
      <c r="G25">
        <f t="shared" si="6"/>
        <v>0.38626180211079086</v>
      </c>
    </row>
    <row r="26" spans="1:9" x14ac:dyDescent="0.25">
      <c r="A26">
        <f t="shared" si="0"/>
        <v>297</v>
      </c>
      <c r="B26">
        <f t="shared" si="1"/>
        <v>0.24363083014</v>
      </c>
      <c r="C26">
        <f t="shared" si="2"/>
        <v>7.8790382460000002E-2</v>
      </c>
      <c r="D26">
        <f t="shared" si="3"/>
        <v>0.32340070595631881</v>
      </c>
      <c r="E26">
        <f t="shared" si="4"/>
        <v>0.28580787792000001</v>
      </c>
      <c r="F26">
        <f t="shared" si="5"/>
        <v>0.12118342896000001</v>
      </c>
      <c r="G26">
        <f t="shared" si="6"/>
        <v>0.42400310950812997</v>
      </c>
    </row>
    <row r="27" spans="1:9" x14ac:dyDescent="0.25">
      <c r="A27">
        <f t="shared" si="0"/>
        <v>378</v>
      </c>
      <c r="B27">
        <f t="shared" si="1"/>
        <v>0.22064069911999998</v>
      </c>
      <c r="C27">
        <f t="shared" si="2"/>
        <v>6.7765058640000014E-2</v>
      </c>
      <c r="D27">
        <f t="shared" si="3"/>
        <v>0.30712855293820746</v>
      </c>
      <c r="E27">
        <f t="shared" si="4"/>
        <v>0.25258322531999999</v>
      </c>
      <c r="F27">
        <f t="shared" si="5"/>
        <v>0.11799781812</v>
      </c>
      <c r="G27">
        <f t="shared" si="6"/>
        <v>0.46716411183089251</v>
      </c>
    </row>
    <row r="28" spans="1:9" x14ac:dyDescent="0.25">
      <c r="A28">
        <f t="shared" si="0"/>
        <v>427</v>
      </c>
      <c r="B28">
        <f t="shared" si="1"/>
        <v>0.21170033971999999</v>
      </c>
      <c r="C28">
        <f t="shared" si="2"/>
        <v>6.131126466000001E-2</v>
      </c>
      <c r="D28">
        <f t="shared" si="3"/>
        <v>0.28961344483949236</v>
      </c>
      <c r="E28">
        <f t="shared" si="4"/>
        <v>0.24050163489000004</v>
      </c>
      <c r="F28">
        <f t="shared" si="5"/>
        <v>0.10844124708</v>
      </c>
      <c r="G28">
        <f t="shared" si="6"/>
        <v>0.45089609112053874</v>
      </c>
    </row>
    <row r="29" spans="1:9" x14ac:dyDescent="0.25">
      <c r="A29">
        <f t="shared" si="0"/>
        <v>498</v>
      </c>
      <c r="B29">
        <f t="shared" si="1"/>
        <v>0.20531405100999997</v>
      </c>
      <c r="C29">
        <f t="shared" si="2"/>
        <v>6.4269235080000001E-2</v>
      </c>
      <c r="D29">
        <f t="shared" si="3"/>
        <v>0.31302891723114323</v>
      </c>
      <c r="E29">
        <f t="shared" si="4"/>
        <v>0.22237906329999999</v>
      </c>
      <c r="F29">
        <f t="shared" si="5"/>
        <v>0.10326472752</v>
      </c>
      <c r="G29">
        <f t="shared" si="6"/>
        <v>0.46436353309345019</v>
      </c>
    </row>
    <row r="30" spans="1:9" x14ac:dyDescent="0.25">
      <c r="A30">
        <f t="shared" si="0"/>
        <v>550</v>
      </c>
      <c r="B30">
        <f t="shared" si="1"/>
        <v>0.20148246841</v>
      </c>
      <c r="C30">
        <f t="shared" si="2"/>
        <v>6.2924735339999996E-2</v>
      </c>
      <c r="D30">
        <f t="shared" si="3"/>
        <v>0.31230873751235472</v>
      </c>
      <c r="E30">
        <f t="shared" si="4"/>
        <v>0.21633808214000003</v>
      </c>
      <c r="F30">
        <f t="shared" si="5"/>
        <v>9.9681013380000003E-2</v>
      </c>
      <c r="G30">
        <f t="shared" si="6"/>
        <v>0.46076498596069132</v>
      </c>
    </row>
    <row r="31" spans="1:9" x14ac:dyDescent="0.25">
      <c r="A31">
        <f t="shared" si="0"/>
        <v>669</v>
      </c>
      <c r="B31">
        <f t="shared" si="1"/>
        <v>0.18360111419</v>
      </c>
      <c r="C31">
        <f t="shared" si="2"/>
        <v>5.8353294239999992E-2</v>
      </c>
      <c r="D31">
        <f t="shared" si="3"/>
        <v>0.3178264712468627</v>
      </c>
      <c r="E31">
        <f t="shared" si="4"/>
        <v>0.18462367483000003</v>
      </c>
      <c r="F31">
        <f t="shared" si="5"/>
        <v>8.6142363420000007E-2</v>
      </c>
      <c r="G31">
        <f t="shared" si="6"/>
        <v>0.46658351643861057</v>
      </c>
    </row>
    <row r="32" spans="1:9" x14ac:dyDescent="0.25">
      <c r="A32">
        <f t="shared" si="0"/>
        <v>734</v>
      </c>
      <c r="B32">
        <f>0.31771*B20*0.01</f>
        <v>0.17721514319000001</v>
      </c>
      <c r="C32">
        <f t="shared" si="2"/>
        <v>5.8084323300000004E-2</v>
      </c>
      <c r="D32">
        <f t="shared" si="3"/>
        <v>0.32776162496297112</v>
      </c>
      <c r="E32">
        <f t="shared" si="4"/>
        <v>0.16801134853000002</v>
      </c>
      <c r="F32">
        <f t="shared" si="5"/>
        <v>8.0169506520000017E-2</v>
      </c>
      <c r="G32">
        <f t="shared" si="6"/>
        <v>0.47716721055711897</v>
      </c>
    </row>
    <row r="34" spans="4:7" x14ac:dyDescent="0.25">
      <c r="D34" s="13"/>
      <c r="G34" s="13"/>
    </row>
    <row r="49" spans="1:5" ht="15.75" thickBot="1" x14ac:dyDescent="0.3"/>
    <row r="50" spans="1:5" ht="17.25" thickBot="1" x14ac:dyDescent="0.3">
      <c r="A50" s="5" t="s">
        <v>11</v>
      </c>
      <c r="E50" s="7" t="s">
        <v>22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2023-03-02T10:25:50Z</dcterms:created>
  <dcterms:modified xsi:type="dcterms:W3CDTF">2023-03-18T17:42:39Z</dcterms:modified>
</cp:coreProperties>
</file>