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data\"/>
    </mc:Choice>
  </mc:AlternateContent>
  <xr:revisionPtr revIDLastSave="0" documentId="13_ncr:1_{A036F8B9-6206-4502-80AA-511B55AFCD73}" xr6:coauthVersionLast="47" xr6:coauthVersionMax="47" xr10:uidLastSave="{00000000-0000-0000-0000-000000000000}"/>
  <bookViews>
    <workbookView xWindow="-120" yWindow="-120" windowWidth="29040" windowHeight="15720" xr2:uid="{38B93C43-92F3-42D1-910A-C0F25553AD02}"/>
  </bookViews>
  <sheets>
    <sheet name="Sheet1" sheetId="1" r:id="rId1"/>
    <sheet name="Sheet2" sheetId="2" r:id="rId2"/>
  </sheets>
  <definedNames>
    <definedName name="_xlnm._FilterDatabase" localSheetId="0" hidden="1">Sheet1!$A$8:$W$242</definedName>
    <definedName name="_xlchart.v1.0" hidden="1">Sheet1!$F$191:$F$203</definedName>
    <definedName name="_xlchart.v1.1" hidden="1">Sheet1!$I$191:$I$203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B4" i="2"/>
  <c r="B5" i="2"/>
  <c r="B6" i="2"/>
  <c r="B7" i="2"/>
  <c r="B8" i="2"/>
  <c r="B9" i="2"/>
  <c r="B10" i="2"/>
  <c r="B11" i="2"/>
  <c r="B12" i="2"/>
  <c r="B13" i="2"/>
  <c r="B14" i="2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9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10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9" i="1"/>
  <c r="T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9" i="1"/>
  <c r="Q219" i="1" l="1"/>
  <c r="R219" i="1" s="1"/>
  <c r="Q159" i="1"/>
  <c r="R159" i="1" s="1"/>
  <c r="Q111" i="1"/>
  <c r="R111" i="1" s="1"/>
  <c r="Q87" i="1"/>
  <c r="R87" i="1" s="1"/>
  <c r="Q51" i="1"/>
  <c r="R51" i="1" s="1"/>
  <c r="Q39" i="1"/>
  <c r="R39" i="1" s="1"/>
  <c r="Q15" i="1"/>
  <c r="R15" i="1" s="1"/>
  <c r="Q173" i="1"/>
  <c r="R173" i="1" s="1"/>
  <c r="Q137" i="1"/>
  <c r="R137" i="1" s="1"/>
  <c r="Q29" i="1"/>
  <c r="R29" i="1" s="1"/>
  <c r="Q196" i="1"/>
  <c r="R196" i="1" s="1"/>
  <c r="Q160" i="1"/>
  <c r="R160" i="1" s="1"/>
  <c r="Q124" i="1"/>
  <c r="R124" i="1" s="1"/>
  <c r="Q88" i="1"/>
  <c r="R88" i="1" s="1"/>
  <c r="Q52" i="1"/>
  <c r="R52" i="1" s="1"/>
  <c r="Q16" i="1"/>
  <c r="R16" i="1" s="1"/>
  <c r="Q224" i="1"/>
  <c r="R224" i="1" s="1"/>
  <c r="Q212" i="1"/>
  <c r="R212" i="1" s="1"/>
  <c r="Q188" i="1"/>
  <c r="R188" i="1" s="1"/>
  <c r="Q176" i="1"/>
  <c r="R176" i="1" s="1"/>
  <c r="Q152" i="1"/>
  <c r="R152" i="1" s="1"/>
  <c r="Q140" i="1"/>
  <c r="R140" i="1" s="1"/>
  <c r="Q116" i="1"/>
  <c r="R116" i="1" s="1"/>
  <c r="Q104" i="1"/>
  <c r="R104" i="1" s="1"/>
  <c r="Q80" i="1"/>
  <c r="R80" i="1" s="1"/>
  <c r="Q68" i="1"/>
  <c r="R68" i="1" s="1"/>
  <c r="Q44" i="1"/>
  <c r="R44" i="1" s="1"/>
  <c r="Q32" i="1"/>
  <c r="R32" i="1" s="1"/>
  <c r="Q242" i="1"/>
  <c r="R242" i="1" s="1"/>
  <c r="Q230" i="1"/>
  <c r="R230" i="1" s="1"/>
  <c r="Q218" i="1"/>
  <c r="R218" i="1" s="1"/>
  <c r="Q206" i="1"/>
  <c r="R206" i="1" s="1"/>
  <c r="Q194" i="1"/>
  <c r="R194" i="1" s="1"/>
  <c r="Q182" i="1"/>
  <c r="R182" i="1" s="1"/>
  <c r="Q170" i="1"/>
  <c r="R170" i="1" s="1"/>
  <c r="Q158" i="1"/>
  <c r="R158" i="1" s="1"/>
  <c r="Q146" i="1"/>
  <c r="R146" i="1" s="1"/>
  <c r="Q134" i="1"/>
  <c r="R134" i="1" s="1"/>
  <c r="Q122" i="1"/>
  <c r="R122" i="1" s="1"/>
  <c r="Q110" i="1"/>
  <c r="R110" i="1" s="1"/>
  <c r="Q98" i="1"/>
  <c r="R98" i="1" s="1"/>
  <c r="Q86" i="1"/>
  <c r="R86" i="1" s="1"/>
  <c r="Q74" i="1"/>
  <c r="R74" i="1" s="1"/>
  <c r="Q62" i="1"/>
  <c r="R62" i="1" s="1"/>
  <c r="Q50" i="1"/>
  <c r="R50" i="1" s="1"/>
  <c r="Q38" i="1"/>
  <c r="R38" i="1" s="1"/>
  <c r="Q26" i="1"/>
  <c r="R26" i="1" s="1"/>
  <c r="Q14" i="1"/>
  <c r="R14" i="1" s="1"/>
  <c r="Q211" i="1"/>
  <c r="R211" i="1" s="1"/>
  <c r="Q199" i="1"/>
  <c r="R199" i="1" s="1"/>
  <c r="Q187" i="1"/>
  <c r="R187" i="1" s="1"/>
  <c r="Q163" i="1"/>
  <c r="R163" i="1" s="1"/>
  <c r="Q151" i="1"/>
  <c r="R151" i="1" s="1"/>
  <c r="Q127" i="1"/>
  <c r="R127" i="1" s="1"/>
  <c r="Q115" i="1"/>
  <c r="R115" i="1" s="1"/>
  <c r="Q91" i="1"/>
  <c r="R91" i="1" s="1"/>
  <c r="Q79" i="1"/>
  <c r="R79" i="1" s="1"/>
  <c r="Q55" i="1"/>
  <c r="R55" i="1" s="1"/>
  <c r="Q43" i="1"/>
  <c r="R43" i="1" s="1"/>
  <c r="Q19" i="1"/>
  <c r="R19" i="1" s="1"/>
  <c r="Q241" i="1"/>
  <c r="R241" i="1" s="1"/>
  <c r="Q229" i="1"/>
  <c r="R229" i="1" s="1"/>
  <c r="Q217" i="1"/>
  <c r="R217" i="1" s="1"/>
  <c r="Q205" i="1"/>
  <c r="R205" i="1" s="1"/>
  <c r="Q193" i="1"/>
  <c r="R193" i="1" s="1"/>
  <c r="Q181" i="1"/>
  <c r="R181" i="1" s="1"/>
  <c r="Q169" i="1"/>
  <c r="R169" i="1" s="1"/>
  <c r="Q157" i="1"/>
  <c r="R157" i="1" s="1"/>
  <c r="Q145" i="1"/>
  <c r="R145" i="1" s="1"/>
  <c r="Q133" i="1"/>
  <c r="R133" i="1" s="1"/>
  <c r="Q121" i="1"/>
  <c r="R121" i="1" s="1"/>
  <c r="Q109" i="1"/>
  <c r="R109" i="1" s="1"/>
  <c r="Q97" i="1"/>
  <c r="R97" i="1" s="1"/>
  <c r="Q85" i="1"/>
  <c r="R85" i="1" s="1"/>
  <c r="Q73" i="1"/>
  <c r="R73" i="1" s="1"/>
  <c r="Q61" i="1"/>
  <c r="R61" i="1" s="1"/>
  <c r="Q49" i="1"/>
  <c r="R49" i="1" s="1"/>
  <c r="Q37" i="1"/>
  <c r="R37" i="1" s="1"/>
  <c r="Q25" i="1"/>
  <c r="R25" i="1" s="1"/>
  <c r="Q13" i="1"/>
  <c r="R13" i="1" s="1"/>
  <c r="Q222" i="1"/>
  <c r="R222" i="1" s="1"/>
  <c r="Q210" i="1"/>
  <c r="R210" i="1" s="1"/>
  <c r="Q174" i="1"/>
  <c r="R174" i="1" s="1"/>
  <c r="Q138" i="1"/>
  <c r="R138" i="1" s="1"/>
  <c r="Q102" i="1"/>
  <c r="R102" i="1" s="1"/>
  <c r="Q66" i="1"/>
  <c r="R66" i="1" s="1"/>
  <c r="Q30" i="1"/>
  <c r="R30" i="1" s="1"/>
  <c r="Q154" i="1"/>
  <c r="R154" i="1" s="1"/>
  <c r="Q239" i="1"/>
  <c r="R239" i="1" s="1"/>
  <c r="Q209" i="1"/>
  <c r="R209" i="1" s="1"/>
  <c r="Q101" i="1"/>
  <c r="R101" i="1" s="1"/>
  <c r="Q65" i="1"/>
  <c r="R65" i="1" s="1"/>
  <c r="Q238" i="1"/>
  <c r="R238" i="1" s="1"/>
  <c r="Q202" i="1"/>
  <c r="R202" i="1" s="1"/>
  <c r="Q130" i="1"/>
  <c r="R130" i="1" s="1"/>
  <c r="Q118" i="1"/>
  <c r="R118" i="1" s="1"/>
  <c r="Q94" i="1"/>
  <c r="R94" i="1" s="1"/>
  <c r="Q82" i="1"/>
  <c r="R82" i="1" s="1"/>
  <c r="Q58" i="1"/>
  <c r="R58" i="1" s="1"/>
  <c r="Q46" i="1"/>
  <c r="R46" i="1" s="1"/>
  <c r="Q22" i="1"/>
  <c r="R22" i="1" s="1"/>
  <c r="Q232" i="1"/>
  <c r="R232" i="1" s="1"/>
  <c r="Q231" i="1"/>
  <c r="R231" i="1" s="1"/>
  <c r="Q195" i="1"/>
  <c r="R195" i="1" s="1"/>
  <c r="Q183" i="1"/>
  <c r="R183" i="1" s="1"/>
  <c r="Q147" i="1"/>
  <c r="R147" i="1" s="1"/>
  <c r="Q123" i="1"/>
  <c r="R123" i="1" s="1"/>
  <c r="Q75" i="1"/>
  <c r="R75" i="1" s="1"/>
  <c r="Q228" i="1"/>
  <c r="R228" i="1" s="1"/>
  <c r="Q216" i="1"/>
  <c r="R216" i="1" s="1"/>
  <c r="Q192" i="1"/>
  <c r="R192" i="1" s="1"/>
  <c r="Q132" i="1"/>
  <c r="R132" i="1" s="1"/>
  <c r="Q108" i="1"/>
  <c r="R108" i="1" s="1"/>
  <c r="Q84" i="1"/>
  <c r="R84" i="1" s="1"/>
  <c r="Q72" i="1"/>
  <c r="R72" i="1" s="1"/>
  <c r="Q48" i="1"/>
  <c r="R48" i="1" s="1"/>
  <c r="Q24" i="1"/>
  <c r="R24" i="1" s="1"/>
  <c r="Q12" i="1"/>
  <c r="R12" i="1" s="1"/>
  <c r="Q227" i="1"/>
  <c r="R227" i="1" s="1"/>
  <c r="Q215" i="1"/>
  <c r="R215" i="1" s="1"/>
  <c r="Q191" i="1"/>
  <c r="R191" i="1" s="1"/>
  <c r="Q179" i="1"/>
  <c r="R179" i="1" s="1"/>
  <c r="Q155" i="1"/>
  <c r="R155" i="1" s="1"/>
  <c r="Q143" i="1"/>
  <c r="R143" i="1" s="1"/>
  <c r="Q119" i="1"/>
  <c r="R119" i="1" s="1"/>
  <c r="Q107" i="1"/>
  <c r="R107" i="1" s="1"/>
  <c r="Q83" i="1"/>
  <c r="R83" i="1" s="1"/>
  <c r="Q71" i="1"/>
  <c r="R71" i="1" s="1"/>
  <c r="Q47" i="1"/>
  <c r="R47" i="1" s="1"/>
  <c r="Q35" i="1"/>
  <c r="R35" i="1" s="1"/>
  <c r="Q11" i="1"/>
  <c r="R11" i="1" s="1"/>
  <c r="Q240" i="1"/>
  <c r="R240" i="1" s="1"/>
  <c r="Q204" i="1"/>
  <c r="R204" i="1" s="1"/>
  <c r="Q180" i="1"/>
  <c r="R180" i="1" s="1"/>
  <c r="Q120" i="1"/>
  <c r="R120" i="1" s="1"/>
  <c r="Q96" i="1"/>
  <c r="R96" i="1" s="1"/>
  <c r="Q60" i="1"/>
  <c r="R60" i="1" s="1"/>
  <c r="Q36" i="1"/>
  <c r="R36" i="1" s="1"/>
  <c r="Q190" i="1"/>
  <c r="R190" i="1" s="1"/>
  <c r="Q166" i="1"/>
  <c r="R166" i="1" s="1"/>
  <c r="Q10" i="1"/>
  <c r="R10" i="1" s="1"/>
  <c r="Q168" i="1"/>
  <c r="R168" i="1" s="1"/>
  <c r="Q225" i="1"/>
  <c r="R225" i="1" s="1"/>
  <c r="Q213" i="1"/>
  <c r="R213" i="1" s="1"/>
  <c r="Q201" i="1"/>
  <c r="R201" i="1" s="1"/>
  <c r="Q177" i="1"/>
  <c r="R177" i="1" s="1"/>
  <c r="Q165" i="1"/>
  <c r="R165" i="1" s="1"/>
  <c r="Q141" i="1"/>
  <c r="R141" i="1" s="1"/>
  <c r="Q129" i="1"/>
  <c r="R129" i="1" s="1"/>
  <c r="Q105" i="1"/>
  <c r="R105" i="1" s="1"/>
  <c r="Q93" i="1"/>
  <c r="R93" i="1" s="1"/>
  <c r="Q69" i="1"/>
  <c r="R69" i="1" s="1"/>
  <c r="Q57" i="1"/>
  <c r="R57" i="1" s="1"/>
  <c r="Q33" i="1"/>
  <c r="R33" i="1" s="1"/>
  <c r="Q21" i="1"/>
  <c r="R21" i="1" s="1"/>
  <c r="Q156" i="1"/>
  <c r="R156" i="1" s="1"/>
  <c r="Q144" i="1"/>
  <c r="R144" i="1" s="1"/>
  <c r="Q236" i="1"/>
  <c r="R236" i="1" s="1"/>
  <c r="Q200" i="1"/>
  <c r="R200" i="1" s="1"/>
  <c r="Q164" i="1"/>
  <c r="R164" i="1" s="1"/>
  <c r="Q128" i="1"/>
  <c r="R128" i="1" s="1"/>
  <c r="Q92" i="1"/>
  <c r="R92" i="1" s="1"/>
  <c r="Q56" i="1"/>
  <c r="R56" i="1" s="1"/>
  <c r="Q20" i="1"/>
  <c r="R20" i="1" s="1"/>
  <c r="Q223" i="1"/>
  <c r="R223" i="1" s="1"/>
  <c r="Q234" i="1"/>
  <c r="R234" i="1" s="1"/>
  <c r="Q198" i="1"/>
  <c r="R198" i="1" s="1"/>
  <c r="Q186" i="1"/>
  <c r="R186" i="1" s="1"/>
  <c r="Q162" i="1"/>
  <c r="R162" i="1" s="1"/>
  <c r="Q150" i="1"/>
  <c r="R150" i="1" s="1"/>
  <c r="Q126" i="1"/>
  <c r="R126" i="1" s="1"/>
  <c r="Q114" i="1"/>
  <c r="R114" i="1" s="1"/>
  <c r="Q90" i="1"/>
  <c r="R90" i="1" s="1"/>
  <c r="Q78" i="1"/>
  <c r="R78" i="1" s="1"/>
  <c r="Q54" i="1"/>
  <c r="R54" i="1" s="1"/>
  <c r="Q42" i="1"/>
  <c r="R42" i="1" s="1"/>
  <c r="Q18" i="1"/>
  <c r="R18" i="1" s="1"/>
  <c r="Q139" i="1"/>
  <c r="R139" i="1" s="1"/>
  <c r="Q203" i="1"/>
  <c r="R203" i="1" s="1"/>
  <c r="Q167" i="1"/>
  <c r="R167" i="1" s="1"/>
  <c r="Q131" i="1"/>
  <c r="R131" i="1" s="1"/>
  <c r="Q95" i="1"/>
  <c r="R95" i="1" s="1"/>
  <c r="Q59" i="1"/>
  <c r="R59" i="1" s="1"/>
  <c r="Q23" i="1"/>
  <c r="R23" i="1" s="1"/>
  <c r="Q233" i="1"/>
  <c r="R233" i="1" s="1"/>
  <c r="Q221" i="1"/>
  <c r="R221" i="1" s="1"/>
  <c r="Q197" i="1"/>
  <c r="R197" i="1" s="1"/>
  <c r="Q185" i="1"/>
  <c r="R185" i="1" s="1"/>
  <c r="Q161" i="1"/>
  <c r="R161" i="1" s="1"/>
  <c r="Q149" i="1"/>
  <c r="R149" i="1" s="1"/>
  <c r="Q125" i="1"/>
  <c r="R125" i="1" s="1"/>
  <c r="Q113" i="1"/>
  <c r="R113" i="1" s="1"/>
  <c r="Q89" i="1"/>
  <c r="R89" i="1" s="1"/>
  <c r="Q77" i="1"/>
  <c r="R77" i="1" s="1"/>
  <c r="Q53" i="1"/>
  <c r="R53" i="1" s="1"/>
  <c r="Q41" i="1"/>
  <c r="R41" i="1" s="1"/>
  <c r="Q17" i="1"/>
  <c r="R17" i="1" s="1"/>
  <c r="Q235" i="1"/>
  <c r="R235" i="1" s="1"/>
  <c r="Q175" i="1"/>
  <c r="R175" i="1" s="1"/>
  <c r="Q103" i="1"/>
  <c r="R103" i="1" s="1"/>
  <c r="Q31" i="1"/>
  <c r="R31" i="1" s="1"/>
  <c r="Q220" i="1"/>
  <c r="R220" i="1" s="1"/>
  <c r="Q208" i="1"/>
  <c r="R208" i="1" s="1"/>
  <c r="Q184" i="1"/>
  <c r="R184" i="1" s="1"/>
  <c r="Q172" i="1"/>
  <c r="R172" i="1" s="1"/>
  <c r="Q148" i="1"/>
  <c r="R148" i="1" s="1"/>
  <c r="Q136" i="1"/>
  <c r="R136" i="1" s="1"/>
  <c r="Q112" i="1"/>
  <c r="R112" i="1" s="1"/>
  <c r="Q100" i="1"/>
  <c r="R100" i="1" s="1"/>
  <c r="Q76" i="1"/>
  <c r="R76" i="1" s="1"/>
  <c r="Q64" i="1"/>
  <c r="R64" i="1" s="1"/>
  <c r="Q40" i="1"/>
  <c r="R40" i="1" s="1"/>
  <c r="Q28" i="1"/>
  <c r="R28" i="1" s="1"/>
  <c r="Q67" i="1"/>
  <c r="R67" i="1" s="1"/>
  <c r="Q237" i="1"/>
  <c r="R237" i="1" s="1"/>
  <c r="Q189" i="1"/>
  <c r="R189" i="1" s="1"/>
  <c r="Q153" i="1"/>
  <c r="R153" i="1" s="1"/>
  <c r="Q117" i="1"/>
  <c r="R117" i="1" s="1"/>
  <c r="Q81" i="1"/>
  <c r="R81" i="1" s="1"/>
  <c r="Q45" i="1"/>
  <c r="R45" i="1" s="1"/>
  <c r="Q9" i="1"/>
  <c r="R9" i="1" s="1"/>
  <c r="Q207" i="1"/>
  <c r="R207" i="1" s="1"/>
  <c r="Q171" i="1"/>
  <c r="R171" i="1" s="1"/>
  <c r="Q135" i="1"/>
  <c r="R135" i="1" s="1"/>
  <c r="Q99" i="1"/>
  <c r="R99" i="1" s="1"/>
  <c r="Q63" i="1"/>
  <c r="R63" i="1" s="1"/>
  <c r="Q27" i="1"/>
  <c r="R27" i="1" s="1"/>
  <c r="Q226" i="1"/>
  <c r="R226" i="1" s="1"/>
  <c r="Q214" i="1"/>
  <c r="R214" i="1" s="1"/>
  <c r="Q178" i="1"/>
  <c r="R178" i="1" s="1"/>
  <c r="Q142" i="1"/>
  <c r="R142" i="1" s="1"/>
  <c r="Q106" i="1"/>
  <c r="R106" i="1" s="1"/>
  <c r="Q70" i="1"/>
  <c r="R70" i="1" s="1"/>
  <c r="Q34" i="1"/>
  <c r="R34" i="1" s="1"/>
</calcChain>
</file>

<file path=xl/sharedStrings.xml><?xml version="1.0" encoding="utf-8"?>
<sst xmlns="http://schemas.openxmlformats.org/spreadsheetml/2006/main" count="272" uniqueCount="36">
  <si>
    <t>Species code</t>
  </si>
  <si>
    <t>N/N(0)</t>
  </si>
  <si>
    <t>%C_0</t>
  </si>
  <si>
    <t>%N_0</t>
  </si>
  <si>
    <t>%lignin_0</t>
  </si>
  <si>
    <t>C in g</t>
  </si>
  <si>
    <t>N in g</t>
  </si>
  <si>
    <t>lignin C in g</t>
  </si>
  <si>
    <t>L/C</t>
  </si>
  <si>
    <t>Aromatic</t>
  </si>
  <si>
    <t>Litter type grass=1 broad leaf=2 needle=3 roots=4 wood=5 lichen=6</t>
  </si>
  <si>
    <t xml:space="preserve">lattitude </t>
  </si>
  <si>
    <t>longitude</t>
  </si>
  <si>
    <t>Site</t>
  </si>
  <si>
    <t>Pine stand</t>
  </si>
  <si>
    <t xml:space="preserve">Hardwood stand </t>
  </si>
  <si>
    <t>site</t>
  </si>
  <si>
    <t xml:space="preserve">Species </t>
  </si>
  <si>
    <t>code</t>
  </si>
  <si>
    <t>Red Pine</t>
  </si>
  <si>
    <t>Red Maple</t>
  </si>
  <si>
    <t>Yellow Birch</t>
  </si>
  <si>
    <t>Black Oak</t>
  </si>
  <si>
    <t>treatment ctrl=0,LN=1,HN=2</t>
  </si>
  <si>
    <t>N0 %</t>
  </si>
  <si>
    <t>lignin0 %</t>
  </si>
  <si>
    <t>Cellulose 0 %</t>
  </si>
  <si>
    <t>month</t>
  </si>
  <si>
    <t>lignin in g</t>
  </si>
  <si>
    <t>MAT</t>
  </si>
  <si>
    <t>MAP mm</t>
  </si>
  <si>
    <t>M/M(0)</t>
  </si>
  <si>
    <t xml:space="preserve">initial maas of litter </t>
  </si>
  <si>
    <t>g</t>
  </si>
  <si>
    <t>Site code</t>
  </si>
  <si>
    <t>CN0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</si>
</sst>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Sheet1!$F$191:$F$203</c:f>
              <c:numCache>
                <c:formatCode>General</c:formatCode>
                <c:ptCount val="13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21</c:v>
                </c:pt>
                <c:pt idx="4">
                  <c:v>24</c:v>
                </c:pt>
                <c:pt idx="5">
                  <c:v>33</c:v>
                </c:pt>
                <c:pt idx="6">
                  <c:v>36</c:v>
                </c:pt>
                <c:pt idx="7">
                  <c:v>45</c:v>
                </c:pt>
                <c:pt idx="8">
                  <c:v>48</c:v>
                </c:pt>
                <c:pt idx="9">
                  <c:v>57</c:v>
                </c:pt>
                <c:pt idx="10">
                  <c:v>60</c:v>
                </c:pt>
                <c:pt idx="11">
                  <c:v>69</c:v>
                </c:pt>
                <c:pt idx="12">
                  <c:v>72</c:v>
                </c:pt>
              </c:numCache>
            </c:numRef>
          </c:xVal>
          <c:yVal>
            <c:numRef>
              <c:f>Sheet1!$I$191:$I$203</c:f>
              <c:numCache>
                <c:formatCode>General</c:formatCode>
                <c:ptCount val="13"/>
                <c:pt idx="0">
                  <c:v>1.69</c:v>
                </c:pt>
                <c:pt idx="1">
                  <c:v>2.7204000000000002</c:v>
                </c:pt>
                <c:pt idx="2">
                  <c:v>2.4392</c:v>
                </c:pt>
                <c:pt idx="3">
                  <c:v>2.3288000000000002</c:v>
                </c:pt>
                <c:pt idx="4">
                  <c:v>2.4411999999999998</c:v>
                </c:pt>
                <c:pt idx="5">
                  <c:v>2.2936999999999999</c:v>
                </c:pt>
                <c:pt idx="6">
                  <c:v>2.5619000000000001</c:v>
                </c:pt>
                <c:pt idx="7">
                  <c:v>2.4588999999999999</c:v>
                </c:pt>
                <c:pt idx="8">
                  <c:v>2.5045000000000002</c:v>
                </c:pt>
                <c:pt idx="9">
                  <c:v>2.4460000000000002</c:v>
                </c:pt>
                <c:pt idx="10">
                  <c:v>2.7216999999999998</c:v>
                </c:pt>
                <c:pt idx="11">
                  <c:v>2.5964999999999998</c:v>
                </c:pt>
                <c:pt idx="12">
                  <c:v>2.3895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5-4AC7-94B3-A0572F624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27136"/>
        <c:axId val="623728384"/>
      </c:scatterChart>
      <c:valAx>
        <c:axId val="62372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28384"/>
        <c:crosses val="autoZero"/>
        <c:crossBetween val="midCat"/>
      </c:valAx>
      <c:valAx>
        <c:axId val="6237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2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164</xdr:row>
      <xdr:rowOff>85725</xdr:rowOff>
    </xdr:from>
    <xdr:to>
      <xdr:col>20</xdr:col>
      <xdr:colOff>390525</xdr:colOff>
      <xdr:row>177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5570B-9806-4326-AF3B-5EB2B148B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DC3B-3596-43F6-8AEF-6F4E6286B9FD}">
  <dimension ref="A1:W242"/>
  <sheetViews>
    <sheetView tabSelected="1" workbookViewId="0">
      <pane ySplit="8" topLeftCell="A9" activePane="bottomLeft" state="frozen"/>
      <selection pane="bottomLeft" activeCell="F152" sqref="F152"/>
    </sheetView>
  </sheetViews>
  <sheetFormatPr defaultRowHeight="15" x14ac:dyDescent="0.25"/>
  <cols>
    <col min="1" max="1" width="19" bestFit="1" customWidth="1"/>
    <col min="2" max="2" width="16" bestFit="1" customWidth="1"/>
    <col min="3" max="3" width="16" customWidth="1"/>
    <col min="4" max="4" width="12.42578125" bestFit="1" customWidth="1"/>
    <col min="6" max="6" width="11.85546875" bestFit="1" customWidth="1"/>
    <col min="9" max="9" width="9.5703125" bestFit="1" customWidth="1"/>
    <col min="16" max="16" width="11.140625" bestFit="1" customWidth="1"/>
  </cols>
  <sheetData>
    <row r="1" spans="1:23" x14ac:dyDescent="0.25">
      <c r="A1" t="s">
        <v>18</v>
      </c>
      <c r="B1" t="s">
        <v>16</v>
      </c>
      <c r="D1" t="s">
        <v>18</v>
      </c>
      <c r="E1" t="s">
        <v>17</v>
      </c>
      <c r="F1" t="s">
        <v>24</v>
      </c>
      <c r="G1" t="s">
        <v>25</v>
      </c>
      <c r="H1" t="s">
        <v>26</v>
      </c>
    </row>
    <row r="2" spans="1:23" x14ac:dyDescent="0.25">
      <c r="A2">
        <v>1</v>
      </c>
      <c r="B2" t="s">
        <v>14</v>
      </c>
      <c r="D2">
        <v>1</v>
      </c>
      <c r="E2" t="s">
        <v>19</v>
      </c>
      <c r="F2">
        <v>0.64</v>
      </c>
      <c r="G2">
        <v>25.5</v>
      </c>
      <c r="H2">
        <v>38.6</v>
      </c>
    </row>
    <row r="3" spans="1:23" x14ac:dyDescent="0.25">
      <c r="A3">
        <v>2</v>
      </c>
      <c r="B3" t="s">
        <v>15</v>
      </c>
      <c r="D3">
        <v>2</v>
      </c>
      <c r="E3" t="s">
        <v>20</v>
      </c>
      <c r="F3">
        <v>0.82</v>
      </c>
      <c r="G3">
        <v>16.899999999999999</v>
      </c>
      <c r="H3">
        <v>35.4</v>
      </c>
    </row>
    <row r="4" spans="1:23" x14ac:dyDescent="0.25">
      <c r="D4">
        <v>3</v>
      </c>
      <c r="E4" t="s">
        <v>21</v>
      </c>
      <c r="F4">
        <v>1.18</v>
      </c>
      <c r="G4">
        <v>16.3</v>
      </c>
      <c r="H4">
        <v>40.299999999999997</v>
      </c>
    </row>
    <row r="5" spans="1:23" x14ac:dyDescent="0.25">
      <c r="D5">
        <v>4</v>
      </c>
      <c r="E5" t="s">
        <v>22</v>
      </c>
      <c r="F5">
        <v>0.74</v>
      </c>
      <c r="G5">
        <v>25.4</v>
      </c>
      <c r="H5">
        <v>39.6</v>
      </c>
    </row>
    <row r="6" spans="1:23" x14ac:dyDescent="0.25">
      <c r="A6" t="s">
        <v>32</v>
      </c>
      <c r="B6">
        <v>10</v>
      </c>
      <c r="C6" t="s">
        <v>33</v>
      </c>
    </row>
    <row r="8" spans="1:23" ht="135" x14ac:dyDescent="0.25">
      <c r="A8" t="s">
        <v>13</v>
      </c>
      <c r="B8" t="s">
        <v>34</v>
      </c>
      <c r="D8" t="s">
        <v>0</v>
      </c>
      <c r="E8" s="1" t="s">
        <v>23</v>
      </c>
      <c r="F8" t="s">
        <v>27</v>
      </c>
      <c r="G8" t="s">
        <v>31</v>
      </c>
      <c r="H8" t="s">
        <v>1</v>
      </c>
      <c r="I8" t="s">
        <v>28</v>
      </c>
      <c r="J8" t="s">
        <v>2</v>
      </c>
      <c r="K8" t="s">
        <v>3</v>
      </c>
      <c r="L8" t="s">
        <v>4</v>
      </c>
      <c r="M8" t="s">
        <v>35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s="1" t="s">
        <v>10</v>
      </c>
      <c r="T8" t="s">
        <v>29</v>
      </c>
      <c r="U8" t="s">
        <v>30</v>
      </c>
      <c r="V8" t="s">
        <v>11</v>
      </c>
      <c r="W8" t="s">
        <v>12</v>
      </c>
    </row>
    <row r="9" spans="1:23" x14ac:dyDescent="0.25">
      <c r="A9" t="s">
        <v>14</v>
      </c>
      <c r="B9">
        <v>1</v>
      </c>
      <c r="C9" t="str">
        <f>VLOOKUP(D9,$D$1:$E$5,2,FALSE)</f>
        <v>Red Pine</v>
      </c>
      <c r="D9">
        <v>1</v>
      </c>
      <c r="E9">
        <v>0</v>
      </c>
      <c r="F9">
        <v>0</v>
      </c>
      <c r="G9">
        <v>100</v>
      </c>
      <c r="I9">
        <v>2.5499999999999998</v>
      </c>
      <c r="J9">
        <v>50</v>
      </c>
      <c r="K9">
        <v>0.64</v>
      </c>
      <c r="L9">
        <v>25.5</v>
      </c>
      <c r="M9">
        <f>J9/K9</f>
        <v>78.125</v>
      </c>
      <c r="N9">
        <f>$B$6*G9*0.01*J9*0.01</f>
        <v>5</v>
      </c>
      <c r="P9">
        <f>I9*0.6</f>
        <v>1.5299999999999998</v>
      </c>
      <c r="Q9">
        <f>P9/N9</f>
        <v>0.30599999999999994</v>
      </c>
      <c r="R9">
        <f>Q9*0.2</f>
        <v>6.1199999999999991E-2</v>
      </c>
      <c r="S9">
        <v>2</v>
      </c>
      <c r="T9">
        <f>(19-12)*0.5</f>
        <v>3.5</v>
      </c>
      <c r="U9">
        <v>1120</v>
      </c>
    </row>
    <row r="10" spans="1:23" x14ac:dyDescent="0.25">
      <c r="A10" t="s">
        <v>14</v>
      </c>
      <c r="B10">
        <v>1</v>
      </c>
      <c r="C10" t="str">
        <f>VLOOKUP(D10,$D$1:$E$5,2,FALSE)</f>
        <v>Red Pine</v>
      </c>
      <c r="D10">
        <v>1</v>
      </c>
      <c r="E10">
        <v>0</v>
      </c>
      <c r="F10">
        <v>9</v>
      </c>
      <c r="G10">
        <v>84.295000000000002</v>
      </c>
      <c r="I10">
        <v>3.0592999999999999</v>
      </c>
      <c r="J10">
        <v>50</v>
      </c>
      <c r="K10">
        <v>0.64</v>
      </c>
      <c r="L10">
        <v>25.5</v>
      </c>
      <c r="M10">
        <f t="shared" ref="M10:M73" si="0">J10/K10</f>
        <v>78.125</v>
      </c>
      <c r="N10">
        <f>$B$6*G10*0.01*J10*0.01</f>
        <v>4.2147500000000004</v>
      </c>
      <c r="P10">
        <f t="shared" ref="P10:P73" si="1">I10*0.6</f>
        <v>1.8355799999999998</v>
      </c>
      <c r="Q10">
        <f t="shared" ref="Q10:Q73" si="2">P10/N10</f>
        <v>0.43551337564505593</v>
      </c>
      <c r="R10">
        <f t="shared" ref="R10:R73" si="3">Q10*0.2</f>
        <v>8.7102675129011195E-2</v>
      </c>
      <c r="S10">
        <v>2</v>
      </c>
      <c r="T10">
        <f>(19-12)*0.5</f>
        <v>3.5</v>
      </c>
      <c r="U10">
        <v>1120</v>
      </c>
    </row>
    <row r="11" spans="1:23" x14ac:dyDescent="0.25">
      <c r="A11" t="s">
        <v>14</v>
      </c>
      <c r="B11">
        <v>1</v>
      </c>
      <c r="C11" t="str">
        <f>VLOOKUP(D11,$D$1:$E$5,2,FALSE)</f>
        <v>Red Pine</v>
      </c>
      <c r="D11">
        <v>1</v>
      </c>
      <c r="E11">
        <v>0</v>
      </c>
      <c r="F11">
        <v>12</v>
      </c>
      <c r="G11">
        <v>73.350999999999999</v>
      </c>
      <c r="I11">
        <v>2.5926</v>
      </c>
      <c r="J11">
        <v>50</v>
      </c>
      <c r="K11">
        <v>0.64</v>
      </c>
      <c r="L11">
        <v>25.5</v>
      </c>
      <c r="M11">
        <f t="shared" si="0"/>
        <v>78.125</v>
      </c>
      <c r="N11">
        <f>$B$6*G11*0.01*J11*0.01</f>
        <v>3.6675499999999999</v>
      </c>
      <c r="P11">
        <f t="shared" si="1"/>
        <v>1.5555600000000001</v>
      </c>
      <c r="Q11">
        <f t="shared" si="2"/>
        <v>0.42414145683085441</v>
      </c>
      <c r="R11">
        <f t="shared" si="3"/>
        <v>8.4828291366170885E-2</v>
      </c>
      <c r="S11">
        <v>2</v>
      </c>
      <c r="T11">
        <f t="shared" ref="T11:T74" si="4">(19-12)*0.5</f>
        <v>3.5</v>
      </c>
      <c r="U11">
        <v>1120</v>
      </c>
    </row>
    <row r="12" spans="1:23" x14ac:dyDescent="0.25">
      <c r="A12" t="s">
        <v>14</v>
      </c>
      <c r="B12">
        <v>1</v>
      </c>
      <c r="C12" t="str">
        <f>VLOOKUP(D12,$D$1:$E$5,2,FALSE)</f>
        <v>Red Pine</v>
      </c>
      <c r="D12">
        <v>1</v>
      </c>
      <c r="E12">
        <v>0</v>
      </c>
      <c r="F12">
        <v>21</v>
      </c>
      <c r="G12">
        <v>64.641999999999996</v>
      </c>
      <c r="I12">
        <v>2.3115000000000001</v>
      </c>
      <c r="J12">
        <v>50</v>
      </c>
      <c r="K12">
        <v>0.64</v>
      </c>
      <c r="L12">
        <v>25.5</v>
      </c>
      <c r="M12">
        <f t="shared" si="0"/>
        <v>78.125</v>
      </c>
      <c r="N12">
        <f>$B$6*G12*0.01*J12*0.01</f>
        <v>3.2321</v>
      </c>
      <c r="P12">
        <f t="shared" si="1"/>
        <v>1.3869</v>
      </c>
      <c r="Q12">
        <f t="shared" si="2"/>
        <v>0.4291018223446057</v>
      </c>
      <c r="R12">
        <f t="shared" si="3"/>
        <v>8.5820364468921148E-2</v>
      </c>
      <c r="S12">
        <v>2</v>
      </c>
      <c r="T12">
        <f t="shared" si="4"/>
        <v>3.5</v>
      </c>
      <c r="U12">
        <v>1120</v>
      </c>
    </row>
    <row r="13" spans="1:23" x14ac:dyDescent="0.25">
      <c r="A13" t="s">
        <v>14</v>
      </c>
      <c r="B13">
        <v>1</v>
      </c>
      <c r="C13" t="str">
        <f>VLOOKUP(D13,$D$1:$E$5,2,FALSE)</f>
        <v>Red Pine</v>
      </c>
      <c r="D13">
        <v>1</v>
      </c>
      <c r="E13">
        <v>0</v>
      </c>
      <c r="F13">
        <v>24</v>
      </c>
      <c r="G13">
        <v>50.908999999999999</v>
      </c>
      <c r="I13">
        <v>1.9116</v>
      </c>
      <c r="J13">
        <v>50</v>
      </c>
      <c r="K13">
        <v>0.64</v>
      </c>
      <c r="L13">
        <v>25.5</v>
      </c>
      <c r="M13">
        <f t="shared" si="0"/>
        <v>78.125</v>
      </c>
      <c r="N13">
        <f>$B$6*G13*0.01*J13*0.01</f>
        <v>2.5454499999999998</v>
      </c>
      <c r="P13">
        <f t="shared" si="1"/>
        <v>1.14696</v>
      </c>
      <c r="Q13">
        <f t="shared" si="2"/>
        <v>0.45059223320041647</v>
      </c>
      <c r="R13">
        <f t="shared" si="3"/>
        <v>9.0118446640083297E-2</v>
      </c>
      <c r="S13">
        <v>2</v>
      </c>
      <c r="T13">
        <f t="shared" si="4"/>
        <v>3.5</v>
      </c>
      <c r="U13">
        <v>1120</v>
      </c>
    </row>
    <row r="14" spans="1:23" x14ac:dyDescent="0.25">
      <c r="A14" t="s">
        <v>14</v>
      </c>
      <c r="B14">
        <v>1</v>
      </c>
      <c r="C14" t="str">
        <f>VLOOKUP(D14,$D$1:$E$5,2,FALSE)</f>
        <v>Red Pine</v>
      </c>
      <c r="D14">
        <v>1</v>
      </c>
      <c r="E14">
        <v>0</v>
      </c>
      <c r="F14">
        <v>33</v>
      </c>
      <c r="G14">
        <v>47.22</v>
      </c>
      <c r="I14">
        <v>1.9125000000000001</v>
      </c>
      <c r="J14">
        <v>50</v>
      </c>
      <c r="K14">
        <v>0.64</v>
      </c>
      <c r="L14">
        <v>25.5</v>
      </c>
      <c r="M14">
        <f t="shared" si="0"/>
        <v>78.125</v>
      </c>
      <c r="N14">
        <f>$B$6*G14*0.01*J14*0.01</f>
        <v>2.3610000000000002</v>
      </c>
      <c r="P14">
        <f t="shared" si="1"/>
        <v>1.1475</v>
      </c>
      <c r="Q14">
        <f t="shared" si="2"/>
        <v>0.48602287166454888</v>
      </c>
      <c r="R14">
        <f t="shared" si="3"/>
        <v>9.7204574332909785E-2</v>
      </c>
      <c r="S14">
        <v>2</v>
      </c>
      <c r="T14">
        <f t="shared" si="4"/>
        <v>3.5</v>
      </c>
      <c r="U14">
        <v>1120</v>
      </c>
    </row>
    <row r="15" spans="1:23" x14ac:dyDescent="0.25">
      <c r="A15" t="s">
        <v>14</v>
      </c>
      <c r="B15">
        <v>1</v>
      </c>
      <c r="C15" t="str">
        <f>VLOOKUP(D15,$D$1:$E$5,2,FALSE)</f>
        <v>Red Pine</v>
      </c>
      <c r="D15">
        <v>1</v>
      </c>
      <c r="E15">
        <v>0</v>
      </c>
      <c r="F15">
        <v>36</v>
      </c>
      <c r="G15">
        <v>38.512</v>
      </c>
      <c r="I15">
        <v>1.6759999999999999</v>
      </c>
      <c r="J15">
        <v>50</v>
      </c>
      <c r="K15">
        <v>0.64</v>
      </c>
      <c r="L15">
        <v>25.5</v>
      </c>
      <c r="M15">
        <f t="shared" si="0"/>
        <v>78.125</v>
      </c>
      <c r="N15">
        <f>$B$6*G15*0.01*J15*0.01</f>
        <v>1.9256</v>
      </c>
      <c r="P15">
        <f t="shared" si="1"/>
        <v>1.0055999999999998</v>
      </c>
      <c r="Q15">
        <f t="shared" si="2"/>
        <v>0.52222683838803485</v>
      </c>
      <c r="R15">
        <f t="shared" si="3"/>
        <v>0.10444536767760698</v>
      </c>
      <c r="S15">
        <v>2</v>
      </c>
      <c r="T15">
        <f t="shared" si="4"/>
        <v>3.5</v>
      </c>
      <c r="U15">
        <v>1120</v>
      </c>
    </row>
    <row r="16" spans="1:23" x14ac:dyDescent="0.25">
      <c r="A16" t="s">
        <v>14</v>
      </c>
      <c r="B16">
        <v>1</v>
      </c>
      <c r="C16" t="str">
        <f>VLOOKUP(D16,$D$1:$E$5,2,FALSE)</f>
        <v>Red Pine</v>
      </c>
      <c r="D16">
        <v>1</v>
      </c>
      <c r="E16">
        <v>0</v>
      </c>
      <c r="F16">
        <v>45</v>
      </c>
      <c r="G16">
        <v>34.265999999999998</v>
      </c>
      <c r="I16">
        <v>1.4097</v>
      </c>
      <c r="J16">
        <v>50</v>
      </c>
      <c r="K16">
        <v>0.64</v>
      </c>
      <c r="L16">
        <v>25.5</v>
      </c>
      <c r="M16">
        <f t="shared" si="0"/>
        <v>78.125</v>
      </c>
      <c r="N16">
        <f>$B$6*G16*0.01*J16*0.01</f>
        <v>1.7132999999999998</v>
      </c>
      <c r="P16">
        <f t="shared" si="1"/>
        <v>0.84581999999999991</v>
      </c>
      <c r="Q16">
        <f t="shared" si="2"/>
        <v>0.49367886534757482</v>
      </c>
      <c r="R16">
        <f t="shared" si="3"/>
        <v>9.8735773069514976E-2</v>
      </c>
      <c r="S16">
        <v>2</v>
      </c>
      <c r="T16">
        <f t="shared" si="4"/>
        <v>3.5</v>
      </c>
      <c r="U16">
        <v>1120</v>
      </c>
    </row>
    <row r="17" spans="1:21" x14ac:dyDescent="0.25">
      <c r="A17" t="s">
        <v>14</v>
      </c>
      <c r="B17">
        <v>1</v>
      </c>
      <c r="C17" t="str">
        <f>VLOOKUP(D17,$D$1:$E$5,2,FALSE)</f>
        <v>Red Pine</v>
      </c>
      <c r="D17">
        <v>1</v>
      </c>
      <c r="E17">
        <v>0</v>
      </c>
      <c r="F17">
        <v>48</v>
      </c>
      <c r="G17">
        <v>38.579000000000001</v>
      </c>
      <c r="I17">
        <v>1.7223999999999999</v>
      </c>
      <c r="J17">
        <v>50</v>
      </c>
      <c r="K17">
        <v>0.64</v>
      </c>
      <c r="L17">
        <v>25.5</v>
      </c>
      <c r="M17">
        <f t="shared" si="0"/>
        <v>78.125</v>
      </c>
      <c r="N17">
        <f>$B$6*G17*0.01*J17*0.01</f>
        <v>1.9289500000000002</v>
      </c>
      <c r="P17">
        <f t="shared" si="1"/>
        <v>1.0334399999999999</v>
      </c>
      <c r="Q17">
        <f t="shared" si="2"/>
        <v>0.53575261152440434</v>
      </c>
      <c r="R17">
        <f t="shared" si="3"/>
        <v>0.10715052230488087</v>
      </c>
      <c r="S17">
        <v>2</v>
      </c>
      <c r="T17">
        <f t="shared" si="4"/>
        <v>3.5</v>
      </c>
      <c r="U17">
        <v>1120</v>
      </c>
    </row>
    <row r="18" spans="1:21" x14ac:dyDescent="0.25">
      <c r="A18" t="s">
        <v>14</v>
      </c>
      <c r="B18">
        <v>1</v>
      </c>
      <c r="C18" t="str">
        <f>VLOOKUP(D18,$D$1:$E$5,2,FALSE)</f>
        <v>Red Pine</v>
      </c>
      <c r="D18">
        <v>1</v>
      </c>
      <c r="E18">
        <v>0</v>
      </c>
      <c r="F18">
        <v>57</v>
      </c>
      <c r="G18">
        <v>32.845999999999997</v>
      </c>
      <c r="I18">
        <v>1.5081</v>
      </c>
      <c r="J18">
        <v>50</v>
      </c>
      <c r="K18">
        <v>0.64</v>
      </c>
      <c r="L18">
        <v>25.5</v>
      </c>
      <c r="M18">
        <f t="shared" si="0"/>
        <v>78.125</v>
      </c>
      <c r="N18">
        <f>$B$6*G18*0.01*J18*0.01</f>
        <v>1.6422999999999999</v>
      </c>
      <c r="P18">
        <f t="shared" si="1"/>
        <v>0.90486</v>
      </c>
      <c r="Q18">
        <f t="shared" si="2"/>
        <v>0.55097119892833224</v>
      </c>
      <c r="R18">
        <f t="shared" si="3"/>
        <v>0.11019423978566645</v>
      </c>
      <c r="S18">
        <v>2</v>
      </c>
      <c r="T18">
        <f t="shared" si="4"/>
        <v>3.5</v>
      </c>
      <c r="U18">
        <v>1120</v>
      </c>
    </row>
    <row r="19" spans="1:21" x14ac:dyDescent="0.25">
      <c r="A19" t="s">
        <v>14</v>
      </c>
      <c r="B19">
        <v>1</v>
      </c>
      <c r="C19" t="str">
        <f>VLOOKUP(D19,$D$1:$E$5,2,FALSE)</f>
        <v>Red Pine</v>
      </c>
      <c r="D19">
        <v>1</v>
      </c>
      <c r="E19">
        <v>0</v>
      </c>
      <c r="F19">
        <v>60</v>
      </c>
      <c r="G19">
        <v>26.183</v>
      </c>
      <c r="I19">
        <v>1.1899</v>
      </c>
      <c r="J19">
        <v>50</v>
      </c>
      <c r="K19">
        <v>0.64</v>
      </c>
      <c r="L19">
        <v>25.5</v>
      </c>
      <c r="M19">
        <f t="shared" si="0"/>
        <v>78.125</v>
      </c>
      <c r="N19">
        <f>$B$6*G19*0.01*J19*0.01</f>
        <v>1.30915</v>
      </c>
      <c r="P19">
        <f t="shared" si="1"/>
        <v>0.71393999999999991</v>
      </c>
      <c r="Q19">
        <f t="shared" si="2"/>
        <v>0.54534621701103758</v>
      </c>
      <c r="R19">
        <f t="shared" si="3"/>
        <v>0.10906924340220753</v>
      </c>
      <c r="S19">
        <v>2</v>
      </c>
      <c r="T19">
        <f t="shared" si="4"/>
        <v>3.5</v>
      </c>
      <c r="U19">
        <v>1120</v>
      </c>
    </row>
    <row r="20" spans="1:21" x14ac:dyDescent="0.25">
      <c r="A20" t="s">
        <v>14</v>
      </c>
      <c r="B20">
        <v>1</v>
      </c>
      <c r="C20" t="str">
        <f>VLOOKUP(D20,$D$1:$E$5,2,FALSE)</f>
        <v>Red Pine</v>
      </c>
      <c r="D20">
        <v>1</v>
      </c>
      <c r="E20">
        <v>0</v>
      </c>
      <c r="F20">
        <v>69</v>
      </c>
      <c r="G20">
        <v>23.797999999999998</v>
      </c>
      <c r="I20">
        <v>1.1241000000000001</v>
      </c>
      <c r="J20">
        <v>50</v>
      </c>
      <c r="K20">
        <v>0.64</v>
      </c>
      <c r="L20">
        <v>25.5</v>
      </c>
      <c r="M20">
        <f t="shared" si="0"/>
        <v>78.125</v>
      </c>
      <c r="N20">
        <f>$B$6*G20*0.01*J20*0.01</f>
        <v>1.1899</v>
      </c>
      <c r="P20">
        <f t="shared" si="1"/>
        <v>0.67446000000000006</v>
      </c>
      <c r="Q20">
        <f t="shared" si="2"/>
        <v>0.56682074123875958</v>
      </c>
      <c r="R20">
        <f t="shared" si="3"/>
        <v>0.11336414824775193</v>
      </c>
      <c r="S20">
        <v>2</v>
      </c>
      <c r="T20">
        <f t="shared" si="4"/>
        <v>3.5</v>
      </c>
      <c r="U20">
        <v>1120</v>
      </c>
    </row>
    <row r="21" spans="1:21" x14ac:dyDescent="0.25">
      <c r="A21" t="s">
        <v>14</v>
      </c>
      <c r="B21">
        <v>1</v>
      </c>
      <c r="C21" t="str">
        <f>VLOOKUP(D21,$D$1:$E$5,2,FALSE)</f>
        <v>Red Pine</v>
      </c>
      <c r="D21">
        <v>1</v>
      </c>
      <c r="E21">
        <v>0</v>
      </c>
      <c r="F21">
        <v>72</v>
      </c>
      <c r="G21">
        <v>21.225999999999999</v>
      </c>
      <c r="I21">
        <v>1.0210999999999999</v>
      </c>
      <c r="J21">
        <v>50</v>
      </c>
      <c r="K21">
        <v>0.64</v>
      </c>
      <c r="L21">
        <v>25.5</v>
      </c>
      <c r="M21">
        <f t="shared" si="0"/>
        <v>78.125</v>
      </c>
      <c r="N21">
        <f>$B$6*G21*0.01*J21*0.01</f>
        <v>1.0612999999999999</v>
      </c>
      <c r="P21">
        <f t="shared" si="1"/>
        <v>0.61265999999999987</v>
      </c>
      <c r="Q21">
        <f t="shared" si="2"/>
        <v>0.577273155563931</v>
      </c>
      <c r="R21">
        <f t="shared" si="3"/>
        <v>0.1154546311127862</v>
      </c>
      <c r="S21">
        <v>2</v>
      </c>
      <c r="T21">
        <f t="shared" si="4"/>
        <v>3.5</v>
      </c>
      <c r="U21">
        <v>1120</v>
      </c>
    </row>
    <row r="22" spans="1:21" x14ac:dyDescent="0.25">
      <c r="A22" t="s">
        <v>14</v>
      </c>
      <c r="B22">
        <v>1</v>
      </c>
      <c r="C22" t="str">
        <f>VLOOKUP(D22,$D$1:$E$5,2,FALSE)</f>
        <v>Red Pine</v>
      </c>
      <c r="D22">
        <v>1</v>
      </c>
      <c r="E22">
        <v>1</v>
      </c>
      <c r="F22">
        <v>0</v>
      </c>
      <c r="G22">
        <v>100</v>
      </c>
      <c r="I22">
        <v>2.5499999999999998</v>
      </c>
      <c r="J22">
        <v>50</v>
      </c>
      <c r="K22">
        <v>0.64</v>
      </c>
      <c r="L22">
        <v>25.5</v>
      </c>
      <c r="M22">
        <f t="shared" si="0"/>
        <v>78.125</v>
      </c>
      <c r="N22">
        <f>$B$6*G22*0.01*J22*0.01</f>
        <v>5</v>
      </c>
      <c r="P22">
        <f t="shared" si="1"/>
        <v>1.5299999999999998</v>
      </c>
      <c r="Q22">
        <f t="shared" si="2"/>
        <v>0.30599999999999994</v>
      </c>
      <c r="R22">
        <f t="shared" si="3"/>
        <v>6.1199999999999991E-2</v>
      </c>
      <c r="S22">
        <v>2</v>
      </c>
      <c r="T22">
        <f t="shared" si="4"/>
        <v>3.5</v>
      </c>
      <c r="U22">
        <v>1120</v>
      </c>
    </row>
    <row r="23" spans="1:21" x14ac:dyDescent="0.25">
      <c r="A23" t="s">
        <v>14</v>
      </c>
      <c r="B23">
        <v>1</v>
      </c>
      <c r="C23" t="str">
        <f>VLOOKUP(D23,$D$1:$E$5,2,FALSE)</f>
        <v>Red Pine</v>
      </c>
      <c r="D23">
        <v>1</v>
      </c>
      <c r="E23">
        <v>1</v>
      </c>
      <c r="F23">
        <v>9</v>
      </c>
      <c r="G23">
        <v>83.364000000000004</v>
      </c>
      <c r="I23">
        <v>3.2004000000000001</v>
      </c>
      <c r="J23">
        <v>50</v>
      </c>
      <c r="K23">
        <v>0.64</v>
      </c>
      <c r="L23">
        <v>25.5</v>
      </c>
      <c r="M23">
        <f t="shared" si="0"/>
        <v>78.125</v>
      </c>
      <c r="N23">
        <f>$B$6*G23*0.01*J23*0.01</f>
        <v>4.1682000000000006</v>
      </c>
      <c r="P23">
        <f t="shared" si="1"/>
        <v>1.9202399999999999</v>
      </c>
      <c r="Q23">
        <f t="shared" si="2"/>
        <v>0.46068806679142066</v>
      </c>
      <c r="R23">
        <f t="shared" si="3"/>
        <v>9.2137613358284132E-2</v>
      </c>
      <c r="S23">
        <v>2</v>
      </c>
      <c r="T23">
        <f t="shared" si="4"/>
        <v>3.5</v>
      </c>
      <c r="U23">
        <v>1120</v>
      </c>
    </row>
    <row r="24" spans="1:21" x14ac:dyDescent="0.25">
      <c r="A24" t="s">
        <v>14</v>
      </c>
      <c r="B24">
        <v>1</v>
      </c>
      <c r="C24" t="str">
        <f>VLOOKUP(D24,$D$1:$E$5,2,FALSE)</f>
        <v>Red Pine</v>
      </c>
      <c r="D24">
        <v>1</v>
      </c>
      <c r="E24">
        <v>1</v>
      </c>
      <c r="F24">
        <v>12</v>
      </c>
      <c r="G24">
        <v>72.98</v>
      </c>
      <c r="I24">
        <v>2.6594000000000002</v>
      </c>
      <c r="J24">
        <v>50</v>
      </c>
      <c r="K24">
        <v>0.64</v>
      </c>
      <c r="L24">
        <v>25.5</v>
      </c>
      <c r="M24">
        <f t="shared" si="0"/>
        <v>78.125</v>
      </c>
      <c r="N24">
        <f>$B$6*G24*0.01*J24*0.01</f>
        <v>3.6490000000000005</v>
      </c>
      <c r="P24">
        <f t="shared" si="1"/>
        <v>1.5956400000000002</v>
      </c>
      <c r="Q24">
        <f t="shared" si="2"/>
        <v>0.43728144697177307</v>
      </c>
      <c r="R24">
        <f t="shared" si="3"/>
        <v>8.7456289394354625E-2</v>
      </c>
      <c r="S24">
        <v>2</v>
      </c>
      <c r="T24">
        <f t="shared" si="4"/>
        <v>3.5</v>
      </c>
      <c r="U24">
        <v>1120</v>
      </c>
    </row>
    <row r="25" spans="1:21" x14ac:dyDescent="0.25">
      <c r="A25" t="s">
        <v>14</v>
      </c>
      <c r="B25">
        <v>1</v>
      </c>
      <c r="C25" t="str">
        <f>VLOOKUP(D25,$D$1:$E$5,2,FALSE)</f>
        <v>Red Pine</v>
      </c>
      <c r="D25">
        <v>1</v>
      </c>
      <c r="E25">
        <v>1</v>
      </c>
      <c r="F25">
        <v>21</v>
      </c>
      <c r="G25">
        <v>56.642000000000003</v>
      </c>
      <c r="I25">
        <v>2.0813999999999999</v>
      </c>
      <c r="J25">
        <v>50</v>
      </c>
      <c r="K25">
        <v>0.64</v>
      </c>
      <c r="L25">
        <v>25.5</v>
      </c>
      <c r="M25">
        <f t="shared" si="0"/>
        <v>78.125</v>
      </c>
      <c r="N25">
        <f>$B$6*G25*0.01*J25*0.01</f>
        <v>2.8321000000000005</v>
      </c>
      <c r="P25">
        <f t="shared" si="1"/>
        <v>1.24884</v>
      </c>
      <c r="Q25">
        <f t="shared" si="2"/>
        <v>0.44095900568482743</v>
      </c>
      <c r="R25">
        <f t="shared" si="3"/>
        <v>8.8191801136965495E-2</v>
      </c>
      <c r="S25">
        <v>2</v>
      </c>
      <c r="T25">
        <f t="shared" si="4"/>
        <v>3.5</v>
      </c>
      <c r="U25">
        <v>1120</v>
      </c>
    </row>
    <row r="26" spans="1:21" x14ac:dyDescent="0.25">
      <c r="A26" t="s">
        <v>14</v>
      </c>
      <c r="B26">
        <v>1</v>
      </c>
      <c r="C26" t="str">
        <f>VLOOKUP(D26,$D$1:$E$5,2,FALSE)</f>
        <v>Red Pine</v>
      </c>
      <c r="D26">
        <v>1</v>
      </c>
      <c r="E26">
        <v>1</v>
      </c>
      <c r="F26">
        <v>24</v>
      </c>
      <c r="G26">
        <v>50.722999999999999</v>
      </c>
      <c r="I26">
        <v>2.0823</v>
      </c>
      <c r="J26">
        <v>50</v>
      </c>
      <c r="K26">
        <v>0.64</v>
      </c>
      <c r="L26">
        <v>25.5</v>
      </c>
      <c r="M26">
        <f t="shared" si="0"/>
        <v>78.125</v>
      </c>
      <c r="N26">
        <f>$B$6*G26*0.01*J26*0.01</f>
        <v>2.5361500000000001</v>
      </c>
      <c r="P26">
        <f t="shared" si="1"/>
        <v>1.2493799999999999</v>
      </c>
      <c r="Q26">
        <f t="shared" si="2"/>
        <v>0.49262859058021014</v>
      </c>
      <c r="R26">
        <f t="shared" si="3"/>
        <v>9.8525718116042035E-2</v>
      </c>
      <c r="S26">
        <v>2</v>
      </c>
      <c r="T26">
        <f t="shared" si="4"/>
        <v>3.5</v>
      </c>
      <c r="U26">
        <v>1120</v>
      </c>
    </row>
    <row r="27" spans="1:21" x14ac:dyDescent="0.25">
      <c r="A27" t="s">
        <v>14</v>
      </c>
      <c r="B27">
        <v>1</v>
      </c>
      <c r="C27" t="str">
        <f>VLOOKUP(D27,$D$1:$E$5,2,FALSE)</f>
        <v>Red Pine</v>
      </c>
      <c r="D27">
        <v>1</v>
      </c>
      <c r="E27">
        <v>1</v>
      </c>
      <c r="F27">
        <v>33</v>
      </c>
      <c r="G27">
        <v>52.991</v>
      </c>
      <c r="I27">
        <v>2.1871999999999998</v>
      </c>
      <c r="J27">
        <v>50</v>
      </c>
      <c r="K27">
        <v>0.64</v>
      </c>
      <c r="L27">
        <v>25.5</v>
      </c>
      <c r="M27">
        <f t="shared" si="0"/>
        <v>78.125</v>
      </c>
      <c r="N27">
        <f>$B$6*G27*0.01*J27*0.01</f>
        <v>2.6495500000000001</v>
      </c>
      <c r="P27">
        <f t="shared" si="1"/>
        <v>1.3123199999999999</v>
      </c>
      <c r="Q27">
        <f t="shared" si="2"/>
        <v>0.49529920175124076</v>
      </c>
      <c r="R27">
        <f t="shared" si="3"/>
        <v>9.905984035024816E-2</v>
      </c>
      <c r="S27">
        <v>2</v>
      </c>
      <c r="T27">
        <f t="shared" si="4"/>
        <v>3.5</v>
      </c>
      <c r="U27">
        <v>1120</v>
      </c>
    </row>
    <row r="28" spans="1:21" x14ac:dyDescent="0.25">
      <c r="A28" t="s">
        <v>14</v>
      </c>
      <c r="B28">
        <v>1</v>
      </c>
      <c r="C28" t="str">
        <f>VLOOKUP(D28,$D$1:$E$5,2,FALSE)</f>
        <v>Red Pine</v>
      </c>
      <c r="D28">
        <v>1</v>
      </c>
      <c r="E28">
        <v>1</v>
      </c>
      <c r="F28">
        <v>36</v>
      </c>
      <c r="G28">
        <v>40.744999999999997</v>
      </c>
      <c r="I28">
        <v>1.7873000000000001</v>
      </c>
      <c r="J28">
        <v>50</v>
      </c>
      <c r="K28">
        <v>0.64</v>
      </c>
      <c r="L28">
        <v>25.5</v>
      </c>
      <c r="M28">
        <f t="shared" si="0"/>
        <v>78.125</v>
      </c>
      <c r="N28">
        <f>$B$6*G28*0.01*J28*0.01</f>
        <v>2.0372499999999998</v>
      </c>
      <c r="P28">
        <f t="shared" si="1"/>
        <v>1.0723800000000001</v>
      </c>
      <c r="Q28">
        <f t="shared" si="2"/>
        <v>0.52638605963921969</v>
      </c>
      <c r="R28">
        <f t="shared" si="3"/>
        <v>0.10527721192784395</v>
      </c>
      <c r="S28">
        <v>2</v>
      </c>
      <c r="T28">
        <f t="shared" si="4"/>
        <v>3.5</v>
      </c>
      <c r="U28">
        <v>1120</v>
      </c>
    </row>
    <row r="29" spans="1:21" x14ac:dyDescent="0.25">
      <c r="A29" t="s">
        <v>14</v>
      </c>
      <c r="B29">
        <v>1</v>
      </c>
      <c r="C29" t="str">
        <f>VLOOKUP(D29,$D$1:$E$5,2,FALSE)</f>
        <v>Red Pine</v>
      </c>
      <c r="D29">
        <v>1</v>
      </c>
      <c r="E29">
        <v>1</v>
      </c>
      <c r="F29">
        <v>45</v>
      </c>
      <c r="G29">
        <v>31.291</v>
      </c>
      <c r="I29">
        <v>1.4541999999999999</v>
      </c>
      <c r="J29">
        <v>50</v>
      </c>
      <c r="K29">
        <v>0.64</v>
      </c>
      <c r="L29">
        <v>25.5</v>
      </c>
      <c r="M29">
        <f t="shared" si="0"/>
        <v>78.125</v>
      </c>
      <c r="N29">
        <f>$B$6*G29*0.01*J29*0.01</f>
        <v>1.5645500000000001</v>
      </c>
      <c r="P29">
        <f t="shared" si="1"/>
        <v>0.87251999999999996</v>
      </c>
      <c r="Q29">
        <f t="shared" si="2"/>
        <v>0.55768112236745382</v>
      </c>
      <c r="R29">
        <f t="shared" si="3"/>
        <v>0.11153622447349076</v>
      </c>
      <c r="S29">
        <v>2</v>
      </c>
      <c r="T29">
        <f t="shared" si="4"/>
        <v>3.5</v>
      </c>
      <c r="U29">
        <v>1120</v>
      </c>
    </row>
    <row r="30" spans="1:21" x14ac:dyDescent="0.25">
      <c r="A30" t="s">
        <v>14</v>
      </c>
      <c r="B30">
        <v>1</v>
      </c>
      <c r="C30" t="str">
        <f>VLOOKUP(D30,$D$1:$E$5,2,FALSE)</f>
        <v>Red Pine</v>
      </c>
      <c r="D30">
        <v>1</v>
      </c>
      <c r="E30">
        <v>1</v>
      </c>
      <c r="F30">
        <v>48</v>
      </c>
      <c r="G30">
        <v>30.021000000000001</v>
      </c>
      <c r="I30">
        <v>1.4329000000000001</v>
      </c>
      <c r="J30">
        <v>50</v>
      </c>
      <c r="K30">
        <v>0.64</v>
      </c>
      <c r="L30">
        <v>25.5</v>
      </c>
      <c r="M30">
        <f t="shared" si="0"/>
        <v>78.125</v>
      </c>
      <c r="N30">
        <f>$B$6*G30*0.01*J30*0.01</f>
        <v>1.5010500000000002</v>
      </c>
      <c r="P30">
        <f t="shared" si="1"/>
        <v>0.85974000000000006</v>
      </c>
      <c r="Q30">
        <f t="shared" si="2"/>
        <v>0.57275906865194359</v>
      </c>
      <c r="R30">
        <f t="shared" si="3"/>
        <v>0.11455181373038872</v>
      </c>
      <c r="S30">
        <v>2</v>
      </c>
      <c r="T30">
        <f t="shared" si="4"/>
        <v>3.5</v>
      </c>
      <c r="U30">
        <v>1120</v>
      </c>
    </row>
    <row r="31" spans="1:21" x14ac:dyDescent="0.25">
      <c r="A31" t="s">
        <v>14</v>
      </c>
      <c r="B31">
        <v>1</v>
      </c>
      <c r="C31" t="str">
        <f>VLOOKUP(D31,$D$1:$E$5,2,FALSE)</f>
        <v>Red Pine</v>
      </c>
      <c r="D31">
        <v>1</v>
      </c>
      <c r="E31">
        <v>1</v>
      </c>
      <c r="F31">
        <v>57</v>
      </c>
      <c r="G31">
        <v>32.101999999999997</v>
      </c>
      <c r="I31">
        <v>1.3818999999999999</v>
      </c>
      <c r="J31">
        <v>50</v>
      </c>
      <c r="K31">
        <v>0.64</v>
      </c>
      <c r="L31">
        <v>25.5</v>
      </c>
      <c r="M31">
        <f t="shared" si="0"/>
        <v>78.125</v>
      </c>
      <c r="N31">
        <f>$B$6*G31*0.01*J31*0.01</f>
        <v>1.6051</v>
      </c>
      <c r="P31">
        <f t="shared" si="1"/>
        <v>0.82913999999999988</v>
      </c>
      <c r="Q31">
        <f t="shared" si="2"/>
        <v>0.51656594604697514</v>
      </c>
      <c r="R31">
        <f t="shared" si="3"/>
        <v>0.10331318920939503</v>
      </c>
      <c r="S31">
        <v>2</v>
      </c>
      <c r="T31">
        <f t="shared" si="4"/>
        <v>3.5</v>
      </c>
      <c r="U31">
        <v>1120</v>
      </c>
    </row>
    <row r="32" spans="1:21" x14ac:dyDescent="0.25">
      <c r="A32" t="s">
        <v>14</v>
      </c>
      <c r="B32">
        <v>1</v>
      </c>
      <c r="C32" t="str">
        <f>VLOOKUP(D32,$D$1:$E$5,2,FALSE)</f>
        <v>Red Pine</v>
      </c>
      <c r="D32">
        <v>1</v>
      </c>
      <c r="E32">
        <v>1</v>
      </c>
      <c r="F32">
        <v>60</v>
      </c>
      <c r="G32">
        <v>28.042000000000002</v>
      </c>
      <c r="I32">
        <v>1.2938000000000001</v>
      </c>
      <c r="J32">
        <v>50</v>
      </c>
      <c r="K32">
        <v>0.64</v>
      </c>
      <c r="L32">
        <v>25.5</v>
      </c>
      <c r="M32">
        <f t="shared" si="0"/>
        <v>78.125</v>
      </c>
      <c r="N32">
        <f>$B$6*G32*0.01*J32*0.01</f>
        <v>1.4021000000000001</v>
      </c>
      <c r="P32">
        <f t="shared" si="1"/>
        <v>0.77627999999999997</v>
      </c>
      <c r="Q32">
        <f t="shared" si="2"/>
        <v>0.55365523143855633</v>
      </c>
      <c r="R32">
        <f t="shared" si="3"/>
        <v>0.11073104628771127</v>
      </c>
      <c r="S32">
        <v>2</v>
      </c>
      <c r="T32">
        <f t="shared" si="4"/>
        <v>3.5</v>
      </c>
      <c r="U32">
        <v>1120</v>
      </c>
    </row>
    <row r="33" spans="1:21" x14ac:dyDescent="0.25">
      <c r="A33" t="s">
        <v>14</v>
      </c>
      <c r="B33">
        <v>1</v>
      </c>
      <c r="C33" t="str">
        <f>VLOOKUP(D33,$D$1:$E$5,2,FALSE)</f>
        <v>Red Pine</v>
      </c>
      <c r="D33">
        <v>1</v>
      </c>
      <c r="E33">
        <v>1</v>
      </c>
      <c r="F33">
        <v>69</v>
      </c>
      <c r="G33">
        <v>25.285</v>
      </c>
      <c r="I33">
        <v>1.3170999999999999</v>
      </c>
      <c r="J33">
        <v>50</v>
      </c>
      <c r="K33">
        <v>0.64</v>
      </c>
      <c r="L33">
        <v>25.5</v>
      </c>
      <c r="M33">
        <f t="shared" si="0"/>
        <v>78.125</v>
      </c>
      <c r="N33">
        <f>$B$6*G33*0.01*J33*0.01</f>
        <v>1.2642500000000001</v>
      </c>
      <c r="P33">
        <f t="shared" si="1"/>
        <v>0.79025999999999996</v>
      </c>
      <c r="Q33">
        <f t="shared" si="2"/>
        <v>0.62508206446509784</v>
      </c>
      <c r="R33">
        <f t="shared" si="3"/>
        <v>0.12501641289301957</v>
      </c>
      <c r="S33">
        <v>2</v>
      </c>
      <c r="T33">
        <f t="shared" si="4"/>
        <v>3.5</v>
      </c>
      <c r="U33">
        <v>1120</v>
      </c>
    </row>
    <row r="34" spans="1:21" x14ac:dyDescent="0.25">
      <c r="A34" t="s">
        <v>14</v>
      </c>
      <c r="B34">
        <v>1</v>
      </c>
      <c r="C34" t="str">
        <f>VLOOKUP(D34,$D$1:$E$5,2,FALSE)</f>
        <v>Red Pine</v>
      </c>
      <c r="D34">
        <v>1</v>
      </c>
      <c r="E34">
        <v>1</v>
      </c>
      <c r="F34">
        <v>72</v>
      </c>
      <c r="G34">
        <v>25.318000000000001</v>
      </c>
      <c r="I34">
        <v>1.2661</v>
      </c>
      <c r="J34">
        <v>50</v>
      </c>
      <c r="K34">
        <v>0.64</v>
      </c>
      <c r="L34">
        <v>25.5</v>
      </c>
      <c r="M34">
        <f t="shared" si="0"/>
        <v>78.125</v>
      </c>
      <c r="N34">
        <f>$B$6*G34*0.01*J34*0.01</f>
        <v>1.2659</v>
      </c>
      <c r="P34">
        <f t="shared" si="1"/>
        <v>0.75966</v>
      </c>
      <c r="Q34">
        <f t="shared" si="2"/>
        <v>0.60009479421755274</v>
      </c>
      <c r="R34">
        <f t="shared" si="3"/>
        <v>0.12001895884351055</v>
      </c>
      <c r="S34">
        <v>2</v>
      </c>
      <c r="T34">
        <f t="shared" si="4"/>
        <v>3.5</v>
      </c>
      <c r="U34">
        <v>1120</v>
      </c>
    </row>
    <row r="35" spans="1:21" x14ac:dyDescent="0.25">
      <c r="A35" t="s">
        <v>14</v>
      </c>
      <c r="B35">
        <v>1</v>
      </c>
      <c r="C35" t="str">
        <f>VLOOKUP(D35,$D$1:$E$5,2,FALSE)</f>
        <v>Red Pine</v>
      </c>
      <c r="D35">
        <v>1</v>
      </c>
      <c r="E35">
        <v>2</v>
      </c>
      <c r="F35">
        <v>0</v>
      </c>
      <c r="G35">
        <v>100</v>
      </c>
      <c r="I35">
        <v>2.5499999999999998</v>
      </c>
      <c r="J35">
        <v>50</v>
      </c>
      <c r="K35">
        <v>0.64</v>
      </c>
      <c r="L35">
        <v>25.5</v>
      </c>
      <c r="M35">
        <f t="shared" si="0"/>
        <v>78.125</v>
      </c>
      <c r="N35">
        <f>$B$6*G35*0.01*J35*0.01</f>
        <v>5</v>
      </c>
      <c r="P35">
        <f t="shared" si="1"/>
        <v>1.5299999999999998</v>
      </c>
      <c r="Q35">
        <f t="shared" si="2"/>
        <v>0.30599999999999994</v>
      </c>
      <c r="R35">
        <f t="shared" si="3"/>
        <v>6.1199999999999991E-2</v>
      </c>
      <c r="S35">
        <v>2</v>
      </c>
      <c r="T35">
        <f t="shared" si="4"/>
        <v>3.5</v>
      </c>
      <c r="U35">
        <v>1120</v>
      </c>
    </row>
    <row r="36" spans="1:21" x14ac:dyDescent="0.25">
      <c r="A36" t="s">
        <v>14</v>
      </c>
      <c r="B36">
        <v>1</v>
      </c>
      <c r="C36" t="str">
        <f>VLOOKUP(D36,$D$1:$E$5,2,FALSE)</f>
        <v>Red Pine</v>
      </c>
      <c r="D36">
        <v>1</v>
      </c>
      <c r="E36">
        <v>2</v>
      </c>
      <c r="F36">
        <v>9</v>
      </c>
      <c r="G36">
        <v>84.855000000000004</v>
      </c>
      <c r="I36">
        <v>3.1038999999999999</v>
      </c>
      <c r="J36">
        <v>50</v>
      </c>
      <c r="K36">
        <v>0.64</v>
      </c>
      <c r="L36">
        <v>25.5</v>
      </c>
      <c r="M36">
        <f t="shared" si="0"/>
        <v>78.125</v>
      </c>
      <c r="N36">
        <f>$B$6*G36*0.01*J36*0.01</f>
        <v>4.24275</v>
      </c>
      <c r="P36">
        <f t="shared" si="1"/>
        <v>1.8623399999999999</v>
      </c>
      <c r="Q36">
        <f t="shared" si="2"/>
        <v>0.43894643804136463</v>
      </c>
      <c r="R36">
        <f t="shared" si="3"/>
        <v>8.7789287608272926E-2</v>
      </c>
      <c r="S36">
        <v>2</v>
      </c>
      <c r="T36">
        <f t="shared" si="4"/>
        <v>3.5</v>
      </c>
      <c r="U36">
        <v>1120</v>
      </c>
    </row>
    <row r="37" spans="1:21" x14ac:dyDescent="0.25">
      <c r="A37" t="s">
        <v>14</v>
      </c>
      <c r="B37">
        <v>1</v>
      </c>
      <c r="C37" t="str">
        <f>VLOOKUP(D37,$D$1:$E$5,2,FALSE)</f>
        <v>Red Pine</v>
      </c>
      <c r="D37">
        <v>1</v>
      </c>
      <c r="E37">
        <v>2</v>
      </c>
      <c r="F37">
        <v>12</v>
      </c>
      <c r="G37">
        <v>75.028000000000006</v>
      </c>
      <c r="I37">
        <v>2.7856999999999998</v>
      </c>
      <c r="J37">
        <v>50</v>
      </c>
      <c r="K37">
        <v>0.64</v>
      </c>
      <c r="L37">
        <v>25.5</v>
      </c>
      <c r="M37">
        <f t="shared" si="0"/>
        <v>78.125</v>
      </c>
      <c r="N37">
        <f>$B$6*G37*0.01*J37*0.01</f>
        <v>3.7514000000000003</v>
      </c>
      <c r="P37">
        <f t="shared" si="1"/>
        <v>1.6714199999999999</v>
      </c>
      <c r="Q37">
        <f t="shared" si="2"/>
        <v>0.4455456629524977</v>
      </c>
      <c r="R37">
        <f t="shared" si="3"/>
        <v>8.9109132590499546E-2</v>
      </c>
      <c r="S37">
        <v>2</v>
      </c>
      <c r="T37">
        <f t="shared" si="4"/>
        <v>3.5</v>
      </c>
      <c r="U37">
        <v>1120</v>
      </c>
    </row>
    <row r="38" spans="1:21" x14ac:dyDescent="0.25">
      <c r="A38" t="s">
        <v>14</v>
      </c>
      <c r="B38">
        <v>1</v>
      </c>
      <c r="C38" t="str">
        <f>VLOOKUP(D38,$D$1:$E$5,2,FALSE)</f>
        <v>Red Pine</v>
      </c>
      <c r="D38">
        <v>1</v>
      </c>
      <c r="E38">
        <v>2</v>
      </c>
      <c r="F38">
        <v>21</v>
      </c>
      <c r="G38">
        <v>62.223999999999997</v>
      </c>
      <c r="I38">
        <v>2.2818000000000001</v>
      </c>
      <c r="J38">
        <v>50</v>
      </c>
      <c r="K38">
        <v>0.64</v>
      </c>
      <c r="L38">
        <v>25.5</v>
      </c>
      <c r="M38">
        <f t="shared" si="0"/>
        <v>78.125</v>
      </c>
      <c r="N38">
        <f>$B$6*G38*0.01*J38*0.01</f>
        <v>3.1112000000000002</v>
      </c>
      <c r="P38">
        <f t="shared" si="1"/>
        <v>1.3690800000000001</v>
      </c>
      <c r="Q38">
        <f t="shared" si="2"/>
        <v>0.44004885574697866</v>
      </c>
      <c r="R38">
        <f t="shared" si="3"/>
        <v>8.8009771149395732E-2</v>
      </c>
      <c r="S38">
        <v>2</v>
      </c>
      <c r="T38">
        <f t="shared" si="4"/>
        <v>3.5</v>
      </c>
      <c r="U38">
        <v>1120</v>
      </c>
    </row>
    <row r="39" spans="1:21" x14ac:dyDescent="0.25">
      <c r="A39" t="s">
        <v>14</v>
      </c>
      <c r="B39">
        <v>1</v>
      </c>
      <c r="C39" t="str">
        <f>VLOOKUP(D39,$D$1:$E$5,2,FALSE)</f>
        <v>Red Pine</v>
      </c>
      <c r="D39">
        <v>1</v>
      </c>
      <c r="E39">
        <v>2</v>
      </c>
      <c r="F39">
        <v>24</v>
      </c>
      <c r="G39">
        <v>58.91</v>
      </c>
      <c r="I39">
        <v>2.3496000000000001</v>
      </c>
      <c r="J39">
        <v>50</v>
      </c>
      <c r="K39">
        <v>0.64</v>
      </c>
      <c r="L39">
        <v>25.5</v>
      </c>
      <c r="M39">
        <f t="shared" si="0"/>
        <v>78.125</v>
      </c>
      <c r="N39">
        <f>$B$6*G39*0.01*J39*0.01</f>
        <v>2.9454999999999996</v>
      </c>
      <c r="P39">
        <f t="shared" si="1"/>
        <v>1.4097600000000001</v>
      </c>
      <c r="Q39">
        <f t="shared" si="2"/>
        <v>0.47861483619079964</v>
      </c>
      <c r="R39">
        <f t="shared" si="3"/>
        <v>9.5722967238159928E-2</v>
      </c>
      <c r="S39">
        <v>2</v>
      </c>
      <c r="T39">
        <f t="shared" si="4"/>
        <v>3.5</v>
      </c>
      <c r="U39">
        <v>1120</v>
      </c>
    </row>
    <row r="40" spans="1:21" x14ac:dyDescent="0.25">
      <c r="A40" t="s">
        <v>14</v>
      </c>
      <c r="B40">
        <v>1</v>
      </c>
      <c r="C40" t="str">
        <f>VLOOKUP(D40,$D$1:$E$5,2,FALSE)</f>
        <v>Red Pine</v>
      </c>
      <c r="D40">
        <v>1</v>
      </c>
      <c r="E40">
        <v>2</v>
      </c>
      <c r="F40">
        <v>33</v>
      </c>
      <c r="G40">
        <v>55.966999999999999</v>
      </c>
      <c r="I40">
        <v>2.3060999999999998</v>
      </c>
      <c r="J40">
        <v>50</v>
      </c>
      <c r="K40">
        <v>0.64</v>
      </c>
      <c r="L40">
        <v>25.5</v>
      </c>
      <c r="M40">
        <f t="shared" si="0"/>
        <v>78.125</v>
      </c>
      <c r="N40">
        <f>$B$6*G40*0.01*J40*0.01</f>
        <v>2.7983499999999997</v>
      </c>
      <c r="P40">
        <f t="shared" si="1"/>
        <v>1.3836599999999999</v>
      </c>
      <c r="Q40">
        <f t="shared" si="2"/>
        <v>0.49445566137187985</v>
      </c>
      <c r="R40">
        <f t="shared" si="3"/>
        <v>9.8891132274375973E-2</v>
      </c>
      <c r="S40">
        <v>2</v>
      </c>
      <c r="T40">
        <f t="shared" si="4"/>
        <v>3.5</v>
      </c>
      <c r="U40">
        <v>1120</v>
      </c>
    </row>
    <row r="41" spans="1:21" x14ac:dyDescent="0.25">
      <c r="A41" t="s">
        <v>14</v>
      </c>
      <c r="B41">
        <v>1</v>
      </c>
      <c r="C41" t="str">
        <f>VLOOKUP(D41,$D$1:$E$5,2,FALSE)</f>
        <v>Red Pine</v>
      </c>
      <c r="D41">
        <v>1</v>
      </c>
      <c r="E41">
        <v>2</v>
      </c>
      <c r="F41">
        <v>36</v>
      </c>
      <c r="G41">
        <v>49.488999999999997</v>
      </c>
      <c r="I41">
        <v>2.2103999999999999</v>
      </c>
      <c r="J41">
        <v>50</v>
      </c>
      <c r="K41">
        <v>0.64</v>
      </c>
      <c r="L41">
        <v>25.5</v>
      </c>
      <c r="M41">
        <f t="shared" si="0"/>
        <v>78.125</v>
      </c>
      <c r="N41">
        <f>$B$6*G41*0.01*J41*0.01</f>
        <v>2.47445</v>
      </c>
      <c r="P41">
        <f t="shared" si="1"/>
        <v>1.3262399999999999</v>
      </c>
      <c r="Q41">
        <f t="shared" si="2"/>
        <v>0.53597365071025882</v>
      </c>
      <c r="R41">
        <f t="shared" si="3"/>
        <v>0.10719473014205178</v>
      </c>
      <c r="S41">
        <v>2</v>
      </c>
      <c r="T41">
        <f t="shared" si="4"/>
        <v>3.5</v>
      </c>
      <c r="U41">
        <v>1120</v>
      </c>
    </row>
    <row r="42" spans="1:21" x14ac:dyDescent="0.25">
      <c r="A42" t="s">
        <v>14</v>
      </c>
      <c r="B42">
        <v>1</v>
      </c>
      <c r="C42" t="str">
        <f>VLOOKUP(D42,$D$1:$E$5,2,FALSE)</f>
        <v>Red Pine</v>
      </c>
      <c r="D42">
        <v>1</v>
      </c>
      <c r="E42">
        <v>2</v>
      </c>
      <c r="F42">
        <v>45</v>
      </c>
      <c r="G42">
        <v>38.545999999999999</v>
      </c>
      <c r="I42">
        <v>1.6473</v>
      </c>
      <c r="J42">
        <v>50</v>
      </c>
      <c r="K42">
        <v>0.64</v>
      </c>
      <c r="L42">
        <v>25.5</v>
      </c>
      <c r="M42">
        <f t="shared" si="0"/>
        <v>78.125</v>
      </c>
      <c r="N42">
        <f>$B$6*G42*0.01*J42*0.01</f>
        <v>1.9273</v>
      </c>
      <c r="P42">
        <f t="shared" si="1"/>
        <v>0.98837999999999993</v>
      </c>
      <c r="Q42">
        <f t="shared" si="2"/>
        <v>0.51283142219685562</v>
      </c>
      <c r="R42">
        <f t="shared" si="3"/>
        <v>0.10256628443937113</v>
      </c>
      <c r="S42">
        <v>2</v>
      </c>
      <c r="T42">
        <f t="shared" si="4"/>
        <v>3.5</v>
      </c>
      <c r="U42">
        <v>1120</v>
      </c>
    </row>
    <row r="43" spans="1:21" x14ac:dyDescent="0.25">
      <c r="A43" t="s">
        <v>14</v>
      </c>
      <c r="B43">
        <v>1</v>
      </c>
      <c r="C43" t="str">
        <f>VLOOKUP(D43,$D$1:$E$5,2,FALSE)</f>
        <v>Red Pine</v>
      </c>
      <c r="D43">
        <v>1</v>
      </c>
      <c r="E43">
        <v>2</v>
      </c>
      <c r="F43">
        <v>48</v>
      </c>
      <c r="G43">
        <v>35.603999999999999</v>
      </c>
      <c r="I43">
        <v>1.6186</v>
      </c>
      <c r="J43">
        <v>50</v>
      </c>
      <c r="K43">
        <v>0.64</v>
      </c>
      <c r="L43">
        <v>25.5</v>
      </c>
      <c r="M43">
        <f t="shared" si="0"/>
        <v>78.125</v>
      </c>
      <c r="N43">
        <f>$B$6*G43*0.01*J43*0.01</f>
        <v>1.7801999999999998</v>
      </c>
      <c r="P43">
        <f t="shared" si="1"/>
        <v>0.97116000000000002</v>
      </c>
      <c r="Q43">
        <f t="shared" si="2"/>
        <v>0.5455342096393665</v>
      </c>
      <c r="R43">
        <f t="shared" si="3"/>
        <v>0.1091068419278733</v>
      </c>
      <c r="S43">
        <v>2</v>
      </c>
      <c r="T43">
        <f t="shared" si="4"/>
        <v>3.5</v>
      </c>
      <c r="U43">
        <v>1120</v>
      </c>
    </row>
    <row r="44" spans="1:21" x14ac:dyDescent="0.25">
      <c r="A44" t="s">
        <v>14</v>
      </c>
      <c r="B44">
        <v>1</v>
      </c>
      <c r="C44" t="str">
        <f>VLOOKUP(D44,$D$1:$E$5,2,FALSE)</f>
        <v>Red Pine</v>
      </c>
      <c r="D44">
        <v>1</v>
      </c>
      <c r="E44">
        <v>2</v>
      </c>
      <c r="F44">
        <v>57</v>
      </c>
      <c r="G44">
        <v>43.076999999999998</v>
      </c>
      <c r="I44">
        <v>2.0278</v>
      </c>
      <c r="J44">
        <v>50</v>
      </c>
      <c r="K44">
        <v>0.64</v>
      </c>
      <c r="L44">
        <v>25.5</v>
      </c>
      <c r="M44">
        <f t="shared" si="0"/>
        <v>78.125</v>
      </c>
      <c r="N44">
        <f>$B$6*G44*0.01*J44*0.01</f>
        <v>2.1538499999999998</v>
      </c>
      <c r="P44">
        <f t="shared" si="1"/>
        <v>1.21668</v>
      </c>
      <c r="Q44">
        <f t="shared" si="2"/>
        <v>0.56488613413190336</v>
      </c>
      <c r="R44">
        <f t="shared" si="3"/>
        <v>0.11297722682638067</v>
      </c>
      <c r="S44">
        <v>2</v>
      </c>
      <c r="T44">
        <f t="shared" si="4"/>
        <v>3.5</v>
      </c>
      <c r="U44">
        <v>1120</v>
      </c>
    </row>
    <row r="45" spans="1:21" x14ac:dyDescent="0.25">
      <c r="A45" t="s">
        <v>14</v>
      </c>
      <c r="B45">
        <v>1</v>
      </c>
      <c r="C45" t="str">
        <f>VLOOKUP(D45,$D$1:$E$5,2,FALSE)</f>
        <v>Red Pine</v>
      </c>
      <c r="D45">
        <v>1</v>
      </c>
      <c r="E45">
        <v>2</v>
      </c>
      <c r="F45">
        <v>60</v>
      </c>
      <c r="G45">
        <v>32.508000000000003</v>
      </c>
      <c r="I45">
        <v>1.5982000000000001</v>
      </c>
      <c r="J45">
        <v>50</v>
      </c>
      <c r="K45">
        <v>0.64</v>
      </c>
      <c r="L45">
        <v>25.5</v>
      </c>
      <c r="M45">
        <f t="shared" si="0"/>
        <v>78.125</v>
      </c>
      <c r="N45">
        <f>$B$6*G45*0.01*J45*0.01</f>
        <v>1.6254000000000002</v>
      </c>
      <c r="P45">
        <f t="shared" si="1"/>
        <v>0.95891999999999999</v>
      </c>
      <c r="Q45">
        <f t="shared" si="2"/>
        <v>0.58995939461055735</v>
      </c>
      <c r="R45">
        <f t="shared" si="3"/>
        <v>0.11799187892211148</v>
      </c>
      <c r="S45">
        <v>2</v>
      </c>
      <c r="T45">
        <f t="shared" si="4"/>
        <v>3.5</v>
      </c>
      <c r="U45">
        <v>1120</v>
      </c>
    </row>
    <row r="46" spans="1:21" x14ac:dyDescent="0.25">
      <c r="A46" t="s">
        <v>14</v>
      </c>
      <c r="B46">
        <v>1</v>
      </c>
      <c r="C46" t="str">
        <f>VLOOKUP(D46,$D$1:$E$5,2,FALSE)</f>
        <v>Red Pine</v>
      </c>
      <c r="D46">
        <v>1</v>
      </c>
      <c r="E46">
        <v>2</v>
      </c>
      <c r="F46">
        <v>69</v>
      </c>
      <c r="G46">
        <v>34.03</v>
      </c>
      <c r="I46">
        <v>1.6881999999999999</v>
      </c>
      <c r="J46">
        <v>50</v>
      </c>
      <c r="K46">
        <v>0.64</v>
      </c>
      <c r="L46">
        <v>25.5</v>
      </c>
      <c r="M46">
        <f t="shared" si="0"/>
        <v>78.125</v>
      </c>
      <c r="N46">
        <f>$B$6*G46*0.01*J46*0.01</f>
        <v>1.7015</v>
      </c>
      <c r="P46">
        <f t="shared" si="1"/>
        <v>1.0129199999999998</v>
      </c>
      <c r="Q46">
        <f t="shared" si="2"/>
        <v>0.59531002057008509</v>
      </c>
      <c r="R46">
        <f t="shared" si="3"/>
        <v>0.11906200411401702</v>
      </c>
      <c r="S46">
        <v>2</v>
      </c>
      <c r="T46">
        <f t="shared" si="4"/>
        <v>3.5</v>
      </c>
      <c r="U46">
        <v>1120</v>
      </c>
    </row>
    <row r="47" spans="1:21" x14ac:dyDescent="0.25">
      <c r="A47" t="s">
        <v>14</v>
      </c>
      <c r="B47">
        <v>1</v>
      </c>
      <c r="C47" t="str">
        <f>VLOOKUP(D47,$D$1:$E$5,2,FALSE)</f>
        <v>Red Pine</v>
      </c>
      <c r="D47">
        <v>1</v>
      </c>
      <c r="E47">
        <v>2</v>
      </c>
      <c r="F47">
        <v>72</v>
      </c>
      <c r="G47">
        <v>32.948999999999998</v>
      </c>
      <c r="I47">
        <v>1.6520999999999999</v>
      </c>
      <c r="J47">
        <v>50</v>
      </c>
      <c r="K47">
        <v>0.64</v>
      </c>
      <c r="L47">
        <v>25.5</v>
      </c>
      <c r="M47">
        <f t="shared" si="0"/>
        <v>78.125</v>
      </c>
      <c r="N47">
        <f>$B$6*G47*0.01*J47*0.01</f>
        <v>1.6474500000000001</v>
      </c>
      <c r="P47">
        <f t="shared" si="1"/>
        <v>0.99125999999999992</v>
      </c>
      <c r="Q47">
        <f t="shared" si="2"/>
        <v>0.60169352635891826</v>
      </c>
      <c r="R47">
        <f t="shared" si="3"/>
        <v>0.12033870527178366</v>
      </c>
      <c r="S47">
        <v>2</v>
      </c>
      <c r="T47">
        <f t="shared" si="4"/>
        <v>3.5</v>
      </c>
      <c r="U47">
        <v>1120</v>
      </c>
    </row>
    <row r="48" spans="1:21" x14ac:dyDescent="0.25">
      <c r="A48" t="s">
        <v>14</v>
      </c>
      <c r="B48">
        <v>1</v>
      </c>
      <c r="C48" t="str">
        <f>VLOOKUP(D48,$D$1:$E$5,2,FALSE)</f>
        <v>Red Maple</v>
      </c>
      <c r="D48">
        <v>2</v>
      </c>
      <c r="E48">
        <v>0</v>
      </c>
      <c r="F48">
        <v>0</v>
      </c>
      <c r="G48">
        <v>100</v>
      </c>
      <c r="I48">
        <v>1.69</v>
      </c>
      <c r="J48">
        <v>50</v>
      </c>
      <c r="K48">
        <v>0.82</v>
      </c>
      <c r="L48">
        <v>16.899999999999999</v>
      </c>
      <c r="M48">
        <f t="shared" si="0"/>
        <v>60.975609756097562</v>
      </c>
      <c r="N48">
        <f>$B$6*G48*0.01*J48*0.01</f>
        <v>5</v>
      </c>
      <c r="P48">
        <f t="shared" si="1"/>
        <v>1.014</v>
      </c>
      <c r="Q48">
        <f t="shared" si="2"/>
        <v>0.20280000000000001</v>
      </c>
      <c r="R48">
        <f t="shared" si="3"/>
        <v>4.0560000000000006E-2</v>
      </c>
      <c r="S48">
        <v>2</v>
      </c>
      <c r="T48">
        <f t="shared" si="4"/>
        <v>3.5</v>
      </c>
      <c r="U48">
        <v>1120</v>
      </c>
    </row>
    <row r="49" spans="1:21" x14ac:dyDescent="0.25">
      <c r="A49" t="s">
        <v>14</v>
      </c>
      <c r="B49">
        <v>1</v>
      </c>
      <c r="C49" t="str">
        <f>VLOOKUP(D49,$D$1:$E$5,2,FALSE)</f>
        <v>Red Maple</v>
      </c>
      <c r="D49">
        <v>2</v>
      </c>
      <c r="E49">
        <v>0</v>
      </c>
      <c r="F49">
        <v>9</v>
      </c>
      <c r="G49">
        <v>67.905000000000001</v>
      </c>
      <c r="I49">
        <v>2.7349999999999999</v>
      </c>
      <c r="J49">
        <v>50</v>
      </c>
      <c r="K49">
        <v>0.82</v>
      </c>
      <c r="L49">
        <v>16.899999999999999</v>
      </c>
      <c r="M49">
        <f t="shared" si="0"/>
        <v>60.975609756097562</v>
      </c>
      <c r="N49">
        <f>$B$6*G49*0.01*J49*0.01</f>
        <v>3.3952499999999999</v>
      </c>
      <c r="P49">
        <f t="shared" si="1"/>
        <v>1.6409999999999998</v>
      </c>
      <c r="Q49">
        <f t="shared" si="2"/>
        <v>0.48332228849127451</v>
      </c>
      <c r="R49">
        <f t="shared" si="3"/>
        <v>9.6664457698254908E-2</v>
      </c>
      <c r="S49">
        <v>2</v>
      </c>
      <c r="T49">
        <f t="shared" si="4"/>
        <v>3.5</v>
      </c>
      <c r="U49">
        <v>1120</v>
      </c>
    </row>
    <row r="50" spans="1:21" x14ac:dyDescent="0.25">
      <c r="A50" t="s">
        <v>14</v>
      </c>
      <c r="B50">
        <v>1</v>
      </c>
      <c r="C50" t="str">
        <f>VLOOKUP(D50,$D$1:$E$5,2,FALSE)</f>
        <v>Red Maple</v>
      </c>
      <c r="D50">
        <v>2</v>
      </c>
      <c r="E50">
        <v>0</v>
      </c>
      <c r="F50">
        <v>12</v>
      </c>
      <c r="G50">
        <v>57.494999999999997</v>
      </c>
      <c r="I50">
        <v>2.4001000000000001</v>
      </c>
      <c r="J50">
        <v>50</v>
      </c>
      <c r="K50">
        <v>0.82</v>
      </c>
      <c r="L50">
        <v>16.899999999999999</v>
      </c>
      <c r="M50">
        <f t="shared" si="0"/>
        <v>60.975609756097562</v>
      </c>
      <c r="N50">
        <f>$B$6*G50*0.01*J50*0.01</f>
        <v>2.8747499999999997</v>
      </c>
      <c r="P50">
        <f t="shared" si="1"/>
        <v>1.4400600000000001</v>
      </c>
      <c r="Q50">
        <f t="shared" si="2"/>
        <v>0.50093399426037055</v>
      </c>
      <c r="R50">
        <f t="shared" si="3"/>
        <v>0.10018679885207411</v>
      </c>
      <c r="S50">
        <v>2</v>
      </c>
      <c r="T50">
        <f t="shared" si="4"/>
        <v>3.5</v>
      </c>
      <c r="U50">
        <v>1120</v>
      </c>
    </row>
    <row r="51" spans="1:21" x14ac:dyDescent="0.25">
      <c r="A51" t="s">
        <v>14</v>
      </c>
      <c r="B51">
        <v>1</v>
      </c>
      <c r="C51" t="str">
        <f>VLOOKUP(D51,$D$1:$E$5,2,FALSE)</f>
        <v>Red Maple</v>
      </c>
      <c r="D51">
        <v>2</v>
      </c>
      <c r="E51">
        <v>0</v>
      </c>
      <c r="F51">
        <v>21</v>
      </c>
      <c r="G51">
        <v>52.293999999999997</v>
      </c>
      <c r="I51">
        <v>2.2949999999999999</v>
      </c>
      <c r="J51">
        <v>50</v>
      </c>
      <c r="K51">
        <v>0.82</v>
      </c>
      <c r="L51">
        <v>16.899999999999999</v>
      </c>
      <c r="M51">
        <f t="shared" si="0"/>
        <v>60.975609756097562</v>
      </c>
      <c r="N51">
        <f>$B$6*G51*0.01*J51*0.01</f>
        <v>2.6146999999999996</v>
      </c>
      <c r="P51">
        <f t="shared" si="1"/>
        <v>1.377</v>
      </c>
      <c r="Q51">
        <f t="shared" si="2"/>
        <v>0.52663785520327389</v>
      </c>
      <c r="R51">
        <f t="shared" si="3"/>
        <v>0.10532757104065478</v>
      </c>
      <c r="S51">
        <v>2</v>
      </c>
      <c r="T51">
        <f t="shared" si="4"/>
        <v>3.5</v>
      </c>
      <c r="U51">
        <v>1120</v>
      </c>
    </row>
    <row r="52" spans="1:21" x14ac:dyDescent="0.25">
      <c r="A52" t="s">
        <v>14</v>
      </c>
      <c r="B52">
        <v>1</v>
      </c>
      <c r="C52" t="str">
        <f>VLOOKUP(D52,$D$1:$E$5,2,FALSE)</f>
        <v>Red Maple</v>
      </c>
      <c r="D52">
        <v>2</v>
      </c>
      <c r="E52">
        <v>0</v>
      </c>
      <c r="F52">
        <v>24</v>
      </c>
      <c r="G52">
        <v>43.186</v>
      </c>
      <c r="I52">
        <v>2.0485000000000002</v>
      </c>
      <c r="J52">
        <v>50</v>
      </c>
      <c r="K52">
        <v>0.82</v>
      </c>
      <c r="L52">
        <v>16.899999999999999</v>
      </c>
      <c r="M52">
        <f t="shared" si="0"/>
        <v>60.975609756097562</v>
      </c>
      <c r="N52">
        <f>$B$6*G52*0.01*J52*0.01</f>
        <v>2.1593</v>
      </c>
      <c r="P52">
        <f t="shared" si="1"/>
        <v>1.2291000000000001</v>
      </c>
      <c r="Q52">
        <f t="shared" si="2"/>
        <v>0.5692122447089335</v>
      </c>
      <c r="R52">
        <f t="shared" si="3"/>
        <v>0.1138424489417867</v>
      </c>
      <c r="S52">
        <v>2</v>
      </c>
      <c r="T52">
        <f t="shared" si="4"/>
        <v>3.5</v>
      </c>
      <c r="U52">
        <v>1120</v>
      </c>
    </row>
    <row r="53" spans="1:21" x14ac:dyDescent="0.25">
      <c r="A53" t="s">
        <v>14</v>
      </c>
      <c r="B53">
        <v>1</v>
      </c>
      <c r="C53" t="str">
        <f>VLOOKUP(D53,$D$1:$E$5,2,FALSE)</f>
        <v>Red Maple</v>
      </c>
      <c r="D53">
        <v>2</v>
      </c>
      <c r="E53">
        <v>0</v>
      </c>
      <c r="F53">
        <v>33</v>
      </c>
      <c r="G53">
        <v>47.66</v>
      </c>
      <c r="I53">
        <v>2.1791</v>
      </c>
      <c r="J53">
        <v>50</v>
      </c>
      <c r="K53">
        <v>0.82</v>
      </c>
      <c r="L53">
        <v>16.899999999999999</v>
      </c>
      <c r="M53">
        <f t="shared" si="0"/>
        <v>60.975609756097562</v>
      </c>
      <c r="N53">
        <f>$B$6*G53*0.01*J53*0.01</f>
        <v>2.383</v>
      </c>
      <c r="P53">
        <f t="shared" si="1"/>
        <v>1.3074600000000001</v>
      </c>
      <c r="Q53">
        <f t="shared" si="2"/>
        <v>0.54866135123793536</v>
      </c>
      <c r="R53">
        <f t="shared" si="3"/>
        <v>0.10973227024758708</v>
      </c>
      <c r="S53">
        <v>2</v>
      </c>
      <c r="T53">
        <f t="shared" si="4"/>
        <v>3.5</v>
      </c>
      <c r="U53">
        <v>1120</v>
      </c>
    </row>
    <row r="54" spans="1:21" x14ac:dyDescent="0.25">
      <c r="A54" t="s">
        <v>14</v>
      </c>
      <c r="B54">
        <v>1</v>
      </c>
      <c r="C54" t="str">
        <f>VLOOKUP(D54,$D$1:$E$5,2,FALSE)</f>
        <v>Red Maple</v>
      </c>
      <c r="D54">
        <v>2</v>
      </c>
      <c r="E54">
        <v>0</v>
      </c>
      <c r="F54">
        <v>36</v>
      </c>
      <c r="G54">
        <v>40.784999999999997</v>
      </c>
      <c r="I54">
        <v>2.0268999999999999</v>
      </c>
      <c r="J54">
        <v>50</v>
      </c>
      <c r="K54">
        <v>0.82</v>
      </c>
      <c r="L54">
        <v>16.899999999999999</v>
      </c>
      <c r="M54">
        <f t="shared" si="0"/>
        <v>60.975609756097562</v>
      </c>
      <c r="N54">
        <f>$B$6*G54*0.01*J54*0.01</f>
        <v>2.03925</v>
      </c>
      <c r="P54">
        <f t="shared" si="1"/>
        <v>1.21614</v>
      </c>
      <c r="Q54">
        <f t="shared" si="2"/>
        <v>0.5963663111438029</v>
      </c>
      <c r="R54">
        <f t="shared" si="3"/>
        <v>0.11927326222876058</v>
      </c>
      <c r="S54">
        <v>2</v>
      </c>
      <c r="T54">
        <f t="shared" si="4"/>
        <v>3.5</v>
      </c>
      <c r="U54">
        <v>1120</v>
      </c>
    </row>
    <row r="55" spans="1:21" x14ac:dyDescent="0.25">
      <c r="A55" t="s">
        <v>14</v>
      </c>
      <c r="B55">
        <v>1</v>
      </c>
      <c r="C55" t="str">
        <f>VLOOKUP(D55,$D$1:$E$5,2,FALSE)</f>
        <v>Red Maple</v>
      </c>
      <c r="D55">
        <v>2</v>
      </c>
      <c r="E55">
        <v>0</v>
      </c>
      <c r="F55">
        <v>45</v>
      </c>
      <c r="G55">
        <v>33.164999999999999</v>
      </c>
      <c r="I55">
        <v>1.6035999999999999</v>
      </c>
      <c r="J55">
        <v>50</v>
      </c>
      <c r="K55">
        <v>0.82</v>
      </c>
      <c r="L55">
        <v>16.899999999999999</v>
      </c>
      <c r="M55">
        <f t="shared" si="0"/>
        <v>60.975609756097562</v>
      </c>
      <c r="N55">
        <f>$B$6*G55*0.01*J55*0.01</f>
        <v>1.65825</v>
      </c>
      <c r="P55">
        <f t="shared" si="1"/>
        <v>0.9621599999999999</v>
      </c>
      <c r="Q55">
        <f t="shared" si="2"/>
        <v>0.5802261420171867</v>
      </c>
      <c r="R55">
        <f t="shared" si="3"/>
        <v>0.11604522840343734</v>
      </c>
      <c r="S55">
        <v>2</v>
      </c>
      <c r="T55">
        <f t="shared" si="4"/>
        <v>3.5</v>
      </c>
      <c r="U55">
        <v>1120</v>
      </c>
    </row>
    <row r="56" spans="1:21" x14ac:dyDescent="0.25">
      <c r="A56" t="s">
        <v>14</v>
      </c>
      <c r="B56">
        <v>1</v>
      </c>
      <c r="C56" t="str">
        <f>VLOOKUP(D56,$D$1:$E$5,2,FALSE)</f>
        <v>Red Maple</v>
      </c>
      <c r="D56">
        <v>2</v>
      </c>
      <c r="E56">
        <v>0</v>
      </c>
      <c r="F56">
        <v>48</v>
      </c>
      <c r="G56">
        <v>36.895000000000003</v>
      </c>
      <c r="I56">
        <v>1.8402000000000001</v>
      </c>
      <c r="J56">
        <v>50</v>
      </c>
      <c r="K56">
        <v>0.82</v>
      </c>
      <c r="L56">
        <v>16.899999999999999</v>
      </c>
      <c r="M56">
        <f t="shared" si="0"/>
        <v>60.975609756097562</v>
      </c>
      <c r="N56">
        <f>$B$6*G56*0.01*J56*0.01</f>
        <v>1.8447500000000003</v>
      </c>
      <c r="P56">
        <f t="shared" si="1"/>
        <v>1.10412</v>
      </c>
      <c r="Q56">
        <f t="shared" si="2"/>
        <v>0.59852012467814053</v>
      </c>
      <c r="R56">
        <f t="shared" si="3"/>
        <v>0.11970402493562811</v>
      </c>
      <c r="S56">
        <v>2</v>
      </c>
      <c r="T56">
        <f t="shared" si="4"/>
        <v>3.5</v>
      </c>
      <c r="U56">
        <v>1120</v>
      </c>
    </row>
    <row r="57" spans="1:21" x14ac:dyDescent="0.25">
      <c r="A57" t="s">
        <v>14</v>
      </c>
      <c r="B57">
        <v>1</v>
      </c>
      <c r="C57" t="str">
        <f>VLOOKUP(D57,$D$1:$E$5,2,FALSE)</f>
        <v>Red Maple</v>
      </c>
      <c r="D57">
        <v>2</v>
      </c>
      <c r="E57">
        <v>0</v>
      </c>
      <c r="F57">
        <v>57</v>
      </c>
      <c r="G57">
        <v>34.298000000000002</v>
      </c>
      <c r="I57">
        <v>1.7528999999999999</v>
      </c>
      <c r="J57">
        <v>50</v>
      </c>
      <c r="K57">
        <v>0.82</v>
      </c>
      <c r="L57">
        <v>16.899999999999999</v>
      </c>
      <c r="M57">
        <f t="shared" si="0"/>
        <v>60.975609756097562</v>
      </c>
      <c r="N57">
        <f>$B$6*G57*0.01*J57*0.01</f>
        <v>1.7149000000000001</v>
      </c>
      <c r="P57">
        <f t="shared" si="1"/>
        <v>1.0517399999999999</v>
      </c>
      <c r="Q57">
        <f t="shared" si="2"/>
        <v>0.61329523587381174</v>
      </c>
      <c r="R57">
        <f t="shared" si="3"/>
        <v>0.12265904717476235</v>
      </c>
      <c r="S57">
        <v>2</v>
      </c>
      <c r="T57">
        <f t="shared" si="4"/>
        <v>3.5</v>
      </c>
      <c r="U57">
        <v>1120</v>
      </c>
    </row>
    <row r="58" spans="1:21" x14ac:dyDescent="0.25">
      <c r="A58" t="s">
        <v>14</v>
      </c>
      <c r="B58">
        <v>1</v>
      </c>
      <c r="C58" t="str">
        <f>VLOOKUP(D58,$D$1:$E$5,2,FALSE)</f>
        <v>Red Maple</v>
      </c>
      <c r="D58">
        <v>2</v>
      </c>
      <c r="E58">
        <v>0</v>
      </c>
      <c r="F58">
        <v>60</v>
      </c>
      <c r="G58">
        <v>40.817999999999998</v>
      </c>
      <c r="I58">
        <v>2.0367000000000002</v>
      </c>
      <c r="J58">
        <v>50</v>
      </c>
      <c r="K58">
        <v>0.82</v>
      </c>
      <c r="L58">
        <v>16.899999999999999</v>
      </c>
      <c r="M58">
        <f t="shared" si="0"/>
        <v>60.975609756097562</v>
      </c>
      <c r="N58">
        <f>$B$6*G58*0.01*J58*0.01</f>
        <v>2.0408999999999997</v>
      </c>
      <c r="P58">
        <f t="shared" si="1"/>
        <v>1.2220200000000001</v>
      </c>
      <c r="Q58">
        <f t="shared" si="2"/>
        <v>0.59876525062472452</v>
      </c>
      <c r="R58">
        <f t="shared" si="3"/>
        <v>0.11975305012494492</v>
      </c>
      <c r="S58">
        <v>2</v>
      </c>
      <c r="T58">
        <f t="shared" si="4"/>
        <v>3.5</v>
      </c>
      <c r="U58">
        <v>1120</v>
      </c>
    </row>
    <row r="59" spans="1:21" x14ac:dyDescent="0.25">
      <c r="A59" t="s">
        <v>14</v>
      </c>
      <c r="B59">
        <v>1</v>
      </c>
      <c r="C59" t="str">
        <f>VLOOKUP(D59,$D$1:$E$5,2,FALSE)</f>
        <v>Red Maple</v>
      </c>
      <c r="D59">
        <v>2</v>
      </c>
      <c r="E59">
        <v>0</v>
      </c>
      <c r="F59">
        <v>69</v>
      </c>
      <c r="G59">
        <v>35.430999999999997</v>
      </c>
      <c r="I59">
        <v>1.7784</v>
      </c>
      <c r="J59">
        <v>50</v>
      </c>
      <c r="K59">
        <v>0.82</v>
      </c>
      <c r="L59">
        <v>16.899999999999999</v>
      </c>
      <c r="M59">
        <f t="shared" si="0"/>
        <v>60.975609756097562</v>
      </c>
      <c r="N59">
        <f>$B$6*G59*0.01*J59*0.01</f>
        <v>1.7715499999999997</v>
      </c>
      <c r="P59">
        <f t="shared" si="1"/>
        <v>1.06704</v>
      </c>
      <c r="Q59">
        <f t="shared" si="2"/>
        <v>0.60232000225790983</v>
      </c>
      <c r="R59">
        <f t="shared" si="3"/>
        <v>0.12046400045158197</v>
      </c>
      <c r="S59">
        <v>2</v>
      </c>
      <c r="T59">
        <f t="shared" si="4"/>
        <v>3.5</v>
      </c>
      <c r="U59">
        <v>1120</v>
      </c>
    </row>
    <row r="60" spans="1:21" x14ac:dyDescent="0.25">
      <c r="A60" t="s">
        <v>14</v>
      </c>
      <c r="B60">
        <v>1</v>
      </c>
      <c r="C60" t="str">
        <f>VLOOKUP(D60,$D$1:$E$5,2,FALSE)</f>
        <v>Red Maple</v>
      </c>
      <c r="D60">
        <v>2</v>
      </c>
      <c r="E60">
        <v>0</v>
      </c>
      <c r="F60">
        <v>72</v>
      </c>
      <c r="G60">
        <v>24.649000000000001</v>
      </c>
      <c r="I60">
        <v>1.2372000000000001</v>
      </c>
      <c r="J60">
        <v>50</v>
      </c>
      <c r="K60">
        <v>0.82</v>
      </c>
      <c r="L60">
        <v>16.899999999999999</v>
      </c>
      <c r="M60">
        <f t="shared" si="0"/>
        <v>60.975609756097562</v>
      </c>
      <c r="N60">
        <f>$B$6*G60*0.01*J60*0.01</f>
        <v>1.23245</v>
      </c>
      <c r="P60">
        <f t="shared" si="1"/>
        <v>0.74231999999999998</v>
      </c>
      <c r="Q60">
        <f t="shared" si="2"/>
        <v>0.60231246703720231</v>
      </c>
      <c r="R60">
        <f t="shared" si="3"/>
        <v>0.12046249340744047</v>
      </c>
      <c r="S60">
        <v>2</v>
      </c>
      <c r="T60">
        <f t="shared" si="4"/>
        <v>3.5</v>
      </c>
      <c r="U60">
        <v>1120</v>
      </c>
    </row>
    <row r="61" spans="1:21" x14ac:dyDescent="0.25">
      <c r="A61" t="s">
        <v>14</v>
      </c>
      <c r="B61">
        <v>1</v>
      </c>
      <c r="C61" t="str">
        <f>VLOOKUP(D61,$D$1:$E$5,2,FALSE)</f>
        <v>Red Maple</v>
      </c>
      <c r="D61">
        <v>2</v>
      </c>
      <c r="E61">
        <v>1</v>
      </c>
      <c r="F61">
        <v>0</v>
      </c>
      <c r="G61">
        <v>100</v>
      </c>
      <c r="I61">
        <v>1.69</v>
      </c>
      <c r="J61">
        <v>50</v>
      </c>
      <c r="K61">
        <v>0.82</v>
      </c>
      <c r="L61">
        <v>16.899999999999999</v>
      </c>
      <c r="M61">
        <f t="shared" si="0"/>
        <v>60.975609756097562</v>
      </c>
      <c r="N61">
        <f>$B$6*G61*0.01*J61*0.01</f>
        <v>5</v>
      </c>
      <c r="P61">
        <f t="shared" si="1"/>
        <v>1.014</v>
      </c>
      <c r="Q61">
        <f t="shared" si="2"/>
        <v>0.20280000000000001</v>
      </c>
      <c r="R61">
        <f t="shared" si="3"/>
        <v>4.0560000000000006E-2</v>
      </c>
      <c r="S61">
        <v>2</v>
      </c>
      <c r="T61">
        <f t="shared" si="4"/>
        <v>3.5</v>
      </c>
      <c r="U61">
        <v>1120</v>
      </c>
    </row>
    <row r="62" spans="1:21" x14ac:dyDescent="0.25">
      <c r="A62" t="s">
        <v>14</v>
      </c>
      <c r="B62">
        <v>1</v>
      </c>
      <c r="C62" t="str">
        <f>VLOOKUP(D62,$D$1:$E$5,2,FALSE)</f>
        <v>Red Maple</v>
      </c>
      <c r="D62">
        <v>2</v>
      </c>
      <c r="E62">
        <v>1</v>
      </c>
      <c r="F62">
        <v>9</v>
      </c>
      <c r="G62">
        <v>67.718999999999994</v>
      </c>
      <c r="I62">
        <v>2.6878000000000002</v>
      </c>
      <c r="J62">
        <v>50</v>
      </c>
      <c r="K62">
        <v>0.82</v>
      </c>
      <c r="L62">
        <v>16.899999999999999</v>
      </c>
      <c r="M62">
        <f t="shared" si="0"/>
        <v>60.975609756097562</v>
      </c>
      <c r="N62">
        <f>$B$6*G62*0.01*J62*0.01</f>
        <v>3.3859499999999998</v>
      </c>
      <c r="P62">
        <f t="shared" si="1"/>
        <v>1.6126800000000001</v>
      </c>
      <c r="Q62">
        <f t="shared" si="2"/>
        <v>0.47628582820183413</v>
      </c>
      <c r="R62">
        <f t="shared" si="3"/>
        <v>9.5257165640366834E-2</v>
      </c>
      <c r="S62">
        <v>2</v>
      </c>
      <c r="T62">
        <f t="shared" si="4"/>
        <v>3.5</v>
      </c>
      <c r="U62">
        <v>1120</v>
      </c>
    </row>
    <row r="63" spans="1:21" x14ac:dyDescent="0.25">
      <c r="A63" t="s">
        <v>14</v>
      </c>
      <c r="B63">
        <v>1</v>
      </c>
      <c r="C63" t="str">
        <f>VLOOKUP(D63,$D$1:$E$5,2,FALSE)</f>
        <v>Red Maple</v>
      </c>
      <c r="D63">
        <v>2</v>
      </c>
      <c r="E63">
        <v>1</v>
      </c>
      <c r="F63">
        <v>12</v>
      </c>
      <c r="G63">
        <v>56.75</v>
      </c>
      <c r="I63">
        <v>2.4531000000000001</v>
      </c>
      <c r="J63">
        <v>50</v>
      </c>
      <c r="K63">
        <v>0.82</v>
      </c>
      <c r="L63">
        <v>16.899999999999999</v>
      </c>
      <c r="M63">
        <f t="shared" si="0"/>
        <v>60.975609756097562</v>
      </c>
      <c r="N63">
        <f>$B$6*G63*0.01*J63*0.01</f>
        <v>2.8374999999999999</v>
      </c>
      <c r="P63">
        <f t="shared" si="1"/>
        <v>1.4718599999999999</v>
      </c>
      <c r="Q63">
        <f t="shared" si="2"/>
        <v>0.5187171806167401</v>
      </c>
      <c r="R63">
        <f t="shared" si="3"/>
        <v>0.10374343612334802</v>
      </c>
      <c r="S63">
        <v>2</v>
      </c>
      <c r="T63">
        <f t="shared" si="4"/>
        <v>3.5</v>
      </c>
      <c r="U63">
        <v>1120</v>
      </c>
    </row>
    <row r="64" spans="1:21" x14ac:dyDescent="0.25">
      <c r="A64" t="s">
        <v>14</v>
      </c>
      <c r="B64">
        <v>1</v>
      </c>
      <c r="C64" t="str">
        <f>VLOOKUP(D64,$D$1:$E$5,2,FALSE)</f>
        <v>Red Maple</v>
      </c>
      <c r="D64">
        <v>2</v>
      </c>
      <c r="E64">
        <v>1</v>
      </c>
      <c r="F64">
        <v>21</v>
      </c>
      <c r="G64">
        <v>48.759</v>
      </c>
      <c r="I64">
        <v>2.1536</v>
      </c>
      <c r="J64">
        <v>50</v>
      </c>
      <c r="K64">
        <v>0.82</v>
      </c>
      <c r="L64">
        <v>16.899999999999999</v>
      </c>
      <c r="M64">
        <f t="shared" si="0"/>
        <v>60.975609756097562</v>
      </c>
      <c r="N64">
        <f>$B$6*G64*0.01*J64*0.01</f>
        <v>2.4379500000000003</v>
      </c>
      <c r="P64">
        <f t="shared" si="1"/>
        <v>1.29216</v>
      </c>
      <c r="Q64">
        <f t="shared" si="2"/>
        <v>0.53001907340183341</v>
      </c>
      <c r="R64">
        <f t="shared" si="3"/>
        <v>0.10600381468036668</v>
      </c>
      <c r="S64">
        <v>2</v>
      </c>
      <c r="T64">
        <f t="shared" si="4"/>
        <v>3.5</v>
      </c>
      <c r="U64">
        <v>1120</v>
      </c>
    </row>
    <row r="65" spans="1:21" x14ac:dyDescent="0.25">
      <c r="A65" t="s">
        <v>14</v>
      </c>
      <c r="B65">
        <v>1</v>
      </c>
      <c r="C65" t="str">
        <f>VLOOKUP(D65,$D$1:$E$5,2,FALSE)</f>
        <v>Red Maple</v>
      </c>
      <c r="D65">
        <v>2</v>
      </c>
      <c r="E65">
        <v>1</v>
      </c>
      <c r="F65">
        <v>24</v>
      </c>
      <c r="G65">
        <v>42.628</v>
      </c>
      <c r="I65">
        <v>1.9601</v>
      </c>
      <c r="J65">
        <v>50</v>
      </c>
      <c r="K65">
        <v>0.82</v>
      </c>
      <c r="L65">
        <v>16.899999999999999</v>
      </c>
      <c r="M65">
        <f t="shared" si="0"/>
        <v>60.975609756097562</v>
      </c>
      <c r="N65">
        <f>$B$6*G65*0.01*J65*0.01</f>
        <v>2.1313999999999997</v>
      </c>
      <c r="P65">
        <f t="shared" si="1"/>
        <v>1.1760599999999999</v>
      </c>
      <c r="Q65">
        <f t="shared" si="2"/>
        <v>0.55177817397016049</v>
      </c>
      <c r="R65">
        <f t="shared" si="3"/>
        <v>0.1103556347940321</v>
      </c>
      <c r="S65">
        <v>2</v>
      </c>
      <c r="T65">
        <f t="shared" si="4"/>
        <v>3.5</v>
      </c>
      <c r="U65">
        <v>1120</v>
      </c>
    </row>
    <row r="66" spans="1:21" x14ac:dyDescent="0.25">
      <c r="A66" t="s">
        <v>14</v>
      </c>
      <c r="B66">
        <v>1</v>
      </c>
      <c r="C66" t="str">
        <f>VLOOKUP(D66,$D$1:$E$5,2,FALSE)</f>
        <v>Red Maple</v>
      </c>
      <c r="D66">
        <v>2</v>
      </c>
      <c r="E66">
        <v>1</v>
      </c>
      <c r="F66">
        <v>33</v>
      </c>
      <c r="G66">
        <v>39.473999999999997</v>
      </c>
      <c r="I66">
        <v>1.8845000000000001</v>
      </c>
      <c r="J66">
        <v>50</v>
      </c>
      <c r="K66">
        <v>0.82</v>
      </c>
      <c r="L66">
        <v>16.899999999999999</v>
      </c>
      <c r="M66">
        <f t="shared" si="0"/>
        <v>60.975609756097562</v>
      </c>
      <c r="N66">
        <f>$B$6*G66*0.01*J66*0.01</f>
        <v>1.9736999999999998</v>
      </c>
      <c r="P66">
        <f t="shared" si="1"/>
        <v>1.1307</v>
      </c>
      <c r="Q66">
        <f t="shared" si="2"/>
        <v>0.57288341693266465</v>
      </c>
      <c r="R66">
        <f t="shared" si="3"/>
        <v>0.11457668338653293</v>
      </c>
      <c r="S66">
        <v>2</v>
      </c>
      <c r="T66">
        <f t="shared" si="4"/>
        <v>3.5</v>
      </c>
      <c r="U66">
        <v>1120</v>
      </c>
    </row>
    <row r="67" spans="1:21" x14ac:dyDescent="0.25">
      <c r="A67" t="s">
        <v>14</v>
      </c>
      <c r="B67">
        <v>1</v>
      </c>
      <c r="C67" t="str">
        <f>VLOOKUP(D67,$D$1:$E$5,2,FALSE)</f>
        <v>Red Maple</v>
      </c>
      <c r="D67">
        <v>2</v>
      </c>
      <c r="E67">
        <v>1</v>
      </c>
      <c r="F67">
        <v>36</v>
      </c>
      <c r="G67">
        <v>47.295999999999999</v>
      </c>
      <c r="I67">
        <v>2.3862999999999999</v>
      </c>
      <c r="J67">
        <v>50</v>
      </c>
      <c r="K67">
        <v>0.82</v>
      </c>
      <c r="L67">
        <v>16.899999999999999</v>
      </c>
      <c r="M67">
        <f t="shared" si="0"/>
        <v>60.975609756097562</v>
      </c>
      <c r="N67">
        <f>$B$6*G67*0.01*J67*0.01</f>
        <v>2.3647999999999998</v>
      </c>
      <c r="P67">
        <f t="shared" si="1"/>
        <v>1.4317799999999998</v>
      </c>
      <c r="Q67">
        <f t="shared" si="2"/>
        <v>0.60545500676589981</v>
      </c>
      <c r="R67">
        <f t="shared" si="3"/>
        <v>0.12109100135317996</v>
      </c>
      <c r="S67">
        <v>2</v>
      </c>
      <c r="T67">
        <f t="shared" si="4"/>
        <v>3.5</v>
      </c>
      <c r="U67">
        <v>1120</v>
      </c>
    </row>
    <row r="68" spans="1:21" x14ac:dyDescent="0.25">
      <c r="A68" t="s">
        <v>14</v>
      </c>
      <c r="B68">
        <v>1</v>
      </c>
      <c r="C68" t="str">
        <f>VLOOKUP(D68,$D$1:$E$5,2,FALSE)</f>
        <v>Red Maple</v>
      </c>
      <c r="D68">
        <v>2</v>
      </c>
      <c r="E68">
        <v>1</v>
      </c>
      <c r="F68">
        <v>45</v>
      </c>
      <c r="G68">
        <v>41.537999999999997</v>
      </c>
      <c r="I68">
        <v>2.1516000000000002</v>
      </c>
      <c r="J68">
        <v>50</v>
      </c>
      <c r="K68">
        <v>0.82</v>
      </c>
      <c r="L68">
        <v>16.899999999999999</v>
      </c>
      <c r="M68">
        <f t="shared" si="0"/>
        <v>60.975609756097562</v>
      </c>
      <c r="N68">
        <f>$B$6*G68*0.01*J68*0.01</f>
        <v>2.0769000000000002</v>
      </c>
      <c r="P68">
        <f t="shared" si="1"/>
        <v>1.2909600000000001</v>
      </c>
      <c r="Q68">
        <f t="shared" si="2"/>
        <v>0.62158023978044197</v>
      </c>
      <c r="R68">
        <f t="shared" si="3"/>
        <v>0.1243160479560884</v>
      </c>
      <c r="S68">
        <v>2</v>
      </c>
      <c r="T68">
        <f t="shared" si="4"/>
        <v>3.5</v>
      </c>
      <c r="U68">
        <v>1120</v>
      </c>
    </row>
    <row r="69" spans="1:21" x14ac:dyDescent="0.25">
      <c r="A69" t="s">
        <v>14</v>
      </c>
      <c r="B69">
        <v>1</v>
      </c>
      <c r="C69" t="str">
        <f>VLOOKUP(D69,$D$1:$E$5,2,FALSE)</f>
        <v>Red Maple</v>
      </c>
      <c r="D69">
        <v>2</v>
      </c>
      <c r="E69">
        <v>1</v>
      </c>
      <c r="F69">
        <v>48</v>
      </c>
      <c r="G69">
        <v>31.312999999999999</v>
      </c>
      <c r="I69">
        <v>1.5987</v>
      </c>
      <c r="J69">
        <v>50</v>
      </c>
      <c r="K69">
        <v>0.82</v>
      </c>
      <c r="L69">
        <v>16.899999999999999</v>
      </c>
      <c r="M69">
        <f t="shared" si="0"/>
        <v>60.975609756097562</v>
      </c>
      <c r="N69">
        <f>$B$6*G69*0.01*J69*0.01</f>
        <v>1.56565</v>
      </c>
      <c r="P69">
        <f t="shared" si="1"/>
        <v>0.95921999999999996</v>
      </c>
      <c r="Q69">
        <f t="shared" si="2"/>
        <v>0.6126656660173091</v>
      </c>
      <c r="R69">
        <f t="shared" si="3"/>
        <v>0.12253313320346182</v>
      </c>
      <c r="S69">
        <v>2</v>
      </c>
      <c r="T69">
        <f t="shared" si="4"/>
        <v>3.5</v>
      </c>
      <c r="U69">
        <v>1120</v>
      </c>
    </row>
    <row r="70" spans="1:21" x14ac:dyDescent="0.25">
      <c r="A70" t="s">
        <v>14</v>
      </c>
      <c r="B70">
        <v>1</v>
      </c>
      <c r="C70" t="str">
        <f>VLOOKUP(D70,$D$1:$E$5,2,FALSE)</f>
        <v>Red Maple</v>
      </c>
      <c r="D70">
        <v>2</v>
      </c>
      <c r="E70">
        <v>1</v>
      </c>
      <c r="F70">
        <v>57</v>
      </c>
      <c r="G70">
        <v>27.972999999999999</v>
      </c>
      <c r="I70">
        <v>1.4052</v>
      </c>
      <c r="J70">
        <v>50</v>
      </c>
      <c r="K70">
        <v>0.82</v>
      </c>
      <c r="L70">
        <v>16.899999999999999</v>
      </c>
      <c r="M70">
        <f t="shared" si="0"/>
        <v>60.975609756097562</v>
      </c>
      <c r="N70">
        <f>$B$6*G70*0.01*J70*0.01</f>
        <v>1.3986500000000002</v>
      </c>
      <c r="P70">
        <f t="shared" si="1"/>
        <v>0.84311999999999998</v>
      </c>
      <c r="Q70">
        <f t="shared" si="2"/>
        <v>0.60280985235763052</v>
      </c>
      <c r="R70">
        <f t="shared" si="3"/>
        <v>0.12056197047152611</v>
      </c>
      <c r="S70">
        <v>2</v>
      </c>
      <c r="T70">
        <f t="shared" si="4"/>
        <v>3.5</v>
      </c>
      <c r="U70">
        <v>1120</v>
      </c>
    </row>
    <row r="71" spans="1:21" x14ac:dyDescent="0.25">
      <c r="A71" t="s">
        <v>14</v>
      </c>
      <c r="B71">
        <v>1</v>
      </c>
      <c r="C71" t="str">
        <f>VLOOKUP(D71,$D$1:$E$5,2,FALSE)</f>
        <v>Red Maple</v>
      </c>
      <c r="D71">
        <v>2</v>
      </c>
      <c r="E71">
        <v>1</v>
      </c>
      <c r="F71">
        <v>60</v>
      </c>
      <c r="G71">
        <v>33.19</v>
      </c>
      <c r="I71">
        <v>1.6949000000000001</v>
      </c>
      <c r="J71">
        <v>50</v>
      </c>
      <c r="K71">
        <v>0.82</v>
      </c>
      <c r="L71">
        <v>16.899999999999999</v>
      </c>
      <c r="M71">
        <f t="shared" si="0"/>
        <v>60.975609756097562</v>
      </c>
      <c r="N71">
        <f>$B$6*G71*0.01*J71*0.01</f>
        <v>1.6595</v>
      </c>
      <c r="P71">
        <f t="shared" si="1"/>
        <v>1.01694</v>
      </c>
      <c r="Q71">
        <f t="shared" si="2"/>
        <v>0.61279903585417295</v>
      </c>
      <c r="R71">
        <f t="shared" si="3"/>
        <v>0.12255980717083459</v>
      </c>
      <c r="S71">
        <v>2</v>
      </c>
      <c r="T71">
        <f t="shared" si="4"/>
        <v>3.5</v>
      </c>
      <c r="U71">
        <v>1120</v>
      </c>
    </row>
    <row r="72" spans="1:21" x14ac:dyDescent="0.25">
      <c r="A72" t="s">
        <v>14</v>
      </c>
      <c r="B72">
        <v>1</v>
      </c>
      <c r="C72" t="str">
        <f>VLOOKUP(D72,$D$1:$E$5,2,FALSE)</f>
        <v>Red Maple</v>
      </c>
      <c r="D72">
        <v>2</v>
      </c>
      <c r="E72">
        <v>1</v>
      </c>
      <c r="F72">
        <v>69</v>
      </c>
      <c r="G72">
        <v>30.222999999999999</v>
      </c>
      <c r="I72">
        <v>1.6252</v>
      </c>
      <c r="J72">
        <v>50</v>
      </c>
      <c r="K72">
        <v>0.82</v>
      </c>
      <c r="L72">
        <v>16.899999999999999</v>
      </c>
      <c r="M72">
        <f t="shared" si="0"/>
        <v>60.975609756097562</v>
      </c>
      <c r="N72">
        <f>$B$6*G72*0.01*J72*0.01</f>
        <v>1.5111500000000002</v>
      </c>
      <c r="P72">
        <f t="shared" si="1"/>
        <v>0.97511999999999999</v>
      </c>
      <c r="Q72">
        <f t="shared" si="2"/>
        <v>0.64528339344208041</v>
      </c>
      <c r="R72">
        <f t="shared" si="3"/>
        <v>0.12905667868841608</v>
      </c>
      <c r="S72">
        <v>2</v>
      </c>
      <c r="T72">
        <f t="shared" si="4"/>
        <v>3.5</v>
      </c>
      <c r="U72">
        <v>1120</v>
      </c>
    </row>
    <row r="73" spans="1:21" x14ac:dyDescent="0.25">
      <c r="A73" t="s">
        <v>14</v>
      </c>
      <c r="B73">
        <v>1</v>
      </c>
      <c r="C73" t="str">
        <f>VLOOKUP(D73,$D$1:$E$5,2,FALSE)</f>
        <v>Red Maple</v>
      </c>
      <c r="D73">
        <v>2</v>
      </c>
      <c r="E73">
        <v>1</v>
      </c>
      <c r="F73">
        <v>72</v>
      </c>
      <c r="G73">
        <v>25.952000000000002</v>
      </c>
      <c r="I73">
        <v>1.3315999999999999</v>
      </c>
      <c r="J73">
        <v>50</v>
      </c>
      <c r="K73">
        <v>0.82</v>
      </c>
      <c r="L73">
        <v>16.899999999999999</v>
      </c>
      <c r="M73">
        <f t="shared" si="0"/>
        <v>60.975609756097562</v>
      </c>
      <c r="N73">
        <f>$B$6*G73*0.01*J73*0.01</f>
        <v>1.2976000000000003</v>
      </c>
      <c r="P73">
        <f t="shared" si="1"/>
        <v>0.79895999999999989</v>
      </c>
      <c r="Q73">
        <f t="shared" si="2"/>
        <v>0.61572133168927223</v>
      </c>
      <c r="R73">
        <f t="shared" si="3"/>
        <v>0.12314426633785445</v>
      </c>
      <c r="S73">
        <v>2</v>
      </c>
      <c r="T73">
        <f t="shared" si="4"/>
        <v>3.5</v>
      </c>
      <c r="U73">
        <v>1120</v>
      </c>
    </row>
    <row r="74" spans="1:21" x14ac:dyDescent="0.25">
      <c r="A74" t="s">
        <v>14</v>
      </c>
      <c r="B74">
        <v>1</v>
      </c>
      <c r="C74" t="str">
        <f>VLOOKUP(D74,$D$1:$E$5,2,FALSE)</f>
        <v>Red Maple</v>
      </c>
      <c r="D74">
        <v>2</v>
      </c>
      <c r="E74">
        <v>2</v>
      </c>
      <c r="F74">
        <v>0</v>
      </c>
      <c r="G74">
        <v>100</v>
      </c>
      <c r="I74">
        <v>1.69</v>
      </c>
      <c r="J74">
        <v>50</v>
      </c>
      <c r="K74">
        <v>0.82</v>
      </c>
      <c r="L74">
        <v>16.899999999999999</v>
      </c>
      <c r="M74">
        <f t="shared" ref="M74:M137" si="5">J74/K74</f>
        <v>60.975609756097562</v>
      </c>
      <c r="N74">
        <f>$B$6*G74*0.01*J74*0.01</f>
        <v>5</v>
      </c>
      <c r="P74">
        <f t="shared" ref="P74:P137" si="6">I74*0.6</f>
        <v>1.014</v>
      </c>
      <c r="Q74">
        <f t="shared" ref="Q74:Q137" si="7">P74/N74</f>
        <v>0.20280000000000001</v>
      </c>
      <c r="R74">
        <f t="shared" ref="R74:R137" si="8">Q74*0.2</f>
        <v>4.0560000000000006E-2</v>
      </c>
      <c r="S74">
        <v>2</v>
      </c>
      <c r="T74">
        <f t="shared" si="4"/>
        <v>3.5</v>
      </c>
      <c r="U74">
        <v>1120</v>
      </c>
    </row>
    <row r="75" spans="1:21" x14ac:dyDescent="0.25">
      <c r="A75" t="s">
        <v>14</v>
      </c>
      <c r="B75">
        <v>1</v>
      </c>
      <c r="C75" t="str">
        <f>VLOOKUP(D75,$D$1:$E$5,2,FALSE)</f>
        <v>Red Maple</v>
      </c>
      <c r="D75">
        <v>2</v>
      </c>
      <c r="E75">
        <v>2</v>
      </c>
      <c r="F75">
        <v>9</v>
      </c>
      <c r="G75">
        <v>68.277000000000001</v>
      </c>
      <c r="I75">
        <v>2.6406000000000001</v>
      </c>
      <c r="J75">
        <v>50</v>
      </c>
      <c r="K75">
        <v>0.82</v>
      </c>
      <c r="L75">
        <v>16.899999999999999</v>
      </c>
      <c r="M75">
        <f t="shared" si="5"/>
        <v>60.975609756097562</v>
      </c>
      <c r="N75">
        <f>$B$6*G75*0.01*J75*0.01</f>
        <v>3.4138500000000001</v>
      </c>
      <c r="P75">
        <f t="shared" si="6"/>
        <v>1.58436</v>
      </c>
      <c r="Q75">
        <f t="shared" si="7"/>
        <v>0.46409771958346147</v>
      </c>
      <c r="R75">
        <f t="shared" si="8"/>
        <v>9.2819543916692296E-2</v>
      </c>
      <c r="S75">
        <v>2</v>
      </c>
      <c r="T75">
        <f t="shared" ref="T75:T138" si="9">(19-12)*0.5</f>
        <v>3.5</v>
      </c>
      <c r="U75">
        <v>1120</v>
      </c>
    </row>
    <row r="76" spans="1:21" x14ac:dyDescent="0.25">
      <c r="A76" t="s">
        <v>14</v>
      </c>
      <c r="B76">
        <v>1</v>
      </c>
      <c r="C76" t="str">
        <f>VLOOKUP(D76,$D$1:$E$5,2,FALSE)</f>
        <v>Red Maple</v>
      </c>
      <c r="D76">
        <v>2</v>
      </c>
      <c r="E76">
        <v>2</v>
      </c>
      <c r="F76">
        <v>12</v>
      </c>
      <c r="G76">
        <v>61.588000000000001</v>
      </c>
      <c r="I76">
        <v>2.5297999999999998</v>
      </c>
      <c r="J76">
        <v>50</v>
      </c>
      <c r="K76">
        <v>0.82</v>
      </c>
      <c r="L76">
        <v>16.899999999999999</v>
      </c>
      <c r="M76">
        <f t="shared" si="5"/>
        <v>60.975609756097562</v>
      </c>
      <c r="N76">
        <f>$B$6*G76*0.01*J76*0.01</f>
        <v>3.0794000000000001</v>
      </c>
      <c r="P76">
        <f t="shared" si="6"/>
        <v>1.5178799999999999</v>
      </c>
      <c r="Q76">
        <f t="shared" si="7"/>
        <v>0.49291420406572706</v>
      </c>
      <c r="R76">
        <f t="shared" si="8"/>
        <v>9.8582840813145417E-2</v>
      </c>
      <c r="S76">
        <v>2</v>
      </c>
      <c r="T76">
        <f t="shared" si="9"/>
        <v>3.5</v>
      </c>
      <c r="U76">
        <v>1120</v>
      </c>
    </row>
    <row r="77" spans="1:21" x14ac:dyDescent="0.25">
      <c r="A77" t="s">
        <v>14</v>
      </c>
      <c r="B77">
        <v>1</v>
      </c>
      <c r="C77" t="str">
        <f>VLOOKUP(D77,$D$1:$E$5,2,FALSE)</f>
        <v>Red Maple</v>
      </c>
      <c r="D77">
        <v>2</v>
      </c>
      <c r="E77">
        <v>2</v>
      </c>
      <c r="F77">
        <v>21</v>
      </c>
      <c r="G77">
        <v>54.527000000000001</v>
      </c>
      <c r="I77">
        <v>2.4718</v>
      </c>
      <c r="J77">
        <v>50</v>
      </c>
      <c r="K77">
        <v>0.82</v>
      </c>
      <c r="L77">
        <v>16.899999999999999</v>
      </c>
      <c r="M77">
        <f t="shared" si="5"/>
        <v>60.975609756097562</v>
      </c>
      <c r="N77">
        <f>$B$6*G77*0.01*J77*0.01</f>
        <v>2.7263500000000001</v>
      </c>
      <c r="P77">
        <f t="shared" si="6"/>
        <v>1.48308</v>
      </c>
      <c r="Q77">
        <f t="shared" si="7"/>
        <v>0.54398004658242705</v>
      </c>
      <c r="R77">
        <f t="shared" si="8"/>
        <v>0.10879600931648542</v>
      </c>
      <c r="S77">
        <v>2</v>
      </c>
      <c r="T77">
        <f t="shared" si="9"/>
        <v>3.5</v>
      </c>
      <c r="U77">
        <v>1120</v>
      </c>
    </row>
    <row r="78" spans="1:21" x14ac:dyDescent="0.25">
      <c r="A78" t="s">
        <v>14</v>
      </c>
      <c r="B78">
        <v>1</v>
      </c>
      <c r="C78" t="str">
        <f>VLOOKUP(D78,$D$1:$E$5,2,FALSE)</f>
        <v>Red Maple</v>
      </c>
      <c r="D78">
        <v>2</v>
      </c>
      <c r="E78">
        <v>2</v>
      </c>
      <c r="F78">
        <v>24</v>
      </c>
      <c r="G78">
        <v>51.930999999999997</v>
      </c>
      <c r="I78">
        <v>2.3843999999999999</v>
      </c>
      <c r="J78">
        <v>50</v>
      </c>
      <c r="K78">
        <v>0.82</v>
      </c>
      <c r="L78">
        <v>16.899999999999999</v>
      </c>
      <c r="M78">
        <f t="shared" si="5"/>
        <v>60.975609756097562</v>
      </c>
      <c r="N78">
        <f>$B$6*G78*0.01*J78*0.01</f>
        <v>2.5965499999999997</v>
      </c>
      <c r="P78">
        <f t="shared" si="6"/>
        <v>1.4306399999999999</v>
      </c>
      <c r="Q78">
        <f t="shared" si="7"/>
        <v>0.55097725828503208</v>
      </c>
      <c r="R78">
        <f t="shared" si="8"/>
        <v>0.11019545165700642</v>
      </c>
      <c r="S78">
        <v>2</v>
      </c>
      <c r="T78">
        <f t="shared" si="9"/>
        <v>3.5</v>
      </c>
      <c r="U78">
        <v>1120</v>
      </c>
    </row>
    <row r="79" spans="1:21" x14ac:dyDescent="0.25">
      <c r="A79" t="s">
        <v>14</v>
      </c>
      <c r="B79">
        <v>1</v>
      </c>
      <c r="C79" t="str">
        <f>VLOOKUP(D79,$D$1:$E$5,2,FALSE)</f>
        <v>Red Maple</v>
      </c>
      <c r="D79">
        <v>2</v>
      </c>
      <c r="E79">
        <v>2</v>
      </c>
      <c r="F79">
        <v>33</v>
      </c>
      <c r="G79">
        <v>50.451000000000001</v>
      </c>
      <c r="I79">
        <v>2.4738000000000002</v>
      </c>
      <c r="J79">
        <v>50</v>
      </c>
      <c r="K79">
        <v>0.82</v>
      </c>
      <c r="L79">
        <v>16.899999999999999</v>
      </c>
      <c r="M79">
        <f t="shared" si="5"/>
        <v>60.975609756097562</v>
      </c>
      <c r="N79">
        <f>$B$6*G79*0.01*J79*0.01</f>
        <v>2.5225499999999998</v>
      </c>
      <c r="P79">
        <f t="shared" si="6"/>
        <v>1.48428</v>
      </c>
      <c r="Q79">
        <f t="shared" si="7"/>
        <v>0.58840459059285255</v>
      </c>
      <c r="R79">
        <f t="shared" si="8"/>
        <v>0.11768091811857051</v>
      </c>
      <c r="S79">
        <v>2</v>
      </c>
      <c r="T79">
        <f t="shared" si="9"/>
        <v>3.5</v>
      </c>
      <c r="U79">
        <v>1120</v>
      </c>
    </row>
    <row r="80" spans="1:21" x14ac:dyDescent="0.25">
      <c r="A80" t="s">
        <v>14</v>
      </c>
      <c r="B80">
        <v>1</v>
      </c>
      <c r="C80" t="str">
        <f>VLOOKUP(D80,$D$1:$E$5,2,FALSE)</f>
        <v>Red Maple</v>
      </c>
      <c r="D80">
        <v>2</v>
      </c>
      <c r="E80">
        <v>2</v>
      </c>
      <c r="F80">
        <v>36</v>
      </c>
      <c r="G80">
        <v>43.203000000000003</v>
      </c>
      <c r="I80">
        <v>2.0916999999999999</v>
      </c>
      <c r="J80">
        <v>50</v>
      </c>
      <c r="K80">
        <v>0.82</v>
      </c>
      <c r="L80">
        <v>16.899999999999999</v>
      </c>
      <c r="M80">
        <f t="shared" si="5"/>
        <v>60.975609756097562</v>
      </c>
      <c r="N80">
        <f>$B$6*G80*0.01*J80*0.01</f>
        <v>2.1601500000000002</v>
      </c>
      <c r="P80">
        <f t="shared" si="6"/>
        <v>1.2550199999999998</v>
      </c>
      <c r="Q80">
        <f t="shared" si="7"/>
        <v>0.58098743142837284</v>
      </c>
      <c r="R80">
        <f t="shared" si="8"/>
        <v>0.11619748628567457</v>
      </c>
      <c r="S80">
        <v>2</v>
      </c>
      <c r="T80">
        <f t="shared" si="9"/>
        <v>3.5</v>
      </c>
      <c r="U80">
        <v>1120</v>
      </c>
    </row>
    <row r="81" spans="1:21" x14ac:dyDescent="0.25">
      <c r="A81" t="s">
        <v>14</v>
      </c>
      <c r="B81">
        <v>1</v>
      </c>
      <c r="C81" t="str">
        <f>VLOOKUP(D81,$D$1:$E$5,2,FALSE)</f>
        <v>Red Maple</v>
      </c>
      <c r="D81">
        <v>2</v>
      </c>
      <c r="E81">
        <v>2</v>
      </c>
      <c r="F81">
        <v>45</v>
      </c>
      <c r="G81">
        <v>44.514000000000003</v>
      </c>
      <c r="I81">
        <v>2.1634000000000002</v>
      </c>
      <c r="J81">
        <v>50</v>
      </c>
      <c r="K81">
        <v>0.82</v>
      </c>
      <c r="L81">
        <v>16.899999999999999</v>
      </c>
      <c r="M81">
        <f t="shared" si="5"/>
        <v>60.975609756097562</v>
      </c>
      <c r="N81">
        <f>$B$6*G81*0.01*J81*0.01</f>
        <v>2.2257000000000002</v>
      </c>
      <c r="P81">
        <f t="shared" si="6"/>
        <v>1.2980400000000001</v>
      </c>
      <c r="Q81">
        <f t="shared" si="7"/>
        <v>0.58320528373096103</v>
      </c>
      <c r="R81">
        <f t="shared" si="8"/>
        <v>0.11664105674619221</v>
      </c>
      <c r="S81">
        <v>2</v>
      </c>
      <c r="T81">
        <f t="shared" si="9"/>
        <v>3.5</v>
      </c>
      <c r="U81">
        <v>1120</v>
      </c>
    </row>
    <row r="82" spans="1:21" x14ac:dyDescent="0.25">
      <c r="A82" t="s">
        <v>14</v>
      </c>
      <c r="B82">
        <v>1</v>
      </c>
      <c r="C82" t="str">
        <f>VLOOKUP(D82,$D$1:$E$5,2,FALSE)</f>
        <v>Red Maple</v>
      </c>
      <c r="D82">
        <v>2</v>
      </c>
      <c r="E82">
        <v>2</v>
      </c>
      <c r="F82">
        <v>48</v>
      </c>
      <c r="G82">
        <v>41.36</v>
      </c>
      <c r="I82">
        <v>2.0524</v>
      </c>
      <c r="J82">
        <v>50</v>
      </c>
      <c r="K82">
        <v>0.82</v>
      </c>
      <c r="L82">
        <v>16.899999999999999</v>
      </c>
      <c r="M82">
        <f t="shared" si="5"/>
        <v>60.975609756097562</v>
      </c>
      <c r="N82">
        <f>$B$6*G82*0.01*J82*0.01</f>
        <v>2.0680000000000001</v>
      </c>
      <c r="P82">
        <f t="shared" si="6"/>
        <v>1.2314399999999999</v>
      </c>
      <c r="Q82">
        <f t="shared" si="7"/>
        <v>0.59547388781431332</v>
      </c>
      <c r="R82">
        <f t="shared" si="8"/>
        <v>0.11909477756286267</v>
      </c>
      <c r="S82">
        <v>2</v>
      </c>
      <c r="T82">
        <f t="shared" si="9"/>
        <v>3.5</v>
      </c>
      <c r="U82">
        <v>1120</v>
      </c>
    </row>
    <row r="83" spans="1:21" x14ac:dyDescent="0.25">
      <c r="A83" t="s">
        <v>14</v>
      </c>
      <c r="B83">
        <v>1</v>
      </c>
      <c r="C83" t="str">
        <f>VLOOKUP(D83,$D$1:$E$5,2,FALSE)</f>
        <v>Red Maple</v>
      </c>
      <c r="D83">
        <v>2</v>
      </c>
      <c r="E83">
        <v>2</v>
      </c>
      <c r="F83">
        <v>57</v>
      </c>
      <c r="G83">
        <v>42.484999999999999</v>
      </c>
      <c r="I83">
        <v>2.1417999999999999</v>
      </c>
      <c r="J83">
        <v>50</v>
      </c>
      <c r="K83">
        <v>0.82</v>
      </c>
      <c r="L83">
        <v>16.899999999999999</v>
      </c>
      <c r="M83">
        <f t="shared" si="5"/>
        <v>60.975609756097562</v>
      </c>
      <c r="N83">
        <f>$B$6*G83*0.01*J83*0.01</f>
        <v>2.12425</v>
      </c>
      <c r="P83">
        <f t="shared" si="6"/>
        <v>1.28508</v>
      </c>
      <c r="Q83">
        <f t="shared" si="7"/>
        <v>0.60495704366246916</v>
      </c>
      <c r="R83">
        <f t="shared" si="8"/>
        <v>0.12099140873249384</v>
      </c>
      <c r="S83">
        <v>2</v>
      </c>
      <c r="T83">
        <f t="shared" si="9"/>
        <v>3.5</v>
      </c>
      <c r="U83">
        <v>1120</v>
      </c>
    </row>
    <row r="84" spans="1:21" x14ac:dyDescent="0.25">
      <c r="A84" t="s">
        <v>14</v>
      </c>
      <c r="B84">
        <v>1</v>
      </c>
      <c r="C84" t="str">
        <f>VLOOKUP(D84,$D$1:$E$5,2,FALSE)</f>
        <v>Red Maple</v>
      </c>
      <c r="D84">
        <v>2</v>
      </c>
      <c r="E84">
        <v>2</v>
      </c>
      <c r="F84">
        <v>60</v>
      </c>
      <c r="G84">
        <v>39.33</v>
      </c>
      <c r="I84">
        <v>2.0543999999999998</v>
      </c>
      <c r="J84">
        <v>50</v>
      </c>
      <c r="K84">
        <v>0.82</v>
      </c>
      <c r="L84">
        <v>16.899999999999999</v>
      </c>
      <c r="M84">
        <f t="shared" si="5"/>
        <v>60.975609756097562</v>
      </c>
      <c r="N84">
        <f>$B$6*G84*0.01*J84*0.01</f>
        <v>1.9664999999999999</v>
      </c>
      <c r="P84">
        <f t="shared" si="6"/>
        <v>1.2326399999999997</v>
      </c>
      <c r="Q84">
        <f t="shared" si="7"/>
        <v>0.62681922196796325</v>
      </c>
      <c r="R84">
        <f t="shared" si="8"/>
        <v>0.12536384439359266</v>
      </c>
      <c r="S84">
        <v>2</v>
      </c>
      <c r="T84">
        <f t="shared" si="9"/>
        <v>3.5</v>
      </c>
      <c r="U84">
        <v>1120</v>
      </c>
    </row>
    <row r="85" spans="1:21" x14ac:dyDescent="0.25">
      <c r="A85" t="s">
        <v>14</v>
      </c>
      <c r="B85">
        <v>1</v>
      </c>
      <c r="C85" t="str">
        <f>VLOOKUP(D85,$D$1:$E$5,2,FALSE)</f>
        <v>Red Maple</v>
      </c>
      <c r="D85">
        <v>2</v>
      </c>
      <c r="E85">
        <v>2</v>
      </c>
      <c r="F85">
        <v>69</v>
      </c>
      <c r="G85">
        <v>40.268999999999998</v>
      </c>
      <c r="I85">
        <v>2.1023999999999998</v>
      </c>
      <c r="J85">
        <v>50</v>
      </c>
      <c r="K85">
        <v>0.82</v>
      </c>
      <c r="L85">
        <v>16.899999999999999</v>
      </c>
      <c r="M85">
        <f t="shared" si="5"/>
        <v>60.975609756097562</v>
      </c>
      <c r="N85">
        <f>$B$6*G85*0.01*J85*0.01</f>
        <v>2.0134500000000002</v>
      </c>
      <c r="P85">
        <f t="shared" si="6"/>
        <v>1.2614399999999999</v>
      </c>
      <c r="Q85">
        <f t="shared" si="7"/>
        <v>0.62650674215898072</v>
      </c>
      <c r="R85">
        <f t="shared" si="8"/>
        <v>0.12530134843179616</v>
      </c>
      <c r="S85">
        <v>2</v>
      </c>
      <c r="T85">
        <f t="shared" si="9"/>
        <v>3.5</v>
      </c>
      <c r="U85">
        <v>1120</v>
      </c>
    </row>
    <row r="86" spans="1:21" x14ac:dyDescent="0.25">
      <c r="A86" t="s">
        <v>14</v>
      </c>
      <c r="B86">
        <v>1</v>
      </c>
      <c r="C86" t="str">
        <f>VLOOKUP(D86,$D$1:$E$5,2,FALSE)</f>
        <v>Red Maple</v>
      </c>
      <c r="D86">
        <v>2</v>
      </c>
      <c r="E86">
        <v>2</v>
      </c>
      <c r="F86">
        <v>72</v>
      </c>
      <c r="G86">
        <v>32.091000000000001</v>
      </c>
      <c r="I86">
        <v>1.7498</v>
      </c>
      <c r="J86">
        <v>50</v>
      </c>
      <c r="K86">
        <v>0.82</v>
      </c>
      <c r="L86">
        <v>16.899999999999999</v>
      </c>
      <c r="M86">
        <f t="shared" si="5"/>
        <v>60.975609756097562</v>
      </c>
      <c r="N86">
        <f>$B$6*G86*0.01*J86*0.01</f>
        <v>1.6045500000000001</v>
      </c>
      <c r="P86">
        <f t="shared" si="6"/>
        <v>1.0498799999999999</v>
      </c>
      <c r="Q86">
        <f t="shared" si="7"/>
        <v>0.65431429372721317</v>
      </c>
      <c r="R86">
        <f t="shared" si="8"/>
        <v>0.13086285874544265</v>
      </c>
      <c r="S86">
        <v>2</v>
      </c>
      <c r="T86">
        <f t="shared" si="9"/>
        <v>3.5</v>
      </c>
      <c r="U86">
        <v>1120</v>
      </c>
    </row>
    <row r="87" spans="1:21" x14ac:dyDescent="0.25">
      <c r="A87" t="s">
        <v>14</v>
      </c>
      <c r="B87">
        <v>1</v>
      </c>
      <c r="C87" t="str">
        <f>VLOOKUP(D87,$D$1:$E$5,2,FALSE)</f>
        <v>Yellow Birch</v>
      </c>
      <c r="D87">
        <v>3</v>
      </c>
      <c r="E87">
        <v>0</v>
      </c>
      <c r="F87">
        <v>0</v>
      </c>
      <c r="G87">
        <v>100</v>
      </c>
      <c r="I87">
        <v>1.69</v>
      </c>
      <c r="J87">
        <v>50</v>
      </c>
      <c r="K87">
        <v>1.18</v>
      </c>
      <c r="L87">
        <v>16.3</v>
      </c>
      <c r="M87">
        <f t="shared" si="5"/>
        <v>42.372881355932208</v>
      </c>
      <c r="N87">
        <f>$B$6*G87*0.01*J87*0.01</f>
        <v>5</v>
      </c>
      <c r="P87">
        <f t="shared" si="6"/>
        <v>1.014</v>
      </c>
      <c r="Q87">
        <f t="shared" si="7"/>
        <v>0.20280000000000001</v>
      </c>
      <c r="R87">
        <f t="shared" si="8"/>
        <v>4.0560000000000006E-2</v>
      </c>
      <c r="S87">
        <v>2</v>
      </c>
      <c r="T87">
        <f t="shared" si="9"/>
        <v>3.5</v>
      </c>
      <c r="U87">
        <v>1120</v>
      </c>
    </row>
    <row r="88" spans="1:21" x14ac:dyDescent="0.25">
      <c r="A88" t="s">
        <v>14</v>
      </c>
      <c r="B88">
        <v>1</v>
      </c>
      <c r="C88" t="str">
        <f>VLOOKUP(D88,$D$1:$E$5,2,FALSE)</f>
        <v>Yellow Birch</v>
      </c>
      <c r="D88">
        <v>3</v>
      </c>
      <c r="E88">
        <v>0</v>
      </c>
      <c r="F88">
        <v>9</v>
      </c>
      <c r="G88">
        <v>76.268000000000001</v>
      </c>
      <c r="I88">
        <v>2.8323</v>
      </c>
      <c r="J88">
        <v>50</v>
      </c>
      <c r="K88">
        <v>1.18</v>
      </c>
      <c r="L88">
        <v>16.3</v>
      </c>
      <c r="M88">
        <f t="shared" si="5"/>
        <v>42.372881355932208</v>
      </c>
      <c r="N88">
        <f>$B$6*G88*0.01*J88*0.01</f>
        <v>3.8134000000000006</v>
      </c>
      <c r="P88">
        <f t="shared" si="6"/>
        <v>1.6993799999999999</v>
      </c>
      <c r="Q88">
        <f t="shared" si="7"/>
        <v>0.44563381759060144</v>
      </c>
      <c r="R88">
        <f t="shared" si="8"/>
        <v>8.9126763518120294E-2</v>
      </c>
      <c r="S88">
        <v>2</v>
      </c>
      <c r="T88">
        <f t="shared" si="9"/>
        <v>3.5</v>
      </c>
      <c r="U88">
        <v>1120</v>
      </c>
    </row>
    <row r="89" spans="1:21" x14ac:dyDescent="0.25">
      <c r="A89" t="s">
        <v>14</v>
      </c>
      <c r="B89">
        <v>1</v>
      </c>
      <c r="C89" t="str">
        <f>VLOOKUP(D89,$D$1:$E$5,2,FALSE)</f>
        <v>Yellow Birch</v>
      </c>
      <c r="D89">
        <v>3</v>
      </c>
      <c r="E89">
        <v>0</v>
      </c>
      <c r="F89">
        <v>12</v>
      </c>
      <c r="G89">
        <v>63.825000000000003</v>
      </c>
      <c r="I89">
        <v>2.8006000000000002</v>
      </c>
      <c r="J89">
        <v>50</v>
      </c>
      <c r="K89">
        <v>1.18</v>
      </c>
      <c r="L89">
        <v>16.3</v>
      </c>
      <c r="M89">
        <f t="shared" si="5"/>
        <v>42.372881355932208</v>
      </c>
      <c r="N89">
        <f>$B$6*G89*0.01*J89*0.01</f>
        <v>3.1912500000000001</v>
      </c>
      <c r="P89">
        <f t="shared" si="6"/>
        <v>1.6803600000000001</v>
      </c>
      <c r="Q89">
        <f t="shared" si="7"/>
        <v>0.52655229142185667</v>
      </c>
      <c r="R89">
        <f t="shared" si="8"/>
        <v>0.10531045828437134</v>
      </c>
      <c r="S89">
        <v>2</v>
      </c>
      <c r="T89">
        <f t="shared" si="9"/>
        <v>3.5</v>
      </c>
      <c r="U89">
        <v>1120</v>
      </c>
    </row>
    <row r="90" spans="1:21" x14ac:dyDescent="0.25">
      <c r="A90" t="s">
        <v>14</v>
      </c>
      <c r="B90">
        <v>1</v>
      </c>
      <c r="C90" t="str">
        <f>VLOOKUP(D90,$D$1:$E$5,2,FALSE)</f>
        <v>Yellow Birch</v>
      </c>
      <c r="D90">
        <v>3</v>
      </c>
      <c r="E90">
        <v>0</v>
      </c>
      <c r="F90">
        <v>21</v>
      </c>
      <c r="G90">
        <v>64.867999999999995</v>
      </c>
      <c r="I90">
        <v>2.7174</v>
      </c>
      <c r="J90">
        <v>50</v>
      </c>
      <c r="K90">
        <v>1.18</v>
      </c>
      <c r="L90">
        <v>16.3</v>
      </c>
      <c r="M90">
        <f t="shared" si="5"/>
        <v>42.372881355932208</v>
      </c>
      <c r="N90">
        <f>$B$6*G90*0.01*J90*0.01</f>
        <v>3.2433999999999998</v>
      </c>
      <c r="P90">
        <f t="shared" si="6"/>
        <v>1.6304399999999999</v>
      </c>
      <c r="Q90">
        <f t="shared" si="7"/>
        <v>0.50269470308935071</v>
      </c>
      <c r="R90">
        <f t="shared" si="8"/>
        <v>0.10053894061787015</v>
      </c>
      <c r="S90">
        <v>2</v>
      </c>
      <c r="T90">
        <f t="shared" si="9"/>
        <v>3.5</v>
      </c>
      <c r="U90">
        <v>1120</v>
      </c>
    </row>
    <row r="91" spans="1:21" x14ac:dyDescent="0.25">
      <c r="A91" t="s">
        <v>14</v>
      </c>
      <c r="B91">
        <v>1</v>
      </c>
      <c r="C91" t="str">
        <f>VLOOKUP(D91,$D$1:$E$5,2,FALSE)</f>
        <v>Yellow Birch</v>
      </c>
      <c r="D91">
        <v>3</v>
      </c>
      <c r="E91">
        <v>0</v>
      </c>
      <c r="F91">
        <v>24</v>
      </c>
      <c r="G91">
        <v>41.283000000000001</v>
      </c>
      <c r="I91">
        <v>1.6707000000000001</v>
      </c>
      <c r="J91">
        <v>50</v>
      </c>
      <c r="K91">
        <v>1.18</v>
      </c>
      <c r="L91">
        <v>16.3</v>
      </c>
      <c r="M91">
        <f t="shared" si="5"/>
        <v>42.372881355932208</v>
      </c>
      <c r="N91">
        <f>$B$6*G91*0.01*J91*0.01</f>
        <v>2.0641500000000002</v>
      </c>
      <c r="P91">
        <f t="shared" si="6"/>
        <v>1.0024200000000001</v>
      </c>
      <c r="Q91">
        <f t="shared" si="7"/>
        <v>0.48563331153259209</v>
      </c>
      <c r="R91">
        <f t="shared" si="8"/>
        <v>9.7126662306518424E-2</v>
      </c>
      <c r="S91">
        <v>2</v>
      </c>
      <c r="T91">
        <f t="shared" si="9"/>
        <v>3.5</v>
      </c>
      <c r="U91">
        <v>1120</v>
      </c>
    </row>
    <row r="92" spans="1:21" x14ac:dyDescent="0.25">
      <c r="A92" t="s">
        <v>14</v>
      </c>
      <c r="B92">
        <v>1</v>
      </c>
      <c r="C92" t="str">
        <f>VLOOKUP(D92,$D$1:$E$5,2,FALSE)</f>
        <v>Yellow Birch</v>
      </c>
      <c r="D92">
        <v>3</v>
      </c>
      <c r="E92">
        <v>0</v>
      </c>
      <c r="F92">
        <v>33</v>
      </c>
      <c r="G92">
        <v>41.008000000000003</v>
      </c>
      <c r="I92">
        <v>1.8728</v>
      </c>
      <c r="J92">
        <v>50</v>
      </c>
      <c r="K92">
        <v>1.18</v>
      </c>
      <c r="L92">
        <v>16.3</v>
      </c>
      <c r="M92">
        <f t="shared" si="5"/>
        <v>42.372881355932208</v>
      </c>
      <c r="N92">
        <f>$B$6*G92*0.01*J92*0.01</f>
        <v>2.0504000000000002</v>
      </c>
      <c r="P92">
        <f t="shared" si="6"/>
        <v>1.12368</v>
      </c>
      <c r="Q92">
        <f t="shared" si="7"/>
        <v>0.54802965275068272</v>
      </c>
      <c r="R92">
        <f t="shared" si="8"/>
        <v>0.10960593055013655</v>
      </c>
      <c r="S92">
        <v>2</v>
      </c>
      <c r="T92">
        <f t="shared" si="9"/>
        <v>3.5</v>
      </c>
      <c r="U92">
        <v>1120</v>
      </c>
    </row>
    <row r="93" spans="1:21" x14ac:dyDescent="0.25">
      <c r="A93" t="s">
        <v>14</v>
      </c>
      <c r="B93">
        <v>1</v>
      </c>
      <c r="C93" t="str">
        <f>VLOOKUP(D93,$D$1:$E$5,2,FALSE)</f>
        <v>Yellow Birch</v>
      </c>
      <c r="D93">
        <v>3</v>
      </c>
      <c r="E93">
        <v>0</v>
      </c>
      <c r="F93">
        <v>36</v>
      </c>
      <c r="G93">
        <v>41.465000000000003</v>
      </c>
      <c r="I93">
        <v>1.9857</v>
      </c>
      <c r="J93">
        <v>50</v>
      </c>
      <c r="K93">
        <v>1.18</v>
      </c>
      <c r="L93">
        <v>16.3</v>
      </c>
      <c r="M93">
        <f t="shared" si="5"/>
        <v>42.372881355932208</v>
      </c>
      <c r="N93">
        <f>$B$6*G93*0.01*J93*0.01</f>
        <v>2.0732500000000003</v>
      </c>
      <c r="P93">
        <f t="shared" si="6"/>
        <v>1.1914199999999999</v>
      </c>
      <c r="Q93">
        <f t="shared" si="7"/>
        <v>0.57466296876884104</v>
      </c>
      <c r="R93">
        <f t="shared" si="8"/>
        <v>0.11493259375376821</v>
      </c>
      <c r="S93">
        <v>2</v>
      </c>
      <c r="T93">
        <f t="shared" si="9"/>
        <v>3.5</v>
      </c>
      <c r="U93">
        <v>1120</v>
      </c>
    </row>
    <row r="94" spans="1:21" x14ac:dyDescent="0.25">
      <c r="A94" t="s">
        <v>14</v>
      </c>
      <c r="B94">
        <v>1</v>
      </c>
      <c r="C94" t="str">
        <f>VLOOKUP(D94,$D$1:$E$5,2,FALSE)</f>
        <v>Yellow Birch</v>
      </c>
      <c r="D94">
        <v>3</v>
      </c>
      <c r="E94">
        <v>0</v>
      </c>
      <c r="F94">
        <v>45</v>
      </c>
      <c r="G94">
        <v>34.444000000000003</v>
      </c>
      <c r="I94">
        <v>1.5742</v>
      </c>
      <c r="J94">
        <v>50</v>
      </c>
      <c r="K94">
        <v>1.18</v>
      </c>
      <c r="L94">
        <v>16.3</v>
      </c>
      <c r="M94">
        <f t="shared" si="5"/>
        <v>42.372881355932208</v>
      </c>
      <c r="N94">
        <f>$B$6*G94*0.01*J94*0.01</f>
        <v>1.7222000000000004</v>
      </c>
      <c r="P94">
        <f t="shared" si="6"/>
        <v>0.94452000000000003</v>
      </c>
      <c r="Q94">
        <f t="shared" si="7"/>
        <v>0.54843804436186261</v>
      </c>
      <c r="R94">
        <f t="shared" si="8"/>
        <v>0.10968760887237253</v>
      </c>
      <c r="S94">
        <v>2</v>
      </c>
      <c r="T94">
        <f t="shared" si="9"/>
        <v>3.5</v>
      </c>
      <c r="U94">
        <v>1120</v>
      </c>
    </row>
    <row r="95" spans="1:21" x14ac:dyDescent="0.25">
      <c r="A95" t="s">
        <v>14</v>
      </c>
      <c r="B95">
        <v>1</v>
      </c>
      <c r="C95" t="str">
        <f>VLOOKUP(D95,$D$1:$E$5,2,FALSE)</f>
        <v>Yellow Birch</v>
      </c>
      <c r="D95">
        <v>3</v>
      </c>
      <c r="E95">
        <v>0</v>
      </c>
      <c r="F95">
        <v>48</v>
      </c>
      <c r="G95">
        <v>35.927</v>
      </c>
      <c r="I95">
        <v>1.6871</v>
      </c>
      <c r="J95">
        <v>50</v>
      </c>
      <c r="K95">
        <v>1.18</v>
      </c>
      <c r="L95">
        <v>16.3</v>
      </c>
      <c r="M95">
        <f t="shared" si="5"/>
        <v>42.372881355932208</v>
      </c>
      <c r="N95">
        <f>$B$6*G95*0.01*J95*0.01</f>
        <v>1.7963499999999999</v>
      </c>
      <c r="P95">
        <f t="shared" si="6"/>
        <v>1.0122599999999999</v>
      </c>
      <c r="Q95">
        <f t="shared" si="7"/>
        <v>0.56350933838060513</v>
      </c>
      <c r="R95">
        <f t="shared" si="8"/>
        <v>0.11270186767612103</v>
      </c>
      <c r="S95">
        <v>2</v>
      </c>
      <c r="T95">
        <f t="shared" si="9"/>
        <v>3.5</v>
      </c>
      <c r="U95">
        <v>1120</v>
      </c>
    </row>
    <row r="96" spans="1:21" x14ac:dyDescent="0.25">
      <c r="A96" t="s">
        <v>14</v>
      </c>
      <c r="B96">
        <v>1</v>
      </c>
      <c r="C96" t="str">
        <f>VLOOKUP(D96,$D$1:$E$5,2,FALSE)</f>
        <v>Yellow Birch</v>
      </c>
      <c r="D96">
        <v>3</v>
      </c>
      <c r="E96">
        <v>0</v>
      </c>
      <c r="F96">
        <v>57</v>
      </c>
      <c r="G96">
        <v>30.96</v>
      </c>
      <c r="I96">
        <v>1.4464999999999999</v>
      </c>
      <c r="J96">
        <v>50</v>
      </c>
      <c r="K96">
        <v>1.18</v>
      </c>
      <c r="L96">
        <v>16.3</v>
      </c>
      <c r="M96">
        <f t="shared" si="5"/>
        <v>42.372881355932208</v>
      </c>
      <c r="N96">
        <f>$B$6*G96*0.01*J96*0.01</f>
        <v>1.548</v>
      </c>
      <c r="P96">
        <f t="shared" si="6"/>
        <v>0.86789999999999989</v>
      </c>
      <c r="Q96">
        <f t="shared" si="7"/>
        <v>0.56065891472868212</v>
      </c>
      <c r="R96">
        <f t="shared" si="8"/>
        <v>0.11213178294573643</v>
      </c>
      <c r="S96">
        <v>2</v>
      </c>
      <c r="T96">
        <f t="shared" si="9"/>
        <v>3.5</v>
      </c>
      <c r="U96">
        <v>1120</v>
      </c>
    </row>
    <row r="97" spans="1:21" x14ac:dyDescent="0.25">
      <c r="A97" t="s">
        <v>14</v>
      </c>
      <c r="B97">
        <v>1</v>
      </c>
      <c r="C97" t="str">
        <f>VLOOKUP(D97,$D$1:$E$5,2,FALSE)</f>
        <v>Yellow Birch</v>
      </c>
      <c r="D97">
        <v>3</v>
      </c>
      <c r="E97">
        <v>0</v>
      </c>
      <c r="F97">
        <v>60</v>
      </c>
      <c r="G97">
        <v>31.71</v>
      </c>
      <c r="I97">
        <v>1.4711000000000001</v>
      </c>
      <c r="J97">
        <v>50</v>
      </c>
      <c r="K97">
        <v>1.18</v>
      </c>
      <c r="L97">
        <v>16.3</v>
      </c>
      <c r="M97">
        <f t="shared" si="5"/>
        <v>42.372881355932208</v>
      </c>
      <c r="N97">
        <f>$B$6*G97*0.01*J97*0.01</f>
        <v>1.5855000000000001</v>
      </c>
      <c r="P97">
        <f t="shared" si="6"/>
        <v>0.88266</v>
      </c>
      <c r="Q97">
        <f t="shared" si="7"/>
        <v>0.55670766319772935</v>
      </c>
      <c r="R97">
        <f t="shared" si="8"/>
        <v>0.11134153263954588</v>
      </c>
      <c r="S97">
        <v>2</v>
      </c>
      <c r="T97">
        <f t="shared" si="9"/>
        <v>3.5</v>
      </c>
      <c r="U97">
        <v>1120</v>
      </c>
    </row>
    <row r="98" spans="1:21" x14ac:dyDescent="0.25">
      <c r="A98" t="s">
        <v>14</v>
      </c>
      <c r="B98">
        <v>1</v>
      </c>
      <c r="C98" t="str">
        <f>VLOOKUP(D98,$D$1:$E$5,2,FALSE)</f>
        <v>Yellow Birch</v>
      </c>
      <c r="D98">
        <v>3</v>
      </c>
      <c r="E98">
        <v>0</v>
      </c>
      <c r="F98">
        <v>69</v>
      </c>
      <c r="G98">
        <v>22.931000000000001</v>
      </c>
      <c r="I98">
        <v>1.095</v>
      </c>
      <c r="J98">
        <v>50</v>
      </c>
      <c r="K98">
        <v>1.18</v>
      </c>
      <c r="L98">
        <v>16.3</v>
      </c>
      <c r="M98">
        <f t="shared" si="5"/>
        <v>42.372881355932208</v>
      </c>
      <c r="N98">
        <f>$B$6*G98*0.01*J98*0.01</f>
        <v>1.14655</v>
      </c>
      <c r="P98">
        <f t="shared" si="6"/>
        <v>0.65699999999999992</v>
      </c>
      <c r="Q98">
        <f t="shared" si="7"/>
        <v>0.57302341808032786</v>
      </c>
      <c r="R98">
        <f t="shared" si="8"/>
        <v>0.11460468361606557</v>
      </c>
      <c r="S98">
        <v>2</v>
      </c>
      <c r="T98">
        <f t="shared" si="9"/>
        <v>3.5</v>
      </c>
      <c r="U98">
        <v>1120</v>
      </c>
    </row>
    <row r="99" spans="1:21" x14ac:dyDescent="0.25">
      <c r="A99" t="s">
        <v>14</v>
      </c>
      <c r="B99">
        <v>1</v>
      </c>
      <c r="C99" t="str">
        <f>VLOOKUP(D99,$D$1:$E$5,2,FALSE)</f>
        <v>Yellow Birch</v>
      </c>
      <c r="D99">
        <v>3</v>
      </c>
      <c r="E99">
        <v>0</v>
      </c>
      <c r="F99">
        <v>72</v>
      </c>
      <c r="G99">
        <v>16.643999999999998</v>
      </c>
      <c r="I99">
        <v>0.77180000000000004</v>
      </c>
      <c r="J99">
        <v>50</v>
      </c>
      <c r="K99">
        <v>1.18</v>
      </c>
      <c r="L99">
        <v>16.3</v>
      </c>
      <c r="M99">
        <f t="shared" si="5"/>
        <v>42.372881355932208</v>
      </c>
      <c r="N99">
        <f>$B$6*G99*0.01*J99*0.01</f>
        <v>0.83220000000000005</v>
      </c>
      <c r="P99">
        <f t="shared" si="6"/>
        <v>0.46307999999999999</v>
      </c>
      <c r="Q99">
        <f t="shared" si="7"/>
        <v>0.55645277577505403</v>
      </c>
      <c r="R99">
        <f t="shared" si="8"/>
        <v>0.11129055515501081</v>
      </c>
      <c r="S99">
        <v>2</v>
      </c>
      <c r="T99">
        <f t="shared" si="9"/>
        <v>3.5</v>
      </c>
      <c r="U99">
        <v>1120</v>
      </c>
    </row>
    <row r="100" spans="1:21" x14ac:dyDescent="0.25">
      <c r="A100" t="s">
        <v>14</v>
      </c>
      <c r="B100">
        <v>1</v>
      </c>
      <c r="C100" t="str">
        <f>VLOOKUP(D100,$D$1:$E$5,2,FALSE)</f>
        <v>Yellow Birch</v>
      </c>
      <c r="D100">
        <v>3</v>
      </c>
      <c r="E100">
        <v>1</v>
      </c>
      <c r="F100">
        <v>0</v>
      </c>
      <c r="G100">
        <v>100</v>
      </c>
      <c r="I100">
        <v>1.69</v>
      </c>
      <c r="J100">
        <v>50</v>
      </c>
      <c r="K100">
        <v>1.18</v>
      </c>
      <c r="L100">
        <v>16.3</v>
      </c>
      <c r="M100">
        <f t="shared" si="5"/>
        <v>42.372881355932208</v>
      </c>
      <c r="N100">
        <f>$B$6*G100*0.01*J100*0.01</f>
        <v>5</v>
      </c>
      <c r="P100">
        <f t="shared" si="6"/>
        <v>1.014</v>
      </c>
      <c r="Q100">
        <f t="shared" si="7"/>
        <v>0.20280000000000001</v>
      </c>
      <c r="R100">
        <f t="shared" si="8"/>
        <v>4.0560000000000006E-2</v>
      </c>
      <c r="S100">
        <v>2</v>
      </c>
      <c r="T100">
        <f t="shared" si="9"/>
        <v>3.5</v>
      </c>
      <c r="U100">
        <v>1120</v>
      </c>
    </row>
    <row r="101" spans="1:21" x14ac:dyDescent="0.25">
      <c r="A101" t="s">
        <v>14</v>
      </c>
      <c r="B101">
        <v>1</v>
      </c>
      <c r="C101" t="str">
        <f>VLOOKUP(D101,$D$1:$E$5,2,FALSE)</f>
        <v>Yellow Birch</v>
      </c>
      <c r="D101">
        <v>3</v>
      </c>
      <c r="E101">
        <v>1</v>
      </c>
      <c r="F101">
        <v>9</v>
      </c>
      <c r="G101">
        <v>76.268000000000001</v>
      </c>
      <c r="I101">
        <v>2.9117000000000002</v>
      </c>
      <c r="J101">
        <v>50</v>
      </c>
      <c r="K101">
        <v>1.18</v>
      </c>
      <c r="L101">
        <v>16.3</v>
      </c>
      <c r="M101">
        <f t="shared" si="5"/>
        <v>42.372881355932208</v>
      </c>
      <c r="N101">
        <f>$B$6*G101*0.01*J101*0.01</f>
        <v>3.8134000000000006</v>
      </c>
      <c r="P101">
        <f t="shared" si="6"/>
        <v>1.74702</v>
      </c>
      <c r="Q101">
        <f t="shared" si="7"/>
        <v>0.4581266061782136</v>
      </c>
      <c r="R101">
        <f t="shared" si="8"/>
        <v>9.1625321235642723E-2</v>
      </c>
      <c r="S101">
        <v>2</v>
      </c>
      <c r="T101">
        <f t="shared" si="9"/>
        <v>3.5</v>
      </c>
      <c r="U101">
        <v>1120</v>
      </c>
    </row>
    <row r="102" spans="1:21" x14ac:dyDescent="0.25">
      <c r="A102" t="s">
        <v>14</v>
      </c>
      <c r="B102">
        <v>1</v>
      </c>
      <c r="C102" t="str">
        <f>VLOOKUP(D102,$D$1:$E$5,2,FALSE)</f>
        <v>Yellow Birch</v>
      </c>
      <c r="D102">
        <v>3</v>
      </c>
      <c r="E102">
        <v>1</v>
      </c>
      <c r="F102">
        <v>12</v>
      </c>
      <c r="G102">
        <v>55.616</v>
      </c>
      <c r="I102">
        <v>2.4472999999999998</v>
      </c>
      <c r="J102">
        <v>50</v>
      </c>
      <c r="K102">
        <v>1.18</v>
      </c>
      <c r="L102">
        <v>16.3</v>
      </c>
      <c r="M102">
        <f t="shared" si="5"/>
        <v>42.372881355932208</v>
      </c>
      <c r="N102">
        <f>$B$6*G102*0.01*J102*0.01</f>
        <v>2.7807999999999997</v>
      </c>
      <c r="P102">
        <f t="shared" si="6"/>
        <v>1.4683799999999998</v>
      </c>
      <c r="Q102">
        <f t="shared" si="7"/>
        <v>0.52804228998849245</v>
      </c>
      <c r="R102">
        <f t="shared" si="8"/>
        <v>0.1056084579976985</v>
      </c>
      <c r="S102">
        <v>2</v>
      </c>
      <c r="T102">
        <f t="shared" si="9"/>
        <v>3.5</v>
      </c>
      <c r="U102">
        <v>1120</v>
      </c>
    </row>
    <row r="103" spans="1:21" x14ac:dyDescent="0.25">
      <c r="A103" t="s">
        <v>14</v>
      </c>
      <c r="B103">
        <v>1</v>
      </c>
      <c r="C103" t="str">
        <f>VLOOKUP(D103,$D$1:$E$5,2,FALSE)</f>
        <v>Yellow Birch</v>
      </c>
      <c r="D103">
        <v>3</v>
      </c>
      <c r="E103">
        <v>1</v>
      </c>
      <c r="F103">
        <v>21</v>
      </c>
      <c r="G103">
        <v>53.286999999999999</v>
      </c>
      <c r="I103">
        <v>2.3952</v>
      </c>
      <c r="J103">
        <v>50</v>
      </c>
      <c r="K103">
        <v>1.18</v>
      </c>
      <c r="L103">
        <v>16.3</v>
      </c>
      <c r="M103">
        <f t="shared" si="5"/>
        <v>42.372881355932208</v>
      </c>
      <c r="N103">
        <f>$B$6*G103*0.01*J103*0.01</f>
        <v>2.6643500000000002</v>
      </c>
      <c r="P103">
        <f t="shared" si="6"/>
        <v>1.43712</v>
      </c>
      <c r="Q103">
        <f t="shared" si="7"/>
        <v>0.53938859384089921</v>
      </c>
      <c r="R103">
        <f t="shared" si="8"/>
        <v>0.10787771876817985</v>
      </c>
      <c r="S103">
        <v>2</v>
      </c>
      <c r="T103">
        <f t="shared" si="9"/>
        <v>3.5</v>
      </c>
      <c r="U103">
        <v>1120</v>
      </c>
    </row>
    <row r="104" spans="1:21" x14ac:dyDescent="0.25">
      <c r="A104" t="s">
        <v>14</v>
      </c>
      <c r="B104">
        <v>1</v>
      </c>
      <c r="C104" t="str">
        <f>VLOOKUP(D104,$D$1:$E$5,2,FALSE)</f>
        <v>Yellow Birch</v>
      </c>
      <c r="D104">
        <v>3</v>
      </c>
      <c r="E104">
        <v>1</v>
      </c>
      <c r="F104">
        <v>24</v>
      </c>
      <c r="G104">
        <v>46.561</v>
      </c>
      <c r="I104">
        <v>2.1722999999999999</v>
      </c>
      <c r="J104">
        <v>50</v>
      </c>
      <c r="K104">
        <v>1.18</v>
      </c>
      <c r="L104">
        <v>16.3</v>
      </c>
      <c r="M104">
        <f t="shared" si="5"/>
        <v>42.372881355932208</v>
      </c>
      <c r="N104">
        <f>$B$6*G104*0.01*J104*0.01</f>
        <v>2.3280500000000002</v>
      </c>
      <c r="P104">
        <f t="shared" si="6"/>
        <v>1.30338</v>
      </c>
      <c r="Q104">
        <f t="shared" si="7"/>
        <v>0.55985910955520712</v>
      </c>
      <c r="R104">
        <f t="shared" si="8"/>
        <v>0.11197182191104144</v>
      </c>
      <c r="S104">
        <v>2</v>
      </c>
      <c r="T104">
        <f t="shared" si="9"/>
        <v>3.5</v>
      </c>
      <c r="U104">
        <v>1120</v>
      </c>
    </row>
    <row r="105" spans="1:21" x14ac:dyDescent="0.25">
      <c r="A105" t="s">
        <v>14</v>
      </c>
      <c r="B105">
        <v>1</v>
      </c>
      <c r="C105" t="str">
        <f>VLOOKUP(D105,$D$1:$E$5,2,FALSE)</f>
        <v>Yellow Birch</v>
      </c>
      <c r="D105">
        <v>3</v>
      </c>
      <c r="E105">
        <v>1</v>
      </c>
      <c r="F105">
        <v>33</v>
      </c>
      <c r="G105">
        <v>38.661999999999999</v>
      </c>
      <c r="I105">
        <v>1.8257000000000001</v>
      </c>
      <c r="J105">
        <v>50</v>
      </c>
      <c r="K105">
        <v>1.18</v>
      </c>
      <c r="L105">
        <v>16.3</v>
      </c>
      <c r="M105">
        <f t="shared" si="5"/>
        <v>42.372881355932208</v>
      </c>
      <c r="N105">
        <f>$B$6*G105*0.01*J105*0.01</f>
        <v>1.9331</v>
      </c>
      <c r="P105">
        <f t="shared" si="6"/>
        <v>1.0954200000000001</v>
      </c>
      <c r="Q105">
        <f t="shared" si="7"/>
        <v>0.56666494232062492</v>
      </c>
      <c r="R105">
        <f t="shared" si="8"/>
        <v>0.11333298846412498</v>
      </c>
      <c r="S105">
        <v>2</v>
      </c>
      <c r="T105">
        <f t="shared" si="9"/>
        <v>3.5</v>
      </c>
      <c r="U105">
        <v>1120</v>
      </c>
    </row>
    <row r="106" spans="1:21" x14ac:dyDescent="0.25">
      <c r="A106" t="s">
        <v>14</v>
      </c>
      <c r="B106">
        <v>1</v>
      </c>
      <c r="C106" t="str">
        <f>VLOOKUP(D106,$D$1:$E$5,2,FALSE)</f>
        <v>Yellow Birch</v>
      </c>
      <c r="D106">
        <v>3</v>
      </c>
      <c r="E106">
        <v>1</v>
      </c>
      <c r="F106">
        <v>36</v>
      </c>
      <c r="G106">
        <v>39.118000000000002</v>
      </c>
      <c r="I106">
        <v>1.7736000000000001</v>
      </c>
      <c r="J106">
        <v>50</v>
      </c>
      <c r="K106">
        <v>1.18</v>
      </c>
      <c r="L106">
        <v>16.3</v>
      </c>
      <c r="M106">
        <f t="shared" si="5"/>
        <v>42.372881355932208</v>
      </c>
      <c r="N106">
        <f>$B$6*G106*0.01*J106*0.01</f>
        <v>1.9559</v>
      </c>
      <c r="P106">
        <f t="shared" si="6"/>
        <v>1.06416</v>
      </c>
      <c r="Q106">
        <f t="shared" si="7"/>
        <v>0.54407689554680705</v>
      </c>
      <c r="R106">
        <f t="shared" si="8"/>
        <v>0.10881537910936141</v>
      </c>
      <c r="S106">
        <v>2</v>
      </c>
      <c r="T106">
        <f t="shared" si="9"/>
        <v>3.5</v>
      </c>
      <c r="U106">
        <v>1120</v>
      </c>
    </row>
    <row r="107" spans="1:21" x14ac:dyDescent="0.25">
      <c r="A107" t="s">
        <v>14</v>
      </c>
      <c r="B107">
        <v>1</v>
      </c>
      <c r="C107" t="str">
        <f>VLOOKUP(D107,$D$1:$E$5,2,FALSE)</f>
        <v>Yellow Birch</v>
      </c>
      <c r="D107">
        <v>3</v>
      </c>
      <c r="E107">
        <v>1</v>
      </c>
      <c r="F107">
        <v>45</v>
      </c>
      <c r="G107">
        <v>30.632999999999999</v>
      </c>
      <c r="I107">
        <v>1.4976</v>
      </c>
      <c r="J107">
        <v>50</v>
      </c>
      <c r="K107">
        <v>1.18</v>
      </c>
      <c r="L107">
        <v>16.3</v>
      </c>
      <c r="M107">
        <f t="shared" si="5"/>
        <v>42.372881355932208</v>
      </c>
      <c r="N107">
        <f>$B$6*G107*0.01*J107*0.01</f>
        <v>1.53165</v>
      </c>
      <c r="P107">
        <f t="shared" si="6"/>
        <v>0.89856000000000003</v>
      </c>
      <c r="Q107">
        <f t="shared" si="7"/>
        <v>0.58666144354127903</v>
      </c>
      <c r="R107">
        <f t="shared" si="8"/>
        <v>0.11733228870825581</v>
      </c>
      <c r="S107">
        <v>2</v>
      </c>
      <c r="T107">
        <f t="shared" si="9"/>
        <v>3.5</v>
      </c>
      <c r="U107">
        <v>1120</v>
      </c>
    </row>
    <row r="108" spans="1:21" x14ac:dyDescent="0.25">
      <c r="A108" t="s">
        <v>14</v>
      </c>
      <c r="B108">
        <v>1</v>
      </c>
      <c r="C108" t="str">
        <f>VLOOKUP(D108,$D$1:$E$5,2,FALSE)</f>
        <v>Yellow Birch</v>
      </c>
      <c r="D108">
        <v>3</v>
      </c>
      <c r="E108">
        <v>1</v>
      </c>
      <c r="F108">
        <v>48</v>
      </c>
      <c r="G108">
        <v>31.821000000000002</v>
      </c>
      <c r="I108">
        <v>1.5457000000000001</v>
      </c>
      <c r="J108">
        <v>50</v>
      </c>
      <c r="K108">
        <v>1.18</v>
      </c>
      <c r="L108">
        <v>16.3</v>
      </c>
      <c r="M108">
        <f t="shared" si="5"/>
        <v>42.372881355932208</v>
      </c>
      <c r="N108">
        <f>$B$6*G108*0.01*J108*0.01</f>
        <v>1.5910500000000003</v>
      </c>
      <c r="P108">
        <f t="shared" si="6"/>
        <v>0.92742000000000002</v>
      </c>
      <c r="Q108">
        <f t="shared" si="7"/>
        <v>0.58289808616951055</v>
      </c>
      <c r="R108">
        <f t="shared" si="8"/>
        <v>0.11657961723390212</v>
      </c>
      <c r="S108">
        <v>2</v>
      </c>
      <c r="T108">
        <f t="shared" si="9"/>
        <v>3.5</v>
      </c>
      <c r="U108">
        <v>1120</v>
      </c>
    </row>
    <row r="109" spans="1:21" x14ac:dyDescent="0.25">
      <c r="A109" t="s">
        <v>14</v>
      </c>
      <c r="B109">
        <v>1</v>
      </c>
      <c r="C109" t="str">
        <f>VLOOKUP(D109,$D$1:$E$5,2,FALSE)</f>
        <v>Yellow Birch</v>
      </c>
      <c r="D109">
        <v>3</v>
      </c>
      <c r="E109">
        <v>1</v>
      </c>
      <c r="F109">
        <v>57</v>
      </c>
      <c r="G109">
        <v>27.88</v>
      </c>
      <c r="I109">
        <v>1.3522000000000001</v>
      </c>
      <c r="J109">
        <v>50</v>
      </c>
      <c r="K109">
        <v>1.18</v>
      </c>
      <c r="L109">
        <v>16.3</v>
      </c>
      <c r="M109">
        <f t="shared" si="5"/>
        <v>42.372881355932208</v>
      </c>
      <c r="N109">
        <f>$B$6*G109*0.01*J109*0.01</f>
        <v>1.3940000000000001</v>
      </c>
      <c r="P109">
        <f t="shared" si="6"/>
        <v>0.81132000000000004</v>
      </c>
      <c r="Q109">
        <f t="shared" si="7"/>
        <v>0.58200860832137735</v>
      </c>
      <c r="R109">
        <f t="shared" si="8"/>
        <v>0.11640172166427548</v>
      </c>
      <c r="S109">
        <v>2</v>
      </c>
      <c r="T109">
        <f t="shared" si="9"/>
        <v>3.5</v>
      </c>
      <c r="U109">
        <v>1120</v>
      </c>
    </row>
    <row r="110" spans="1:21" x14ac:dyDescent="0.25">
      <c r="A110" t="s">
        <v>14</v>
      </c>
      <c r="B110">
        <v>1</v>
      </c>
      <c r="C110" t="str">
        <f>VLOOKUP(D110,$D$1:$E$5,2,FALSE)</f>
        <v>Yellow Birch</v>
      </c>
      <c r="D110">
        <v>3</v>
      </c>
      <c r="E110">
        <v>1</v>
      </c>
      <c r="F110">
        <v>60</v>
      </c>
      <c r="G110">
        <v>22.62</v>
      </c>
      <c r="I110">
        <v>1.0644</v>
      </c>
      <c r="J110">
        <v>50</v>
      </c>
      <c r="K110">
        <v>1.18</v>
      </c>
      <c r="L110">
        <v>16.3</v>
      </c>
      <c r="M110">
        <f t="shared" si="5"/>
        <v>42.372881355932208</v>
      </c>
      <c r="N110">
        <f>$B$6*G110*0.01*J110*0.01</f>
        <v>1.131</v>
      </c>
      <c r="P110">
        <f t="shared" si="6"/>
        <v>0.63863999999999999</v>
      </c>
      <c r="Q110">
        <f t="shared" si="7"/>
        <v>0.56466843501326258</v>
      </c>
      <c r="R110">
        <f t="shared" si="8"/>
        <v>0.11293368700265252</v>
      </c>
      <c r="S110">
        <v>2</v>
      </c>
      <c r="T110">
        <f t="shared" si="9"/>
        <v>3.5</v>
      </c>
      <c r="U110">
        <v>1120</v>
      </c>
    </row>
    <row r="111" spans="1:21" x14ac:dyDescent="0.25">
      <c r="A111" t="s">
        <v>14</v>
      </c>
      <c r="B111">
        <v>1</v>
      </c>
      <c r="C111" t="str">
        <f>VLOOKUP(D111,$D$1:$E$5,2,FALSE)</f>
        <v>Yellow Birch</v>
      </c>
      <c r="D111">
        <v>3</v>
      </c>
      <c r="E111">
        <v>1</v>
      </c>
      <c r="F111">
        <v>69</v>
      </c>
      <c r="G111">
        <v>28.646999999999998</v>
      </c>
      <c r="I111">
        <v>1.4602999999999999</v>
      </c>
      <c r="J111">
        <v>50</v>
      </c>
      <c r="K111">
        <v>1.18</v>
      </c>
      <c r="L111">
        <v>16.3</v>
      </c>
      <c r="M111">
        <f t="shared" si="5"/>
        <v>42.372881355932208</v>
      </c>
      <c r="N111">
        <f>$B$6*G111*0.01*J111*0.01</f>
        <v>1.4323499999999998</v>
      </c>
      <c r="P111">
        <f t="shared" si="6"/>
        <v>0.87617999999999996</v>
      </c>
      <c r="Q111">
        <f t="shared" si="7"/>
        <v>0.6117080322546864</v>
      </c>
      <c r="R111">
        <f t="shared" si="8"/>
        <v>0.12234160645093728</v>
      </c>
      <c r="S111">
        <v>2</v>
      </c>
      <c r="T111">
        <f t="shared" si="9"/>
        <v>3.5</v>
      </c>
      <c r="U111">
        <v>1120</v>
      </c>
    </row>
    <row r="112" spans="1:21" x14ac:dyDescent="0.25">
      <c r="A112" t="s">
        <v>14</v>
      </c>
      <c r="B112">
        <v>1</v>
      </c>
      <c r="C112" t="str">
        <f>VLOOKUP(D112,$D$1:$E$5,2,FALSE)</f>
        <v>Yellow Birch</v>
      </c>
      <c r="D112">
        <v>3</v>
      </c>
      <c r="E112">
        <v>1</v>
      </c>
      <c r="F112">
        <v>72</v>
      </c>
      <c r="G112">
        <v>19.577000000000002</v>
      </c>
      <c r="I112">
        <v>1.0016</v>
      </c>
      <c r="J112">
        <v>50</v>
      </c>
      <c r="K112">
        <v>1.18</v>
      </c>
      <c r="L112">
        <v>16.3</v>
      </c>
      <c r="M112">
        <f t="shared" si="5"/>
        <v>42.372881355932208</v>
      </c>
      <c r="N112">
        <f>$B$6*G112*0.01*J112*0.01</f>
        <v>0.97885000000000011</v>
      </c>
      <c r="P112">
        <f t="shared" si="6"/>
        <v>0.60096000000000005</v>
      </c>
      <c r="Q112">
        <f t="shared" si="7"/>
        <v>0.61394493538335804</v>
      </c>
      <c r="R112">
        <f t="shared" si="8"/>
        <v>0.12278898707667162</v>
      </c>
      <c r="S112">
        <v>2</v>
      </c>
      <c r="T112">
        <f t="shared" si="9"/>
        <v>3.5</v>
      </c>
      <c r="U112">
        <v>1120</v>
      </c>
    </row>
    <row r="113" spans="1:21" x14ac:dyDescent="0.25">
      <c r="A113" t="s">
        <v>14</v>
      </c>
      <c r="B113">
        <v>1</v>
      </c>
      <c r="C113" t="str">
        <f>VLOOKUP(D113,$D$1:$E$5,2,FALSE)</f>
        <v>Yellow Birch</v>
      </c>
      <c r="D113">
        <v>3</v>
      </c>
      <c r="E113">
        <v>2</v>
      </c>
      <c r="F113">
        <v>0</v>
      </c>
      <c r="G113">
        <v>100</v>
      </c>
      <c r="I113">
        <v>1.69</v>
      </c>
      <c r="J113">
        <v>50</v>
      </c>
      <c r="K113">
        <v>1.18</v>
      </c>
      <c r="L113">
        <v>16.3</v>
      </c>
      <c r="M113">
        <f t="shared" si="5"/>
        <v>42.372881355932208</v>
      </c>
      <c r="N113">
        <f>$B$6*G113*0.01*J113*0.01</f>
        <v>5</v>
      </c>
      <c r="P113">
        <f t="shared" si="6"/>
        <v>1.014</v>
      </c>
      <c r="Q113">
        <f t="shared" si="7"/>
        <v>0.20280000000000001</v>
      </c>
      <c r="R113">
        <f t="shared" si="8"/>
        <v>4.0560000000000006E-2</v>
      </c>
      <c r="S113">
        <v>2</v>
      </c>
      <c r="T113">
        <f t="shared" si="9"/>
        <v>3.5</v>
      </c>
      <c r="U113">
        <v>1120</v>
      </c>
    </row>
    <row r="114" spans="1:21" x14ac:dyDescent="0.25">
      <c r="A114" t="s">
        <v>14</v>
      </c>
      <c r="B114">
        <v>1</v>
      </c>
      <c r="C114" t="str">
        <f>VLOOKUP(D114,$D$1:$E$5,2,FALSE)</f>
        <v>Yellow Birch</v>
      </c>
      <c r="D114">
        <v>3</v>
      </c>
      <c r="E114">
        <v>2</v>
      </c>
      <c r="F114">
        <v>9</v>
      </c>
      <c r="G114">
        <v>76.531999999999996</v>
      </c>
      <c r="I114">
        <v>2.7526999999999999</v>
      </c>
      <c r="J114">
        <v>50</v>
      </c>
      <c r="K114">
        <v>1.18</v>
      </c>
      <c r="L114">
        <v>16.3</v>
      </c>
      <c r="M114">
        <f t="shared" si="5"/>
        <v>42.372881355932208</v>
      </c>
      <c r="N114">
        <f>$B$6*G114*0.01*J114*0.01</f>
        <v>3.8265999999999996</v>
      </c>
      <c r="P114">
        <f t="shared" si="6"/>
        <v>1.6516199999999999</v>
      </c>
      <c r="Q114">
        <f t="shared" si="7"/>
        <v>0.43161553337166153</v>
      </c>
      <c r="R114">
        <f t="shared" si="8"/>
        <v>8.6323106674332309E-2</v>
      </c>
      <c r="S114">
        <v>2</v>
      </c>
      <c r="T114">
        <f t="shared" si="9"/>
        <v>3.5</v>
      </c>
      <c r="U114">
        <v>1120</v>
      </c>
    </row>
    <row r="115" spans="1:21" x14ac:dyDescent="0.25">
      <c r="A115" t="s">
        <v>14</v>
      </c>
      <c r="B115">
        <v>1</v>
      </c>
      <c r="C115" t="str">
        <f>VLOOKUP(D115,$D$1:$E$5,2,FALSE)</f>
        <v>Yellow Birch</v>
      </c>
      <c r="D115">
        <v>3</v>
      </c>
      <c r="E115">
        <v>2</v>
      </c>
      <c r="F115">
        <v>12</v>
      </c>
      <c r="G115">
        <v>64.882999999999996</v>
      </c>
      <c r="I115">
        <v>2.3530000000000002</v>
      </c>
      <c r="J115">
        <v>50</v>
      </c>
      <c r="K115">
        <v>1.18</v>
      </c>
      <c r="L115">
        <v>16.3</v>
      </c>
      <c r="M115">
        <f t="shared" si="5"/>
        <v>42.372881355932208</v>
      </c>
      <c r="N115">
        <f>$B$6*G115*0.01*J115*0.01</f>
        <v>3.2441499999999999</v>
      </c>
      <c r="P115">
        <f t="shared" si="6"/>
        <v>1.4118000000000002</v>
      </c>
      <c r="Q115">
        <f t="shared" si="7"/>
        <v>0.43518332999398923</v>
      </c>
      <c r="R115">
        <f t="shared" si="8"/>
        <v>8.7036665998797849E-2</v>
      </c>
      <c r="S115">
        <v>2</v>
      </c>
      <c r="T115">
        <f t="shared" si="9"/>
        <v>3.5</v>
      </c>
      <c r="U115">
        <v>1120</v>
      </c>
    </row>
    <row r="116" spans="1:21" x14ac:dyDescent="0.25">
      <c r="A116" t="s">
        <v>14</v>
      </c>
      <c r="B116">
        <v>1</v>
      </c>
      <c r="C116" t="str">
        <f>VLOOKUP(D116,$D$1:$E$5,2,FALSE)</f>
        <v>Yellow Birch</v>
      </c>
      <c r="D116">
        <v>3</v>
      </c>
      <c r="E116">
        <v>2</v>
      </c>
      <c r="F116">
        <v>21</v>
      </c>
      <c r="G116">
        <v>58.256</v>
      </c>
      <c r="I116">
        <v>2.4836</v>
      </c>
      <c r="J116">
        <v>50</v>
      </c>
      <c r="K116">
        <v>1.18</v>
      </c>
      <c r="L116">
        <v>16.3</v>
      </c>
      <c r="M116">
        <f t="shared" si="5"/>
        <v>42.372881355932208</v>
      </c>
      <c r="N116">
        <f>$B$6*G116*0.01*J116*0.01</f>
        <v>2.9127999999999998</v>
      </c>
      <c r="P116">
        <f t="shared" si="6"/>
        <v>1.4901599999999999</v>
      </c>
      <c r="Q116">
        <f t="shared" si="7"/>
        <v>0.51159022246635544</v>
      </c>
      <c r="R116">
        <f t="shared" si="8"/>
        <v>0.10231804449327109</v>
      </c>
      <c r="S116">
        <v>2</v>
      </c>
      <c r="T116">
        <f t="shared" si="9"/>
        <v>3.5</v>
      </c>
      <c r="U116">
        <v>1120</v>
      </c>
    </row>
    <row r="117" spans="1:21" x14ac:dyDescent="0.25">
      <c r="A117" t="s">
        <v>14</v>
      </c>
      <c r="B117">
        <v>1</v>
      </c>
      <c r="C117" t="str">
        <f>VLOOKUP(D117,$D$1:$E$5,2,FALSE)</f>
        <v>Yellow Birch</v>
      </c>
      <c r="D117">
        <v>3</v>
      </c>
      <c r="E117">
        <v>2</v>
      </c>
      <c r="F117">
        <v>24</v>
      </c>
      <c r="G117">
        <v>54.581000000000003</v>
      </c>
      <c r="I117">
        <v>2.4670000000000001</v>
      </c>
      <c r="J117">
        <v>50</v>
      </c>
      <c r="K117">
        <v>1.18</v>
      </c>
      <c r="L117">
        <v>16.3</v>
      </c>
      <c r="M117">
        <f t="shared" si="5"/>
        <v>42.372881355932208</v>
      </c>
      <c r="N117">
        <f>$B$6*G117*0.01*J117*0.01</f>
        <v>2.7290500000000004</v>
      </c>
      <c r="P117">
        <f t="shared" si="6"/>
        <v>1.4802</v>
      </c>
      <c r="Q117">
        <f t="shared" si="7"/>
        <v>0.54238654476832593</v>
      </c>
      <c r="R117">
        <f t="shared" si="8"/>
        <v>0.1084773089536652</v>
      </c>
      <c r="S117">
        <v>2</v>
      </c>
      <c r="T117">
        <f t="shared" si="9"/>
        <v>3.5</v>
      </c>
      <c r="U117">
        <v>1120</v>
      </c>
    </row>
    <row r="118" spans="1:21" x14ac:dyDescent="0.25">
      <c r="A118" t="s">
        <v>14</v>
      </c>
      <c r="B118">
        <v>1</v>
      </c>
      <c r="C118" t="str">
        <f>VLOOKUP(D118,$D$1:$E$5,2,FALSE)</f>
        <v>Yellow Birch</v>
      </c>
      <c r="D118">
        <v>3</v>
      </c>
      <c r="E118">
        <v>2</v>
      </c>
      <c r="F118">
        <v>33</v>
      </c>
      <c r="G118">
        <v>48.543999999999997</v>
      </c>
      <c r="I118">
        <v>2.2086999999999999</v>
      </c>
      <c r="J118">
        <v>50</v>
      </c>
      <c r="K118">
        <v>1.18</v>
      </c>
      <c r="L118">
        <v>16.3</v>
      </c>
      <c r="M118">
        <f t="shared" si="5"/>
        <v>42.372881355932208</v>
      </c>
      <c r="N118">
        <f>$B$6*G118*0.01*J118*0.01</f>
        <v>2.4271999999999996</v>
      </c>
      <c r="P118">
        <f t="shared" si="6"/>
        <v>1.3252199999999998</v>
      </c>
      <c r="Q118">
        <f t="shared" si="7"/>
        <v>0.54598714568226769</v>
      </c>
      <c r="R118">
        <f t="shared" si="8"/>
        <v>0.10919742913645354</v>
      </c>
      <c r="S118">
        <v>2</v>
      </c>
      <c r="T118">
        <f t="shared" si="9"/>
        <v>3.5</v>
      </c>
      <c r="U118">
        <v>1120</v>
      </c>
    </row>
    <row r="119" spans="1:21" x14ac:dyDescent="0.25">
      <c r="A119" t="s">
        <v>14</v>
      </c>
      <c r="B119">
        <v>1</v>
      </c>
      <c r="C119" t="str">
        <f>VLOOKUP(D119,$D$1:$E$5,2,FALSE)</f>
        <v>Yellow Birch</v>
      </c>
      <c r="D119">
        <v>3</v>
      </c>
      <c r="E119">
        <v>2</v>
      </c>
      <c r="F119">
        <v>36</v>
      </c>
      <c r="G119">
        <v>47.969000000000001</v>
      </c>
      <c r="I119">
        <v>2.1507000000000001</v>
      </c>
      <c r="J119">
        <v>50</v>
      </c>
      <c r="K119">
        <v>1.18</v>
      </c>
      <c r="L119">
        <v>16.3</v>
      </c>
      <c r="M119">
        <f t="shared" si="5"/>
        <v>42.372881355932208</v>
      </c>
      <c r="N119">
        <f>$B$6*G119*0.01*J119*0.01</f>
        <v>2.39845</v>
      </c>
      <c r="P119">
        <f t="shared" si="6"/>
        <v>1.2904199999999999</v>
      </c>
      <c r="Q119">
        <f t="shared" si="7"/>
        <v>0.53802247284704696</v>
      </c>
      <c r="R119">
        <f t="shared" si="8"/>
        <v>0.1076044945694094</v>
      </c>
      <c r="S119">
        <v>2</v>
      </c>
      <c r="T119">
        <f t="shared" si="9"/>
        <v>3.5</v>
      </c>
      <c r="U119">
        <v>1120</v>
      </c>
    </row>
    <row r="120" spans="1:21" x14ac:dyDescent="0.25">
      <c r="A120" t="s">
        <v>14</v>
      </c>
      <c r="B120">
        <v>1</v>
      </c>
      <c r="C120" t="str">
        <f>VLOOKUP(D120,$D$1:$E$5,2,FALSE)</f>
        <v>Yellow Birch</v>
      </c>
      <c r="D120">
        <v>3</v>
      </c>
      <c r="E120">
        <v>2</v>
      </c>
      <c r="F120">
        <v>45</v>
      </c>
      <c r="G120">
        <v>50.055</v>
      </c>
      <c r="I120">
        <v>2.3814000000000002</v>
      </c>
      <c r="J120">
        <v>50</v>
      </c>
      <c r="K120">
        <v>1.18</v>
      </c>
      <c r="L120">
        <v>16.3</v>
      </c>
      <c r="M120">
        <f t="shared" si="5"/>
        <v>42.372881355932208</v>
      </c>
      <c r="N120">
        <f>$B$6*G120*0.01*J120*0.01</f>
        <v>2.5027500000000003</v>
      </c>
      <c r="P120">
        <f t="shared" si="6"/>
        <v>1.4288400000000001</v>
      </c>
      <c r="Q120">
        <f t="shared" si="7"/>
        <v>0.57090800119868146</v>
      </c>
      <c r="R120">
        <f t="shared" si="8"/>
        <v>0.11418160023973629</v>
      </c>
      <c r="S120">
        <v>2</v>
      </c>
      <c r="T120">
        <f t="shared" si="9"/>
        <v>3.5</v>
      </c>
      <c r="U120">
        <v>1120</v>
      </c>
    </row>
    <row r="121" spans="1:21" x14ac:dyDescent="0.25">
      <c r="A121" t="s">
        <v>14</v>
      </c>
      <c r="B121">
        <v>1</v>
      </c>
      <c r="C121" t="str">
        <f>VLOOKUP(D121,$D$1:$E$5,2,FALSE)</f>
        <v>Yellow Birch</v>
      </c>
      <c r="D121">
        <v>3</v>
      </c>
      <c r="E121">
        <v>2</v>
      </c>
      <c r="F121">
        <v>48</v>
      </c>
      <c r="G121">
        <v>35.598999999999997</v>
      </c>
      <c r="I121">
        <v>1.6872</v>
      </c>
      <c r="J121">
        <v>50</v>
      </c>
      <c r="K121">
        <v>1.18</v>
      </c>
      <c r="L121">
        <v>16.3</v>
      </c>
      <c r="M121">
        <f t="shared" si="5"/>
        <v>42.372881355932208</v>
      </c>
      <c r="N121">
        <f>$B$6*G121*0.01*J121*0.01</f>
        <v>1.7799499999999997</v>
      </c>
      <c r="P121">
        <f t="shared" si="6"/>
        <v>1.0123199999999999</v>
      </c>
      <c r="Q121">
        <f t="shared" si="7"/>
        <v>0.56873507682800084</v>
      </c>
      <c r="R121">
        <f t="shared" si="8"/>
        <v>0.11374701536560017</v>
      </c>
      <c r="S121">
        <v>2</v>
      </c>
      <c r="T121">
        <f t="shared" si="9"/>
        <v>3.5</v>
      </c>
      <c r="U121">
        <v>1120</v>
      </c>
    </row>
    <row r="122" spans="1:21" x14ac:dyDescent="0.25">
      <c r="A122" t="s">
        <v>14</v>
      </c>
      <c r="B122">
        <v>1</v>
      </c>
      <c r="C122" t="str">
        <f>VLOOKUP(D122,$D$1:$E$5,2,FALSE)</f>
        <v>Yellow Birch</v>
      </c>
      <c r="D122">
        <v>3</v>
      </c>
      <c r="E122">
        <v>2</v>
      </c>
      <c r="F122">
        <v>57</v>
      </c>
      <c r="G122">
        <v>47.43</v>
      </c>
      <c r="I122">
        <v>2.3538999999999999</v>
      </c>
      <c r="J122">
        <v>50</v>
      </c>
      <c r="K122">
        <v>1.18</v>
      </c>
      <c r="L122">
        <v>16.3</v>
      </c>
      <c r="M122">
        <f t="shared" si="5"/>
        <v>42.372881355932208</v>
      </c>
      <c r="N122">
        <f>$B$6*G122*0.01*J122*0.01</f>
        <v>2.3715000000000002</v>
      </c>
      <c r="P122">
        <f t="shared" si="6"/>
        <v>1.4123399999999999</v>
      </c>
      <c r="Q122">
        <f t="shared" si="7"/>
        <v>0.59554712207463623</v>
      </c>
      <c r="R122">
        <f t="shared" si="8"/>
        <v>0.11910942441492725</v>
      </c>
      <c r="S122">
        <v>2</v>
      </c>
      <c r="T122">
        <f t="shared" si="9"/>
        <v>3.5</v>
      </c>
      <c r="U122">
        <v>1120</v>
      </c>
    </row>
    <row r="123" spans="1:21" x14ac:dyDescent="0.25">
      <c r="A123" t="s">
        <v>14</v>
      </c>
      <c r="B123">
        <v>1</v>
      </c>
      <c r="C123" t="str">
        <f>VLOOKUP(D123,$D$1:$E$5,2,FALSE)</f>
        <v>Yellow Birch</v>
      </c>
      <c r="D123">
        <v>3</v>
      </c>
      <c r="E123">
        <v>2</v>
      </c>
      <c r="F123">
        <v>60</v>
      </c>
      <c r="G123">
        <v>33.418999999999997</v>
      </c>
      <c r="I123">
        <v>1.7125999999999999</v>
      </c>
      <c r="J123">
        <v>50</v>
      </c>
      <c r="K123">
        <v>1.18</v>
      </c>
      <c r="L123">
        <v>16.3</v>
      </c>
      <c r="M123">
        <f t="shared" si="5"/>
        <v>42.372881355932208</v>
      </c>
      <c r="N123">
        <f>$B$6*G123*0.01*J123*0.01</f>
        <v>1.6709499999999997</v>
      </c>
      <c r="P123">
        <f t="shared" si="6"/>
        <v>1.0275599999999998</v>
      </c>
      <c r="Q123">
        <f t="shared" si="7"/>
        <v>0.61495556420000597</v>
      </c>
      <c r="R123">
        <f t="shared" si="8"/>
        <v>0.12299111284000119</v>
      </c>
      <c r="S123">
        <v>2</v>
      </c>
      <c r="T123">
        <f t="shared" si="9"/>
        <v>3.5</v>
      </c>
      <c r="U123">
        <v>1120</v>
      </c>
    </row>
    <row r="124" spans="1:21" x14ac:dyDescent="0.25">
      <c r="A124" t="s">
        <v>14</v>
      </c>
      <c r="B124">
        <v>1</v>
      </c>
      <c r="C124" t="str">
        <f>VLOOKUP(D124,$D$1:$E$5,2,FALSE)</f>
        <v>Yellow Birch</v>
      </c>
      <c r="D124">
        <v>3</v>
      </c>
      <c r="E124">
        <v>2</v>
      </c>
      <c r="F124">
        <v>69</v>
      </c>
      <c r="G124">
        <v>36.978999999999999</v>
      </c>
      <c r="I124">
        <v>1.8963000000000001</v>
      </c>
      <c r="J124">
        <v>50</v>
      </c>
      <c r="K124">
        <v>1.18</v>
      </c>
      <c r="L124">
        <v>16.3</v>
      </c>
      <c r="M124">
        <f t="shared" si="5"/>
        <v>42.372881355932208</v>
      </c>
      <c r="N124">
        <f>$B$6*G124*0.01*J124*0.01</f>
        <v>1.8489499999999999</v>
      </c>
      <c r="P124">
        <f t="shared" si="6"/>
        <v>1.13778</v>
      </c>
      <c r="Q124">
        <f t="shared" si="7"/>
        <v>0.61536547770356154</v>
      </c>
      <c r="R124">
        <f t="shared" si="8"/>
        <v>0.12307309554071232</v>
      </c>
      <c r="S124">
        <v>2</v>
      </c>
      <c r="T124">
        <f t="shared" si="9"/>
        <v>3.5</v>
      </c>
      <c r="U124">
        <v>1120</v>
      </c>
    </row>
    <row r="125" spans="1:21" x14ac:dyDescent="0.25">
      <c r="A125" t="s">
        <v>14</v>
      </c>
      <c r="B125">
        <v>1</v>
      </c>
      <c r="C125" t="str">
        <f>VLOOKUP(D125,$D$1:$E$5,2,FALSE)</f>
        <v>Yellow Birch</v>
      </c>
      <c r="D125">
        <v>3</v>
      </c>
      <c r="E125">
        <v>2</v>
      </c>
      <c r="F125">
        <v>72</v>
      </c>
      <c r="G125">
        <v>35.076999999999998</v>
      </c>
      <c r="I125">
        <v>1.7911999999999999</v>
      </c>
      <c r="J125">
        <v>50</v>
      </c>
      <c r="K125">
        <v>1.18</v>
      </c>
      <c r="L125">
        <v>16.3</v>
      </c>
      <c r="M125">
        <f t="shared" si="5"/>
        <v>42.372881355932208</v>
      </c>
      <c r="N125">
        <f>$B$6*G125*0.01*J125*0.01</f>
        <v>1.7538499999999999</v>
      </c>
      <c r="P125">
        <f t="shared" si="6"/>
        <v>1.0747199999999999</v>
      </c>
      <c r="Q125">
        <f t="shared" si="7"/>
        <v>0.61277760355788691</v>
      </c>
      <c r="R125">
        <f t="shared" si="8"/>
        <v>0.12255552071157738</v>
      </c>
      <c r="S125">
        <v>2</v>
      </c>
      <c r="T125">
        <f t="shared" si="9"/>
        <v>3.5</v>
      </c>
      <c r="U125">
        <v>1120</v>
      </c>
    </row>
    <row r="126" spans="1:21" x14ac:dyDescent="0.25">
      <c r="A126" t="s">
        <v>15</v>
      </c>
      <c r="B126">
        <v>2</v>
      </c>
      <c r="C126" t="str">
        <f>VLOOKUP(D126,$D$1:$E$5,2,FALSE)</f>
        <v>Red Pine</v>
      </c>
      <c r="D126">
        <v>1</v>
      </c>
      <c r="E126">
        <v>0</v>
      </c>
      <c r="F126">
        <v>0</v>
      </c>
      <c r="G126">
        <v>100</v>
      </c>
      <c r="I126">
        <v>2.5499999999999998</v>
      </c>
      <c r="J126">
        <v>50</v>
      </c>
      <c r="K126">
        <v>0.64</v>
      </c>
      <c r="L126">
        <v>25.5</v>
      </c>
      <c r="M126">
        <f t="shared" si="5"/>
        <v>78.125</v>
      </c>
      <c r="N126">
        <f>$B$6*G126*0.01*J126*0.01</f>
        <v>5</v>
      </c>
      <c r="P126">
        <f t="shared" si="6"/>
        <v>1.5299999999999998</v>
      </c>
      <c r="Q126">
        <f t="shared" si="7"/>
        <v>0.30599999999999994</v>
      </c>
      <c r="R126">
        <f t="shared" si="8"/>
        <v>6.1199999999999991E-2</v>
      </c>
      <c r="S126">
        <v>2</v>
      </c>
      <c r="T126">
        <f t="shared" si="9"/>
        <v>3.5</v>
      </c>
      <c r="U126">
        <v>1120</v>
      </c>
    </row>
    <row r="127" spans="1:21" x14ac:dyDescent="0.25">
      <c r="A127" t="s">
        <v>15</v>
      </c>
      <c r="B127">
        <v>2</v>
      </c>
      <c r="C127" t="str">
        <f>VLOOKUP(D127,$D$1:$E$5,2,FALSE)</f>
        <v>Red Pine</v>
      </c>
      <c r="D127">
        <v>1</v>
      </c>
      <c r="E127">
        <v>0</v>
      </c>
      <c r="F127">
        <v>9</v>
      </c>
      <c r="G127">
        <v>82.516000000000005</v>
      </c>
      <c r="I127">
        <v>3.0625</v>
      </c>
      <c r="J127">
        <v>50</v>
      </c>
      <c r="K127">
        <v>0.64</v>
      </c>
      <c r="L127">
        <v>25.5</v>
      </c>
      <c r="M127">
        <f t="shared" si="5"/>
        <v>78.125</v>
      </c>
      <c r="N127">
        <f>$B$6*G127*0.01*J127*0.01</f>
        <v>4.1258000000000008</v>
      </c>
      <c r="P127">
        <f t="shared" si="6"/>
        <v>1.8374999999999999</v>
      </c>
      <c r="Q127">
        <f t="shared" si="7"/>
        <v>0.44536817102137755</v>
      </c>
      <c r="R127">
        <f t="shared" si="8"/>
        <v>8.9073634204275512E-2</v>
      </c>
      <c r="S127">
        <v>2</v>
      </c>
      <c r="T127">
        <f t="shared" si="9"/>
        <v>3.5</v>
      </c>
      <c r="U127">
        <v>1120</v>
      </c>
    </row>
    <row r="128" spans="1:21" x14ac:dyDescent="0.25">
      <c r="A128" t="s">
        <v>15</v>
      </c>
      <c r="B128">
        <v>2</v>
      </c>
      <c r="C128" t="str">
        <f>VLOOKUP(D128,$D$1:$E$5,2,FALSE)</f>
        <v>Red Pine</v>
      </c>
      <c r="D128">
        <v>1</v>
      </c>
      <c r="E128">
        <v>0</v>
      </c>
      <c r="F128">
        <v>12</v>
      </c>
      <c r="G128">
        <v>76.234999999999999</v>
      </c>
      <c r="I128">
        <v>2.8953000000000002</v>
      </c>
      <c r="J128">
        <v>50</v>
      </c>
      <c r="K128">
        <v>0.64</v>
      </c>
      <c r="L128">
        <v>25.5</v>
      </c>
      <c r="M128">
        <f t="shared" si="5"/>
        <v>78.125</v>
      </c>
      <c r="N128">
        <f>$B$6*G128*0.01*J128*0.01</f>
        <v>3.81175</v>
      </c>
      <c r="P128">
        <f t="shared" si="6"/>
        <v>1.7371800000000002</v>
      </c>
      <c r="Q128">
        <f t="shared" si="7"/>
        <v>0.45574342493605302</v>
      </c>
      <c r="R128">
        <f t="shared" si="8"/>
        <v>9.1148684987210613E-2</v>
      </c>
      <c r="S128">
        <v>2</v>
      </c>
      <c r="T128">
        <f t="shared" si="9"/>
        <v>3.5</v>
      </c>
      <c r="U128">
        <v>1120</v>
      </c>
    </row>
    <row r="129" spans="1:21" x14ac:dyDescent="0.25">
      <c r="A129" t="s">
        <v>15</v>
      </c>
      <c r="B129">
        <v>2</v>
      </c>
      <c r="C129" t="str">
        <f>VLOOKUP(D129,$D$1:$E$5,2,FALSE)</f>
        <v>Red Pine</v>
      </c>
      <c r="D129">
        <v>1</v>
      </c>
      <c r="E129">
        <v>0</v>
      </c>
      <c r="F129">
        <v>21</v>
      </c>
      <c r="G129">
        <v>69.209000000000003</v>
      </c>
      <c r="I129">
        <v>2.6450999999999998</v>
      </c>
      <c r="J129">
        <v>50</v>
      </c>
      <c r="K129">
        <v>0.64</v>
      </c>
      <c r="L129">
        <v>25.5</v>
      </c>
      <c r="M129">
        <f t="shared" si="5"/>
        <v>78.125</v>
      </c>
      <c r="N129">
        <f>$B$6*G129*0.01*J129*0.01</f>
        <v>3.4604500000000002</v>
      </c>
      <c r="P129">
        <f t="shared" si="6"/>
        <v>1.5870599999999999</v>
      </c>
      <c r="Q129">
        <f t="shared" si="7"/>
        <v>0.45862821309367274</v>
      </c>
      <c r="R129">
        <f t="shared" si="8"/>
        <v>9.172564261873456E-2</v>
      </c>
      <c r="S129">
        <v>2</v>
      </c>
      <c r="T129">
        <f t="shared" si="9"/>
        <v>3.5</v>
      </c>
      <c r="U129">
        <v>1120</v>
      </c>
    </row>
    <row r="130" spans="1:21" x14ac:dyDescent="0.25">
      <c r="A130" t="s">
        <v>15</v>
      </c>
      <c r="B130">
        <v>2</v>
      </c>
      <c r="C130" t="str">
        <f>VLOOKUP(D130,$D$1:$E$5,2,FALSE)</f>
        <v>Red Pine</v>
      </c>
      <c r="D130">
        <v>1</v>
      </c>
      <c r="E130">
        <v>0</v>
      </c>
      <c r="F130">
        <v>24</v>
      </c>
      <c r="G130">
        <v>60.326999999999998</v>
      </c>
      <c r="I130">
        <v>2.4234</v>
      </c>
      <c r="J130">
        <v>50</v>
      </c>
      <c r="K130">
        <v>0.64</v>
      </c>
      <c r="L130">
        <v>25.5</v>
      </c>
      <c r="M130">
        <f t="shared" si="5"/>
        <v>78.125</v>
      </c>
      <c r="N130">
        <f>$B$6*G130*0.01*J130*0.01</f>
        <v>3.0163500000000001</v>
      </c>
      <c r="P130">
        <f t="shared" si="6"/>
        <v>1.45404</v>
      </c>
      <c r="Q130">
        <f t="shared" si="7"/>
        <v>0.48205281217365359</v>
      </c>
      <c r="R130">
        <f t="shared" si="8"/>
        <v>9.6410562434730729E-2</v>
      </c>
      <c r="S130">
        <v>2</v>
      </c>
      <c r="T130">
        <f t="shared" si="9"/>
        <v>3.5</v>
      </c>
      <c r="U130">
        <v>1120</v>
      </c>
    </row>
    <row r="131" spans="1:21" x14ac:dyDescent="0.25">
      <c r="A131" t="s">
        <v>15</v>
      </c>
      <c r="B131">
        <v>2</v>
      </c>
      <c r="C131" t="str">
        <f>VLOOKUP(D131,$D$1:$E$5,2,FALSE)</f>
        <v>Red Pine</v>
      </c>
      <c r="D131">
        <v>1</v>
      </c>
      <c r="E131">
        <v>0</v>
      </c>
      <c r="F131">
        <v>33</v>
      </c>
      <c r="G131">
        <v>50.698999999999998</v>
      </c>
      <c r="I131">
        <v>1.8082</v>
      </c>
      <c r="J131">
        <v>50</v>
      </c>
      <c r="K131">
        <v>0.64</v>
      </c>
      <c r="L131">
        <v>25.5</v>
      </c>
      <c r="M131">
        <f t="shared" si="5"/>
        <v>78.125</v>
      </c>
      <c r="N131">
        <f>$B$6*G131*0.01*J131*0.01</f>
        <v>2.5349500000000003</v>
      </c>
      <c r="P131">
        <f t="shared" si="6"/>
        <v>1.0849199999999999</v>
      </c>
      <c r="Q131">
        <f t="shared" si="7"/>
        <v>0.42798477287520453</v>
      </c>
      <c r="R131">
        <f t="shared" si="8"/>
        <v>8.5596954575040907E-2</v>
      </c>
      <c r="S131">
        <v>2</v>
      </c>
      <c r="T131">
        <f t="shared" si="9"/>
        <v>3.5</v>
      </c>
      <c r="U131">
        <v>1120</v>
      </c>
    </row>
    <row r="132" spans="1:21" x14ac:dyDescent="0.25">
      <c r="A132" t="s">
        <v>15</v>
      </c>
      <c r="B132">
        <v>2</v>
      </c>
      <c r="C132" t="str">
        <f>VLOOKUP(D132,$D$1:$E$5,2,FALSE)</f>
        <v>Red Pine</v>
      </c>
      <c r="D132">
        <v>1</v>
      </c>
      <c r="E132">
        <v>0</v>
      </c>
      <c r="F132">
        <v>36</v>
      </c>
      <c r="G132">
        <v>40.701999999999998</v>
      </c>
      <c r="I132">
        <v>1.5122</v>
      </c>
      <c r="J132">
        <v>50</v>
      </c>
      <c r="K132">
        <v>0.64</v>
      </c>
      <c r="L132">
        <v>25.5</v>
      </c>
      <c r="M132">
        <f t="shared" si="5"/>
        <v>78.125</v>
      </c>
      <c r="N132">
        <f>$B$6*G132*0.01*J132*0.01</f>
        <v>2.0350999999999999</v>
      </c>
      <c r="P132">
        <f t="shared" si="6"/>
        <v>0.9073199999999999</v>
      </c>
      <c r="Q132">
        <f t="shared" si="7"/>
        <v>0.4458355854749152</v>
      </c>
      <c r="R132">
        <f t="shared" si="8"/>
        <v>8.9167117094983039E-2</v>
      </c>
      <c r="S132">
        <v>2</v>
      </c>
      <c r="T132">
        <f t="shared" si="9"/>
        <v>3.5</v>
      </c>
      <c r="U132">
        <v>1120</v>
      </c>
    </row>
    <row r="133" spans="1:21" x14ac:dyDescent="0.25">
      <c r="A133" t="s">
        <v>15</v>
      </c>
      <c r="B133">
        <v>2</v>
      </c>
      <c r="C133" t="str">
        <f>VLOOKUP(D133,$D$1:$E$5,2,FALSE)</f>
        <v>Red Pine</v>
      </c>
      <c r="D133">
        <v>1</v>
      </c>
      <c r="E133">
        <v>0</v>
      </c>
      <c r="F133">
        <v>45</v>
      </c>
      <c r="G133">
        <v>44.082000000000001</v>
      </c>
      <c r="I133">
        <v>2.1294</v>
      </c>
      <c r="J133">
        <v>50</v>
      </c>
      <c r="K133">
        <v>0.64</v>
      </c>
      <c r="L133">
        <v>25.5</v>
      </c>
      <c r="M133">
        <f t="shared" si="5"/>
        <v>78.125</v>
      </c>
      <c r="N133">
        <f>$B$6*G133*0.01*J133*0.01</f>
        <v>2.2040999999999999</v>
      </c>
      <c r="P133">
        <f t="shared" si="6"/>
        <v>1.2776399999999999</v>
      </c>
      <c r="Q133">
        <f t="shared" si="7"/>
        <v>0.57966516945692115</v>
      </c>
      <c r="R133">
        <f t="shared" si="8"/>
        <v>0.11593303389138424</v>
      </c>
      <c r="S133">
        <v>2</v>
      </c>
      <c r="T133">
        <f t="shared" si="9"/>
        <v>3.5</v>
      </c>
      <c r="U133">
        <v>1120</v>
      </c>
    </row>
    <row r="134" spans="1:21" x14ac:dyDescent="0.25">
      <c r="A134" t="s">
        <v>15</v>
      </c>
      <c r="B134">
        <v>2</v>
      </c>
      <c r="C134" t="str">
        <f>VLOOKUP(D134,$D$1:$E$5,2,FALSE)</f>
        <v>Red Pine</v>
      </c>
      <c r="D134">
        <v>1</v>
      </c>
      <c r="E134">
        <v>0</v>
      </c>
      <c r="F134">
        <v>48</v>
      </c>
      <c r="G134">
        <v>33.341999999999999</v>
      </c>
      <c r="I134">
        <v>1.3360000000000001</v>
      </c>
      <c r="J134">
        <v>50</v>
      </c>
      <c r="K134">
        <v>0.64</v>
      </c>
      <c r="L134">
        <v>25.5</v>
      </c>
      <c r="M134">
        <f t="shared" si="5"/>
        <v>78.125</v>
      </c>
      <c r="N134">
        <f>$B$6*G134*0.01*J134*0.01</f>
        <v>1.6670999999999998</v>
      </c>
      <c r="P134">
        <f t="shared" si="6"/>
        <v>0.80159999999999998</v>
      </c>
      <c r="Q134">
        <f t="shared" si="7"/>
        <v>0.48083498290444487</v>
      </c>
      <c r="R134">
        <f t="shared" si="8"/>
        <v>9.616699658088898E-2</v>
      </c>
      <c r="S134">
        <v>2</v>
      </c>
      <c r="T134">
        <f t="shared" si="9"/>
        <v>3.5</v>
      </c>
      <c r="U134">
        <v>1120</v>
      </c>
    </row>
    <row r="135" spans="1:21" x14ac:dyDescent="0.25">
      <c r="A135" t="s">
        <v>15</v>
      </c>
      <c r="B135">
        <v>2</v>
      </c>
      <c r="C135" t="str">
        <f>VLOOKUP(D135,$D$1:$E$5,2,FALSE)</f>
        <v>Red Pine</v>
      </c>
      <c r="D135">
        <v>1</v>
      </c>
      <c r="E135">
        <v>0</v>
      </c>
      <c r="F135">
        <v>57</v>
      </c>
      <c r="G135">
        <v>36.161999999999999</v>
      </c>
      <c r="I135">
        <v>1.5670999999999999</v>
      </c>
      <c r="J135">
        <v>50</v>
      </c>
      <c r="K135">
        <v>0.64</v>
      </c>
      <c r="L135">
        <v>25.5</v>
      </c>
      <c r="M135">
        <f t="shared" si="5"/>
        <v>78.125</v>
      </c>
      <c r="N135">
        <f>$B$6*G135*0.01*J135*0.01</f>
        <v>1.8081</v>
      </c>
      <c r="P135">
        <f t="shared" si="6"/>
        <v>0.94025999999999987</v>
      </c>
      <c r="Q135">
        <f t="shared" si="7"/>
        <v>0.52002654720424746</v>
      </c>
      <c r="R135">
        <f t="shared" si="8"/>
        <v>0.1040053094408495</v>
      </c>
      <c r="S135">
        <v>2</v>
      </c>
      <c r="T135">
        <f t="shared" si="9"/>
        <v>3.5</v>
      </c>
      <c r="U135">
        <v>1120</v>
      </c>
    </row>
    <row r="136" spans="1:21" x14ac:dyDescent="0.25">
      <c r="A136" t="s">
        <v>15</v>
      </c>
      <c r="B136">
        <v>2</v>
      </c>
      <c r="C136" t="str">
        <f>VLOOKUP(D136,$D$1:$E$5,2,FALSE)</f>
        <v>Red Pine</v>
      </c>
      <c r="D136">
        <v>1</v>
      </c>
      <c r="E136">
        <v>0</v>
      </c>
      <c r="F136">
        <v>60</v>
      </c>
      <c r="G136">
        <v>37.313000000000002</v>
      </c>
      <c r="I136">
        <v>1.6719999999999999</v>
      </c>
      <c r="J136">
        <v>50</v>
      </c>
      <c r="K136">
        <v>0.64</v>
      </c>
      <c r="L136">
        <v>25.5</v>
      </c>
      <c r="M136">
        <f t="shared" si="5"/>
        <v>78.125</v>
      </c>
      <c r="N136">
        <f>$B$6*G136*0.01*J136*0.01</f>
        <v>1.86565</v>
      </c>
      <c r="P136">
        <f t="shared" si="6"/>
        <v>1.0031999999999999</v>
      </c>
      <c r="Q136">
        <f t="shared" si="7"/>
        <v>0.53772143756867574</v>
      </c>
      <c r="R136">
        <f t="shared" si="8"/>
        <v>0.10754428751373515</v>
      </c>
      <c r="S136">
        <v>2</v>
      </c>
      <c r="T136">
        <f t="shared" si="9"/>
        <v>3.5</v>
      </c>
      <c r="U136">
        <v>1120</v>
      </c>
    </row>
    <row r="137" spans="1:21" x14ac:dyDescent="0.25">
      <c r="A137" t="s">
        <v>15</v>
      </c>
      <c r="B137">
        <v>2</v>
      </c>
      <c r="C137" t="str">
        <f>VLOOKUP(D137,$D$1:$E$5,2,FALSE)</f>
        <v>Red Pine</v>
      </c>
      <c r="D137">
        <v>1</v>
      </c>
      <c r="E137">
        <v>0</v>
      </c>
      <c r="F137">
        <v>69</v>
      </c>
      <c r="G137">
        <v>31.774000000000001</v>
      </c>
      <c r="I137">
        <v>1.2721</v>
      </c>
      <c r="J137">
        <v>50</v>
      </c>
      <c r="K137">
        <v>0.64</v>
      </c>
      <c r="L137">
        <v>25.5</v>
      </c>
      <c r="M137">
        <f t="shared" si="5"/>
        <v>78.125</v>
      </c>
      <c r="N137">
        <f>$B$6*G137*0.01*J137*0.01</f>
        <v>1.5887</v>
      </c>
      <c r="P137">
        <f t="shared" si="6"/>
        <v>0.76325999999999994</v>
      </c>
      <c r="Q137">
        <f t="shared" si="7"/>
        <v>0.48043054069364888</v>
      </c>
      <c r="R137">
        <f t="shared" si="8"/>
        <v>9.6086108138729781E-2</v>
      </c>
      <c r="S137">
        <v>2</v>
      </c>
      <c r="T137">
        <f t="shared" si="9"/>
        <v>3.5</v>
      </c>
      <c r="U137">
        <v>1120</v>
      </c>
    </row>
    <row r="138" spans="1:21" x14ac:dyDescent="0.25">
      <c r="A138" t="s">
        <v>15</v>
      </c>
      <c r="B138">
        <v>2</v>
      </c>
      <c r="C138" t="str">
        <f>VLOOKUP(D138,$D$1:$E$5,2,FALSE)</f>
        <v>Red Pine</v>
      </c>
      <c r="D138">
        <v>1</v>
      </c>
      <c r="E138">
        <v>0</v>
      </c>
      <c r="F138">
        <v>72</v>
      </c>
      <c r="G138">
        <v>22.146000000000001</v>
      </c>
      <c r="I138">
        <v>1.0206</v>
      </c>
      <c r="J138">
        <v>50</v>
      </c>
      <c r="K138">
        <v>0.64</v>
      </c>
      <c r="L138">
        <v>25.5</v>
      </c>
      <c r="M138">
        <f t="shared" ref="M138:M201" si="10">J138/K138</f>
        <v>78.125</v>
      </c>
      <c r="N138">
        <f>$B$6*G138*0.01*J138*0.01</f>
        <v>1.1073000000000002</v>
      </c>
      <c r="P138">
        <f t="shared" ref="P138:P201" si="11">I138*0.6</f>
        <v>0.6123599999999999</v>
      </c>
      <c r="Q138">
        <f t="shared" ref="Q138:Q201" si="12">P138/N138</f>
        <v>0.55302086155513397</v>
      </c>
      <c r="R138">
        <f t="shared" ref="R138:R201" si="13">Q138*0.2</f>
        <v>0.1106041723110268</v>
      </c>
      <c r="S138">
        <v>2</v>
      </c>
      <c r="T138">
        <f t="shared" si="9"/>
        <v>3.5</v>
      </c>
      <c r="U138">
        <v>1120</v>
      </c>
    </row>
    <row r="139" spans="1:21" x14ac:dyDescent="0.25">
      <c r="A139" t="s">
        <v>15</v>
      </c>
      <c r="B139">
        <v>2</v>
      </c>
      <c r="C139" t="str">
        <f>VLOOKUP(D139,$D$1:$E$5,2,FALSE)</f>
        <v>Red Pine</v>
      </c>
      <c r="D139">
        <v>1</v>
      </c>
      <c r="E139">
        <v>1</v>
      </c>
      <c r="F139">
        <v>0</v>
      </c>
      <c r="G139">
        <v>100</v>
      </c>
      <c r="I139">
        <v>2.5499999999999998</v>
      </c>
      <c r="J139">
        <v>50</v>
      </c>
      <c r="K139">
        <v>0.64</v>
      </c>
      <c r="L139">
        <v>25.5</v>
      </c>
      <c r="M139">
        <f t="shared" si="10"/>
        <v>78.125</v>
      </c>
      <c r="N139">
        <f>$B$6*G139*0.01*J139*0.01</f>
        <v>5</v>
      </c>
      <c r="P139">
        <f t="shared" si="11"/>
        <v>1.5299999999999998</v>
      </c>
      <c r="Q139">
        <f t="shared" si="12"/>
        <v>0.30599999999999994</v>
      </c>
      <c r="R139">
        <f t="shared" si="13"/>
        <v>6.1199999999999991E-2</v>
      </c>
      <c r="S139">
        <v>2</v>
      </c>
      <c r="T139">
        <f t="shared" ref="T139:T202" si="14">(19-12)*0.5</f>
        <v>3.5</v>
      </c>
      <c r="U139">
        <v>1120</v>
      </c>
    </row>
    <row r="140" spans="1:21" x14ac:dyDescent="0.25">
      <c r="A140" t="s">
        <v>15</v>
      </c>
      <c r="B140">
        <v>2</v>
      </c>
      <c r="C140" t="str">
        <f>VLOOKUP(D140,$D$1:$E$5,2,FALSE)</f>
        <v>Red Pine</v>
      </c>
      <c r="D140">
        <v>1</v>
      </c>
      <c r="E140">
        <v>1</v>
      </c>
      <c r="F140">
        <v>9</v>
      </c>
      <c r="G140">
        <v>84.731999999999999</v>
      </c>
      <c r="I140">
        <v>2.9921000000000002</v>
      </c>
      <c r="J140">
        <v>50</v>
      </c>
      <c r="K140">
        <v>0.64</v>
      </c>
      <c r="L140">
        <v>25.5</v>
      </c>
      <c r="M140">
        <f t="shared" si="10"/>
        <v>78.125</v>
      </c>
      <c r="N140">
        <f>$B$6*G140*0.01*J140*0.01</f>
        <v>4.2366000000000001</v>
      </c>
      <c r="P140">
        <f t="shared" si="11"/>
        <v>1.7952600000000001</v>
      </c>
      <c r="Q140">
        <f t="shared" si="12"/>
        <v>0.42375017702874945</v>
      </c>
      <c r="R140">
        <f t="shared" si="13"/>
        <v>8.4750035405749893E-2</v>
      </c>
      <c r="S140">
        <v>2</v>
      </c>
      <c r="T140">
        <f t="shared" si="14"/>
        <v>3.5</v>
      </c>
      <c r="U140">
        <v>1120</v>
      </c>
    </row>
    <row r="141" spans="1:21" x14ac:dyDescent="0.25">
      <c r="A141" t="s">
        <v>15</v>
      </c>
      <c r="B141">
        <v>2</v>
      </c>
      <c r="C141" t="str">
        <f>VLOOKUP(D141,$D$1:$E$5,2,FALSE)</f>
        <v>Red Pine</v>
      </c>
      <c r="D141">
        <v>1</v>
      </c>
      <c r="E141">
        <v>1</v>
      </c>
      <c r="F141">
        <v>12</v>
      </c>
      <c r="G141">
        <v>74.927000000000007</v>
      </c>
      <c r="I141">
        <v>2.8595000000000002</v>
      </c>
      <c r="J141">
        <v>50</v>
      </c>
      <c r="K141">
        <v>0.64</v>
      </c>
      <c r="L141">
        <v>25.5</v>
      </c>
      <c r="M141">
        <f t="shared" si="10"/>
        <v>78.125</v>
      </c>
      <c r="N141">
        <f>$B$6*G141*0.01*J141*0.01</f>
        <v>3.7463500000000005</v>
      </c>
      <c r="P141">
        <f t="shared" si="11"/>
        <v>1.7157</v>
      </c>
      <c r="Q141">
        <f t="shared" si="12"/>
        <v>0.4579657533332443</v>
      </c>
      <c r="R141">
        <f t="shared" si="13"/>
        <v>9.1593150666648859E-2</v>
      </c>
      <c r="S141">
        <v>2</v>
      </c>
      <c r="T141">
        <f t="shared" si="14"/>
        <v>3.5</v>
      </c>
      <c r="U141">
        <v>1120</v>
      </c>
    </row>
    <row r="142" spans="1:21" x14ac:dyDescent="0.25">
      <c r="A142" t="s">
        <v>15</v>
      </c>
      <c r="B142">
        <v>2</v>
      </c>
      <c r="C142" t="str">
        <f>VLOOKUP(D142,$D$1:$E$5,2,FALSE)</f>
        <v>Red Pine</v>
      </c>
      <c r="D142">
        <v>1</v>
      </c>
      <c r="E142">
        <v>1</v>
      </c>
      <c r="F142">
        <v>21</v>
      </c>
      <c r="G142">
        <v>72.021000000000001</v>
      </c>
      <c r="I142">
        <v>3.0533999999999999</v>
      </c>
      <c r="J142">
        <v>50</v>
      </c>
      <c r="K142">
        <v>0.64</v>
      </c>
      <c r="L142">
        <v>25.5</v>
      </c>
      <c r="M142">
        <f t="shared" si="10"/>
        <v>78.125</v>
      </c>
      <c r="N142">
        <f>$B$6*G142*0.01*J142*0.01</f>
        <v>3.6010500000000003</v>
      </c>
      <c r="P142">
        <f t="shared" si="11"/>
        <v>1.8320399999999999</v>
      </c>
      <c r="Q142">
        <f t="shared" si="12"/>
        <v>0.50875161411255043</v>
      </c>
      <c r="R142">
        <f t="shared" si="13"/>
        <v>0.10175032282251009</v>
      </c>
      <c r="S142">
        <v>2</v>
      </c>
      <c r="T142">
        <f t="shared" si="14"/>
        <v>3.5</v>
      </c>
      <c r="U142">
        <v>1120</v>
      </c>
    </row>
    <row r="143" spans="1:21" x14ac:dyDescent="0.25">
      <c r="A143" t="s">
        <v>15</v>
      </c>
      <c r="B143">
        <v>2</v>
      </c>
      <c r="C143" t="str">
        <f>VLOOKUP(D143,$D$1:$E$5,2,FALSE)</f>
        <v>Red Pine</v>
      </c>
      <c r="D143">
        <v>1</v>
      </c>
      <c r="E143">
        <v>1</v>
      </c>
      <c r="F143">
        <v>24</v>
      </c>
      <c r="G143">
        <v>62.033000000000001</v>
      </c>
      <c r="I143">
        <v>2.5348000000000002</v>
      </c>
      <c r="J143">
        <v>50</v>
      </c>
      <c r="K143">
        <v>0.64</v>
      </c>
      <c r="L143">
        <v>25.5</v>
      </c>
      <c r="M143">
        <f t="shared" si="10"/>
        <v>78.125</v>
      </c>
      <c r="N143">
        <f>$B$6*G143*0.01*J143*0.01</f>
        <v>3.1016500000000002</v>
      </c>
      <c r="P143">
        <f t="shared" si="11"/>
        <v>1.52088</v>
      </c>
      <c r="Q143">
        <f t="shared" si="12"/>
        <v>0.49034546128673445</v>
      </c>
      <c r="R143">
        <f t="shared" si="13"/>
        <v>9.806909225734689E-2</v>
      </c>
      <c r="S143">
        <v>2</v>
      </c>
      <c r="T143">
        <f t="shared" si="14"/>
        <v>3.5</v>
      </c>
      <c r="U143">
        <v>1120</v>
      </c>
    </row>
    <row r="144" spans="1:21" x14ac:dyDescent="0.25">
      <c r="A144" t="s">
        <v>15</v>
      </c>
      <c r="B144">
        <v>2</v>
      </c>
      <c r="C144" t="str">
        <f>VLOOKUP(D144,$D$1:$E$5,2,FALSE)</f>
        <v>Red Pine</v>
      </c>
      <c r="D144">
        <v>1</v>
      </c>
      <c r="E144">
        <v>1</v>
      </c>
      <c r="F144">
        <v>33</v>
      </c>
      <c r="G144">
        <v>56.326000000000001</v>
      </c>
      <c r="I144">
        <v>2.3723999999999998</v>
      </c>
      <c r="J144">
        <v>50</v>
      </c>
      <c r="K144">
        <v>0.64</v>
      </c>
      <c r="L144">
        <v>25.5</v>
      </c>
      <c r="M144">
        <f t="shared" si="10"/>
        <v>78.125</v>
      </c>
      <c r="N144">
        <f>$B$6*G144*0.01*J144*0.01</f>
        <v>2.8163</v>
      </c>
      <c r="P144">
        <f t="shared" si="11"/>
        <v>1.4234399999999998</v>
      </c>
      <c r="Q144">
        <f t="shared" si="12"/>
        <v>0.50542910911479599</v>
      </c>
      <c r="R144">
        <f t="shared" si="13"/>
        <v>0.10108582182295921</v>
      </c>
      <c r="S144">
        <v>2</v>
      </c>
      <c r="T144">
        <f t="shared" si="14"/>
        <v>3.5</v>
      </c>
      <c r="U144">
        <v>1120</v>
      </c>
    </row>
    <row r="145" spans="1:21" x14ac:dyDescent="0.25">
      <c r="A145" t="s">
        <v>15</v>
      </c>
      <c r="B145">
        <v>2</v>
      </c>
      <c r="C145" t="str">
        <f>VLOOKUP(D145,$D$1:$E$5,2,FALSE)</f>
        <v>Red Pine</v>
      </c>
      <c r="D145">
        <v>1</v>
      </c>
      <c r="E145">
        <v>1</v>
      </c>
      <c r="F145">
        <v>36</v>
      </c>
      <c r="G145">
        <v>54.533000000000001</v>
      </c>
      <c r="I145">
        <v>2.2545999999999999</v>
      </c>
      <c r="J145">
        <v>50</v>
      </c>
      <c r="K145">
        <v>0.64</v>
      </c>
      <c r="L145">
        <v>25.5</v>
      </c>
      <c r="M145">
        <f t="shared" si="10"/>
        <v>78.125</v>
      </c>
      <c r="N145">
        <f>$B$6*G145*0.01*J145*0.01</f>
        <v>2.7266500000000002</v>
      </c>
      <c r="P145">
        <f t="shared" si="11"/>
        <v>1.35276</v>
      </c>
      <c r="Q145">
        <f t="shared" si="12"/>
        <v>0.49612528193937611</v>
      </c>
      <c r="R145">
        <f t="shared" si="13"/>
        <v>9.9225056387875224E-2</v>
      </c>
      <c r="S145">
        <v>2</v>
      </c>
      <c r="T145">
        <f t="shared" si="14"/>
        <v>3.5</v>
      </c>
      <c r="U145">
        <v>1120</v>
      </c>
    </row>
    <row r="146" spans="1:21" x14ac:dyDescent="0.25">
      <c r="A146" t="s">
        <v>15</v>
      </c>
      <c r="B146">
        <v>2</v>
      </c>
      <c r="C146" t="str">
        <f>VLOOKUP(D146,$D$1:$E$5,2,FALSE)</f>
        <v>Red Pine</v>
      </c>
      <c r="D146">
        <v>1</v>
      </c>
      <c r="E146">
        <v>1</v>
      </c>
      <c r="F146">
        <v>45</v>
      </c>
      <c r="G146">
        <v>52.558</v>
      </c>
      <c r="I146">
        <v>2.2927</v>
      </c>
      <c r="J146">
        <v>50</v>
      </c>
      <c r="K146">
        <v>0.64</v>
      </c>
      <c r="L146">
        <v>25.5</v>
      </c>
      <c r="M146">
        <f t="shared" si="10"/>
        <v>78.125</v>
      </c>
      <c r="N146">
        <f>$B$6*G146*0.01*J146*0.01</f>
        <v>2.6279000000000003</v>
      </c>
      <c r="P146">
        <f t="shared" si="11"/>
        <v>1.3756199999999998</v>
      </c>
      <c r="Q146">
        <f t="shared" si="12"/>
        <v>0.52346740743559483</v>
      </c>
      <c r="R146">
        <f t="shared" si="13"/>
        <v>0.10469348148711898</v>
      </c>
      <c r="S146">
        <v>2</v>
      </c>
      <c r="T146">
        <f t="shared" si="14"/>
        <v>3.5</v>
      </c>
      <c r="U146">
        <v>1120</v>
      </c>
    </row>
    <row r="147" spans="1:21" x14ac:dyDescent="0.25">
      <c r="A147" t="s">
        <v>15</v>
      </c>
      <c r="B147">
        <v>2</v>
      </c>
      <c r="C147" t="str">
        <f>VLOOKUP(D147,$D$1:$E$5,2,FALSE)</f>
        <v>Red Pine</v>
      </c>
      <c r="D147">
        <v>1</v>
      </c>
      <c r="E147">
        <v>1</v>
      </c>
      <c r="F147">
        <v>48</v>
      </c>
      <c r="G147">
        <v>47.595999999999997</v>
      </c>
      <c r="I147">
        <v>2.1227999999999998</v>
      </c>
      <c r="J147">
        <v>50</v>
      </c>
      <c r="K147">
        <v>0.64</v>
      </c>
      <c r="L147">
        <v>25.5</v>
      </c>
      <c r="M147">
        <f t="shared" si="10"/>
        <v>78.125</v>
      </c>
      <c r="N147">
        <f>$B$6*G147*0.01*J147*0.01</f>
        <v>2.3797999999999999</v>
      </c>
      <c r="P147">
        <f t="shared" si="11"/>
        <v>1.2736799999999999</v>
      </c>
      <c r="Q147">
        <f t="shared" si="12"/>
        <v>0.53520463904529791</v>
      </c>
      <c r="R147">
        <f t="shared" si="13"/>
        <v>0.10704092780905959</v>
      </c>
      <c r="S147">
        <v>2</v>
      </c>
      <c r="T147">
        <f t="shared" si="14"/>
        <v>3.5</v>
      </c>
      <c r="U147">
        <v>1120</v>
      </c>
    </row>
    <row r="148" spans="1:21" x14ac:dyDescent="0.25">
      <c r="A148" t="s">
        <v>15</v>
      </c>
      <c r="B148">
        <v>2</v>
      </c>
      <c r="C148" t="str">
        <f>VLOOKUP(D148,$D$1:$E$5,2,FALSE)</f>
        <v>Red Pine</v>
      </c>
      <c r="D148">
        <v>1</v>
      </c>
      <c r="E148">
        <v>1</v>
      </c>
      <c r="F148">
        <v>57</v>
      </c>
      <c r="G148">
        <v>37.978999999999999</v>
      </c>
      <c r="I148">
        <v>1.6636</v>
      </c>
      <c r="J148">
        <v>50</v>
      </c>
      <c r="K148">
        <v>0.64</v>
      </c>
      <c r="L148">
        <v>25.5</v>
      </c>
      <c r="M148">
        <f t="shared" si="10"/>
        <v>78.125</v>
      </c>
      <c r="N148">
        <f>$B$6*G148*0.01*J148*0.01</f>
        <v>1.8989499999999999</v>
      </c>
      <c r="P148">
        <f t="shared" si="11"/>
        <v>0.99815999999999994</v>
      </c>
      <c r="Q148">
        <f t="shared" si="12"/>
        <v>0.52563785249743278</v>
      </c>
      <c r="R148">
        <f t="shared" si="13"/>
        <v>0.10512757049948657</v>
      </c>
      <c r="S148">
        <v>2</v>
      </c>
      <c r="T148">
        <f t="shared" si="14"/>
        <v>3.5</v>
      </c>
      <c r="U148">
        <v>1120</v>
      </c>
    </row>
    <row r="149" spans="1:21" x14ac:dyDescent="0.25">
      <c r="A149" t="s">
        <v>15</v>
      </c>
      <c r="B149">
        <v>2</v>
      </c>
      <c r="C149" t="str">
        <f>VLOOKUP(D149,$D$1:$E$5,2,FALSE)</f>
        <v>Red Pine</v>
      </c>
      <c r="D149">
        <v>1</v>
      </c>
      <c r="E149">
        <v>1</v>
      </c>
      <c r="F149">
        <v>60</v>
      </c>
      <c r="G149">
        <v>38.42</v>
      </c>
      <c r="I149">
        <v>1.7462</v>
      </c>
      <c r="J149">
        <v>50</v>
      </c>
      <c r="K149">
        <v>0.64</v>
      </c>
      <c r="L149">
        <v>25.5</v>
      </c>
      <c r="M149">
        <f t="shared" si="10"/>
        <v>78.125</v>
      </c>
      <c r="N149">
        <f>$B$6*G149*0.01*J149*0.01</f>
        <v>1.9210000000000003</v>
      </c>
      <c r="P149">
        <f t="shared" si="11"/>
        <v>1.04772</v>
      </c>
      <c r="Q149">
        <f t="shared" si="12"/>
        <v>0.54540343571056737</v>
      </c>
      <c r="R149">
        <f t="shared" si="13"/>
        <v>0.10908068714211348</v>
      </c>
      <c r="S149">
        <v>2</v>
      </c>
      <c r="T149">
        <f t="shared" si="14"/>
        <v>3.5</v>
      </c>
      <c r="U149">
        <v>1120</v>
      </c>
    </row>
    <row r="150" spans="1:21" x14ac:dyDescent="0.25">
      <c r="A150" t="s">
        <v>15</v>
      </c>
      <c r="B150">
        <v>2</v>
      </c>
      <c r="C150" t="str">
        <f>VLOOKUP(D150,$D$1:$E$5,2,FALSE)</f>
        <v>Red Pine</v>
      </c>
      <c r="D150">
        <v>1</v>
      </c>
      <c r="E150">
        <v>1</v>
      </c>
      <c r="F150">
        <v>69</v>
      </c>
      <c r="G150">
        <v>43.892000000000003</v>
      </c>
      <c r="I150">
        <v>1.9921</v>
      </c>
      <c r="J150">
        <v>50</v>
      </c>
      <c r="K150">
        <v>0.64</v>
      </c>
      <c r="L150">
        <v>25.5</v>
      </c>
      <c r="M150">
        <f t="shared" si="10"/>
        <v>78.125</v>
      </c>
      <c r="N150">
        <f>$B$6*G150*0.01*J150*0.01</f>
        <v>2.1946000000000003</v>
      </c>
      <c r="P150">
        <f t="shared" si="11"/>
        <v>1.19526</v>
      </c>
      <c r="Q150">
        <f t="shared" si="12"/>
        <v>0.54463683586986233</v>
      </c>
      <c r="R150">
        <f t="shared" si="13"/>
        <v>0.10892736717397247</v>
      </c>
      <c r="S150">
        <v>2</v>
      </c>
      <c r="T150">
        <f t="shared" si="14"/>
        <v>3.5</v>
      </c>
      <c r="U150">
        <v>1120</v>
      </c>
    </row>
    <row r="151" spans="1:21" x14ac:dyDescent="0.25">
      <c r="A151" t="s">
        <v>15</v>
      </c>
      <c r="B151">
        <v>2</v>
      </c>
      <c r="C151" t="str">
        <f>VLOOKUP(D151,$D$1:$E$5,2,FALSE)</f>
        <v>Red Pine</v>
      </c>
      <c r="D151">
        <v>1</v>
      </c>
      <c r="E151">
        <v>1</v>
      </c>
      <c r="F151">
        <v>72</v>
      </c>
      <c r="G151">
        <v>40.048999999999999</v>
      </c>
      <c r="I151">
        <v>1.9116</v>
      </c>
      <c r="J151">
        <v>50</v>
      </c>
      <c r="K151">
        <v>0.64</v>
      </c>
      <c r="L151">
        <v>25.5</v>
      </c>
      <c r="M151">
        <f t="shared" si="10"/>
        <v>78.125</v>
      </c>
      <c r="N151">
        <f>$B$6*G151*0.01*J151*0.01</f>
        <v>2.0024500000000001</v>
      </c>
      <c r="P151">
        <f t="shared" si="11"/>
        <v>1.14696</v>
      </c>
      <c r="Q151">
        <f t="shared" si="12"/>
        <v>0.57277834652550619</v>
      </c>
      <c r="R151">
        <f t="shared" si="13"/>
        <v>0.11455566930510125</v>
      </c>
      <c r="S151">
        <v>2</v>
      </c>
      <c r="T151">
        <f t="shared" si="14"/>
        <v>3.5</v>
      </c>
      <c r="U151">
        <v>1120</v>
      </c>
    </row>
    <row r="152" spans="1:21" x14ac:dyDescent="0.25">
      <c r="A152" t="s">
        <v>15</v>
      </c>
      <c r="B152">
        <v>2</v>
      </c>
      <c r="C152" t="str">
        <f>VLOOKUP(D152,$D$1:$E$5,2,FALSE)</f>
        <v>Red Pine</v>
      </c>
      <c r="D152">
        <v>1</v>
      </c>
      <c r="E152">
        <v>2</v>
      </c>
      <c r="F152">
        <v>0</v>
      </c>
      <c r="G152">
        <v>100</v>
      </c>
      <c r="I152">
        <v>2.5499999999999998</v>
      </c>
      <c r="J152">
        <v>50</v>
      </c>
      <c r="K152">
        <v>0.64</v>
      </c>
      <c r="L152">
        <v>25.5</v>
      </c>
      <c r="M152">
        <f t="shared" si="10"/>
        <v>78.125</v>
      </c>
      <c r="N152">
        <f>$B$6*G152*0.01*J152*0.01</f>
        <v>5</v>
      </c>
      <c r="P152">
        <f t="shared" si="11"/>
        <v>1.5299999999999998</v>
      </c>
      <c r="Q152">
        <f t="shared" si="12"/>
        <v>0.30599999999999994</v>
      </c>
      <c r="R152">
        <f t="shared" si="13"/>
        <v>6.1199999999999991E-2</v>
      </c>
      <c r="S152">
        <v>2</v>
      </c>
      <c r="T152">
        <f t="shared" si="14"/>
        <v>3.5</v>
      </c>
      <c r="U152">
        <v>1120</v>
      </c>
    </row>
    <row r="153" spans="1:21" x14ac:dyDescent="0.25">
      <c r="A153" t="s">
        <v>15</v>
      </c>
      <c r="B153">
        <v>2</v>
      </c>
      <c r="C153" t="str">
        <f>VLOOKUP(D153,$D$1:$E$5,2,FALSE)</f>
        <v>Red Pine</v>
      </c>
      <c r="D153">
        <v>1</v>
      </c>
      <c r="E153">
        <v>2</v>
      </c>
      <c r="F153">
        <v>9</v>
      </c>
      <c r="G153">
        <v>86.78</v>
      </c>
      <c r="I153">
        <v>3.2965</v>
      </c>
      <c r="J153">
        <v>50</v>
      </c>
      <c r="K153">
        <v>0.64</v>
      </c>
      <c r="L153">
        <v>25.5</v>
      </c>
      <c r="M153">
        <f t="shared" si="10"/>
        <v>78.125</v>
      </c>
      <c r="N153">
        <f>$B$6*G153*0.01*J153*0.01</f>
        <v>4.3389999999999995</v>
      </c>
      <c r="P153">
        <f t="shared" si="11"/>
        <v>1.9779</v>
      </c>
      <c r="Q153">
        <f t="shared" si="12"/>
        <v>0.45584235999078132</v>
      </c>
      <c r="R153">
        <f t="shared" si="13"/>
        <v>9.1168471998156267E-2</v>
      </c>
      <c r="S153">
        <v>2</v>
      </c>
      <c r="T153">
        <f t="shared" si="14"/>
        <v>3.5</v>
      </c>
      <c r="U153">
        <v>1120</v>
      </c>
    </row>
    <row r="154" spans="1:21" x14ac:dyDescent="0.25">
      <c r="A154" t="s">
        <v>15</v>
      </c>
      <c r="B154">
        <v>2</v>
      </c>
      <c r="C154" t="str">
        <f>VLOOKUP(D154,$D$1:$E$5,2,FALSE)</f>
        <v>Red Pine</v>
      </c>
      <c r="D154">
        <v>1</v>
      </c>
      <c r="E154">
        <v>2</v>
      </c>
      <c r="F154">
        <v>12</v>
      </c>
      <c r="G154">
        <v>77.911000000000001</v>
      </c>
      <c r="I154">
        <v>3.0598999999999998</v>
      </c>
      <c r="J154">
        <v>50</v>
      </c>
      <c r="K154">
        <v>0.64</v>
      </c>
      <c r="L154">
        <v>25.5</v>
      </c>
      <c r="M154">
        <f t="shared" si="10"/>
        <v>78.125</v>
      </c>
      <c r="N154">
        <f>$B$6*G154*0.01*J154*0.01</f>
        <v>3.8955500000000001</v>
      </c>
      <c r="P154">
        <f t="shared" si="11"/>
        <v>1.8359399999999999</v>
      </c>
      <c r="Q154">
        <f t="shared" si="12"/>
        <v>0.47129160195607805</v>
      </c>
      <c r="R154">
        <f t="shared" si="13"/>
        <v>9.4258320391215622E-2</v>
      </c>
      <c r="S154">
        <v>2</v>
      </c>
      <c r="T154">
        <f t="shared" si="14"/>
        <v>3.5</v>
      </c>
      <c r="U154">
        <v>1120</v>
      </c>
    </row>
    <row r="155" spans="1:21" x14ac:dyDescent="0.25">
      <c r="A155" t="s">
        <v>15</v>
      </c>
      <c r="B155">
        <v>2</v>
      </c>
      <c r="C155" t="str">
        <f>VLOOKUP(D155,$D$1:$E$5,2,FALSE)</f>
        <v>Red Pine</v>
      </c>
      <c r="D155">
        <v>1</v>
      </c>
      <c r="E155">
        <v>2</v>
      </c>
      <c r="F155">
        <v>21</v>
      </c>
      <c r="G155">
        <v>68.295000000000002</v>
      </c>
      <c r="I155">
        <v>2.8233000000000001</v>
      </c>
      <c r="J155">
        <v>50</v>
      </c>
      <c r="K155">
        <v>0.64</v>
      </c>
      <c r="L155">
        <v>25.5</v>
      </c>
      <c r="M155">
        <f t="shared" si="10"/>
        <v>78.125</v>
      </c>
      <c r="N155">
        <f>$B$6*G155*0.01*J155*0.01</f>
        <v>3.4147500000000002</v>
      </c>
      <c r="P155">
        <f t="shared" si="11"/>
        <v>1.69398</v>
      </c>
      <c r="Q155">
        <f t="shared" si="12"/>
        <v>0.49607731166264002</v>
      </c>
      <c r="R155">
        <f t="shared" si="13"/>
        <v>9.9215462332528009E-2</v>
      </c>
      <c r="S155">
        <v>2</v>
      </c>
      <c r="T155">
        <f t="shared" si="14"/>
        <v>3.5</v>
      </c>
      <c r="U155">
        <v>1120</v>
      </c>
    </row>
    <row r="156" spans="1:21" x14ac:dyDescent="0.25">
      <c r="A156" t="s">
        <v>15</v>
      </c>
      <c r="B156">
        <v>2</v>
      </c>
      <c r="C156" t="str">
        <f>VLOOKUP(D156,$D$1:$E$5,2,FALSE)</f>
        <v>Red Pine</v>
      </c>
      <c r="D156">
        <v>1</v>
      </c>
      <c r="E156">
        <v>2</v>
      </c>
      <c r="F156">
        <v>24</v>
      </c>
      <c r="G156">
        <v>64.454999999999998</v>
      </c>
      <c r="I156">
        <v>2.7128999999999999</v>
      </c>
      <c r="J156">
        <v>50</v>
      </c>
      <c r="K156">
        <v>0.64</v>
      </c>
      <c r="L156">
        <v>25.5</v>
      </c>
      <c r="M156">
        <f t="shared" si="10"/>
        <v>78.125</v>
      </c>
      <c r="N156">
        <f>$B$6*G156*0.01*J156*0.01</f>
        <v>3.22275</v>
      </c>
      <c r="P156">
        <f t="shared" si="11"/>
        <v>1.62774</v>
      </c>
      <c r="Q156">
        <f t="shared" si="12"/>
        <v>0.50507796136839656</v>
      </c>
      <c r="R156">
        <f t="shared" si="13"/>
        <v>0.10101559227367932</v>
      </c>
      <c r="S156">
        <v>2</v>
      </c>
      <c r="T156">
        <f t="shared" si="14"/>
        <v>3.5</v>
      </c>
      <c r="U156">
        <v>1120</v>
      </c>
    </row>
    <row r="157" spans="1:21" x14ac:dyDescent="0.25">
      <c r="A157" t="s">
        <v>15</v>
      </c>
      <c r="B157">
        <v>2</v>
      </c>
      <c r="C157" t="str">
        <f>VLOOKUP(D157,$D$1:$E$5,2,FALSE)</f>
        <v>Red Pine</v>
      </c>
      <c r="D157">
        <v>1</v>
      </c>
      <c r="E157">
        <v>2</v>
      </c>
      <c r="F157">
        <v>33</v>
      </c>
      <c r="G157">
        <v>62.661999999999999</v>
      </c>
      <c r="I157">
        <v>2.6025</v>
      </c>
      <c r="J157">
        <v>50</v>
      </c>
      <c r="K157">
        <v>0.64</v>
      </c>
      <c r="L157">
        <v>25.5</v>
      </c>
      <c r="M157">
        <f t="shared" si="10"/>
        <v>78.125</v>
      </c>
      <c r="N157">
        <f>$B$6*G157*0.01*J157*0.01</f>
        <v>3.1331000000000002</v>
      </c>
      <c r="P157">
        <f t="shared" si="11"/>
        <v>1.5614999999999999</v>
      </c>
      <c r="Q157">
        <f t="shared" si="12"/>
        <v>0.4983881778430308</v>
      </c>
      <c r="R157">
        <f t="shared" si="13"/>
        <v>9.9677635568606163E-2</v>
      </c>
      <c r="S157">
        <v>2</v>
      </c>
      <c r="T157">
        <f t="shared" si="14"/>
        <v>3.5</v>
      </c>
      <c r="U157">
        <v>1120</v>
      </c>
    </row>
    <row r="158" spans="1:21" x14ac:dyDescent="0.25">
      <c r="A158" t="s">
        <v>15</v>
      </c>
      <c r="B158">
        <v>2</v>
      </c>
      <c r="C158" t="str">
        <f>VLOOKUP(D158,$D$1:$E$5,2,FALSE)</f>
        <v>Red Pine</v>
      </c>
      <c r="D158">
        <v>1</v>
      </c>
      <c r="E158">
        <v>2</v>
      </c>
      <c r="F158">
        <v>36</v>
      </c>
      <c r="G158">
        <v>63.473999999999997</v>
      </c>
      <c r="I158">
        <v>2.8411</v>
      </c>
      <c r="J158">
        <v>50</v>
      </c>
      <c r="K158">
        <v>0.64</v>
      </c>
      <c r="L158">
        <v>25.5</v>
      </c>
      <c r="M158">
        <f t="shared" si="10"/>
        <v>78.125</v>
      </c>
      <c r="N158">
        <f>$B$6*G158*0.01*J158*0.01</f>
        <v>3.1737000000000002</v>
      </c>
      <c r="P158">
        <f t="shared" si="11"/>
        <v>1.7046599999999998</v>
      </c>
      <c r="Q158">
        <f t="shared" si="12"/>
        <v>0.53712071084223456</v>
      </c>
      <c r="R158">
        <f t="shared" si="13"/>
        <v>0.10742414216844692</v>
      </c>
      <c r="S158">
        <v>2</v>
      </c>
      <c r="T158">
        <f t="shared" si="14"/>
        <v>3.5</v>
      </c>
      <c r="U158">
        <v>1120</v>
      </c>
    </row>
    <row r="159" spans="1:21" x14ac:dyDescent="0.25">
      <c r="A159" t="s">
        <v>15</v>
      </c>
      <c r="B159">
        <v>2</v>
      </c>
      <c r="C159" t="str">
        <f>VLOOKUP(D159,$D$1:$E$5,2,FALSE)</f>
        <v>Red Pine</v>
      </c>
      <c r="D159">
        <v>1</v>
      </c>
      <c r="E159">
        <v>2</v>
      </c>
      <c r="F159">
        <v>45</v>
      </c>
      <c r="G159">
        <v>50.319000000000003</v>
      </c>
      <c r="I159">
        <v>2.3149000000000002</v>
      </c>
      <c r="J159">
        <v>50</v>
      </c>
      <c r="K159">
        <v>0.64</v>
      </c>
      <c r="L159">
        <v>25.5</v>
      </c>
      <c r="M159">
        <f t="shared" si="10"/>
        <v>78.125</v>
      </c>
      <c r="N159">
        <f>$B$6*G159*0.01*J159*0.01</f>
        <v>2.5159500000000001</v>
      </c>
      <c r="P159">
        <f t="shared" si="11"/>
        <v>1.3889400000000001</v>
      </c>
      <c r="Q159">
        <f t="shared" si="12"/>
        <v>0.55205389614261013</v>
      </c>
      <c r="R159">
        <f t="shared" si="13"/>
        <v>0.11041077922852204</v>
      </c>
      <c r="S159">
        <v>2</v>
      </c>
      <c r="T159">
        <f t="shared" si="14"/>
        <v>3.5</v>
      </c>
      <c r="U159">
        <v>1120</v>
      </c>
    </row>
    <row r="160" spans="1:21" x14ac:dyDescent="0.25">
      <c r="A160" t="s">
        <v>15</v>
      </c>
      <c r="B160">
        <v>2</v>
      </c>
      <c r="C160" t="str">
        <f>VLOOKUP(D160,$D$1:$E$5,2,FALSE)</f>
        <v>Red Pine</v>
      </c>
      <c r="D160">
        <v>1</v>
      </c>
      <c r="E160">
        <v>2</v>
      </c>
      <c r="F160">
        <v>48</v>
      </c>
      <c r="G160">
        <v>59.515000000000001</v>
      </c>
      <c r="I160">
        <v>2.6871</v>
      </c>
      <c r="J160">
        <v>50</v>
      </c>
      <c r="K160">
        <v>0.64</v>
      </c>
      <c r="L160">
        <v>25.5</v>
      </c>
      <c r="M160">
        <f t="shared" si="10"/>
        <v>78.125</v>
      </c>
      <c r="N160">
        <f>$B$6*G160*0.01*J160*0.01</f>
        <v>2.9757500000000001</v>
      </c>
      <c r="P160">
        <f t="shared" si="11"/>
        <v>1.61226</v>
      </c>
      <c r="Q160">
        <f t="shared" si="12"/>
        <v>0.54179954633285721</v>
      </c>
      <c r="R160">
        <f t="shared" si="13"/>
        <v>0.10835990926657145</v>
      </c>
      <c r="S160">
        <v>2</v>
      </c>
      <c r="T160">
        <f t="shared" si="14"/>
        <v>3.5</v>
      </c>
      <c r="U160">
        <v>1120</v>
      </c>
    </row>
    <row r="161" spans="1:21" x14ac:dyDescent="0.25">
      <c r="A161" t="s">
        <v>15</v>
      </c>
      <c r="B161">
        <v>2</v>
      </c>
      <c r="C161" t="str">
        <f>VLOOKUP(D161,$D$1:$E$5,2,FALSE)</f>
        <v>Red Pine</v>
      </c>
      <c r="D161">
        <v>1</v>
      </c>
      <c r="E161">
        <v>2</v>
      </c>
      <c r="F161">
        <v>57</v>
      </c>
      <c r="G161">
        <v>53.250999999999998</v>
      </c>
      <c r="I161">
        <v>2.3837000000000002</v>
      </c>
      <c r="J161">
        <v>50</v>
      </c>
      <c r="K161">
        <v>0.64</v>
      </c>
      <c r="L161">
        <v>25.5</v>
      </c>
      <c r="M161">
        <f t="shared" si="10"/>
        <v>78.125</v>
      </c>
      <c r="N161">
        <f>$B$6*G161*0.01*J161*0.01</f>
        <v>2.66255</v>
      </c>
      <c r="P161">
        <f t="shared" si="11"/>
        <v>1.43022</v>
      </c>
      <c r="Q161">
        <f t="shared" si="12"/>
        <v>0.53716174344143774</v>
      </c>
      <c r="R161">
        <f t="shared" si="13"/>
        <v>0.10743234868828755</v>
      </c>
      <c r="S161">
        <v>2</v>
      </c>
      <c r="T161">
        <f t="shared" si="14"/>
        <v>3.5</v>
      </c>
      <c r="U161">
        <v>1120</v>
      </c>
    </row>
    <row r="162" spans="1:21" x14ac:dyDescent="0.25">
      <c r="A162" t="s">
        <v>15</v>
      </c>
      <c r="B162">
        <v>2</v>
      </c>
      <c r="C162" t="str">
        <f>VLOOKUP(D162,$D$1:$E$5,2,FALSE)</f>
        <v>Red Pine</v>
      </c>
      <c r="D162">
        <v>1</v>
      </c>
      <c r="E162">
        <v>2</v>
      </c>
      <c r="F162">
        <v>60</v>
      </c>
      <c r="G162">
        <v>55.927</v>
      </c>
      <c r="I162">
        <v>2.6074999999999999</v>
      </c>
      <c r="J162">
        <v>50</v>
      </c>
      <c r="K162">
        <v>0.64</v>
      </c>
      <c r="L162">
        <v>25.5</v>
      </c>
      <c r="M162">
        <f t="shared" si="10"/>
        <v>78.125</v>
      </c>
      <c r="N162">
        <f>$B$6*G162*0.01*J162*0.01</f>
        <v>2.7963499999999999</v>
      </c>
      <c r="P162">
        <f t="shared" si="11"/>
        <v>1.5645</v>
      </c>
      <c r="Q162">
        <f t="shared" si="12"/>
        <v>0.55947932125806854</v>
      </c>
      <c r="R162">
        <f t="shared" si="13"/>
        <v>0.11189586425161371</v>
      </c>
      <c r="S162">
        <v>2</v>
      </c>
      <c r="T162">
        <f t="shared" si="14"/>
        <v>3.5</v>
      </c>
      <c r="U162">
        <v>1120</v>
      </c>
    </row>
    <row r="163" spans="1:21" x14ac:dyDescent="0.25">
      <c r="A163" t="s">
        <v>15</v>
      </c>
      <c r="B163">
        <v>2</v>
      </c>
      <c r="C163" t="str">
        <f>VLOOKUP(D163,$D$1:$E$5,2,FALSE)</f>
        <v>Red Pine</v>
      </c>
      <c r="D163">
        <v>1</v>
      </c>
      <c r="E163">
        <v>2</v>
      </c>
      <c r="F163">
        <v>69</v>
      </c>
      <c r="G163">
        <v>44.828000000000003</v>
      </c>
      <c r="I163">
        <v>2.2519999999999998</v>
      </c>
      <c r="J163">
        <v>50</v>
      </c>
      <c r="K163">
        <v>0.64</v>
      </c>
      <c r="L163">
        <v>25.5</v>
      </c>
      <c r="M163">
        <f t="shared" si="10"/>
        <v>78.125</v>
      </c>
      <c r="N163">
        <f>$B$6*G163*0.01*J163*0.01</f>
        <v>2.2414000000000001</v>
      </c>
      <c r="P163">
        <f t="shared" si="11"/>
        <v>1.3511999999999997</v>
      </c>
      <c r="Q163">
        <f t="shared" si="12"/>
        <v>0.60283751226911741</v>
      </c>
      <c r="R163">
        <f t="shared" si="13"/>
        <v>0.12056750245382349</v>
      </c>
      <c r="S163">
        <v>2</v>
      </c>
      <c r="T163">
        <f t="shared" si="14"/>
        <v>3.5</v>
      </c>
      <c r="U163">
        <v>1120</v>
      </c>
    </row>
    <row r="164" spans="1:21" x14ac:dyDescent="0.25">
      <c r="A164" t="s">
        <v>15</v>
      </c>
      <c r="B164">
        <v>2</v>
      </c>
      <c r="C164" t="str">
        <f>VLOOKUP(D164,$D$1:$E$5,2,FALSE)</f>
        <v>Red Pine</v>
      </c>
      <c r="D164">
        <v>1</v>
      </c>
      <c r="E164">
        <v>2</v>
      </c>
      <c r="F164">
        <v>72</v>
      </c>
      <c r="G164">
        <v>50.295999999999999</v>
      </c>
      <c r="I164">
        <v>2.4459</v>
      </c>
      <c r="J164">
        <v>50</v>
      </c>
      <c r="K164">
        <v>0.64</v>
      </c>
      <c r="L164">
        <v>25.5</v>
      </c>
      <c r="M164">
        <f t="shared" si="10"/>
        <v>78.125</v>
      </c>
      <c r="N164">
        <f>$B$6*G164*0.01*J164*0.01</f>
        <v>2.5148000000000001</v>
      </c>
      <c r="P164">
        <f t="shared" si="11"/>
        <v>1.4675399999999998</v>
      </c>
      <c r="Q164">
        <f t="shared" si="12"/>
        <v>0.58356131700334013</v>
      </c>
      <c r="R164">
        <f t="shared" si="13"/>
        <v>0.11671226340066804</v>
      </c>
      <c r="S164">
        <v>2</v>
      </c>
      <c r="T164">
        <f t="shared" si="14"/>
        <v>3.5</v>
      </c>
      <c r="U164">
        <v>1120</v>
      </c>
    </row>
    <row r="165" spans="1:21" x14ac:dyDescent="0.25">
      <c r="A165" t="s">
        <v>15</v>
      </c>
      <c r="B165">
        <v>2</v>
      </c>
      <c r="C165" t="str">
        <f>VLOOKUP(D165,$D$1:$E$5,2,FALSE)</f>
        <v>Red Maple</v>
      </c>
      <c r="D165">
        <v>2</v>
      </c>
      <c r="E165">
        <v>0</v>
      </c>
      <c r="F165">
        <v>0</v>
      </c>
      <c r="G165">
        <v>100</v>
      </c>
      <c r="I165">
        <v>1.69</v>
      </c>
      <c r="J165">
        <v>50</v>
      </c>
      <c r="K165">
        <v>0.82</v>
      </c>
      <c r="L165">
        <v>16.899999999999999</v>
      </c>
      <c r="M165">
        <f t="shared" si="10"/>
        <v>60.975609756097562</v>
      </c>
      <c r="N165">
        <f>$B$6*G165*0.01*J165*0.01</f>
        <v>5</v>
      </c>
      <c r="P165">
        <f t="shared" si="11"/>
        <v>1.014</v>
      </c>
      <c r="Q165">
        <f t="shared" si="12"/>
        <v>0.20280000000000001</v>
      </c>
      <c r="R165">
        <f t="shared" si="13"/>
        <v>4.0560000000000006E-2</v>
      </c>
      <c r="S165">
        <v>2</v>
      </c>
      <c r="T165">
        <f t="shared" si="14"/>
        <v>3.5</v>
      </c>
      <c r="U165">
        <v>1120</v>
      </c>
    </row>
    <row r="166" spans="1:21" x14ac:dyDescent="0.25">
      <c r="A166" t="s">
        <v>15</v>
      </c>
      <c r="B166">
        <v>2</v>
      </c>
      <c r="C166" t="str">
        <f>VLOOKUP(D166,$D$1:$E$5,2,FALSE)</f>
        <v>Red Maple</v>
      </c>
      <c r="D166">
        <v>2</v>
      </c>
      <c r="E166">
        <v>0</v>
      </c>
      <c r="F166">
        <v>9</v>
      </c>
      <c r="G166">
        <v>64.828000000000003</v>
      </c>
      <c r="I166">
        <v>2.6551999999999998</v>
      </c>
      <c r="J166">
        <v>50</v>
      </c>
      <c r="K166">
        <v>0.82</v>
      </c>
      <c r="L166">
        <v>16.899999999999999</v>
      </c>
      <c r="M166">
        <f t="shared" si="10"/>
        <v>60.975609756097562</v>
      </c>
      <c r="N166">
        <f>$B$6*G166*0.01*J166*0.01</f>
        <v>3.2414000000000001</v>
      </c>
      <c r="P166">
        <f t="shared" si="11"/>
        <v>1.5931199999999999</v>
      </c>
      <c r="Q166">
        <f t="shared" si="12"/>
        <v>0.4914913309063984</v>
      </c>
      <c r="R166">
        <f t="shared" si="13"/>
        <v>9.8298266181279681E-2</v>
      </c>
      <c r="S166">
        <v>2</v>
      </c>
      <c r="T166">
        <f t="shared" si="14"/>
        <v>3.5</v>
      </c>
      <c r="U166">
        <v>1120</v>
      </c>
    </row>
    <row r="167" spans="1:21" x14ac:dyDescent="0.25">
      <c r="A167" t="s">
        <v>15</v>
      </c>
      <c r="B167">
        <v>2</v>
      </c>
      <c r="C167" t="str">
        <f>VLOOKUP(D167,$D$1:$E$5,2,FALSE)</f>
        <v>Red Maple</v>
      </c>
      <c r="D167">
        <v>2</v>
      </c>
      <c r="E167">
        <v>0</v>
      </c>
      <c r="F167">
        <v>12</v>
      </c>
      <c r="G167">
        <v>58.344999999999999</v>
      </c>
      <c r="I167">
        <v>2.4380999999999999</v>
      </c>
      <c r="J167">
        <v>50</v>
      </c>
      <c r="K167">
        <v>0.82</v>
      </c>
      <c r="L167">
        <v>16.899999999999999</v>
      </c>
      <c r="M167">
        <f t="shared" si="10"/>
        <v>60.975609756097562</v>
      </c>
      <c r="N167">
        <f>$B$6*G167*0.01*J167*0.01</f>
        <v>2.9172500000000001</v>
      </c>
      <c r="P167">
        <f t="shared" si="11"/>
        <v>1.4628599999999998</v>
      </c>
      <c r="Q167">
        <f t="shared" si="12"/>
        <v>0.50145170965806829</v>
      </c>
      <c r="R167">
        <f t="shared" si="13"/>
        <v>0.10029034193161367</v>
      </c>
      <c r="S167">
        <v>2</v>
      </c>
      <c r="T167">
        <f t="shared" si="14"/>
        <v>3.5</v>
      </c>
      <c r="U167">
        <v>1120</v>
      </c>
    </row>
    <row r="168" spans="1:21" x14ac:dyDescent="0.25">
      <c r="A168" t="s">
        <v>15</v>
      </c>
      <c r="B168">
        <v>2</v>
      </c>
      <c r="C168" t="str">
        <f>VLOOKUP(D168,$D$1:$E$5,2,FALSE)</f>
        <v>Red Maple</v>
      </c>
      <c r="D168">
        <v>2</v>
      </c>
      <c r="E168">
        <v>0</v>
      </c>
      <c r="F168">
        <v>21</v>
      </c>
      <c r="G168">
        <v>48.454999999999998</v>
      </c>
      <c r="I168">
        <v>2.0619999999999998</v>
      </c>
      <c r="J168">
        <v>50</v>
      </c>
      <c r="K168">
        <v>0.82</v>
      </c>
      <c r="L168">
        <v>16.899999999999999</v>
      </c>
      <c r="M168">
        <f t="shared" si="10"/>
        <v>60.975609756097562</v>
      </c>
      <c r="N168">
        <f>$B$6*G168*0.01*J168*0.01</f>
        <v>2.4227499999999997</v>
      </c>
      <c r="P168">
        <f t="shared" si="11"/>
        <v>1.2371999999999999</v>
      </c>
      <c r="Q168">
        <f t="shared" si="12"/>
        <v>0.51065937467753586</v>
      </c>
      <c r="R168">
        <f t="shared" si="13"/>
        <v>0.10213187493550718</v>
      </c>
      <c r="S168">
        <v>2</v>
      </c>
      <c r="T168">
        <f t="shared" si="14"/>
        <v>3.5</v>
      </c>
      <c r="U168">
        <v>1120</v>
      </c>
    </row>
    <row r="169" spans="1:21" x14ac:dyDescent="0.25">
      <c r="A169" t="s">
        <v>15</v>
      </c>
      <c r="B169">
        <v>2</v>
      </c>
      <c r="C169" t="str">
        <f>VLOOKUP(D169,$D$1:$E$5,2,FALSE)</f>
        <v>Red Maple</v>
      </c>
      <c r="D169">
        <v>2</v>
      </c>
      <c r="E169">
        <v>0</v>
      </c>
      <c r="F169">
        <v>24</v>
      </c>
      <c r="G169">
        <v>43.898000000000003</v>
      </c>
      <c r="I169">
        <v>2.0394000000000001</v>
      </c>
      <c r="J169">
        <v>50</v>
      </c>
      <c r="K169">
        <v>0.82</v>
      </c>
      <c r="L169">
        <v>16.899999999999999</v>
      </c>
      <c r="M169">
        <f t="shared" si="10"/>
        <v>60.975609756097562</v>
      </c>
      <c r="N169">
        <f>$B$6*G169*0.01*J169*0.01</f>
        <v>2.1949000000000001</v>
      </c>
      <c r="P169">
        <f t="shared" si="11"/>
        <v>1.2236400000000001</v>
      </c>
      <c r="Q169">
        <f t="shared" si="12"/>
        <v>0.55749236867283247</v>
      </c>
      <c r="R169">
        <f t="shared" si="13"/>
        <v>0.11149847373456651</v>
      </c>
      <c r="S169">
        <v>2</v>
      </c>
      <c r="T169">
        <f t="shared" si="14"/>
        <v>3.5</v>
      </c>
      <c r="U169">
        <v>1120</v>
      </c>
    </row>
    <row r="170" spans="1:21" x14ac:dyDescent="0.25">
      <c r="A170" t="s">
        <v>15</v>
      </c>
      <c r="B170">
        <v>2</v>
      </c>
      <c r="C170" t="str">
        <f>VLOOKUP(D170,$D$1:$E$5,2,FALSE)</f>
        <v>Red Maple</v>
      </c>
      <c r="D170">
        <v>2</v>
      </c>
      <c r="E170">
        <v>0</v>
      </c>
      <c r="F170">
        <v>33</v>
      </c>
      <c r="G170">
        <v>34.154000000000003</v>
      </c>
      <c r="I170">
        <v>1.5042</v>
      </c>
      <c r="J170">
        <v>50</v>
      </c>
      <c r="K170">
        <v>0.82</v>
      </c>
      <c r="L170">
        <v>16.899999999999999</v>
      </c>
      <c r="M170">
        <f t="shared" si="10"/>
        <v>60.975609756097562</v>
      </c>
      <c r="N170">
        <f>$B$6*G170*0.01*J170*0.01</f>
        <v>1.7077000000000002</v>
      </c>
      <c r="P170">
        <f t="shared" si="11"/>
        <v>0.90251999999999999</v>
      </c>
      <c r="Q170">
        <f t="shared" si="12"/>
        <v>0.52850032207062125</v>
      </c>
      <c r="R170">
        <f t="shared" si="13"/>
        <v>0.10570006441412426</v>
      </c>
      <c r="S170">
        <v>2</v>
      </c>
      <c r="T170">
        <f t="shared" si="14"/>
        <v>3.5</v>
      </c>
      <c r="U170">
        <v>1120</v>
      </c>
    </row>
    <row r="171" spans="1:21" x14ac:dyDescent="0.25">
      <c r="A171" t="s">
        <v>15</v>
      </c>
      <c r="B171">
        <v>2</v>
      </c>
      <c r="C171" t="str">
        <f>VLOOKUP(D171,$D$1:$E$5,2,FALSE)</f>
        <v>Red Maple</v>
      </c>
      <c r="D171">
        <v>2</v>
      </c>
      <c r="E171">
        <v>0</v>
      </c>
      <c r="F171">
        <v>36</v>
      </c>
      <c r="G171">
        <v>30.192</v>
      </c>
      <c r="I171">
        <v>1.2635000000000001</v>
      </c>
      <c r="J171">
        <v>50</v>
      </c>
      <c r="K171">
        <v>0.82</v>
      </c>
      <c r="L171">
        <v>16.899999999999999</v>
      </c>
      <c r="M171">
        <f t="shared" si="10"/>
        <v>60.975609756097562</v>
      </c>
      <c r="N171">
        <f>$B$6*G171*0.01*J171*0.01</f>
        <v>1.5096000000000001</v>
      </c>
      <c r="P171">
        <f t="shared" si="11"/>
        <v>0.7581</v>
      </c>
      <c r="Q171">
        <f t="shared" si="12"/>
        <v>0.50218600953895065</v>
      </c>
      <c r="R171">
        <f t="shared" si="13"/>
        <v>0.10043720190779014</v>
      </c>
      <c r="S171">
        <v>2</v>
      </c>
      <c r="T171">
        <f t="shared" si="14"/>
        <v>3.5</v>
      </c>
      <c r="U171">
        <v>1120</v>
      </c>
    </row>
    <row r="172" spans="1:21" x14ac:dyDescent="0.25">
      <c r="A172" t="s">
        <v>15</v>
      </c>
      <c r="B172">
        <v>2</v>
      </c>
      <c r="C172" t="str">
        <f>VLOOKUP(D172,$D$1:$E$5,2,FALSE)</f>
        <v>Red Maple</v>
      </c>
      <c r="D172">
        <v>2</v>
      </c>
      <c r="E172">
        <v>0</v>
      </c>
      <c r="F172">
        <v>45</v>
      </c>
      <c r="G172">
        <v>30.821000000000002</v>
      </c>
      <c r="I172">
        <v>1.3647</v>
      </c>
      <c r="J172">
        <v>50</v>
      </c>
      <c r="K172">
        <v>0.82</v>
      </c>
      <c r="L172">
        <v>16.899999999999999</v>
      </c>
      <c r="M172">
        <f t="shared" si="10"/>
        <v>60.975609756097562</v>
      </c>
      <c r="N172">
        <f>$B$6*G172*0.01*J172*0.01</f>
        <v>1.5410500000000003</v>
      </c>
      <c r="P172">
        <f t="shared" si="11"/>
        <v>0.81881999999999999</v>
      </c>
      <c r="Q172">
        <f t="shared" si="12"/>
        <v>0.53133902209532458</v>
      </c>
      <c r="R172">
        <f t="shared" si="13"/>
        <v>0.10626780441906492</v>
      </c>
      <c r="S172">
        <v>2</v>
      </c>
      <c r="T172">
        <f t="shared" si="14"/>
        <v>3.5</v>
      </c>
      <c r="U172">
        <v>1120</v>
      </c>
    </row>
    <row r="173" spans="1:21" x14ac:dyDescent="0.25">
      <c r="A173" t="s">
        <v>15</v>
      </c>
      <c r="B173">
        <v>2</v>
      </c>
      <c r="C173" t="str">
        <f>VLOOKUP(D173,$D$1:$E$5,2,FALSE)</f>
        <v>Red Maple</v>
      </c>
      <c r="D173">
        <v>2</v>
      </c>
      <c r="E173">
        <v>0</v>
      </c>
      <c r="F173">
        <v>48</v>
      </c>
      <c r="G173">
        <v>32.040999999999997</v>
      </c>
      <c r="I173">
        <v>1.3715999999999999</v>
      </c>
      <c r="J173">
        <v>50</v>
      </c>
      <c r="K173">
        <v>0.82</v>
      </c>
      <c r="L173">
        <v>16.899999999999999</v>
      </c>
      <c r="M173">
        <f t="shared" si="10"/>
        <v>60.975609756097562</v>
      </c>
      <c r="N173">
        <f>$B$6*G173*0.01*J173*0.01</f>
        <v>1.60205</v>
      </c>
      <c r="P173">
        <f t="shared" si="11"/>
        <v>0.82295999999999991</v>
      </c>
      <c r="Q173">
        <f t="shared" si="12"/>
        <v>0.51369183233981452</v>
      </c>
      <c r="R173">
        <f t="shared" si="13"/>
        <v>0.10273836646796292</v>
      </c>
      <c r="S173">
        <v>2</v>
      </c>
      <c r="T173">
        <f t="shared" si="14"/>
        <v>3.5</v>
      </c>
      <c r="U173">
        <v>1120</v>
      </c>
    </row>
    <row r="174" spans="1:21" x14ac:dyDescent="0.25">
      <c r="A174" t="s">
        <v>15</v>
      </c>
      <c r="B174">
        <v>2</v>
      </c>
      <c r="C174" t="str">
        <f>VLOOKUP(D174,$D$1:$E$5,2,FALSE)</f>
        <v>Red Maple</v>
      </c>
      <c r="D174">
        <v>2</v>
      </c>
      <c r="E174">
        <v>0</v>
      </c>
      <c r="F174">
        <v>57</v>
      </c>
      <c r="G174">
        <v>27.780999999999999</v>
      </c>
      <c r="I174">
        <v>1.3018000000000001</v>
      </c>
      <c r="J174">
        <v>50</v>
      </c>
      <c r="K174">
        <v>0.82</v>
      </c>
      <c r="L174">
        <v>16.899999999999999</v>
      </c>
      <c r="M174">
        <f t="shared" si="10"/>
        <v>60.975609756097562</v>
      </c>
      <c r="N174">
        <f>$B$6*G174*0.01*J174*0.01</f>
        <v>1.3890500000000001</v>
      </c>
      <c r="P174">
        <f t="shared" si="11"/>
        <v>0.78108</v>
      </c>
      <c r="Q174">
        <f t="shared" si="12"/>
        <v>0.56231237176487525</v>
      </c>
      <c r="R174">
        <f t="shared" si="13"/>
        <v>0.11246247435297506</v>
      </c>
      <c r="S174">
        <v>2</v>
      </c>
      <c r="T174">
        <f t="shared" si="14"/>
        <v>3.5</v>
      </c>
      <c r="U174">
        <v>1120</v>
      </c>
    </row>
    <row r="175" spans="1:21" x14ac:dyDescent="0.25">
      <c r="A175" t="s">
        <v>15</v>
      </c>
      <c r="B175">
        <v>2</v>
      </c>
      <c r="C175" t="str">
        <f>VLOOKUP(D175,$D$1:$E$5,2,FALSE)</f>
        <v>Red Maple</v>
      </c>
      <c r="D175">
        <v>2</v>
      </c>
      <c r="E175">
        <v>0</v>
      </c>
      <c r="F175">
        <v>60</v>
      </c>
      <c r="G175">
        <v>22.039000000000001</v>
      </c>
      <c r="I175">
        <v>1.0848</v>
      </c>
      <c r="J175">
        <v>50</v>
      </c>
      <c r="K175">
        <v>0.82</v>
      </c>
      <c r="L175">
        <v>16.899999999999999</v>
      </c>
      <c r="M175">
        <f t="shared" si="10"/>
        <v>60.975609756097562</v>
      </c>
      <c r="N175">
        <f>$B$6*G175*0.01*J175*0.01</f>
        <v>1.1019500000000002</v>
      </c>
      <c r="P175">
        <f t="shared" si="11"/>
        <v>0.65088000000000001</v>
      </c>
      <c r="Q175">
        <f t="shared" si="12"/>
        <v>0.59066200825808779</v>
      </c>
      <c r="R175">
        <f t="shared" si="13"/>
        <v>0.11813240165161756</v>
      </c>
      <c r="S175">
        <v>2</v>
      </c>
      <c r="T175">
        <f t="shared" si="14"/>
        <v>3.5</v>
      </c>
      <c r="U175">
        <v>1120</v>
      </c>
    </row>
    <row r="176" spans="1:21" x14ac:dyDescent="0.25">
      <c r="A176" t="s">
        <v>15</v>
      </c>
      <c r="B176">
        <v>2</v>
      </c>
      <c r="C176" t="str">
        <f>VLOOKUP(D176,$D$1:$E$5,2,FALSE)</f>
        <v>Red Maple</v>
      </c>
      <c r="D176">
        <v>2</v>
      </c>
      <c r="E176">
        <v>0</v>
      </c>
      <c r="F176">
        <v>69</v>
      </c>
      <c r="G176">
        <v>28.887</v>
      </c>
      <c r="I176">
        <v>1.292</v>
      </c>
      <c r="J176">
        <v>50</v>
      </c>
      <c r="K176">
        <v>0.82</v>
      </c>
      <c r="L176">
        <v>16.899999999999999</v>
      </c>
      <c r="M176">
        <f t="shared" si="10"/>
        <v>60.975609756097562</v>
      </c>
      <c r="N176">
        <f>$B$6*G176*0.01*J176*0.01</f>
        <v>1.44435</v>
      </c>
      <c r="P176">
        <f t="shared" si="11"/>
        <v>0.7752</v>
      </c>
      <c r="Q176">
        <f t="shared" si="12"/>
        <v>0.53671201578564753</v>
      </c>
      <c r="R176">
        <f t="shared" si="13"/>
        <v>0.10734240315712951</v>
      </c>
      <c r="S176">
        <v>2</v>
      </c>
      <c r="T176">
        <f t="shared" si="14"/>
        <v>3.5</v>
      </c>
      <c r="U176">
        <v>1120</v>
      </c>
    </row>
    <row r="177" spans="1:21" x14ac:dyDescent="0.25">
      <c r="A177" t="s">
        <v>15</v>
      </c>
      <c r="B177">
        <v>2</v>
      </c>
      <c r="C177" t="str">
        <f>VLOOKUP(D177,$D$1:$E$5,2,FALSE)</f>
        <v>Red Maple</v>
      </c>
      <c r="D177">
        <v>2</v>
      </c>
      <c r="E177">
        <v>0</v>
      </c>
      <c r="F177">
        <v>72</v>
      </c>
      <c r="G177">
        <v>28.331</v>
      </c>
      <c r="I177">
        <v>1.3651</v>
      </c>
      <c r="J177">
        <v>50</v>
      </c>
      <c r="K177">
        <v>0.82</v>
      </c>
      <c r="L177">
        <v>16.899999999999999</v>
      </c>
      <c r="M177">
        <f t="shared" si="10"/>
        <v>60.975609756097562</v>
      </c>
      <c r="N177">
        <f>$B$6*G177*0.01*J177*0.01</f>
        <v>1.41655</v>
      </c>
      <c r="P177">
        <f t="shared" si="11"/>
        <v>0.81906000000000001</v>
      </c>
      <c r="Q177">
        <f t="shared" si="12"/>
        <v>0.57820761709787871</v>
      </c>
      <c r="R177">
        <f t="shared" si="13"/>
        <v>0.11564152341957575</v>
      </c>
      <c r="S177">
        <v>2</v>
      </c>
      <c r="T177">
        <f t="shared" si="14"/>
        <v>3.5</v>
      </c>
      <c r="U177">
        <v>1120</v>
      </c>
    </row>
    <row r="178" spans="1:21" x14ac:dyDescent="0.25">
      <c r="A178" t="s">
        <v>15</v>
      </c>
      <c r="B178">
        <v>2</v>
      </c>
      <c r="C178" t="str">
        <f>VLOOKUP(D178,$D$1:$E$5,2,FALSE)</f>
        <v>Red Maple</v>
      </c>
      <c r="D178">
        <v>2</v>
      </c>
      <c r="E178">
        <v>1</v>
      </c>
      <c r="F178">
        <v>0</v>
      </c>
      <c r="G178">
        <v>100</v>
      </c>
      <c r="I178">
        <v>1.69</v>
      </c>
      <c r="J178">
        <v>50</v>
      </c>
      <c r="K178">
        <v>0.82</v>
      </c>
      <c r="L178">
        <v>16.899999999999999</v>
      </c>
      <c r="M178">
        <f t="shared" si="10"/>
        <v>60.975609756097562</v>
      </c>
      <c r="N178">
        <f>$B$6*G178*0.01*J178*0.01</f>
        <v>5</v>
      </c>
      <c r="P178">
        <f t="shared" si="11"/>
        <v>1.014</v>
      </c>
      <c r="Q178">
        <f t="shared" si="12"/>
        <v>0.20280000000000001</v>
      </c>
      <c r="R178">
        <f t="shared" si="13"/>
        <v>4.0560000000000006E-2</v>
      </c>
      <c r="S178">
        <v>2</v>
      </c>
      <c r="T178">
        <f t="shared" si="14"/>
        <v>3.5</v>
      </c>
      <c r="U178">
        <v>1120</v>
      </c>
    </row>
    <row r="179" spans="1:21" x14ac:dyDescent="0.25">
      <c r="A179" t="s">
        <v>15</v>
      </c>
      <c r="B179">
        <v>2</v>
      </c>
      <c r="C179" t="str">
        <f>VLOOKUP(D179,$D$1:$E$5,2,FALSE)</f>
        <v>Red Maple</v>
      </c>
      <c r="D179">
        <v>2</v>
      </c>
      <c r="E179">
        <v>1</v>
      </c>
      <c r="F179">
        <v>9</v>
      </c>
      <c r="G179">
        <v>63.79</v>
      </c>
      <c r="I179">
        <v>2.6015999999999999</v>
      </c>
      <c r="J179">
        <v>50</v>
      </c>
      <c r="K179">
        <v>0.82</v>
      </c>
      <c r="L179">
        <v>16.899999999999999</v>
      </c>
      <c r="M179">
        <f t="shared" si="10"/>
        <v>60.975609756097562</v>
      </c>
      <c r="N179">
        <f>$B$6*G179*0.01*J179*0.01</f>
        <v>3.1894999999999998</v>
      </c>
      <c r="P179">
        <f t="shared" si="11"/>
        <v>1.5609599999999999</v>
      </c>
      <c r="Q179">
        <f t="shared" si="12"/>
        <v>0.48940586298792915</v>
      </c>
      <c r="R179">
        <f t="shared" si="13"/>
        <v>9.788117259758583E-2</v>
      </c>
      <c r="S179">
        <v>2</v>
      </c>
      <c r="T179">
        <f t="shared" si="14"/>
        <v>3.5</v>
      </c>
      <c r="U179">
        <v>1120</v>
      </c>
    </row>
    <row r="180" spans="1:21" x14ac:dyDescent="0.25">
      <c r="A180" t="s">
        <v>15</v>
      </c>
      <c r="B180">
        <v>2</v>
      </c>
      <c r="C180" t="str">
        <f>VLOOKUP(D180,$D$1:$E$5,2,FALSE)</f>
        <v>Red Maple</v>
      </c>
      <c r="D180">
        <v>2</v>
      </c>
      <c r="E180">
        <v>1</v>
      </c>
      <c r="F180">
        <v>12</v>
      </c>
      <c r="G180">
        <v>50.938000000000002</v>
      </c>
      <c r="I180">
        <v>2.1423000000000001</v>
      </c>
      <c r="J180">
        <v>50</v>
      </c>
      <c r="K180">
        <v>0.82</v>
      </c>
      <c r="L180">
        <v>16.899999999999999</v>
      </c>
      <c r="M180">
        <f t="shared" si="10"/>
        <v>60.975609756097562</v>
      </c>
      <c r="N180">
        <f>$B$6*G180*0.01*J180*0.01</f>
        <v>2.5468999999999999</v>
      </c>
      <c r="P180">
        <f t="shared" si="11"/>
        <v>1.28538</v>
      </c>
      <c r="Q180">
        <f t="shared" si="12"/>
        <v>0.50468412579999211</v>
      </c>
      <c r="R180">
        <f t="shared" si="13"/>
        <v>0.10093682515999843</v>
      </c>
      <c r="S180">
        <v>2</v>
      </c>
      <c r="T180">
        <f t="shared" si="14"/>
        <v>3.5</v>
      </c>
      <c r="U180">
        <v>1120</v>
      </c>
    </row>
    <row r="181" spans="1:21" x14ac:dyDescent="0.25">
      <c r="A181" t="s">
        <v>15</v>
      </c>
      <c r="B181">
        <v>2</v>
      </c>
      <c r="C181" t="str">
        <f>VLOOKUP(D181,$D$1:$E$5,2,FALSE)</f>
        <v>Red Maple</v>
      </c>
      <c r="D181">
        <v>2</v>
      </c>
      <c r="E181">
        <v>1</v>
      </c>
      <c r="F181">
        <v>21</v>
      </c>
      <c r="G181">
        <v>44.752000000000002</v>
      </c>
      <c r="I181">
        <v>1.9947999999999999</v>
      </c>
      <c r="J181">
        <v>50</v>
      </c>
      <c r="K181">
        <v>0.82</v>
      </c>
      <c r="L181">
        <v>16.899999999999999</v>
      </c>
      <c r="M181">
        <f t="shared" si="10"/>
        <v>60.975609756097562</v>
      </c>
      <c r="N181">
        <f>$B$6*G181*0.01*J181*0.01</f>
        <v>2.2376</v>
      </c>
      <c r="P181">
        <f t="shared" si="11"/>
        <v>1.1968799999999999</v>
      </c>
      <c r="Q181">
        <f t="shared" si="12"/>
        <v>0.53489452985341435</v>
      </c>
      <c r="R181">
        <f t="shared" si="13"/>
        <v>0.10697890597068288</v>
      </c>
      <c r="S181">
        <v>2</v>
      </c>
      <c r="T181">
        <f t="shared" si="14"/>
        <v>3.5</v>
      </c>
      <c r="U181">
        <v>1120</v>
      </c>
    </row>
    <row r="182" spans="1:21" x14ac:dyDescent="0.25">
      <c r="A182" t="s">
        <v>15</v>
      </c>
      <c r="B182">
        <v>2</v>
      </c>
      <c r="C182" t="str">
        <f>VLOOKUP(D182,$D$1:$E$5,2,FALSE)</f>
        <v>Red Maple</v>
      </c>
      <c r="D182">
        <v>2</v>
      </c>
      <c r="E182">
        <v>1</v>
      </c>
      <c r="F182">
        <v>24</v>
      </c>
      <c r="G182">
        <v>45.084000000000003</v>
      </c>
      <c r="I182">
        <v>1.9766999999999999</v>
      </c>
      <c r="J182">
        <v>50</v>
      </c>
      <c r="K182">
        <v>0.82</v>
      </c>
      <c r="L182">
        <v>16.899999999999999</v>
      </c>
      <c r="M182">
        <f t="shared" si="10"/>
        <v>60.975609756097562</v>
      </c>
      <c r="N182">
        <f>$B$6*G182*0.01*J182*0.01</f>
        <v>2.2542000000000004</v>
      </c>
      <c r="P182">
        <f t="shared" si="11"/>
        <v>1.1860199999999999</v>
      </c>
      <c r="Q182">
        <f t="shared" si="12"/>
        <v>0.52613787596486539</v>
      </c>
      <c r="R182">
        <f t="shared" si="13"/>
        <v>0.10522757519297309</v>
      </c>
      <c r="S182">
        <v>2</v>
      </c>
      <c r="T182">
        <f t="shared" si="14"/>
        <v>3.5</v>
      </c>
      <c r="U182">
        <v>1120</v>
      </c>
    </row>
    <row r="183" spans="1:21" x14ac:dyDescent="0.25">
      <c r="A183" t="s">
        <v>15</v>
      </c>
      <c r="B183">
        <v>2</v>
      </c>
      <c r="C183" t="str">
        <f>VLOOKUP(D183,$D$1:$E$5,2,FALSE)</f>
        <v>Red Maple</v>
      </c>
      <c r="D183">
        <v>2</v>
      </c>
      <c r="E183">
        <v>1</v>
      </c>
      <c r="F183">
        <v>33</v>
      </c>
      <c r="G183">
        <v>45.563000000000002</v>
      </c>
      <c r="I183">
        <v>1.9590000000000001</v>
      </c>
      <c r="J183">
        <v>50</v>
      </c>
      <c r="K183">
        <v>0.82</v>
      </c>
      <c r="L183">
        <v>16.899999999999999</v>
      </c>
      <c r="M183">
        <f t="shared" si="10"/>
        <v>60.975609756097562</v>
      </c>
      <c r="N183">
        <f>$B$6*G183*0.01*J183*0.01</f>
        <v>2.2781500000000001</v>
      </c>
      <c r="P183">
        <f t="shared" si="11"/>
        <v>1.1754</v>
      </c>
      <c r="Q183">
        <f t="shared" si="12"/>
        <v>0.51594495533656692</v>
      </c>
      <c r="R183">
        <f t="shared" si="13"/>
        <v>0.10318899106731338</v>
      </c>
      <c r="S183">
        <v>2</v>
      </c>
      <c r="T183">
        <f t="shared" si="14"/>
        <v>3.5</v>
      </c>
      <c r="U183">
        <v>1120</v>
      </c>
    </row>
    <row r="184" spans="1:21" x14ac:dyDescent="0.25">
      <c r="A184" t="s">
        <v>15</v>
      </c>
      <c r="B184">
        <v>2</v>
      </c>
      <c r="C184" t="str">
        <f>VLOOKUP(D184,$D$1:$E$5,2,FALSE)</f>
        <v>Red Maple</v>
      </c>
      <c r="D184">
        <v>2</v>
      </c>
      <c r="E184">
        <v>1</v>
      </c>
      <c r="F184">
        <v>36</v>
      </c>
      <c r="G184">
        <v>51.97</v>
      </c>
      <c r="I184">
        <v>2.3715000000000002</v>
      </c>
      <c r="J184">
        <v>50</v>
      </c>
      <c r="K184">
        <v>0.82</v>
      </c>
      <c r="L184">
        <v>16.899999999999999</v>
      </c>
      <c r="M184">
        <f t="shared" si="10"/>
        <v>60.975609756097562</v>
      </c>
      <c r="N184">
        <f>$B$6*G184*0.01*J184*0.01</f>
        <v>2.5985000000000005</v>
      </c>
      <c r="P184">
        <f t="shared" si="11"/>
        <v>1.4229000000000001</v>
      </c>
      <c r="Q184">
        <f t="shared" si="12"/>
        <v>0.54758514527612079</v>
      </c>
      <c r="R184">
        <f t="shared" si="13"/>
        <v>0.10951702905522416</v>
      </c>
      <c r="S184">
        <v>2</v>
      </c>
      <c r="T184">
        <f t="shared" si="14"/>
        <v>3.5</v>
      </c>
      <c r="U184">
        <v>1120</v>
      </c>
    </row>
    <row r="185" spans="1:21" x14ac:dyDescent="0.25">
      <c r="A185" t="s">
        <v>15</v>
      </c>
      <c r="B185">
        <v>2</v>
      </c>
      <c r="C185" t="str">
        <f>VLOOKUP(D185,$D$1:$E$5,2,FALSE)</f>
        <v>Red Maple</v>
      </c>
      <c r="D185">
        <v>2</v>
      </c>
      <c r="E185">
        <v>1</v>
      </c>
      <c r="F185">
        <v>45</v>
      </c>
      <c r="G185">
        <v>44.006</v>
      </c>
      <c r="I185">
        <v>2.0872000000000002</v>
      </c>
      <c r="J185">
        <v>50</v>
      </c>
      <c r="K185">
        <v>0.82</v>
      </c>
      <c r="L185">
        <v>16.899999999999999</v>
      </c>
      <c r="M185">
        <f t="shared" si="10"/>
        <v>60.975609756097562</v>
      </c>
      <c r="N185">
        <f>$B$6*G185*0.01*J185*0.01</f>
        <v>2.2002999999999999</v>
      </c>
      <c r="P185">
        <f t="shared" si="11"/>
        <v>1.2523200000000001</v>
      </c>
      <c r="Q185">
        <f t="shared" si="12"/>
        <v>0.56915875107939828</v>
      </c>
      <c r="R185">
        <f t="shared" si="13"/>
        <v>0.11383175021587966</v>
      </c>
      <c r="S185">
        <v>2</v>
      </c>
      <c r="T185">
        <f t="shared" si="14"/>
        <v>3.5</v>
      </c>
      <c r="U185">
        <v>1120</v>
      </c>
    </row>
    <row r="186" spans="1:21" x14ac:dyDescent="0.25">
      <c r="A186" t="s">
        <v>15</v>
      </c>
      <c r="B186">
        <v>2</v>
      </c>
      <c r="C186" t="str">
        <f>VLOOKUP(D186,$D$1:$E$5,2,FALSE)</f>
        <v>Red Maple</v>
      </c>
      <c r="D186">
        <v>2</v>
      </c>
      <c r="E186">
        <v>1</v>
      </c>
      <c r="F186">
        <v>48</v>
      </c>
      <c r="G186">
        <v>42.853999999999999</v>
      </c>
      <c r="I186">
        <v>2.0133999999999999</v>
      </c>
      <c r="J186">
        <v>50</v>
      </c>
      <c r="K186">
        <v>0.82</v>
      </c>
      <c r="L186">
        <v>16.899999999999999</v>
      </c>
      <c r="M186">
        <f t="shared" si="10"/>
        <v>60.975609756097562</v>
      </c>
      <c r="N186">
        <f>$B$6*G186*0.01*J186*0.01</f>
        <v>2.1427</v>
      </c>
      <c r="P186">
        <f t="shared" si="11"/>
        <v>1.2080399999999998</v>
      </c>
      <c r="Q186">
        <f t="shared" si="12"/>
        <v>0.56379334484528854</v>
      </c>
      <c r="R186">
        <f t="shared" si="13"/>
        <v>0.11275866896905772</v>
      </c>
      <c r="S186">
        <v>2</v>
      </c>
      <c r="T186">
        <f t="shared" si="14"/>
        <v>3.5</v>
      </c>
      <c r="U186">
        <v>1120</v>
      </c>
    </row>
    <row r="187" spans="1:21" x14ac:dyDescent="0.25">
      <c r="A187" t="s">
        <v>15</v>
      </c>
      <c r="B187">
        <v>2</v>
      </c>
      <c r="C187" t="str">
        <f>VLOOKUP(D187,$D$1:$E$5,2,FALSE)</f>
        <v>Red Maple</v>
      </c>
      <c r="D187">
        <v>2</v>
      </c>
      <c r="E187">
        <v>1</v>
      </c>
      <c r="F187">
        <v>57</v>
      </c>
      <c r="G187">
        <v>41.113</v>
      </c>
      <c r="I187">
        <v>1.9910000000000001</v>
      </c>
      <c r="J187">
        <v>50</v>
      </c>
      <c r="K187">
        <v>0.82</v>
      </c>
      <c r="L187">
        <v>16.899999999999999</v>
      </c>
      <c r="M187">
        <f t="shared" si="10"/>
        <v>60.975609756097562</v>
      </c>
      <c r="N187">
        <f>$B$6*G187*0.01*J187*0.01</f>
        <v>2.05565</v>
      </c>
      <c r="P187">
        <f t="shared" si="11"/>
        <v>1.1946000000000001</v>
      </c>
      <c r="Q187">
        <f t="shared" si="12"/>
        <v>0.58113005618660774</v>
      </c>
      <c r="R187">
        <f t="shared" si="13"/>
        <v>0.11622601123732156</v>
      </c>
      <c r="S187">
        <v>2</v>
      </c>
      <c r="T187">
        <f t="shared" si="14"/>
        <v>3.5</v>
      </c>
      <c r="U187">
        <v>1120</v>
      </c>
    </row>
    <row r="188" spans="1:21" x14ac:dyDescent="0.25">
      <c r="A188" t="s">
        <v>15</v>
      </c>
      <c r="B188">
        <v>2</v>
      </c>
      <c r="C188" t="str">
        <f>VLOOKUP(D188,$D$1:$E$5,2,FALSE)</f>
        <v>Red Maple</v>
      </c>
      <c r="D188">
        <v>2</v>
      </c>
      <c r="E188">
        <v>1</v>
      </c>
      <c r="F188">
        <v>60</v>
      </c>
      <c r="G188">
        <v>41.298000000000002</v>
      </c>
      <c r="I188">
        <v>1.9919</v>
      </c>
      <c r="J188">
        <v>50</v>
      </c>
      <c r="K188">
        <v>0.82</v>
      </c>
      <c r="L188">
        <v>16.899999999999999</v>
      </c>
      <c r="M188">
        <f t="shared" si="10"/>
        <v>60.975609756097562</v>
      </c>
      <c r="N188">
        <f>$B$6*G188*0.01*J188*0.01</f>
        <v>2.0649000000000002</v>
      </c>
      <c r="P188">
        <f t="shared" si="11"/>
        <v>1.1951399999999999</v>
      </c>
      <c r="Q188">
        <f t="shared" si="12"/>
        <v>0.57878831904692707</v>
      </c>
      <c r="R188">
        <f t="shared" si="13"/>
        <v>0.11575766380938542</v>
      </c>
      <c r="S188">
        <v>2</v>
      </c>
      <c r="T188">
        <f t="shared" si="14"/>
        <v>3.5</v>
      </c>
      <c r="U188">
        <v>1120</v>
      </c>
    </row>
    <row r="189" spans="1:21" x14ac:dyDescent="0.25">
      <c r="A189" t="s">
        <v>15</v>
      </c>
      <c r="B189">
        <v>2</v>
      </c>
      <c r="C189" t="str">
        <f>VLOOKUP(D189,$D$1:$E$5,2,FALSE)</f>
        <v>Red Maple</v>
      </c>
      <c r="D189">
        <v>2</v>
      </c>
      <c r="E189">
        <v>1</v>
      </c>
      <c r="F189">
        <v>69</v>
      </c>
      <c r="G189">
        <v>51.850999999999999</v>
      </c>
      <c r="I189">
        <v>2.5352000000000001</v>
      </c>
      <c r="J189">
        <v>50</v>
      </c>
      <c r="K189">
        <v>0.82</v>
      </c>
      <c r="L189">
        <v>16.899999999999999</v>
      </c>
      <c r="M189">
        <f t="shared" si="10"/>
        <v>60.975609756097562</v>
      </c>
      <c r="N189">
        <f>$B$6*G189*0.01*J189*0.01</f>
        <v>2.5925500000000001</v>
      </c>
      <c r="P189">
        <f t="shared" si="11"/>
        <v>1.52112</v>
      </c>
      <c r="Q189">
        <f t="shared" si="12"/>
        <v>0.58672735337794835</v>
      </c>
      <c r="R189">
        <f t="shared" si="13"/>
        <v>0.11734547067558967</v>
      </c>
      <c r="S189">
        <v>2</v>
      </c>
      <c r="T189">
        <f t="shared" si="14"/>
        <v>3.5</v>
      </c>
      <c r="U189">
        <v>1120</v>
      </c>
    </row>
    <row r="190" spans="1:21" x14ac:dyDescent="0.25">
      <c r="A190" t="s">
        <v>15</v>
      </c>
      <c r="B190">
        <v>2</v>
      </c>
      <c r="C190" t="str">
        <f>VLOOKUP(D190,$D$1:$E$5,2,FALSE)</f>
        <v>Red Maple</v>
      </c>
      <c r="D190">
        <v>2</v>
      </c>
      <c r="E190">
        <v>1</v>
      </c>
      <c r="F190">
        <v>72</v>
      </c>
      <c r="G190">
        <v>40.031999999999996</v>
      </c>
      <c r="I190">
        <v>1.9351</v>
      </c>
      <c r="J190">
        <v>50</v>
      </c>
      <c r="K190">
        <v>0.82</v>
      </c>
      <c r="L190">
        <v>16.899999999999999</v>
      </c>
      <c r="M190">
        <f t="shared" si="10"/>
        <v>60.975609756097562</v>
      </c>
      <c r="N190">
        <f>$B$6*G190*0.01*J190*0.01</f>
        <v>2.0015999999999998</v>
      </c>
      <c r="P190">
        <f t="shared" si="11"/>
        <v>1.16106</v>
      </c>
      <c r="Q190">
        <f t="shared" si="12"/>
        <v>0.58006594724220628</v>
      </c>
      <c r="R190">
        <f t="shared" si="13"/>
        <v>0.11601318944844126</v>
      </c>
      <c r="S190">
        <v>2</v>
      </c>
      <c r="T190">
        <f t="shared" si="14"/>
        <v>3.5</v>
      </c>
      <c r="U190">
        <v>1120</v>
      </c>
    </row>
    <row r="191" spans="1:21" x14ac:dyDescent="0.25">
      <c r="A191" t="s">
        <v>15</v>
      </c>
      <c r="B191">
        <v>2</v>
      </c>
      <c r="C191" t="str">
        <f>VLOOKUP(D191,$D$1:$E$5,2,FALSE)</f>
        <v>Red Maple</v>
      </c>
      <c r="D191">
        <v>2</v>
      </c>
      <c r="E191">
        <v>2</v>
      </c>
      <c r="F191">
        <v>0</v>
      </c>
      <c r="G191">
        <v>100</v>
      </c>
      <c r="I191">
        <v>1.69</v>
      </c>
      <c r="J191">
        <v>50</v>
      </c>
      <c r="K191">
        <v>0.82</v>
      </c>
      <c r="L191">
        <v>16.899999999999999</v>
      </c>
      <c r="M191">
        <f t="shared" si="10"/>
        <v>60.975609756097562</v>
      </c>
      <c r="N191">
        <f>$B$6*G191*0.01*J191*0.01</f>
        <v>5</v>
      </c>
      <c r="P191">
        <f t="shared" si="11"/>
        <v>1.014</v>
      </c>
      <c r="Q191">
        <f t="shared" si="12"/>
        <v>0.20280000000000001</v>
      </c>
      <c r="R191">
        <f t="shared" si="13"/>
        <v>4.0560000000000006E-2</v>
      </c>
      <c r="S191">
        <v>2</v>
      </c>
      <c r="T191">
        <f t="shared" si="14"/>
        <v>3.5</v>
      </c>
      <c r="U191">
        <v>1120</v>
      </c>
    </row>
    <row r="192" spans="1:21" x14ac:dyDescent="0.25">
      <c r="A192" t="s">
        <v>15</v>
      </c>
      <c r="B192">
        <v>2</v>
      </c>
      <c r="C192" t="str">
        <f>VLOOKUP(D192,$D$1:$E$5,2,FALSE)</f>
        <v>Red Maple</v>
      </c>
      <c r="D192">
        <v>2</v>
      </c>
      <c r="E192">
        <v>2</v>
      </c>
      <c r="F192">
        <v>9</v>
      </c>
      <c r="G192">
        <v>67.792000000000002</v>
      </c>
      <c r="I192">
        <v>2.7204000000000002</v>
      </c>
      <c r="J192">
        <v>50</v>
      </c>
      <c r="K192">
        <v>0.82</v>
      </c>
      <c r="L192">
        <v>16.899999999999999</v>
      </c>
      <c r="M192">
        <f t="shared" si="10"/>
        <v>60.975609756097562</v>
      </c>
      <c r="N192">
        <f>$B$6*G192*0.01*J192*0.01</f>
        <v>3.3896000000000006</v>
      </c>
      <c r="P192">
        <f t="shared" si="11"/>
        <v>1.6322400000000001</v>
      </c>
      <c r="Q192">
        <f t="shared" si="12"/>
        <v>0.48154354496105728</v>
      </c>
      <c r="R192">
        <f t="shared" si="13"/>
        <v>9.6308708992211459E-2</v>
      </c>
      <c r="S192">
        <v>2</v>
      </c>
      <c r="T192">
        <f t="shared" si="14"/>
        <v>3.5</v>
      </c>
      <c r="U192">
        <v>1120</v>
      </c>
    </row>
    <row r="193" spans="1:21" x14ac:dyDescent="0.25">
      <c r="A193" t="s">
        <v>15</v>
      </c>
      <c r="B193">
        <v>2</v>
      </c>
      <c r="C193" t="str">
        <f>VLOOKUP(D193,$D$1:$E$5,2,FALSE)</f>
        <v>Red Maple</v>
      </c>
      <c r="D193">
        <v>2</v>
      </c>
      <c r="E193">
        <v>2</v>
      </c>
      <c r="F193">
        <v>12</v>
      </c>
      <c r="G193">
        <v>58.938000000000002</v>
      </c>
      <c r="I193">
        <v>2.4392</v>
      </c>
      <c r="J193">
        <v>50</v>
      </c>
      <c r="K193">
        <v>0.82</v>
      </c>
      <c r="L193">
        <v>16.899999999999999</v>
      </c>
      <c r="M193">
        <f t="shared" si="10"/>
        <v>60.975609756097562</v>
      </c>
      <c r="N193">
        <f>$B$6*G193*0.01*J193*0.01</f>
        <v>2.9468999999999999</v>
      </c>
      <c r="P193">
        <f t="shared" si="11"/>
        <v>1.4635199999999999</v>
      </c>
      <c r="Q193">
        <f t="shared" si="12"/>
        <v>0.49663035732464622</v>
      </c>
      <c r="R193">
        <f t="shared" si="13"/>
        <v>9.932607146492925E-2</v>
      </c>
      <c r="S193">
        <v>2</v>
      </c>
      <c r="T193">
        <f t="shared" si="14"/>
        <v>3.5</v>
      </c>
      <c r="U193">
        <v>1120</v>
      </c>
    </row>
    <row r="194" spans="1:21" x14ac:dyDescent="0.25">
      <c r="A194" t="s">
        <v>15</v>
      </c>
      <c r="B194">
        <v>2</v>
      </c>
      <c r="C194" t="str">
        <f>VLOOKUP(D194,$D$1:$E$5,2,FALSE)</f>
        <v>Red Maple</v>
      </c>
      <c r="D194">
        <v>2</v>
      </c>
      <c r="E194">
        <v>2</v>
      </c>
      <c r="F194">
        <v>21</v>
      </c>
      <c r="G194">
        <v>53.344000000000001</v>
      </c>
      <c r="I194">
        <v>2.3288000000000002</v>
      </c>
      <c r="J194">
        <v>50</v>
      </c>
      <c r="K194">
        <v>0.82</v>
      </c>
      <c r="L194">
        <v>16.899999999999999</v>
      </c>
      <c r="M194">
        <f t="shared" si="10"/>
        <v>60.975609756097562</v>
      </c>
      <c r="N194">
        <f>$B$6*G194*0.01*J194*0.01</f>
        <v>2.6672000000000002</v>
      </c>
      <c r="P194">
        <f t="shared" si="11"/>
        <v>1.3972800000000001</v>
      </c>
      <c r="Q194">
        <f t="shared" si="12"/>
        <v>0.52387522495500893</v>
      </c>
      <c r="R194">
        <f t="shared" si="13"/>
        <v>0.10477504499100179</v>
      </c>
      <c r="S194">
        <v>2</v>
      </c>
      <c r="T194">
        <f t="shared" si="14"/>
        <v>3.5</v>
      </c>
      <c r="U194">
        <v>1120</v>
      </c>
    </row>
    <row r="195" spans="1:21" x14ac:dyDescent="0.25">
      <c r="A195" t="s">
        <v>15</v>
      </c>
      <c r="B195">
        <v>2</v>
      </c>
      <c r="C195" t="str">
        <f>VLOOKUP(D195,$D$1:$E$5,2,FALSE)</f>
        <v>Red Maple</v>
      </c>
      <c r="D195">
        <v>2</v>
      </c>
      <c r="E195">
        <v>2</v>
      </c>
      <c r="F195">
        <v>24</v>
      </c>
      <c r="G195">
        <v>53.820999999999998</v>
      </c>
      <c r="I195">
        <v>2.4411999999999998</v>
      </c>
      <c r="J195">
        <v>50</v>
      </c>
      <c r="K195">
        <v>0.82</v>
      </c>
      <c r="L195">
        <v>16.899999999999999</v>
      </c>
      <c r="M195">
        <f t="shared" si="10"/>
        <v>60.975609756097562</v>
      </c>
      <c r="N195">
        <f>$B$6*G195*0.01*J195*0.01</f>
        <v>2.6910500000000002</v>
      </c>
      <c r="P195">
        <f t="shared" si="11"/>
        <v>1.4647199999999998</v>
      </c>
      <c r="Q195">
        <f t="shared" si="12"/>
        <v>0.54429311978595707</v>
      </c>
      <c r="R195">
        <f t="shared" si="13"/>
        <v>0.10885862395719142</v>
      </c>
      <c r="S195">
        <v>2</v>
      </c>
      <c r="T195">
        <f t="shared" si="14"/>
        <v>3.5</v>
      </c>
      <c r="U195">
        <v>1120</v>
      </c>
    </row>
    <row r="196" spans="1:21" x14ac:dyDescent="0.25">
      <c r="A196" t="s">
        <v>15</v>
      </c>
      <c r="B196">
        <v>2</v>
      </c>
      <c r="C196" t="str">
        <f>VLOOKUP(D196,$D$1:$E$5,2,FALSE)</f>
        <v>Red Maple</v>
      </c>
      <c r="D196">
        <v>2</v>
      </c>
      <c r="E196">
        <v>2</v>
      </c>
      <c r="F196">
        <v>33</v>
      </c>
      <c r="G196">
        <v>49.564999999999998</v>
      </c>
      <c r="I196">
        <v>2.2936999999999999</v>
      </c>
      <c r="J196">
        <v>50</v>
      </c>
      <c r="K196">
        <v>0.82</v>
      </c>
      <c r="L196">
        <v>16.899999999999999</v>
      </c>
      <c r="M196">
        <f t="shared" si="10"/>
        <v>60.975609756097562</v>
      </c>
      <c r="N196">
        <f>$B$6*G196*0.01*J196*0.01</f>
        <v>2.4782500000000001</v>
      </c>
      <c r="P196">
        <f t="shared" si="11"/>
        <v>1.3762199999999998</v>
      </c>
      <c r="Q196">
        <f t="shared" si="12"/>
        <v>0.55531927771613021</v>
      </c>
      <c r="R196">
        <f t="shared" si="13"/>
        <v>0.11106385554322605</v>
      </c>
      <c r="S196">
        <v>2</v>
      </c>
      <c r="T196">
        <f t="shared" si="14"/>
        <v>3.5</v>
      </c>
      <c r="U196">
        <v>1120</v>
      </c>
    </row>
    <row r="197" spans="1:21" x14ac:dyDescent="0.25">
      <c r="A197" t="s">
        <v>15</v>
      </c>
      <c r="B197">
        <v>2</v>
      </c>
      <c r="C197" t="str">
        <f>VLOOKUP(D197,$D$1:$E$5,2,FALSE)</f>
        <v>Red Maple</v>
      </c>
      <c r="D197">
        <v>2</v>
      </c>
      <c r="E197">
        <v>2</v>
      </c>
      <c r="F197">
        <v>36</v>
      </c>
      <c r="G197">
        <v>54.341000000000001</v>
      </c>
      <c r="I197">
        <v>2.5619000000000001</v>
      </c>
      <c r="J197">
        <v>50</v>
      </c>
      <c r="K197">
        <v>0.82</v>
      </c>
      <c r="L197">
        <v>16.899999999999999</v>
      </c>
      <c r="M197">
        <f t="shared" si="10"/>
        <v>60.975609756097562</v>
      </c>
      <c r="N197">
        <f>$B$6*G197*0.01*J197*0.01</f>
        <v>2.71705</v>
      </c>
      <c r="P197">
        <f t="shared" si="11"/>
        <v>1.53714</v>
      </c>
      <c r="Q197">
        <f t="shared" si="12"/>
        <v>0.56573857676524175</v>
      </c>
      <c r="R197">
        <f t="shared" si="13"/>
        <v>0.11314771535304835</v>
      </c>
      <c r="S197">
        <v>2</v>
      </c>
      <c r="T197">
        <f t="shared" si="14"/>
        <v>3.5</v>
      </c>
      <c r="U197">
        <v>1120</v>
      </c>
    </row>
    <row r="198" spans="1:21" x14ac:dyDescent="0.25">
      <c r="A198" t="s">
        <v>15</v>
      </c>
      <c r="B198">
        <v>2</v>
      </c>
      <c r="C198" t="str">
        <f>VLOOKUP(D198,$D$1:$E$5,2,FALSE)</f>
        <v>Red Maple</v>
      </c>
      <c r="D198">
        <v>2</v>
      </c>
      <c r="E198">
        <v>2</v>
      </c>
      <c r="F198">
        <v>45</v>
      </c>
      <c r="G198">
        <v>53.19</v>
      </c>
      <c r="I198">
        <v>2.4588999999999999</v>
      </c>
      <c r="J198">
        <v>50</v>
      </c>
      <c r="K198">
        <v>0.82</v>
      </c>
      <c r="L198">
        <v>16.899999999999999</v>
      </c>
      <c r="M198">
        <f t="shared" si="10"/>
        <v>60.975609756097562</v>
      </c>
      <c r="N198">
        <f>$B$6*G198*0.01*J198*0.01</f>
        <v>2.6595</v>
      </c>
      <c r="P198">
        <f t="shared" si="11"/>
        <v>1.4753399999999999</v>
      </c>
      <c r="Q198">
        <f t="shared" si="12"/>
        <v>0.55474337281443875</v>
      </c>
      <c r="R198">
        <f t="shared" si="13"/>
        <v>0.11094867456288776</v>
      </c>
      <c r="S198">
        <v>2</v>
      </c>
      <c r="T198">
        <f t="shared" si="14"/>
        <v>3.5</v>
      </c>
      <c r="U198">
        <v>1120</v>
      </c>
    </row>
    <row r="199" spans="1:21" x14ac:dyDescent="0.25">
      <c r="A199" t="s">
        <v>15</v>
      </c>
      <c r="B199">
        <v>2</v>
      </c>
      <c r="C199" t="str">
        <f>VLOOKUP(D199,$D$1:$E$5,2,FALSE)</f>
        <v>Red Maple</v>
      </c>
      <c r="D199">
        <v>2</v>
      </c>
      <c r="E199">
        <v>2</v>
      </c>
      <c r="F199">
        <v>48</v>
      </c>
      <c r="G199">
        <v>54.707000000000001</v>
      </c>
      <c r="I199">
        <v>2.5045000000000002</v>
      </c>
      <c r="J199">
        <v>50</v>
      </c>
      <c r="K199">
        <v>0.82</v>
      </c>
      <c r="L199">
        <v>16.899999999999999</v>
      </c>
      <c r="M199">
        <f t="shared" si="10"/>
        <v>60.975609756097562</v>
      </c>
      <c r="N199">
        <f>$B$6*G199*0.01*J199*0.01</f>
        <v>2.7353500000000004</v>
      </c>
      <c r="P199">
        <f t="shared" si="11"/>
        <v>1.5027000000000001</v>
      </c>
      <c r="Q199">
        <f t="shared" si="12"/>
        <v>0.5493629700038386</v>
      </c>
      <c r="R199">
        <f t="shared" si="13"/>
        <v>0.10987259400076772</v>
      </c>
      <c r="S199">
        <v>2</v>
      </c>
      <c r="T199">
        <f t="shared" si="14"/>
        <v>3.5</v>
      </c>
      <c r="U199">
        <v>1120</v>
      </c>
    </row>
    <row r="200" spans="1:21" x14ac:dyDescent="0.25">
      <c r="A200" t="s">
        <v>15</v>
      </c>
      <c r="B200">
        <v>2</v>
      </c>
      <c r="C200" t="str">
        <f>VLOOKUP(D200,$D$1:$E$5,2,FALSE)</f>
        <v>Red Maple</v>
      </c>
      <c r="D200">
        <v>2</v>
      </c>
      <c r="E200">
        <v>2</v>
      </c>
      <c r="F200">
        <v>57</v>
      </c>
      <c r="G200">
        <v>53.707999999999998</v>
      </c>
      <c r="I200">
        <v>2.4460000000000002</v>
      </c>
      <c r="J200">
        <v>50</v>
      </c>
      <c r="K200">
        <v>0.82</v>
      </c>
      <c r="L200">
        <v>16.899999999999999</v>
      </c>
      <c r="M200">
        <f t="shared" si="10"/>
        <v>60.975609756097562</v>
      </c>
      <c r="N200">
        <f>$B$6*G200*0.01*J200*0.01</f>
        <v>2.6853999999999996</v>
      </c>
      <c r="P200">
        <f t="shared" si="11"/>
        <v>1.4676</v>
      </c>
      <c r="Q200">
        <f t="shared" si="12"/>
        <v>0.54651076189766901</v>
      </c>
      <c r="R200">
        <f t="shared" si="13"/>
        <v>0.10930215237953381</v>
      </c>
      <c r="S200">
        <v>2</v>
      </c>
      <c r="T200">
        <f t="shared" si="14"/>
        <v>3.5</v>
      </c>
      <c r="U200">
        <v>1120</v>
      </c>
    </row>
    <row r="201" spans="1:21" x14ac:dyDescent="0.25">
      <c r="A201" t="s">
        <v>15</v>
      </c>
      <c r="B201">
        <v>2</v>
      </c>
      <c r="C201" t="str">
        <f>VLOOKUP(D201,$D$1:$E$5,2,FALSE)</f>
        <v>Red Maple</v>
      </c>
      <c r="D201">
        <v>2</v>
      </c>
      <c r="E201">
        <v>2</v>
      </c>
      <c r="F201">
        <v>60</v>
      </c>
      <c r="G201">
        <v>56.558999999999997</v>
      </c>
      <c r="I201">
        <v>2.7216999999999998</v>
      </c>
      <c r="J201">
        <v>50</v>
      </c>
      <c r="K201">
        <v>0.82</v>
      </c>
      <c r="L201">
        <v>16.899999999999999</v>
      </c>
      <c r="M201">
        <f t="shared" si="10"/>
        <v>60.975609756097562</v>
      </c>
      <c r="N201">
        <f>$B$6*G201*0.01*J201*0.01</f>
        <v>2.8279499999999995</v>
      </c>
      <c r="P201">
        <f t="shared" si="11"/>
        <v>1.6330199999999999</v>
      </c>
      <c r="Q201">
        <f t="shared" si="12"/>
        <v>0.57745716862037877</v>
      </c>
      <c r="R201">
        <f t="shared" si="13"/>
        <v>0.11549143372407576</v>
      </c>
      <c r="S201">
        <v>2</v>
      </c>
      <c r="T201">
        <f t="shared" si="14"/>
        <v>3.5</v>
      </c>
      <c r="U201">
        <v>1120</v>
      </c>
    </row>
    <row r="202" spans="1:21" x14ac:dyDescent="0.25">
      <c r="A202" t="s">
        <v>15</v>
      </c>
      <c r="B202">
        <v>2</v>
      </c>
      <c r="C202" t="str">
        <f>VLOOKUP(D202,$D$1:$E$5,2,FALSE)</f>
        <v>Red Maple</v>
      </c>
      <c r="D202">
        <v>2</v>
      </c>
      <c r="E202">
        <v>2</v>
      </c>
      <c r="F202">
        <v>69</v>
      </c>
      <c r="G202">
        <v>56.296999999999997</v>
      </c>
      <c r="I202">
        <v>2.5964999999999998</v>
      </c>
      <c r="J202">
        <v>50</v>
      </c>
      <c r="K202">
        <v>0.82</v>
      </c>
      <c r="L202">
        <v>16.899999999999999</v>
      </c>
      <c r="M202">
        <f t="shared" ref="M202:M242" si="15">J202/K202</f>
        <v>60.975609756097562</v>
      </c>
      <c r="N202">
        <f>$B$6*G202*0.01*J202*0.01</f>
        <v>2.8148500000000003</v>
      </c>
      <c r="P202">
        <f t="shared" ref="P202:P242" si="16">I202*0.6</f>
        <v>1.5578999999999998</v>
      </c>
      <c r="Q202">
        <f t="shared" ref="Q202:Q242" si="17">P202/N202</f>
        <v>0.55345755546476705</v>
      </c>
      <c r="R202">
        <f t="shared" ref="R202:R242" si="18">Q202*0.2</f>
        <v>0.11069151109295342</v>
      </c>
      <c r="S202">
        <v>2</v>
      </c>
      <c r="T202">
        <f t="shared" si="14"/>
        <v>3.5</v>
      </c>
      <c r="U202">
        <v>1120</v>
      </c>
    </row>
    <row r="203" spans="1:21" x14ac:dyDescent="0.25">
      <c r="A203" t="s">
        <v>15</v>
      </c>
      <c r="B203">
        <v>2</v>
      </c>
      <c r="C203" t="str">
        <f>VLOOKUP(D203,$D$1:$E$5,2,FALSE)</f>
        <v>Red Maple</v>
      </c>
      <c r="D203">
        <v>2</v>
      </c>
      <c r="E203">
        <v>2</v>
      </c>
      <c r="F203">
        <v>72</v>
      </c>
      <c r="G203">
        <v>48.926000000000002</v>
      </c>
      <c r="I203">
        <v>2.3895</v>
      </c>
      <c r="J203">
        <v>50</v>
      </c>
      <c r="K203">
        <v>0.82</v>
      </c>
      <c r="L203">
        <v>16.899999999999999</v>
      </c>
      <c r="M203">
        <f t="shared" si="15"/>
        <v>60.975609756097562</v>
      </c>
      <c r="N203">
        <f>$B$6*G203*0.01*J203*0.01</f>
        <v>2.4462999999999999</v>
      </c>
      <c r="P203">
        <f t="shared" si="16"/>
        <v>1.4337</v>
      </c>
      <c r="Q203">
        <f t="shared" si="17"/>
        <v>0.58606875689817273</v>
      </c>
      <c r="R203">
        <f t="shared" si="18"/>
        <v>0.11721375137963455</v>
      </c>
      <c r="S203">
        <v>2</v>
      </c>
      <c r="T203">
        <f t="shared" ref="T203:T242" si="19">(19-12)*0.5</f>
        <v>3.5</v>
      </c>
      <c r="U203">
        <v>1120</v>
      </c>
    </row>
    <row r="204" spans="1:21" x14ac:dyDescent="0.25">
      <c r="A204" t="s">
        <v>15</v>
      </c>
      <c r="B204">
        <v>2</v>
      </c>
      <c r="C204" t="str">
        <f>VLOOKUP(D204,$D$1:$E$5,2,FALSE)</f>
        <v>Black Oak</v>
      </c>
      <c r="D204">
        <v>4</v>
      </c>
      <c r="E204">
        <v>0</v>
      </c>
      <c r="F204">
        <v>0</v>
      </c>
      <c r="G204">
        <v>100</v>
      </c>
      <c r="I204">
        <v>2.54</v>
      </c>
      <c r="J204">
        <v>50</v>
      </c>
      <c r="K204">
        <v>0.74</v>
      </c>
      <c r="L204">
        <v>25.4</v>
      </c>
      <c r="M204">
        <f t="shared" si="15"/>
        <v>67.567567567567565</v>
      </c>
      <c r="N204">
        <f>$B$6*G204*0.01*J204*0.01</f>
        <v>5</v>
      </c>
      <c r="P204">
        <f t="shared" si="16"/>
        <v>1.524</v>
      </c>
      <c r="Q204">
        <f t="shared" si="17"/>
        <v>0.30480000000000002</v>
      </c>
      <c r="R204">
        <f t="shared" si="18"/>
        <v>6.0960000000000007E-2</v>
      </c>
      <c r="S204">
        <v>2</v>
      </c>
      <c r="T204">
        <f t="shared" si="19"/>
        <v>3.5</v>
      </c>
      <c r="U204">
        <v>1120</v>
      </c>
    </row>
    <row r="205" spans="1:21" x14ac:dyDescent="0.25">
      <c r="A205" t="s">
        <v>15</v>
      </c>
      <c r="B205">
        <v>2</v>
      </c>
      <c r="C205" t="str">
        <f>VLOOKUP(D205,$D$1:$E$5,2,FALSE)</f>
        <v>Black Oak</v>
      </c>
      <c r="D205">
        <v>4</v>
      </c>
      <c r="E205">
        <v>0</v>
      </c>
      <c r="F205">
        <v>9</v>
      </c>
      <c r="G205">
        <v>84.563999999999993</v>
      </c>
      <c r="I205">
        <v>3.1286</v>
      </c>
      <c r="J205">
        <v>50</v>
      </c>
      <c r="K205">
        <v>0.74</v>
      </c>
      <c r="L205">
        <v>25.4</v>
      </c>
      <c r="M205">
        <f t="shared" si="15"/>
        <v>67.567567567567565</v>
      </c>
      <c r="N205">
        <f>$B$6*G205*0.01*J205*0.01</f>
        <v>4.2281999999999993</v>
      </c>
      <c r="P205">
        <f t="shared" si="16"/>
        <v>1.8771599999999999</v>
      </c>
      <c r="Q205">
        <f t="shared" si="17"/>
        <v>0.44396196963246776</v>
      </c>
      <c r="R205">
        <f t="shared" si="18"/>
        <v>8.879239392649356E-2</v>
      </c>
      <c r="S205">
        <v>2</v>
      </c>
      <c r="T205">
        <f t="shared" si="19"/>
        <v>3.5</v>
      </c>
      <c r="U205">
        <v>1120</v>
      </c>
    </row>
    <row r="206" spans="1:21" x14ac:dyDescent="0.25">
      <c r="A206" t="s">
        <v>15</v>
      </c>
      <c r="B206">
        <v>2</v>
      </c>
      <c r="C206" t="str">
        <f>VLOOKUP(D206,$D$1:$E$5,2,FALSE)</f>
        <v>Black Oak</v>
      </c>
      <c r="D206">
        <v>4</v>
      </c>
      <c r="E206">
        <v>0</v>
      </c>
      <c r="F206">
        <v>12</v>
      </c>
      <c r="G206">
        <v>71.912000000000006</v>
      </c>
      <c r="I206">
        <v>2.7361</v>
      </c>
      <c r="J206">
        <v>50</v>
      </c>
      <c r="K206">
        <v>0.74</v>
      </c>
      <c r="L206">
        <v>25.4</v>
      </c>
      <c r="M206">
        <f t="shared" si="15"/>
        <v>67.567567567567565</v>
      </c>
      <c r="N206">
        <f>$B$6*G206*0.01*J206*0.01</f>
        <v>3.5956000000000006</v>
      </c>
      <c r="P206">
        <f t="shared" si="16"/>
        <v>1.6416599999999999</v>
      </c>
      <c r="Q206">
        <f t="shared" si="17"/>
        <v>0.45657470241406151</v>
      </c>
      <c r="R206">
        <f t="shared" si="18"/>
        <v>9.1314940482812301E-2</v>
      </c>
      <c r="S206">
        <v>2</v>
      </c>
      <c r="T206">
        <f t="shared" si="19"/>
        <v>3.5</v>
      </c>
      <c r="U206">
        <v>1120</v>
      </c>
    </row>
    <row r="207" spans="1:21" x14ac:dyDescent="0.25">
      <c r="A207" t="s">
        <v>15</v>
      </c>
      <c r="B207">
        <v>2</v>
      </c>
      <c r="C207" t="str">
        <f>VLOOKUP(D207,$D$1:$E$5,2,FALSE)</f>
        <v>Black Oak</v>
      </c>
      <c r="D207">
        <v>4</v>
      </c>
      <c r="E207">
        <v>0</v>
      </c>
      <c r="F207">
        <v>21</v>
      </c>
      <c r="G207">
        <v>51.143999999999998</v>
      </c>
      <c r="I207">
        <v>1.8165</v>
      </c>
      <c r="J207">
        <v>50</v>
      </c>
      <c r="K207">
        <v>0.74</v>
      </c>
      <c r="L207">
        <v>25.4</v>
      </c>
      <c r="M207">
        <f t="shared" si="15"/>
        <v>67.567567567567565</v>
      </c>
      <c r="N207">
        <f>$B$6*G207*0.01*J207*0.01</f>
        <v>2.5571999999999999</v>
      </c>
      <c r="P207">
        <f t="shared" si="16"/>
        <v>1.0898999999999999</v>
      </c>
      <c r="Q207">
        <f t="shared" si="17"/>
        <v>0.42620835288596898</v>
      </c>
      <c r="R207">
        <f t="shared" si="18"/>
        <v>8.5241670577193798E-2</v>
      </c>
      <c r="S207">
        <v>2</v>
      </c>
      <c r="T207">
        <f t="shared" si="19"/>
        <v>3.5</v>
      </c>
      <c r="U207">
        <v>1120</v>
      </c>
    </row>
    <row r="208" spans="1:21" x14ac:dyDescent="0.25">
      <c r="A208" t="s">
        <v>15</v>
      </c>
      <c r="B208">
        <v>2</v>
      </c>
      <c r="C208" t="str">
        <f>VLOOKUP(D208,$D$1:$E$5,2,FALSE)</f>
        <v>Black Oak</v>
      </c>
      <c r="D208">
        <v>4</v>
      </c>
      <c r="E208">
        <v>0</v>
      </c>
      <c r="F208">
        <v>24</v>
      </c>
      <c r="G208">
        <v>47.05</v>
      </c>
      <c r="I208">
        <v>1.8769</v>
      </c>
      <c r="J208">
        <v>50</v>
      </c>
      <c r="K208">
        <v>0.74</v>
      </c>
      <c r="L208">
        <v>25.4</v>
      </c>
      <c r="M208">
        <f t="shared" si="15"/>
        <v>67.567567567567565</v>
      </c>
      <c r="N208">
        <f>$B$6*G208*0.01*J208*0.01</f>
        <v>2.3525</v>
      </c>
      <c r="P208">
        <f t="shared" si="16"/>
        <v>1.1261399999999999</v>
      </c>
      <c r="Q208">
        <f t="shared" si="17"/>
        <v>0.47869925611052067</v>
      </c>
      <c r="R208">
        <f t="shared" si="18"/>
        <v>9.5739851222104141E-2</v>
      </c>
      <c r="S208">
        <v>2</v>
      </c>
      <c r="T208">
        <f t="shared" si="19"/>
        <v>3.5</v>
      </c>
      <c r="U208">
        <v>1120</v>
      </c>
    </row>
    <row r="209" spans="1:21" x14ac:dyDescent="0.25">
      <c r="A209" t="s">
        <v>15</v>
      </c>
      <c r="B209">
        <v>2</v>
      </c>
      <c r="C209" t="str">
        <f>VLOOKUP(D209,$D$1:$E$5,2,FALSE)</f>
        <v>Black Oak</v>
      </c>
      <c r="D209">
        <v>4</v>
      </c>
      <c r="E209">
        <v>0</v>
      </c>
      <c r="F209">
        <v>33</v>
      </c>
      <c r="G209">
        <v>36.905000000000001</v>
      </c>
      <c r="I209">
        <v>1.4472</v>
      </c>
      <c r="J209">
        <v>50</v>
      </c>
      <c r="K209">
        <v>0.74</v>
      </c>
      <c r="L209">
        <v>25.4</v>
      </c>
      <c r="M209">
        <f t="shared" si="15"/>
        <v>67.567567567567565</v>
      </c>
      <c r="N209">
        <f>$B$6*G209*0.01*J209*0.01</f>
        <v>1.8452500000000001</v>
      </c>
      <c r="P209">
        <f t="shared" si="16"/>
        <v>0.86831999999999998</v>
      </c>
      <c r="Q209">
        <f t="shared" si="17"/>
        <v>0.47057038341688118</v>
      </c>
      <c r="R209">
        <f t="shared" si="18"/>
        <v>9.4114076683376235E-2</v>
      </c>
      <c r="S209">
        <v>2</v>
      </c>
      <c r="T209">
        <f t="shared" si="19"/>
        <v>3.5</v>
      </c>
      <c r="U209">
        <v>1120</v>
      </c>
    </row>
    <row r="210" spans="1:21" x14ac:dyDescent="0.25">
      <c r="A210" t="s">
        <v>15</v>
      </c>
      <c r="B210">
        <v>2</v>
      </c>
      <c r="C210" t="str">
        <f>VLOOKUP(D210,$D$1:$E$5,2,FALSE)</f>
        <v>Black Oak</v>
      </c>
      <c r="D210">
        <v>4</v>
      </c>
      <c r="E210">
        <v>0</v>
      </c>
      <c r="F210">
        <v>36</v>
      </c>
      <c r="G210">
        <v>32.069000000000003</v>
      </c>
      <c r="I210">
        <v>1.4186000000000001</v>
      </c>
      <c r="J210">
        <v>50</v>
      </c>
      <c r="K210">
        <v>0.74</v>
      </c>
      <c r="L210">
        <v>25.4</v>
      </c>
      <c r="M210">
        <f t="shared" si="15"/>
        <v>67.567567567567565</v>
      </c>
      <c r="N210">
        <f>$B$6*G210*0.01*J210*0.01</f>
        <v>1.6034500000000003</v>
      </c>
      <c r="P210">
        <f t="shared" si="16"/>
        <v>0.85116000000000003</v>
      </c>
      <c r="Q210">
        <f t="shared" si="17"/>
        <v>0.53083039695656231</v>
      </c>
      <c r="R210">
        <f t="shared" si="18"/>
        <v>0.10616607939131247</v>
      </c>
      <c r="S210">
        <v>2</v>
      </c>
      <c r="T210">
        <f t="shared" si="19"/>
        <v>3.5</v>
      </c>
      <c r="U210">
        <v>1120</v>
      </c>
    </row>
    <row r="211" spans="1:21" x14ac:dyDescent="0.25">
      <c r="A211" t="s">
        <v>15</v>
      </c>
      <c r="B211">
        <v>2</v>
      </c>
      <c r="C211" t="str">
        <f>VLOOKUP(D211,$D$1:$E$5,2,FALSE)</f>
        <v>Black Oak</v>
      </c>
      <c r="D211">
        <v>4</v>
      </c>
      <c r="E211">
        <v>0</v>
      </c>
      <c r="F211">
        <v>45</v>
      </c>
      <c r="G211">
        <v>30.187999999999999</v>
      </c>
      <c r="I211">
        <v>1.3082</v>
      </c>
      <c r="J211">
        <v>50</v>
      </c>
      <c r="K211">
        <v>0.74</v>
      </c>
      <c r="L211">
        <v>25.4</v>
      </c>
      <c r="M211">
        <f t="shared" si="15"/>
        <v>67.567567567567565</v>
      </c>
      <c r="N211">
        <f>$B$6*G211*0.01*J211*0.01</f>
        <v>1.5094000000000001</v>
      </c>
      <c r="P211">
        <f t="shared" si="16"/>
        <v>0.78491999999999995</v>
      </c>
      <c r="Q211">
        <f t="shared" si="17"/>
        <v>0.52002120047701073</v>
      </c>
      <c r="R211">
        <f t="shared" si="18"/>
        <v>0.10400424009540216</v>
      </c>
      <c r="S211">
        <v>2</v>
      </c>
      <c r="T211">
        <f t="shared" si="19"/>
        <v>3.5</v>
      </c>
      <c r="U211">
        <v>1120</v>
      </c>
    </row>
    <row r="212" spans="1:21" x14ac:dyDescent="0.25">
      <c r="A212" t="s">
        <v>15</v>
      </c>
      <c r="B212">
        <v>2</v>
      </c>
      <c r="C212" t="str">
        <f>VLOOKUP(D212,$D$1:$E$5,2,FALSE)</f>
        <v>Black Oak</v>
      </c>
      <c r="D212">
        <v>4</v>
      </c>
      <c r="E212">
        <v>0</v>
      </c>
      <c r="F212">
        <v>48</v>
      </c>
      <c r="G212">
        <v>22.847999999999999</v>
      </c>
      <c r="I212">
        <v>0.99739999999999995</v>
      </c>
      <c r="J212">
        <v>50</v>
      </c>
      <c r="K212">
        <v>0.74</v>
      </c>
      <c r="L212">
        <v>25.4</v>
      </c>
      <c r="M212">
        <f t="shared" si="15"/>
        <v>67.567567567567565</v>
      </c>
      <c r="N212">
        <f>$B$6*G212*0.01*J212*0.01</f>
        <v>1.1424000000000001</v>
      </c>
      <c r="P212">
        <f t="shared" si="16"/>
        <v>0.59843999999999997</v>
      </c>
      <c r="Q212">
        <f t="shared" si="17"/>
        <v>0.52384453781512597</v>
      </c>
      <c r="R212">
        <f t="shared" si="18"/>
        <v>0.1047689075630252</v>
      </c>
      <c r="S212">
        <v>2</v>
      </c>
      <c r="T212">
        <f t="shared" si="19"/>
        <v>3.5</v>
      </c>
      <c r="U212">
        <v>1120</v>
      </c>
    </row>
    <row r="213" spans="1:21" x14ac:dyDescent="0.25">
      <c r="A213" t="s">
        <v>15</v>
      </c>
      <c r="B213">
        <v>2</v>
      </c>
      <c r="C213" t="str">
        <f>VLOOKUP(D213,$D$1:$E$5,2,FALSE)</f>
        <v>Black Oak</v>
      </c>
      <c r="D213">
        <v>4</v>
      </c>
      <c r="E213">
        <v>0</v>
      </c>
      <c r="F213">
        <v>57</v>
      </c>
      <c r="G213">
        <v>27.457000000000001</v>
      </c>
      <c r="I213">
        <v>1.2284999999999999</v>
      </c>
      <c r="J213">
        <v>50</v>
      </c>
      <c r="K213">
        <v>0.74</v>
      </c>
      <c r="L213">
        <v>25.4</v>
      </c>
      <c r="M213">
        <f t="shared" si="15"/>
        <v>67.567567567567565</v>
      </c>
      <c r="N213">
        <f>$B$6*G213*0.01*J213*0.01</f>
        <v>1.3728499999999999</v>
      </c>
      <c r="P213">
        <f t="shared" si="16"/>
        <v>0.73709999999999998</v>
      </c>
      <c r="Q213">
        <f t="shared" si="17"/>
        <v>0.53691226281094073</v>
      </c>
      <c r="R213">
        <f t="shared" si="18"/>
        <v>0.10738245256218815</v>
      </c>
      <c r="S213">
        <v>2</v>
      </c>
      <c r="T213">
        <f t="shared" si="19"/>
        <v>3.5</v>
      </c>
      <c r="U213">
        <v>1120</v>
      </c>
    </row>
    <row r="214" spans="1:21" x14ac:dyDescent="0.25">
      <c r="A214" t="s">
        <v>15</v>
      </c>
      <c r="B214">
        <v>2</v>
      </c>
      <c r="C214" t="str">
        <f>VLOOKUP(D214,$D$1:$E$5,2,FALSE)</f>
        <v>Black Oak</v>
      </c>
      <c r="D214">
        <v>4</v>
      </c>
      <c r="E214">
        <v>0</v>
      </c>
      <c r="F214">
        <v>60</v>
      </c>
      <c r="G214">
        <v>12.59</v>
      </c>
      <c r="I214">
        <v>0.53159999999999996</v>
      </c>
      <c r="J214">
        <v>50</v>
      </c>
      <c r="K214">
        <v>0.74</v>
      </c>
      <c r="L214">
        <v>25.4</v>
      </c>
      <c r="M214">
        <f t="shared" si="15"/>
        <v>67.567567567567565</v>
      </c>
      <c r="N214">
        <f>$B$6*G214*0.01*J214*0.01</f>
        <v>0.62950000000000006</v>
      </c>
      <c r="P214">
        <f t="shared" si="16"/>
        <v>0.31895999999999997</v>
      </c>
      <c r="Q214">
        <f t="shared" si="17"/>
        <v>0.50668784749801421</v>
      </c>
      <c r="R214">
        <f t="shared" si="18"/>
        <v>0.10133756949960285</v>
      </c>
      <c r="S214">
        <v>2</v>
      </c>
      <c r="T214">
        <f t="shared" si="19"/>
        <v>3.5</v>
      </c>
      <c r="U214">
        <v>1120</v>
      </c>
    </row>
    <row r="215" spans="1:21" x14ac:dyDescent="0.25">
      <c r="A215" t="s">
        <v>15</v>
      </c>
      <c r="B215">
        <v>2</v>
      </c>
      <c r="C215" t="str">
        <f>VLOOKUP(D215,$D$1:$E$5,2,FALSE)</f>
        <v>Black Oak</v>
      </c>
      <c r="D215">
        <v>4</v>
      </c>
      <c r="E215">
        <v>0</v>
      </c>
      <c r="F215">
        <v>69</v>
      </c>
      <c r="G215">
        <v>21.92</v>
      </c>
      <c r="I215">
        <v>0.92610000000000003</v>
      </c>
      <c r="J215">
        <v>50</v>
      </c>
      <c r="K215">
        <v>0.74</v>
      </c>
      <c r="L215">
        <v>25.4</v>
      </c>
      <c r="M215">
        <f t="shared" si="15"/>
        <v>67.567567567567565</v>
      </c>
      <c r="N215">
        <f>$B$6*G215*0.01*J215*0.01</f>
        <v>1.0960000000000001</v>
      </c>
      <c r="P215">
        <f t="shared" si="16"/>
        <v>0.55566000000000004</v>
      </c>
      <c r="Q215">
        <f t="shared" si="17"/>
        <v>0.50698905109489056</v>
      </c>
      <c r="R215">
        <f t="shared" si="18"/>
        <v>0.10139781021897812</v>
      </c>
      <c r="S215">
        <v>2</v>
      </c>
      <c r="T215">
        <f t="shared" si="19"/>
        <v>3.5</v>
      </c>
      <c r="U215">
        <v>1120</v>
      </c>
    </row>
    <row r="216" spans="1:21" x14ac:dyDescent="0.25">
      <c r="A216" t="s">
        <v>15</v>
      </c>
      <c r="B216">
        <v>2</v>
      </c>
      <c r="C216" t="str">
        <f>VLOOKUP(D216,$D$1:$E$5,2,FALSE)</f>
        <v>Black Oak</v>
      </c>
      <c r="D216">
        <v>4</v>
      </c>
      <c r="E216">
        <v>0</v>
      </c>
      <c r="F216">
        <v>72</v>
      </c>
      <c r="G216">
        <v>20.035</v>
      </c>
      <c r="I216">
        <v>0.88990000000000002</v>
      </c>
      <c r="J216">
        <v>50</v>
      </c>
      <c r="K216">
        <v>0.74</v>
      </c>
      <c r="L216">
        <v>25.4</v>
      </c>
      <c r="M216">
        <f t="shared" si="15"/>
        <v>67.567567567567565</v>
      </c>
      <c r="N216">
        <f>$B$6*G216*0.01*J216*0.01</f>
        <v>1.0017499999999999</v>
      </c>
      <c r="P216">
        <f t="shared" si="16"/>
        <v>0.53393999999999997</v>
      </c>
      <c r="Q216">
        <f t="shared" si="17"/>
        <v>0.53300723733466437</v>
      </c>
      <c r="R216">
        <f t="shared" si="18"/>
        <v>0.10660144746693288</v>
      </c>
      <c r="S216">
        <v>2</v>
      </c>
      <c r="T216">
        <f t="shared" si="19"/>
        <v>3.5</v>
      </c>
      <c r="U216">
        <v>1120</v>
      </c>
    </row>
    <row r="217" spans="1:21" x14ac:dyDescent="0.25">
      <c r="A217" t="s">
        <v>15</v>
      </c>
      <c r="B217">
        <v>2</v>
      </c>
      <c r="C217" t="str">
        <f>VLOOKUP(D217,$D$1:$E$5,2,FALSE)</f>
        <v>Black Oak</v>
      </c>
      <c r="D217">
        <v>4</v>
      </c>
      <c r="E217">
        <v>1</v>
      </c>
      <c r="F217">
        <v>0</v>
      </c>
      <c r="G217">
        <v>100</v>
      </c>
      <c r="I217">
        <v>2.54</v>
      </c>
      <c r="J217">
        <v>50</v>
      </c>
      <c r="K217">
        <v>0.74</v>
      </c>
      <c r="L217">
        <v>25.4</v>
      </c>
      <c r="M217">
        <f t="shared" si="15"/>
        <v>67.567567567567565</v>
      </c>
      <c r="N217">
        <f>$B$6*G217*0.01*J217*0.01</f>
        <v>5</v>
      </c>
      <c r="P217">
        <f t="shared" si="16"/>
        <v>1.524</v>
      </c>
      <c r="Q217">
        <f t="shared" si="17"/>
        <v>0.30480000000000002</v>
      </c>
      <c r="R217">
        <f t="shared" si="18"/>
        <v>6.0960000000000007E-2</v>
      </c>
      <c r="S217">
        <v>2</v>
      </c>
      <c r="T217">
        <f t="shared" si="19"/>
        <v>3.5</v>
      </c>
      <c r="U217">
        <v>1120</v>
      </c>
    </row>
    <row r="218" spans="1:21" x14ac:dyDescent="0.25">
      <c r="A218" t="s">
        <v>15</v>
      </c>
      <c r="B218">
        <v>2</v>
      </c>
      <c r="C218" t="str">
        <f>VLOOKUP(D218,$D$1:$E$5,2,FALSE)</f>
        <v>Black Oak</v>
      </c>
      <c r="D218">
        <v>4</v>
      </c>
      <c r="E218">
        <v>1</v>
      </c>
      <c r="F218">
        <v>9</v>
      </c>
      <c r="G218">
        <v>80.727000000000004</v>
      </c>
      <c r="I218">
        <v>3.0468999999999999</v>
      </c>
      <c r="J218">
        <v>50</v>
      </c>
      <c r="K218">
        <v>0.74</v>
      </c>
      <c r="L218">
        <v>25.4</v>
      </c>
      <c r="M218">
        <f t="shared" si="15"/>
        <v>67.567567567567565</v>
      </c>
      <c r="N218">
        <f>$B$6*G218*0.01*J218*0.01</f>
        <v>4.0363499999999997</v>
      </c>
      <c r="P218">
        <f t="shared" si="16"/>
        <v>1.8281399999999999</v>
      </c>
      <c r="Q218">
        <f t="shared" si="17"/>
        <v>0.45291909769965438</v>
      </c>
      <c r="R218">
        <f t="shared" si="18"/>
        <v>9.0583819539930888E-2</v>
      </c>
      <c r="S218">
        <v>2</v>
      </c>
      <c r="T218">
        <f t="shared" si="19"/>
        <v>3.5</v>
      </c>
      <c r="U218">
        <v>1120</v>
      </c>
    </row>
    <row r="219" spans="1:21" x14ac:dyDescent="0.25">
      <c r="A219" t="s">
        <v>15</v>
      </c>
      <c r="B219">
        <v>2</v>
      </c>
      <c r="C219" t="str">
        <f>VLOOKUP(D219,$D$1:$E$5,2,FALSE)</f>
        <v>Black Oak</v>
      </c>
      <c r="D219">
        <v>4</v>
      </c>
      <c r="E219">
        <v>1</v>
      </c>
      <c r="F219">
        <v>12</v>
      </c>
      <c r="G219">
        <v>60.255000000000003</v>
      </c>
      <c r="I219">
        <v>2.4466999999999999</v>
      </c>
      <c r="J219">
        <v>50</v>
      </c>
      <c r="K219">
        <v>0.74</v>
      </c>
      <c r="L219">
        <v>25.4</v>
      </c>
      <c r="M219">
        <f t="shared" si="15"/>
        <v>67.567567567567565</v>
      </c>
      <c r="N219">
        <f>$B$6*G219*0.01*J219*0.01</f>
        <v>3.0127500000000005</v>
      </c>
      <c r="P219">
        <f t="shared" si="16"/>
        <v>1.4680199999999999</v>
      </c>
      <c r="Q219">
        <f t="shared" si="17"/>
        <v>0.48726910629823239</v>
      </c>
      <c r="R219">
        <f t="shared" si="18"/>
        <v>9.7453821259646481E-2</v>
      </c>
      <c r="S219">
        <v>2</v>
      </c>
      <c r="T219">
        <f t="shared" si="19"/>
        <v>3.5</v>
      </c>
      <c r="U219">
        <v>1120</v>
      </c>
    </row>
    <row r="220" spans="1:21" x14ac:dyDescent="0.25">
      <c r="A220" t="s">
        <v>15</v>
      </c>
      <c r="B220">
        <v>2</v>
      </c>
      <c r="C220" t="str">
        <f>VLOOKUP(D220,$D$1:$E$5,2,FALSE)</f>
        <v>Black Oak</v>
      </c>
      <c r="D220">
        <v>4</v>
      </c>
      <c r="E220">
        <v>1</v>
      </c>
      <c r="F220">
        <v>21</v>
      </c>
      <c r="G220">
        <v>53.356999999999999</v>
      </c>
      <c r="I220">
        <v>2.0318999999999998</v>
      </c>
      <c r="J220">
        <v>50</v>
      </c>
      <c r="K220">
        <v>0.74</v>
      </c>
      <c r="L220">
        <v>25.4</v>
      </c>
      <c r="M220">
        <f t="shared" si="15"/>
        <v>67.567567567567565</v>
      </c>
      <c r="N220">
        <f>$B$6*G220*0.01*J220*0.01</f>
        <v>2.6678499999999996</v>
      </c>
      <c r="P220">
        <f t="shared" si="16"/>
        <v>1.2191399999999999</v>
      </c>
      <c r="Q220">
        <f t="shared" si="17"/>
        <v>0.4569747174691231</v>
      </c>
      <c r="R220">
        <f t="shared" si="18"/>
        <v>9.1394943493824626E-2</v>
      </c>
      <c r="S220">
        <v>2</v>
      </c>
      <c r="T220">
        <f t="shared" si="19"/>
        <v>3.5</v>
      </c>
      <c r="U220">
        <v>1120</v>
      </c>
    </row>
    <row r="221" spans="1:21" x14ac:dyDescent="0.25">
      <c r="A221" t="s">
        <v>15</v>
      </c>
      <c r="B221">
        <v>2</v>
      </c>
      <c r="C221" t="str">
        <f>VLOOKUP(D221,$D$1:$E$5,2,FALSE)</f>
        <v>Black Oak</v>
      </c>
      <c r="D221">
        <v>4</v>
      </c>
      <c r="E221">
        <v>1</v>
      </c>
      <c r="F221">
        <v>24</v>
      </c>
      <c r="G221">
        <v>43.212000000000003</v>
      </c>
      <c r="I221">
        <v>1.7283999999999999</v>
      </c>
      <c r="J221">
        <v>50</v>
      </c>
      <c r="K221">
        <v>0.74</v>
      </c>
      <c r="L221">
        <v>25.4</v>
      </c>
      <c r="M221">
        <f t="shared" si="15"/>
        <v>67.567567567567565</v>
      </c>
      <c r="N221">
        <f>$B$6*G221*0.01*J221*0.01</f>
        <v>2.1606000000000001</v>
      </c>
      <c r="P221">
        <f t="shared" si="16"/>
        <v>1.03704</v>
      </c>
      <c r="Q221">
        <f t="shared" si="17"/>
        <v>0.47997778394890306</v>
      </c>
      <c r="R221">
        <f t="shared" si="18"/>
        <v>9.5995556789780612E-2</v>
      </c>
      <c r="S221">
        <v>2</v>
      </c>
      <c r="T221">
        <f t="shared" si="19"/>
        <v>3.5</v>
      </c>
      <c r="U221">
        <v>1120</v>
      </c>
    </row>
    <row r="222" spans="1:21" x14ac:dyDescent="0.25">
      <c r="A222" t="s">
        <v>15</v>
      </c>
      <c r="B222">
        <v>2</v>
      </c>
      <c r="C222" t="str">
        <f>VLOOKUP(D222,$D$1:$E$5,2,FALSE)</f>
        <v>Black Oak</v>
      </c>
      <c r="D222">
        <v>4</v>
      </c>
      <c r="E222">
        <v>1</v>
      </c>
      <c r="F222">
        <v>33</v>
      </c>
      <c r="G222">
        <v>39.56</v>
      </c>
      <c r="I222">
        <v>1.6404000000000001</v>
      </c>
      <c r="J222">
        <v>50</v>
      </c>
      <c r="K222">
        <v>0.74</v>
      </c>
      <c r="L222">
        <v>25.4</v>
      </c>
      <c r="M222">
        <f t="shared" si="15"/>
        <v>67.567567567567565</v>
      </c>
      <c r="N222">
        <f>$B$6*G222*0.01*J222*0.01</f>
        <v>1.9780000000000002</v>
      </c>
      <c r="P222">
        <f t="shared" si="16"/>
        <v>0.98424</v>
      </c>
      <c r="Q222">
        <f t="shared" si="17"/>
        <v>0.49759352881698682</v>
      </c>
      <c r="R222">
        <f t="shared" si="18"/>
        <v>9.9518705763397372E-2</v>
      </c>
      <c r="S222">
        <v>2</v>
      </c>
      <c r="T222">
        <f t="shared" si="19"/>
        <v>3.5</v>
      </c>
      <c r="U222">
        <v>1120</v>
      </c>
    </row>
    <row r="223" spans="1:21" x14ac:dyDescent="0.25">
      <c r="A223" t="s">
        <v>15</v>
      </c>
      <c r="B223">
        <v>2</v>
      </c>
      <c r="C223" t="str">
        <f>VLOOKUP(D223,$D$1:$E$5,2,FALSE)</f>
        <v>Black Oak</v>
      </c>
      <c r="D223">
        <v>4</v>
      </c>
      <c r="E223">
        <v>1</v>
      </c>
      <c r="F223">
        <v>36</v>
      </c>
      <c r="G223">
        <v>42.398000000000003</v>
      </c>
      <c r="I223">
        <v>1.8269</v>
      </c>
      <c r="J223">
        <v>50</v>
      </c>
      <c r="K223">
        <v>0.74</v>
      </c>
      <c r="L223">
        <v>25.4</v>
      </c>
      <c r="M223">
        <f t="shared" si="15"/>
        <v>67.567567567567565</v>
      </c>
      <c r="N223">
        <f>$B$6*G223*0.01*J223*0.01</f>
        <v>2.1199000000000003</v>
      </c>
      <c r="P223">
        <f t="shared" si="16"/>
        <v>1.0961399999999999</v>
      </c>
      <c r="Q223">
        <f t="shared" si="17"/>
        <v>0.51707155997924414</v>
      </c>
      <c r="R223">
        <f t="shared" si="18"/>
        <v>0.10341431199584883</v>
      </c>
      <c r="S223">
        <v>2</v>
      </c>
      <c r="T223">
        <f t="shared" si="19"/>
        <v>3.5</v>
      </c>
      <c r="U223">
        <v>1120</v>
      </c>
    </row>
    <row r="224" spans="1:21" x14ac:dyDescent="0.25">
      <c r="A224" t="s">
        <v>15</v>
      </c>
      <c r="B224">
        <v>2</v>
      </c>
      <c r="C224" t="str">
        <f>VLOOKUP(D224,$D$1:$E$5,2,FALSE)</f>
        <v>Black Oak</v>
      </c>
      <c r="D224">
        <v>4</v>
      </c>
      <c r="E224">
        <v>1</v>
      </c>
      <c r="F224">
        <v>45</v>
      </c>
      <c r="G224">
        <v>34.764000000000003</v>
      </c>
      <c r="I224">
        <v>1.62</v>
      </c>
      <c r="J224">
        <v>50</v>
      </c>
      <c r="K224">
        <v>0.74</v>
      </c>
      <c r="L224">
        <v>25.4</v>
      </c>
      <c r="M224">
        <f t="shared" si="15"/>
        <v>67.567567567567565</v>
      </c>
      <c r="N224">
        <f>$B$6*G224*0.01*J224*0.01</f>
        <v>1.7382000000000002</v>
      </c>
      <c r="P224">
        <f t="shared" si="16"/>
        <v>0.97199999999999998</v>
      </c>
      <c r="Q224">
        <f t="shared" si="17"/>
        <v>0.55919917155678278</v>
      </c>
      <c r="R224">
        <f t="shared" si="18"/>
        <v>0.11183983431135656</v>
      </c>
      <c r="S224">
        <v>2</v>
      </c>
      <c r="T224">
        <f t="shared" si="19"/>
        <v>3.5</v>
      </c>
      <c r="U224">
        <v>1120</v>
      </c>
    </row>
    <row r="225" spans="1:21" x14ac:dyDescent="0.25">
      <c r="A225" t="s">
        <v>15</v>
      </c>
      <c r="B225">
        <v>2</v>
      </c>
      <c r="C225" t="str">
        <f>VLOOKUP(D225,$D$1:$E$5,2,FALSE)</f>
        <v>Black Oak</v>
      </c>
      <c r="D225">
        <v>4</v>
      </c>
      <c r="E225">
        <v>1</v>
      </c>
      <c r="F225">
        <v>48</v>
      </c>
      <c r="G225">
        <v>38.042999999999999</v>
      </c>
      <c r="I225">
        <v>1.6432</v>
      </c>
      <c r="J225">
        <v>50</v>
      </c>
      <c r="K225">
        <v>0.74</v>
      </c>
      <c r="L225">
        <v>25.4</v>
      </c>
      <c r="M225">
        <f t="shared" si="15"/>
        <v>67.567567567567565</v>
      </c>
      <c r="N225">
        <f>$B$6*G225*0.01*J225*0.01</f>
        <v>1.90215</v>
      </c>
      <c r="P225">
        <f t="shared" si="16"/>
        <v>0.98591999999999991</v>
      </c>
      <c r="Q225">
        <f t="shared" si="17"/>
        <v>0.51831874457850324</v>
      </c>
      <c r="R225">
        <f t="shared" si="18"/>
        <v>0.10366374891570065</v>
      </c>
      <c r="S225">
        <v>2</v>
      </c>
      <c r="T225">
        <f t="shared" si="19"/>
        <v>3.5</v>
      </c>
      <c r="U225">
        <v>1120</v>
      </c>
    </row>
    <row r="226" spans="1:21" x14ac:dyDescent="0.25">
      <c r="A226" t="s">
        <v>15</v>
      </c>
      <c r="B226">
        <v>2</v>
      </c>
      <c r="C226" t="str">
        <f>VLOOKUP(D226,$D$1:$E$5,2,FALSE)</f>
        <v>Black Oak</v>
      </c>
      <c r="D226">
        <v>4</v>
      </c>
      <c r="E226">
        <v>1</v>
      </c>
      <c r="F226">
        <v>57</v>
      </c>
      <c r="G226">
        <v>39.85</v>
      </c>
      <c r="I226">
        <v>1.7333000000000001</v>
      </c>
      <c r="J226">
        <v>50</v>
      </c>
      <c r="K226">
        <v>0.74</v>
      </c>
      <c r="L226">
        <v>25.4</v>
      </c>
      <c r="M226">
        <f t="shared" si="15"/>
        <v>67.567567567567565</v>
      </c>
      <c r="N226">
        <f>$B$6*G226*0.01*J226*0.01</f>
        <v>1.9924999999999999</v>
      </c>
      <c r="P226">
        <f t="shared" si="16"/>
        <v>1.0399799999999999</v>
      </c>
      <c r="Q226">
        <f t="shared" si="17"/>
        <v>0.52194730238393972</v>
      </c>
      <c r="R226">
        <f t="shared" si="18"/>
        <v>0.10438946047678795</v>
      </c>
      <c r="S226">
        <v>2</v>
      </c>
      <c r="T226">
        <f t="shared" si="19"/>
        <v>3.5</v>
      </c>
      <c r="U226">
        <v>1120</v>
      </c>
    </row>
    <row r="227" spans="1:21" x14ac:dyDescent="0.25">
      <c r="A227" t="s">
        <v>15</v>
      </c>
      <c r="B227">
        <v>2</v>
      </c>
      <c r="C227" t="str">
        <f>VLOOKUP(D227,$D$1:$E$5,2,FALSE)</f>
        <v>Black Oak</v>
      </c>
      <c r="D227">
        <v>4</v>
      </c>
      <c r="E227">
        <v>1</v>
      </c>
      <c r="F227">
        <v>60</v>
      </c>
      <c r="G227">
        <v>38.851999999999997</v>
      </c>
      <c r="I227">
        <v>1.8605</v>
      </c>
      <c r="J227">
        <v>50</v>
      </c>
      <c r="K227">
        <v>0.74</v>
      </c>
      <c r="L227">
        <v>25.4</v>
      </c>
      <c r="M227">
        <f t="shared" si="15"/>
        <v>67.567567567567565</v>
      </c>
      <c r="N227">
        <f>$B$6*G227*0.01*J227*0.01</f>
        <v>1.9425999999999999</v>
      </c>
      <c r="P227">
        <f t="shared" si="16"/>
        <v>1.1163000000000001</v>
      </c>
      <c r="Q227">
        <f t="shared" si="17"/>
        <v>0.57464223206012566</v>
      </c>
      <c r="R227">
        <f t="shared" si="18"/>
        <v>0.11492844641202514</v>
      </c>
      <c r="S227">
        <v>2</v>
      </c>
      <c r="T227">
        <f t="shared" si="19"/>
        <v>3.5</v>
      </c>
      <c r="U227">
        <v>1120</v>
      </c>
    </row>
    <row r="228" spans="1:21" x14ac:dyDescent="0.25">
      <c r="A228" t="s">
        <v>15</v>
      </c>
      <c r="B228">
        <v>2</v>
      </c>
      <c r="C228" t="str">
        <f>VLOOKUP(D228,$D$1:$E$5,2,FALSE)</f>
        <v>Black Oak</v>
      </c>
      <c r="D228">
        <v>4</v>
      </c>
      <c r="E228">
        <v>1</v>
      </c>
      <c r="F228">
        <v>69</v>
      </c>
      <c r="G228">
        <v>31.952000000000002</v>
      </c>
      <c r="I228">
        <v>1.4234</v>
      </c>
      <c r="J228">
        <v>50</v>
      </c>
      <c r="K228">
        <v>0.74</v>
      </c>
      <c r="L228">
        <v>25.4</v>
      </c>
      <c r="M228">
        <f t="shared" si="15"/>
        <v>67.567567567567565</v>
      </c>
      <c r="N228">
        <f>$B$6*G228*0.01*J228*0.01</f>
        <v>1.5976000000000001</v>
      </c>
      <c r="P228">
        <f t="shared" si="16"/>
        <v>0.85404000000000002</v>
      </c>
      <c r="Q228">
        <f t="shared" si="17"/>
        <v>0.5345768652979469</v>
      </c>
      <c r="R228">
        <f t="shared" si="18"/>
        <v>0.10691537305958938</v>
      </c>
      <c r="S228">
        <v>2</v>
      </c>
      <c r="T228">
        <f t="shared" si="19"/>
        <v>3.5</v>
      </c>
      <c r="U228">
        <v>1120</v>
      </c>
    </row>
    <row r="229" spans="1:21" x14ac:dyDescent="0.25">
      <c r="A229" t="s">
        <v>15</v>
      </c>
      <c r="B229">
        <v>2</v>
      </c>
      <c r="C229" t="str">
        <f>VLOOKUP(D229,$D$1:$E$5,2,FALSE)</f>
        <v>Black Oak</v>
      </c>
      <c r="D229">
        <v>4</v>
      </c>
      <c r="E229">
        <v>1</v>
      </c>
      <c r="F229">
        <v>72</v>
      </c>
      <c r="G229">
        <v>29.184999999999999</v>
      </c>
      <c r="I229">
        <v>1.3872</v>
      </c>
      <c r="J229">
        <v>50</v>
      </c>
      <c r="K229">
        <v>0.74</v>
      </c>
      <c r="L229">
        <v>25.4</v>
      </c>
      <c r="M229">
        <f t="shared" si="15"/>
        <v>67.567567567567565</v>
      </c>
      <c r="N229">
        <f>$B$6*G229*0.01*J229*0.01</f>
        <v>1.4592499999999999</v>
      </c>
      <c r="P229">
        <f t="shared" si="16"/>
        <v>0.83231999999999995</v>
      </c>
      <c r="Q229">
        <f t="shared" si="17"/>
        <v>0.57037519273599446</v>
      </c>
      <c r="R229">
        <f t="shared" si="18"/>
        <v>0.1140750385471989</v>
      </c>
      <c r="S229">
        <v>2</v>
      </c>
      <c r="T229">
        <f t="shared" si="19"/>
        <v>3.5</v>
      </c>
      <c r="U229">
        <v>1120</v>
      </c>
    </row>
    <row r="230" spans="1:21" x14ac:dyDescent="0.25">
      <c r="A230" t="s">
        <v>15</v>
      </c>
      <c r="B230">
        <v>2</v>
      </c>
      <c r="C230" t="str">
        <f>VLOOKUP(D230,$D$1:$E$5,2,FALSE)</f>
        <v>Black Oak</v>
      </c>
      <c r="D230">
        <v>4</v>
      </c>
      <c r="E230">
        <v>2</v>
      </c>
      <c r="F230">
        <v>0</v>
      </c>
      <c r="G230">
        <v>100</v>
      </c>
      <c r="I230">
        <v>2.54</v>
      </c>
      <c r="J230">
        <v>50</v>
      </c>
      <c r="K230">
        <v>0.74</v>
      </c>
      <c r="L230">
        <v>25.4</v>
      </c>
      <c r="M230">
        <f t="shared" si="15"/>
        <v>67.567567567567565</v>
      </c>
      <c r="N230">
        <f>$B$6*G230*0.01*J230*0.01</f>
        <v>5</v>
      </c>
      <c r="P230">
        <f t="shared" si="16"/>
        <v>1.524</v>
      </c>
      <c r="Q230">
        <f t="shared" si="17"/>
        <v>0.30480000000000002</v>
      </c>
      <c r="R230">
        <f t="shared" si="18"/>
        <v>6.0960000000000007E-2</v>
      </c>
      <c r="S230">
        <v>2</v>
      </c>
      <c r="T230">
        <f t="shared" si="19"/>
        <v>3.5</v>
      </c>
      <c r="U230">
        <v>1120</v>
      </c>
    </row>
    <row r="231" spans="1:21" x14ac:dyDescent="0.25">
      <c r="A231" t="s">
        <v>15</v>
      </c>
      <c r="B231">
        <v>2</v>
      </c>
      <c r="C231" t="str">
        <f>VLOOKUP(D231,$D$1:$E$5,2,FALSE)</f>
        <v>Black Oak</v>
      </c>
      <c r="D231">
        <v>4</v>
      </c>
      <c r="E231">
        <v>2</v>
      </c>
      <c r="F231">
        <v>9</v>
      </c>
      <c r="G231">
        <v>78.972999999999999</v>
      </c>
      <c r="I231">
        <v>2.9133</v>
      </c>
      <c r="J231">
        <v>50</v>
      </c>
      <c r="K231">
        <v>0.74</v>
      </c>
      <c r="L231">
        <v>25.4</v>
      </c>
      <c r="M231">
        <f t="shared" si="15"/>
        <v>67.567567567567565</v>
      </c>
      <c r="N231">
        <f>$B$6*G231*0.01*J231*0.01</f>
        <v>3.9486500000000002</v>
      </c>
      <c r="P231">
        <f t="shared" si="16"/>
        <v>1.7479799999999999</v>
      </c>
      <c r="Q231">
        <f t="shared" si="17"/>
        <v>0.44267787724918639</v>
      </c>
      <c r="R231">
        <f t="shared" si="18"/>
        <v>8.8535575449837284E-2</v>
      </c>
      <c r="S231">
        <v>2</v>
      </c>
      <c r="T231">
        <f t="shared" si="19"/>
        <v>3.5</v>
      </c>
      <c r="U231">
        <v>1120</v>
      </c>
    </row>
    <row r="232" spans="1:21" x14ac:dyDescent="0.25">
      <c r="A232" t="s">
        <v>15</v>
      </c>
      <c r="B232">
        <v>2</v>
      </c>
      <c r="C232" t="str">
        <f>VLOOKUP(D232,$D$1:$E$5,2,FALSE)</f>
        <v>Black Oak</v>
      </c>
      <c r="D232">
        <v>4</v>
      </c>
      <c r="E232">
        <v>2</v>
      </c>
      <c r="F232">
        <v>12</v>
      </c>
      <c r="G232">
        <v>64.52</v>
      </c>
      <c r="I232">
        <v>2.5207999999999999</v>
      </c>
      <c r="J232">
        <v>50</v>
      </c>
      <c r="K232">
        <v>0.74</v>
      </c>
      <c r="L232">
        <v>25.4</v>
      </c>
      <c r="M232">
        <f t="shared" si="15"/>
        <v>67.567567567567565</v>
      </c>
      <c r="N232">
        <f>$B$6*G232*0.01*J232*0.01</f>
        <v>3.2259999999999995</v>
      </c>
      <c r="P232">
        <f t="shared" si="16"/>
        <v>1.5124799999999998</v>
      </c>
      <c r="Q232">
        <f t="shared" si="17"/>
        <v>0.46884066955982645</v>
      </c>
      <c r="R232">
        <f t="shared" si="18"/>
        <v>9.3768133911965298E-2</v>
      </c>
      <c r="S232">
        <v>2</v>
      </c>
      <c r="T232">
        <f t="shared" si="19"/>
        <v>3.5</v>
      </c>
      <c r="U232">
        <v>1120</v>
      </c>
    </row>
    <row r="233" spans="1:21" x14ac:dyDescent="0.25">
      <c r="A233" t="s">
        <v>15</v>
      </c>
      <c r="B233">
        <v>2</v>
      </c>
      <c r="C233" t="str">
        <f>VLOOKUP(D233,$D$1:$E$5,2,FALSE)</f>
        <v>Black Oak</v>
      </c>
      <c r="D233">
        <v>4</v>
      </c>
      <c r="E233">
        <v>2</v>
      </c>
      <c r="F233">
        <v>21</v>
      </c>
      <c r="G233">
        <v>54.356000000000002</v>
      </c>
      <c r="I233">
        <v>2.2768000000000002</v>
      </c>
      <c r="J233">
        <v>50</v>
      </c>
      <c r="K233">
        <v>0.74</v>
      </c>
      <c r="L233">
        <v>25.4</v>
      </c>
      <c r="M233">
        <f t="shared" si="15"/>
        <v>67.567567567567565</v>
      </c>
      <c r="N233">
        <f>$B$6*G233*0.01*J233*0.01</f>
        <v>2.7178000000000004</v>
      </c>
      <c r="P233">
        <f t="shared" si="16"/>
        <v>1.36608</v>
      </c>
      <c r="Q233">
        <f t="shared" si="17"/>
        <v>0.50264184266686285</v>
      </c>
      <c r="R233">
        <f t="shared" si="18"/>
        <v>0.10052836853337258</v>
      </c>
      <c r="S233">
        <v>2</v>
      </c>
      <c r="T233">
        <f t="shared" si="19"/>
        <v>3.5</v>
      </c>
      <c r="U233">
        <v>1120</v>
      </c>
    </row>
    <row r="234" spans="1:21" x14ac:dyDescent="0.25">
      <c r="A234" t="s">
        <v>15</v>
      </c>
      <c r="B234">
        <v>2</v>
      </c>
      <c r="C234" t="str">
        <f>VLOOKUP(D234,$D$1:$E$5,2,FALSE)</f>
        <v>Black Oak</v>
      </c>
      <c r="D234">
        <v>4</v>
      </c>
      <c r="E234">
        <v>2</v>
      </c>
      <c r="F234">
        <v>24</v>
      </c>
      <c r="G234">
        <v>53.06</v>
      </c>
      <c r="I234">
        <v>2.2852000000000001</v>
      </c>
      <c r="J234">
        <v>50</v>
      </c>
      <c r="K234">
        <v>0.74</v>
      </c>
      <c r="L234">
        <v>25.4</v>
      </c>
      <c r="M234">
        <f t="shared" si="15"/>
        <v>67.567567567567565</v>
      </c>
      <c r="N234">
        <f>$B$6*G234*0.01*J234*0.01</f>
        <v>2.653</v>
      </c>
      <c r="P234">
        <f t="shared" si="16"/>
        <v>1.3711200000000001</v>
      </c>
      <c r="Q234">
        <f t="shared" si="17"/>
        <v>0.51681869581605733</v>
      </c>
      <c r="R234">
        <f t="shared" si="18"/>
        <v>0.10336373916321147</v>
      </c>
      <c r="S234">
        <v>2</v>
      </c>
      <c r="T234">
        <f t="shared" si="19"/>
        <v>3.5</v>
      </c>
      <c r="U234">
        <v>1120</v>
      </c>
    </row>
    <row r="235" spans="1:21" x14ac:dyDescent="0.25">
      <c r="A235" t="s">
        <v>15</v>
      </c>
      <c r="B235">
        <v>2</v>
      </c>
      <c r="C235" t="str">
        <f>VLOOKUP(D235,$D$1:$E$5,2,FALSE)</f>
        <v>Black Oak</v>
      </c>
      <c r="D235">
        <v>4</v>
      </c>
      <c r="E235">
        <v>2</v>
      </c>
      <c r="F235">
        <v>33</v>
      </c>
      <c r="G235">
        <v>45.408000000000001</v>
      </c>
      <c r="I235">
        <v>1.9595</v>
      </c>
      <c r="J235">
        <v>50</v>
      </c>
      <c r="K235">
        <v>0.74</v>
      </c>
      <c r="L235">
        <v>25.4</v>
      </c>
      <c r="M235">
        <f t="shared" si="15"/>
        <v>67.567567567567565</v>
      </c>
      <c r="N235">
        <f>$B$6*G235*0.01*J235*0.01</f>
        <v>2.2704000000000004</v>
      </c>
      <c r="P235">
        <f t="shared" si="16"/>
        <v>1.1757</v>
      </c>
      <c r="Q235">
        <f t="shared" si="17"/>
        <v>0.51783826638477792</v>
      </c>
      <c r="R235">
        <f t="shared" si="18"/>
        <v>0.10356765327695559</v>
      </c>
      <c r="S235">
        <v>2</v>
      </c>
      <c r="T235">
        <f t="shared" si="19"/>
        <v>3.5</v>
      </c>
      <c r="U235">
        <v>1120</v>
      </c>
    </row>
    <row r="236" spans="1:21" x14ac:dyDescent="0.25">
      <c r="A236" t="s">
        <v>15</v>
      </c>
      <c r="B236">
        <v>2</v>
      </c>
      <c r="C236" t="str">
        <f>VLOOKUP(D236,$D$1:$E$5,2,FALSE)</f>
        <v>Black Oak</v>
      </c>
      <c r="D236">
        <v>4</v>
      </c>
      <c r="E236">
        <v>2</v>
      </c>
      <c r="F236">
        <v>36</v>
      </c>
      <c r="G236">
        <v>46.924999999999997</v>
      </c>
      <c r="I236">
        <v>2.0348000000000002</v>
      </c>
      <c r="J236">
        <v>50</v>
      </c>
      <c r="K236">
        <v>0.74</v>
      </c>
      <c r="L236">
        <v>25.4</v>
      </c>
      <c r="M236">
        <f t="shared" si="15"/>
        <v>67.567567567567565</v>
      </c>
      <c r="N236">
        <f>$B$6*G236*0.01*J236*0.01</f>
        <v>2.3462499999999999</v>
      </c>
      <c r="P236">
        <f t="shared" si="16"/>
        <v>1.22088</v>
      </c>
      <c r="Q236">
        <f t="shared" si="17"/>
        <v>0.52035375599360678</v>
      </c>
      <c r="R236">
        <f t="shared" si="18"/>
        <v>0.10407075119872136</v>
      </c>
      <c r="S236">
        <v>2</v>
      </c>
      <c r="T236">
        <f t="shared" si="19"/>
        <v>3.5</v>
      </c>
      <c r="U236">
        <v>1120</v>
      </c>
    </row>
    <row r="237" spans="1:21" x14ac:dyDescent="0.25">
      <c r="A237" t="s">
        <v>15</v>
      </c>
      <c r="B237">
        <v>2</v>
      </c>
      <c r="C237" t="str">
        <f>VLOOKUP(D237,$D$1:$E$5,2,FALSE)</f>
        <v>Black Oak</v>
      </c>
      <c r="D237">
        <v>4</v>
      </c>
      <c r="E237">
        <v>2</v>
      </c>
      <c r="F237">
        <v>45</v>
      </c>
      <c r="G237">
        <v>50.953000000000003</v>
      </c>
      <c r="I237">
        <v>2.4144000000000001</v>
      </c>
      <c r="J237">
        <v>50</v>
      </c>
      <c r="K237">
        <v>0.74</v>
      </c>
      <c r="L237">
        <v>25.4</v>
      </c>
      <c r="M237">
        <f t="shared" si="15"/>
        <v>67.567567567567565</v>
      </c>
      <c r="N237">
        <f>$B$6*G237*0.01*J237*0.01</f>
        <v>2.5476500000000004</v>
      </c>
      <c r="P237">
        <f t="shared" si="16"/>
        <v>1.4486399999999999</v>
      </c>
      <c r="Q237">
        <f t="shared" si="17"/>
        <v>0.56861813828430108</v>
      </c>
      <c r="R237">
        <f t="shared" si="18"/>
        <v>0.11372362765686023</v>
      </c>
      <c r="S237">
        <v>2</v>
      </c>
      <c r="T237">
        <f t="shared" si="19"/>
        <v>3.5</v>
      </c>
      <c r="U237">
        <v>1120</v>
      </c>
    </row>
    <row r="238" spans="1:21" x14ac:dyDescent="0.25">
      <c r="A238" t="s">
        <v>15</v>
      </c>
      <c r="B238">
        <v>2</v>
      </c>
      <c r="C238" t="str">
        <f>VLOOKUP(D238,$D$1:$E$5,2,FALSE)</f>
        <v>Black Oak</v>
      </c>
      <c r="D238">
        <v>4</v>
      </c>
      <c r="E238">
        <v>2</v>
      </c>
      <c r="F238">
        <v>48</v>
      </c>
      <c r="G238">
        <v>46.103999999999999</v>
      </c>
      <c r="I238">
        <v>1.9996</v>
      </c>
      <c r="J238">
        <v>50</v>
      </c>
      <c r="K238">
        <v>0.74</v>
      </c>
      <c r="L238">
        <v>25.4</v>
      </c>
      <c r="M238">
        <f t="shared" si="15"/>
        <v>67.567567567567565</v>
      </c>
      <c r="N238">
        <f>$B$6*G238*0.01*J238*0.01</f>
        <v>2.3051999999999997</v>
      </c>
      <c r="P238">
        <f t="shared" si="16"/>
        <v>1.1997599999999999</v>
      </c>
      <c r="Q238">
        <f t="shared" si="17"/>
        <v>0.52045809474232174</v>
      </c>
      <c r="R238">
        <f t="shared" si="18"/>
        <v>0.10409161894846436</v>
      </c>
      <c r="S238">
        <v>2</v>
      </c>
      <c r="T238">
        <f t="shared" si="19"/>
        <v>3.5</v>
      </c>
      <c r="U238">
        <v>1120</v>
      </c>
    </row>
    <row r="239" spans="1:21" x14ac:dyDescent="0.25">
      <c r="A239" t="s">
        <v>15</v>
      </c>
      <c r="B239">
        <v>2</v>
      </c>
      <c r="C239" t="str">
        <f>VLOOKUP(D239,$D$1:$E$5,2,FALSE)</f>
        <v>Black Oak</v>
      </c>
      <c r="D239">
        <v>4</v>
      </c>
      <c r="E239">
        <v>2</v>
      </c>
      <c r="F239">
        <v>57</v>
      </c>
      <c r="G239">
        <v>45.698</v>
      </c>
      <c r="I239">
        <v>2.0823</v>
      </c>
      <c r="J239">
        <v>50</v>
      </c>
      <c r="K239">
        <v>0.74</v>
      </c>
      <c r="L239">
        <v>25.4</v>
      </c>
      <c r="M239">
        <f t="shared" si="15"/>
        <v>67.567567567567565</v>
      </c>
      <c r="N239">
        <f>$B$6*G239*0.01*J239*0.01</f>
        <v>2.2848999999999999</v>
      </c>
      <c r="P239">
        <f t="shared" si="16"/>
        <v>1.2493799999999999</v>
      </c>
      <c r="Q239">
        <f t="shared" si="17"/>
        <v>0.54679854698236241</v>
      </c>
      <c r="R239">
        <f t="shared" si="18"/>
        <v>0.10935970939647249</v>
      </c>
      <c r="S239">
        <v>2</v>
      </c>
      <c r="T239">
        <f t="shared" si="19"/>
        <v>3.5</v>
      </c>
      <c r="U239">
        <v>1120</v>
      </c>
    </row>
    <row r="240" spans="1:21" x14ac:dyDescent="0.25">
      <c r="A240" t="s">
        <v>15</v>
      </c>
      <c r="B240">
        <v>2</v>
      </c>
      <c r="C240" t="str">
        <f>VLOOKUP(D240,$D$1:$E$5,2,FALSE)</f>
        <v>Black Oak</v>
      </c>
      <c r="D240">
        <v>4</v>
      </c>
      <c r="E240">
        <v>2</v>
      </c>
      <c r="F240">
        <v>60</v>
      </c>
      <c r="G240">
        <v>43.220999999999997</v>
      </c>
      <c r="I240">
        <v>1.9866999999999999</v>
      </c>
      <c r="J240">
        <v>50</v>
      </c>
      <c r="K240">
        <v>0.74</v>
      </c>
      <c r="L240">
        <v>25.4</v>
      </c>
      <c r="M240">
        <f t="shared" si="15"/>
        <v>67.567567567567565</v>
      </c>
      <c r="N240">
        <f>$B$6*G240*0.01*J240*0.01</f>
        <v>2.1610499999999999</v>
      </c>
      <c r="P240">
        <f t="shared" si="16"/>
        <v>1.1920199999999999</v>
      </c>
      <c r="Q240">
        <f t="shared" si="17"/>
        <v>0.55159297563684317</v>
      </c>
      <c r="R240">
        <f t="shared" si="18"/>
        <v>0.11031859512736863</v>
      </c>
      <c r="S240">
        <v>2</v>
      </c>
      <c r="T240">
        <f t="shared" si="19"/>
        <v>3.5</v>
      </c>
      <c r="U240">
        <v>1120</v>
      </c>
    </row>
    <row r="241" spans="1:21" x14ac:dyDescent="0.25">
      <c r="A241" t="s">
        <v>15</v>
      </c>
      <c r="B241">
        <v>2</v>
      </c>
      <c r="C241" t="str">
        <f>VLOOKUP(D241,$D$1:$E$5,2,FALSE)</f>
        <v>Black Oak</v>
      </c>
      <c r="D241">
        <v>4</v>
      </c>
      <c r="E241">
        <v>2</v>
      </c>
      <c r="F241">
        <v>69</v>
      </c>
      <c r="G241">
        <v>39.558999999999997</v>
      </c>
      <c r="I241">
        <v>1.9282999999999999</v>
      </c>
      <c r="J241">
        <v>50</v>
      </c>
      <c r="K241">
        <v>0.74</v>
      </c>
      <c r="L241">
        <v>25.4</v>
      </c>
      <c r="M241">
        <f t="shared" si="15"/>
        <v>67.567567567567565</v>
      </c>
      <c r="N241">
        <f>$B$6*G241*0.01*J241*0.01</f>
        <v>1.9779499999999999</v>
      </c>
      <c r="P241">
        <f t="shared" si="16"/>
        <v>1.1569799999999999</v>
      </c>
      <c r="Q241">
        <f t="shared" si="17"/>
        <v>0.58493895194519574</v>
      </c>
      <c r="R241">
        <f t="shared" si="18"/>
        <v>0.11698779038903916</v>
      </c>
      <c r="S241">
        <v>2</v>
      </c>
      <c r="T241">
        <f t="shared" si="19"/>
        <v>3.5</v>
      </c>
      <c r="U241">
        <v>1120</v>
      </c>
    </row>
    <row r="242" spans="1:21" x14ac:dyDescent="0.25">
      <c r="A242" t="s">
        <v>15</v>
      </c>
      <c r="B242">
        <v>2</v>
      </c>
      <c r="C242" t="str">
        <f>VLOOKUP(D242,$D$1:$E$5,2,FALSE)</f>
        <v>Black Oak</v>
      </c>
      <c r="D242">
        <v>4</v>
      </c>
      <c r="E242">
        <v>2</v>
      </c>
      <c r="F242">
        <v>72</v>
      </c>
      <c r="G242">
        <v>38.409999999999997</v>
      </c>
      <c r="I242">
        <v>1.8327</v>
      </c>
      <c r="J242">
        <v>50</v>
      </c>
      <c r="K242">
        <v>0.74</v>
      </c>
      <c r="L242">
        <v>25.4</v>
      </c>
      <c r="M242">
        <f t="shared" si="15"/>
        <v>67.567567567567565</v>
      </c>
      <c r="N242">
        <f>$B$6*G242*0.01*J242*0.01</f>
        <v>1.9204999999999999</v>
      </c>
      <c r="P242">
        <f t="shared" si="16"/>
        <v>1.09962</v>
      </c>
      <c r="Q242">
        <f t="shared" si="17"/>
        <v>0.57256964332205162</v>
      </c>
      <c r="R242">
        <f t="shared" si="18"/>
        <v>0.11451392866441033</v>
      </c>
      <c r="S242">
        <v>2</v>
      </c>
      <c r="T242">
        <f t="shared" si="19"/>
        <v>3.5</v>
      </c>
      <c r="U242">
        <v>1120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2461-696F-4780-9CF6-0F7761980EBA}">
  <dimension ref="A1:B14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27</v>
      </c>
    </row>
    <row r="2" spans="1:2" x14ac:dyDescent="0.25">
      <c r="A2">
        <v>0</v>
      </c>
      <c r="B2" s="2" t="str">
        <f>TEXT(A2*29,"mmm")</f>
        <v>Jan</v>
      </c>
    </row>
    <row r="3" spans="1:2" x14ac:dyDescent="0.25">
      <c r="A3">
        <v>9</v>
      </c>
      <c r="B3" s="2" t="str">
        <f>TEXT(A3*29,"mmm")</f>
        <v>Sep</v>
      </c>
    </row>
    <row r="4" spans="1:2" x14ac:dyDescent="0.25">
      <c r="A4">
        <v>12</v>
      </c>
      <c r="B4" s="2" t="str">
        <f t="shared" ref="B3:B14" si="0">TEXT(A4*29,"mmm")</f>
        <v>Dec</v>
      </c>
    </row>
    <row r="5" spans="1:2" x14ac:dyDescent="0.25">
      <c r="A5">
        <v>21</v>
      </c>
      <c r="B5" s="2" t="str">
        <f t="shared" si="0"/>
        <v>Aug</v>
      </c>
    </row>
    <row r="6" spans="1:2" x14ac:dyDescent="0.25">
      <c r="A6">
        <v>24</v>
      </c>
      <c r="B6" s="2" t="str">
        <f t="shared" si="0"/>
        <v>Nov</v>
      </c>
    </row>
    <row r="7" spans="1:2" x14ac:dyDescent="0.25">
      <c r="A7">
        <v>33</v>
      </c>
      <c r="B7" s="2" t="str">
        <f t="shared" si="0"/>
        <v>Aug</v>
      </c>
    </row>
    <row r="8" spans="1:2" x14ac:dyDescent="0.25">
      <c r="A8">
        <v>36</v>
      </c>
      <c r="B8" s="2" t="str">
        <f t="shared" si="0"/>
        <v>Nov</v>
      </c>
    </row>
    <row r="9" spans="1:2" x14ac:dyDescent="0.25">
      <c r="A9">
        <v>45</v>
      </c>
      <c r="B9" s="2" t="str">
        <f t="shared" si="0"/>
        <v>Jul</v>
      </c>
    </row>
    <row r="10" spans="1:2" x14ac:dyDescent="0.25">
      <c r="A10">
        <v>48</v>
      </c>
      <c r="B10" s="2" t="str">
        <f t="shared" si="0"/>
        <v>Oct</v>
      </c>
    </row>
    <row r="11" spans="1:2" x14ac:dyDescent="0.25">
      <c r="A11">
        <v>57</v>
      </c>
      <c r="B11" s="2" t="str">
        <f t="shared" si="0"/>
        <v>Jul</v>
      </c>
    </row>
    <row r="12" spans="1:2" x14ac:dyDescent="0.25">
      <c r="A12">
        <v>60</v>
      </c>
      <c r="B12" s="2" t="str">
        <f t="shared" si="0"/>
        <v>Oct</v>
      </c>
    </row>
    <row r="13" spans="1:2" x14ac:dyDescent="0.25">
      <c r="A13">
        <v>69</v>
      </c>
      <c r="B13" s="2" t="str">
        <f t="shared" si="0"/>
        <v>Jun</v>
      </c>
    </row>
    <row r="14" spans="1:2" x14ac:dyDescent="0.25">
      <c r="A14">
        <v>72</v>
      </c>
      <c r="B14" s="2" t="str">
        <f t="shared" si="0"/>
        <v>Sep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Chakrawal</dc:creator>
  <cp:lastModifiedBy>Arjun Chakrawal</cp:lastModifiedBy>
  <dcterms:created xsi:type="dcterms:W3CDTF">2023-03-27T19:16:21Z</dcterms:created>
  <dcterms:modified xsi:type="dcterms:W3CDTF">2023-03-28T16:22:24Z</dcterms:modified>
</cp:coreProperties>
</file>