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MM\FY 2023-24\4. Reimbursement\9. December\Abhishek Suresh\"/>
    </mc:Choice>
  </mc:AlternateContent>
  <xr:revisionPtr revIDLastSave="0" documentId="13_ncr:1_{C5531C3D-923B-4642-A718-72115B116FCD}" xr6:coauthVersionLast="47" xr6:coauthVersionMax="47" xr10:uidLastSave="{00000000-0000-0000-0000-000000000000}"/>
  <bookViews>
    <workbookView xWindow="-110" yWindow="-110" windowWidth="19420" windowHeight="10300" xr2:uid="{00000000-000D-0000-FFFF-FFFF00000000}"/>
  </bookViews>
  <sheets>
    <sheet name="Exps Reimbursement" sheetId="1" r:id="rId1"/>
    <sheet name="Travel Reimbursement" sheetId="2" state="hidden" r:id="rId2"/>
    <sheet name="Descriptors - Do not Delete"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hk6o4oXg/dIeQJmewGysl5Ex+Aw=="/>
    </ext>
  </extLst>
</workbook>
</file>

<file path=xl/calcChain.xml><?xml version="1.0" encoding="utf-8"?>
<calcChain xmlns="http://schemas.openxmlformats.org/spreadsheetml/2006/main">
  <c r="P6" i="1" l="1"/>
  <c r="H30" i="1"/>
  <c r="H24" i="1"/>
  <c r="H20" i="1"/>
  <c r="H15" i="1"/>
  <c r="H16" i="1"/>
  <c r="H17" i="1"/>
  <c r="H18" i="1"/>
  <c r="H19" i="1"/>
  <c r="H14" i="1"/>
  <c r="H13" i="1"/>
  <c r="Q6" i="1"/>
  <c r="H12" i="1"/>
  <c r="O10" i="1"/>
  <c r="T8" i="1"/>
  <c r="R7" i="1"/>
  <c r="R5" i="1"/>
  <c r="R4" i="1"/>
  <c r="M23" i="1" l="1"/>
  <c r="J17" i="1"/>
  <c r="J18" i="1"/>
  <c r="J19" i="1"/>
  <c r="M17" i="1"/>
  <c r="J24" i="1"/>
  <c r="J13" i="1"/>
  <c r="J14" i="1"/>
  <c r="J15" i="1"/>
  <c r="J16" i="1"/>
  <c r="I30" i="1"/>
  <c r="P20" i="1"/>
  <c r="M19" i="1" l="1"/>
  <c r="J12" i="1"/>
  <c r="J30" i="1" l="1"/>
  <c r="P21" i="1" s="1"/>
  <c r="M18" i="1"/>
  <c r="M25" i="1"/>
</calcChain>
</file>

<file path=xl/sharedStrings.xml><?xml version="1.0" encoding="utf-8"?>
<sst xmlns="http://schemas.openxmlformats.org/spreadsheetml/2006/main" count="179" uniqueCount="121">
  <si>
    <t>eGovernments Foundation</t>
  </si>
  <si>
    <t># 147/J, 10th Cross, 12th Main, 3rd Block Koramangala, Bangalore 560034</t>
  </si>
  <si>
    <t>Expenses Reimbursement Form</t>
  </si>
  <si>
    <t>Name of the Employee:</t>
  </si>
  <si>
    <t xml:space="preserve">Employee ID: </t>
  </si>
  <si>
    <t>Claim Month:</t>
  </si>
  <si>
    <t>Travel Expenses</t>
  </si>
  <si>
    <t>Expense Type</t>
  </si>
  <si>
    <t>Purpose</t>
  </si>
  <si>
    <t>Mission</t>
  </si>
  <si>
    <t>Category</t>
  </si>
  <si>
    <t>Date</t>
  </si>
  <si>
    <t>From</t>
  </si>
  <si>
    <t>To</t>
  </si>
  <si>
    <t xml:space="preserve">Amount </t>
  </si>
  <si>
    <t>Travel Expense - Air/Rail/Bus tickets</t>
  </si>
  <si>
    <t>Meeting</t>
  </si>
  <si>
    <t>Health</t>
  </si>
  <si>
    <t>GTM &amp; Partnership</t>
  </si>
  <si>
    <t>Accomodation</t>
  </si>
  <si>
    <t>Conveyance - Local Expenses</t>
  </si>
  <si>
    <t>Food Expenses</t>
  </si>
  <si>
    <t>Other expenses</t>
  </si>
  <si>
    <t>Remarks</t>
  </si>
  <si>
    <t>Other expense</t>
  </si>
  <si>
    <t>Total</t>
  </si>
  <si>
    <t xml:space="preserve">Employee Signature
</t>
  </si>
  <si>
    <t>Functional Head Name:</t>
  </si>
  <si>
    <t>Functional Head Signature:</t>
  </si>
  <si>
    <t>Note:</t>
  </si>
  <si>
    <t>● Please mention team member's name if the claims are towards Team Lunch/Team Dinner</t>
  </si>
  <si>
    <t>● Projects name is to be mentioned if the expenses claimed are for a particular project</t>
  </si>
  <si>
    <t>● Please fill in the travel expenses in details in "Travel Reimbursement".</t>
  </si>
  <si>
    <t>● All Expenses relating to travel expenses should have a "From and To" location to be filled.</t>
  </si>
  <si>
    <t>● Claims are to be submitted by 25th of each month to finance team along with all the supportings and bills. Please ensure that your functional head's approval is obtained before it is sent to the finance team.</t>
  </si>
  <si>
    <t>● If an employee fails to submit the travel/expense reimbursement claims within 2 months from the date of actual claim month, then eGov is not responsible and liable to make payments for those claims.</t>
  </si>
  <si>
    <t>Travel Reimbursement Expenses</t>
  </si>
  <si>
    <t>Name of the Employee</t>
  </si>
  <si>
    <t>Employee ID</t>
  </si>
  <si>
    <t>Claim Month</t>
  </si>
  <si>
    <t>Expenses Category</t>
  </si>
  <si>
    <t>Vertical</t>
  </si>
  <si>
    <t>Project</t>
  </si>
  <si>
    <t>Amount</t>
  </si>
  <si>
    <t>Total Travel Expenses</t>
  </si>
  <si>
    <t>● All Expenses relating to travel expenses excluding per diem should have a "From and To" location column filed</t>
  </si>
  <si>
    <t>● Dates of travel for claiming the per diem expense should be mentioned in the form</t>
  </si>
  <si>
    <t>● Please include the travel expense amount in the "Expenses Reimbursement Form"</t>
  </si>
  <si>
    <t>Functional Heads</t>
  </si>
  <si>
    <t>DPG</t>
  </si>
  <si>
    <t>Client Support</t>
  </si>
  <si>
    <t>Conveyance - Airport/Bus Station/Railway Station Transfer</t>
  </si>
  <si>
    <t>Ashish Mehra</t>
  </si>
  <si>
    <t>Product Engineering</t>
  </si>
  <si>
    <t>GIU</t>
  </si>
  <si>
    <t>Conference</t>
  </si>
  <si>
    <t>Ameya Naik</t>
  </si>
  <si>
    <t>Product Management</t>
  </si>
  <si>
    <t>Urban</t>
  </si>
  <si>
    <t>Marketing Events</t>
  </si>
  <si>
    <t>Aveek De</t>
  </si>
  <si>
    <t>Platform Engineering</t>
  </si>
  <si>
    <t>Public Financial Management</t>
  </si>
  <si>
    <t>Chandar Muthukrishnan</t>
  </si>
  <si>
    <t>Implementation</t>
  </si>
  <si>
    <t>Sales &amp; Partnership Events</t>
  </si>
  <si>
    <t>Elzan Mathew</t>
  </si>
  <si>
    <t>Program Management</t>
  </si>
  <si>
    <t>Sanitation</t>
  </si>
  <si>
    <t>Training</t>
  </si>
  <si>
    <t>Team Lunch/ Team Dinner</t>
  </si>
  <si>
    <t>Gautham Ravichander</t>
  </si>
  <si>
    <t>Policy &amp; Advocacy</t>
  </si>
  <si>
    <t>G&amp;A</t>
  </si>
  <si>
    <t>Workshop</t>
  </si>
  <si>
    <t>All hands Meeting</t>
  </si>
  <si>
    <t>Krishna Kumar</t>
  </si>
  <si>
    <t>Client Meeting</t>
  </si>
  <si>
    <t>Manish Srivastava</t>
  </si>
  <si>
    <t>Admin</t>
  </si>
  <si>
    <t>Prashanth C</t>
  </si>
  <si>
    <t>HR</t>
  </si>
  <si>
    <t>Pradipta Kundu</t>
  </si>
  <si>
    <t>Finance</t>
  </si>
  <si>
    <t>P R Krishnamoorthy</t>
  </si>
  <si>
    <t>Srikanth Nadhamuni</t>
  </si>
  <si>
    <t>Sudheer Gattu</t>
  </si>
  <si>
    <t>Varun Basu</t>
  </si>
  <si>
    <t>Viraj Tyagi</t>
  </si>
  <si>
    <t>usd2inr</t>
  </si>
  <si>
    <t>Abhishek Suresh</t>
  </si>
  <si>
    <t>Cash</t>
  </si>
  <si>
    <t>Balance on card</t>
  </si>
  <si>
    <t>Balance in cash</t>
  </si>
  <si>
    <t>Expense</t>
  </si>
  <si>
    <t>Receieved</t>
  </si>
  <si>
    <t>Card</t>
  </si>
  <si>
    <t>Conveyance - Local Expenses*</t>
  </si>
  <si>
    <t xml:space="preserve">Amount (MTS) </t>
  </si>
  <si>
    <t>Airport</t>
  </si>
  <si>
    <t>sundown</t>
  </si>
  <si>
    <t>airport</t>
  </si>
  <si>
    <t>hotel</t>
  </si>
  <si>
    <t>home</t>
  </si>
  <si>
    <t xml:space="preserve">Amount (USD) </t>
  </si>
  <si>
    <t>airport - maputo</t>
  </si>
  <si>
    <t>Airport - maputo</t>
  </si>
  <si>
    <t>Balance prev trip</t>
  </si>
  <si>
    <t>Per diem (10 days)</t>
  </si>
  <si>
    <t>Data</t>
  </si>
  <si>
    <t>Nampula Airport</t>
  </si>
  <si>
    <t>Nampula airport</t>
  </si>
  <si>
    <t>Local Conveyance</t>
  </si>
  <si>
    <t>Paid with own cc.</t>
  </si>
  <si>
    <t>November-December</t>
  </si>
  <si>
    <t>(added forex markup as this was paid with my cc card)</t>
  </si>
  <si>
    <t>BLR3201544</t>
  </si>
  <si>
    <t>BLR3201668</t>
  </si>
  <si>
    <t>c/f</t>
  </si>
  <si>
    <t>Amount (INR)</t>
  </si>
  <si>
    <t>mtltousd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</si>
</sst>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_(* #,##0_);_(* \(#,##0\);_(* &quot;-&quot;_);_(@_)"/>
    <numFmt numFmtId="165" formatCode="_(* #,##0.00_);_(* \(#,##0.00\);_(* &quot;-&quot;??_);_(@_)"/>
    <numFmt numFmtId="166" formatCode="mmm\ d"/>
    <numFmt numFmtId="167" formatCode="[$-409]d/mmm/yy"/>
    <numFmt numFmtId="168" formatCode="[$-409]dd/mmm/yy"/>
    <numFmt numFmtId="169" formatCode="_ * #,##0_ ;_ * \-#,##0_ ;_ * &quot;-&quot;??_ ;_ @_ "/>
  </numFmts>
  <fonts count="10" x14ac:knownFonts="1">
    <font>
      <sz val="11"/>
      <color theme="1"/>
      <name val="Calibri"/>
      <scheme val="minor"/>
    </font>
    <font>
      <b/>
      <sz val="16"/>
      <color theme="1"/>
      <name val="Tahoma"/>
      <family val="2"/>
    </font>
    <font>
      <sz val="11"/>
      <name val="Calibri"/>
      <family val="2"/>
    </font>
    <font>
      <sz val="10"/>
      <color theme="1"/>
      <name val="Tahoma"/>
      <family val="2"/>
    </font>
    <font>
      <b/>
      <sz val="10"/>
      <color theme="1"/>
      <name val="Tahoma"/>
      <family val="2"/>
    </font>
    <font>
      <b/>
      <u/>
      <sz val="11"/>
      <color theme="1"/>
      <name val="Tahoma"/>
      <family val="2"/>
    </font>
    <font>
      <b/>
      <sz val="11"/>
      <color theme="1"/>
      <name val="Calibri"/>
      <family val="2"/>
    </font>
    <font>
      <sz val="11"/>
      <color theme="1"/>
      <name val="Calibri"/>
      <family val="2"/>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rgb="FF000000"/>
      </left>
      <right/>
      <top style="thin">
        <color rgb="FF000000"/>
      </top>
      <bottom style="double">
        <color rgb="FF000000"/>
      </bottom>
      <diagonal/>
    </border>
    <border>
      <left/>
      <right/>
      <top style="thin">
        <color rgb="FF000000"/>
      </top>
      <bottom style="double">
        <color rgb="FF000000"/>
      </bottom>
      <diagonal/>
    </border>
    <border>
      <left/>
      <right style="medium">
        <color rgb="FF000000"/>
      </right>
      <top style="thin">
        <color rgb="FF000000"/>
      </top>
      <bottom style="double">
        <color rgb="FF000000"/>
      </bottom>
      <diagonal/>
    </border>
    <border>
      <left/>
      <right/>
      <top style="thin">
        <color rgb="FF000000"/>
      </top>
      <bottom/>
      <diagonal/>
    </border>
    <border>
      <left/>
      <right style="medium">
        <color rgb="FF000000"/>
      </right>
      <top style="thin">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double">
        <color rgb="FF000000"/>
      </bottom>
      <diagonal/>
    </border>
    <border>
      <left/>
      <right/>
      <top style="thin">
        <color rgb="FF000000"/>
      </top>
      <bottom style="thin">
        <color rgb="FF000000"/>
      </bottom>
      <diagonal/>
    </border>
  </borders>
  <cellStyleXfs count="1">
    <xf numFmtId="0" fontId="0" fillId="0" borderId="0"/>
  </cellStyleXfs>
  <cellXfs count="114">
    <xf numFmtId="0" fontId="0" fillId="0" borderId="0" xfId="0"/>
    <xf numFmtId="0" fontId="3" fillId="0" borderId="0" xfId="0" applyFont="1" applyAlignment="1">
      <alignment vertical="top"/>
    </xf>
    <xf numFmtId="0" fontId="4" fillId="0" borderId="4" xfId="0" applyFont="1" applyBorder="1" applyAlignment="1">
      <alignment horizontal="center" vertical="top"/>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4" xfId="0" applyFont="1" applyBorder="1" applyAlignment="1">
      <alignment vertical="top"/>
    </xf>
    <xf numFmtId="0" fontId="4" fillId="0" borderId="0" xfId="0" applyFont="1" applyAlignment="1">
      <alignment vertical="top"/>
    </xf>
    <xf numFmtId="0" fontId="3" fillId="0" borderId="5" xfId="0" applyFont="1" applyBorder="1" applyAlignment="1">
      <alignment vertical="top"/>
    </xf>
    <xf numFmtId="0" fontId="4" fillId="0" borderId="5" xfId="0" applyFont="1" applyBorder="1" applyAlignment="1">
      <alignment vertical="top"/>
    </xf>
    <xf numFmtId="166" fontId="4" fillId="0" borderId="0" xfId="0" applyNumberFormat="1" applyFont="1" applyAlignment="1">
      <alignment horizontal="left"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1"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3" fillId="0" borderId="14"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164" fontId="3" fillId="0" borderId="17" xfId="0" applyNumberFormat="1" applyFont="1" applyBorder="1" applyAlignment="1">
      <alignment vertical="top"/>
    </xf>
    <xf numFmtId="167" fontId="3" fillId="0" borderId="16" xfId="0" applyNumberFormat="1" applyFont="1" applyBorder="1" applyAlignment="1">
      <alignment vertical="top"/>
    </xf>
    <xf numFmtId="0" fontId="3" fillId="0" borderId="4" xfId="0" applyFont="1" applyBorder="1" applyAlignment="1">
      <alignment vertical="top"/>
    </xf>
    <xf numFmtId="167" fontId="3" fillId="0" borderId="22" xfId="0" applyNumberFormat="1" applyFont="1" applyBorder="1" applyAlignment="1">
      <alignment vertical="top"/>
    </xf>
    <xf numFmtId="0" fontId="3" fillId="0" borderId="22" xfId="0" applyFont="1" applyBorder="1" applyAlignment="1">
      <alignment vertical="top" wrapText="1"/>
    </xf>
    <xf numFmtId="167" fontId="3" fillId="0" borderId="23" xfId="0" applyNumberFormat="1" applyFont="1" applyBorder="1" applyAlignment="1">
      <alignment vertical="top"/>
    </xf>
    <xf numFmtId="164" fontId="4" fillId="0" borderId="26" xfId="0" applyNumberFormat="1" applyFont="1" applyBorder="1" applyAlignment="1">
      <alignment vertical="top"/>
    </xf>
    <xf numFmtId="168" fontId="3" fillId="0" borderId="5" xfId="0" applyNumberFormat="1" applyFont="1" applyBorder="1" applyAlignment="1">
      <alignment vertical="top"/>
    </xf>
    <xf numFmtId="0" fontId="4" fillId="0" borderId="27" xfId="0" applyFont="1" applyBorder="1" applyAlignment="1">
      <alignment horizontal="center" vertical="top"/>
    </xf>
    <xf numFmtId="0" fontId="4" fillId="0" borderId="30" xfId="0" applyFont="1" applyBorder="1" applyAlignment="1">
      <alignment horizontal="center" vertical="top"/>
    </xf>
    <xf numFmtId="0" fontId="7" fillId="0" borderId="4" xfId="0" applyFont="1" applyBorder="1"/>
    <xf numFmtId="0" fontId="7" fillId="0" borderId="0" xfId="0" applyFont="1"/>
    <xf numFmtId="0" fontId="7" fillId="0" borderId="5" xfId="0" applyFont="1" applyBorder="1"/>
    <xf numFmtId="0" fontId="6" fillId="0" borderId="9" xfId="0" applyFont="1" applyBorder="1" applyAlignment="1">
      <alignment horizontal="center"/>
    </xf>
    <xf numFmtId="0" fontId="6" fillId="0" borderId="10" xfId="0" applyFont="1" applyBorder="1" applyAlignment="1">
      <alignment horizontal="center"/>
    </xf>
    <xf numFmtId="0" fontId="6" fillId="0" borderId="40" xfId="0" applyFont="1" applyBorder="1" applyAlignment="1">
      <alignment horizontal="center"/>
    </xf>
    <xf numFmtId="0" fontId="7" fillId="0" borderId="14" xfId="0" applyFont="1" applyBorder="1"/>
    <xf numFmtId="0" fontId="7" fillId="0" borderId="15" xfId="0" applyFont="1" applyBorder="1"/>
    <xf numFmtId="15" fontId="7" fillId="0" borderId="15" xfId="0" applyNumberFormat="1" applyFont="1" applyBorder="1"/>
    <xf numFmtId="0" fontId="7" fillId="0" borderId="26" xfId="0" applyFont="1" applyBorder="1"/>
    <xf numFmtId="0" fontId="7" fillId="0" borderId="4" xfId="0" applyFont="1" applyBorder="1" applyAlignment="1">
      <alignment horizontal="left"/>
    </xf>
    <xf numFmtId="0" fontId="7" fillId="0" borderId="0" xfId="0" applyFont="1" applyAlignment="1">
      <alignment horizontal="left"/>
    </xf>
    <xf numFmtId="0" fontId="7" fillId="0" borderId="34" xfId="0" applyFont="1" applyBorder="1"/>
    <xf numFmtId="0" fontId="7" fillId="0" borderId="35" xfId="0" applyFont="1" applyBorder="1"/>
    <xf numFmtId="0" fontId="7" fillId="0" borderId="36" xfId="0" applyFont="1" applyBorder="1"/>
    <xf numFmtId="0" fontId="4" fillId="0" borderId="0" xfId="0" applyFont="1" applyAlignment="1">
      <alignment horizontal="center"/>
    </xf>
    <xf numFmtId="0" fontId="4" fillId="0" borderId="0" xfId="0" applyFont="1"/>
    <xf numFmtId="0" fontId="3" fillId="0" borderId="0" xfId="0" applyFont="1"/>
    <xf numFmtId="0" fontId="3" fillId="0" borderId="0" xfId="0" applyFont="1" applyAlignment="1">
      <alignment wrapText="1"/>
    </xf>
    <xf numFmtId="164" fontId="3" fillId="0" borderId="0" xfId="0" applyNumberFormat="1" applyFont="1" applyAlignment="1">
      <alignment vertical="top"/>
    </xf>
    <xf numFmtId="0" fontId="8" fillId="0" borderId="0" xfId="0" applyFont="1"/>
    <xf numFmtId="164" fontId="4" fillId="0" borderId="0" xfId="0" applyNumberFormat="1" applyFont="1" applyAlignment="1">
      <alignment vertical="top"/>
    </xf>
    <xf numFmtId="167" fontId="3" fillId="0" borderId="16" xfId="0" applyNumberFormat="1" applyFont="1" applyBorder="1" applyAlignment="1">
      <alignment horizontal="center" vertical="top"/>
    </xf>
    <xf numFmtId="15" fontId="3" fillId="0" borderId="16" xfId="0" applyNumberFormat="1" applyFont="1" applyBorder="1" applyAlignment="1">
      <alignment horizontal="center" vertical="top"/>
    </xf>
    <xf numFmtId="0" fontId="4" fillId="0" borderId="0" xfId="0" applyFont="1" applyAlignment="1">
      <alignment horizontal="left" vertical="top"/>
    </xf>
    <xf numFmtId="165" fontId="3" fillId="0" borderId="0" xfId="0" applyNumberFormat="1" applyFont="1" applyAlignment="1">
      <alignment vertical="top"/>
    </xf>
    <xf numFmtId="168" fontId="3" fillId="0" borderId="0" xfId="0" applyNumberFormat="1" applyFont="1" applyAlignment="1">
      <alignment vertical="top"/>
    </xf>
    <xf numFmtId="0" fontId="2" fillId="0" borderId="0" xfId="0" applyFont="1"/>
    <xf numFmtId="0" fontId="4" fillId="0" borderId="13" xfId="0" applyFont="1" applyBorder="1" applyAlignment="1">
      <alignment vertical="top"/>
    </xf>
    <xf numFmtId="164" fontId="3" fillId="0" borderId="0" xfId="0" applyNumberFormat="1" applyFont="1" applyAlignment="1">
      <alignment horizontal="left" vertical="top"/>
    </xf>
    <xf numFmtId="0" fontId="2" fillId="0" borderId="0" xfId="0" applyFont="1" applyAlignment="1">
      <alignment horizontal="left"/>
    </xf>
    <xf numFmtId="15" fontId="0" fillId="0" borderId="0" xfId="0" applyNumberFormat="1" applyAlignment="1">
      <alignment horizontal="center"/>
    </xf>
    <xf numFmtId="165" fontId="0" fillId="0" borderId="0" xfId="0" applyNumberFormat="1"/>
    <xf numFmtId="0" fontId="9" fillId="0" borderId="0" xfId="0" applyFont="1"/>
    <xf numFmtId="164" fontId="3" fillId="2" borderId="17" xfId="0" applyNumberFormat="1" applyFont="1" applyFill="1" applyBorder="1" applyAlignment="1">
      <alignment vertical="top"/>
    </xf>
    <xf numFmtId="43" fontId="3" fillId="0" borderId="0" xfId="0" applyNumberFormat="1" applyFont="1" applyAlignment="1">
      <alignment vertical="top"/>
    </xf>
    <xf numFmtId="0" fontId="2" fillId="0" borderId="42" xfId="0" applyFont="1" applyBorder="1"/>
    <xf numFmtId="164" fontId="3" fillId="0" borderId="0" xfId="0" applyNumberFormat="1" applyFont="1"/>
    <xf numFmtId="169" fontId="3" fillId="0" borderId="0" xfId="0" applyNumberFormat="1" applyFont="1" applyAlignment="1">
      <alignment vertical="top"/>
    </xf>
    <xf numFmtId="169" fontId="3" fillId="0" borderId="0" xfId="0" applyNumberFormat="1" applyFont="1"/>
    <xf numFmtId="2" fontId="3" fillId="0" borderId="0" xfId="0" applyNumberFormat="1" applyFont="1" applyAlignment="1">
      <alignment vertical="top"/>
    </xf>
    <xf numFmtId="1" fontId="3" fillId="0" borderId="22" xfId="0" applyNumberFormat="1" applyFont="1" applyBorder="1" applyAlignment="1">
      <alignment horizontal="center" vertical="top"/>
    </xf>
    <xf numFmtId="0" fontId="3" fillId="0" borderId="4" xfId="0" applyFont="1" applyBorder="1" applyAlignment="1">
      <alignment horizontal="left" vertical="top" wrapText="1"/>
    </xf>
    <xf numFmtId="0" fontId="0" fillId="0" borderId="0" xfId="0"/>
    <xf numFmtId="0" fontId="2" fillId="0" borderId="5" xfId="0" applyFont="1" applyBorder="1"/>
    <xf numFmtId="0" fontId="3" fillId="0" borderId="34" xfId="0" applyFont="1" applyBorder="1" applyAlignment="1">
      <alignment horizontal="left" vertical="top" wrapText="1"/>
    </xf>
    <xf numFmtId="0" fontId="2" fillId="0" borderId="35" xfId="0" applyFont="1" applyBorder="1"/>
    <xf numFmtId="0" fontId="2" fillId="0" borderId="36" xfId="0" applyFont="1" applyBorder="1"/>
    <xf numFmtId="167" fontId="3" fillId="0" borderId="22" xfId="0" applyNumberFormat="1" applyFont="1" applyBorder="1" applyAlignment="1">
      <alignment horizontal="center" vertical="top"/>
    </xf>
    <xf numFmtId="0" fontId="2" fillId="0" borderId="15" xfId="0" applyFont="1" applyBorder="1"/>
    <xf numFmtId="0" fontId="4" fillId="0" borderId="24" xfId="0" applyFont="1" applyBorder="1" applyAlignment="1">
      <alignment horizontal="center" vertical="top"/>
    </xf>
    <xf numFmtId="0" fontId="2" fillId="0" borderId="25" xfId="0" applyFont="1" applyBorder="1"/>
    <xf numFmtId="0" fontId="4" fillId="0" borderId="21" xfId="0" applyFont="1" applyBorder="1" applyAlignment="1">
      <alignment horizontal="left" vertical="top"/>
    </xf>
    <xf numFmtId="0" fontId="2" fillId="0" borderId="20" xfId="0" applyFont="1" applyBorder="1"/>
    <xf numFmtId="0" fontId="4" fillId="0" borderId="27" xfId="0" applyFont="1" applyBorder="1" applyAlignment="1">
      <alignment horizontal="center" vertical="top" wrapText="1"/>
    </xf>
    <xf numFmtId="0" fontId="2" fillId="0" borderId="28" xfId="0" applyFont="1" applyBorder="1"/>
    <xf numFmtId="0" fontId="4" fillId="0" borderId="32" xfId="0" applyFont="1" applyBorder="1" applyAlignment="1">
      <alignment horizontal="left" vertical="top"/>
    </xf>
    <xf numFmtId="0" fontId="2" fillId="0" borderId="31" xfId="0" applyFont="1" applyBorder="1"/>
    <xf numFmtId="0" fontId="4" fillId="0" borderId="30" xfId="0" applyFont="1" applyBorder="1" applyAlignment="1">
      <alignment horizontal="center" vertical="top" wrapText="1"/>
    </xf>
    <xf numFmtId="0" fontId="2" fillId="0" borderId="33" xfId="0" applyFont="1" applyBorder="1"/>
    <xf numFmtId="0" fontId="4" fillId="0" borderId="4" xfId="0" applyFont="1" applyBorder="1" applyAlignment="1">
      <alignment horizontal="left" vertical="top"/>
    </xf>
    <xf numFmtId="167" fontId="3" fillId="0" borderId="22" xfId="0" applyNumberFormat="1" applyFont="1" applyBorder="1" applyAlignment="1">
      <alignment horizontal="left" vertical="top" wrapText="1"/>
    </xf>
    <xf numFmtId="0" fontId="3" fillId="0" borderId="4" xfId="0" applyFont="1" applyBorder="1" applyAlignment="1">
      <alignment horizontal="left" vertical="top"/>
    </xf>
    <xf numFmtId="0" fontId="3" fillId="0" borderId="4" xfId="0" applyFont="1" applyBorder="1" applyAlignment="1">
      <alignment horizontal="center" vertical="top" wrapText="1"/>
    </xf>
    <xf numFmtId="0" fontId="4" fillId="0" borderId="19" xfId="0" applyFont="1" applyBorder="1" applyAlignment="1">
      <alignment horizontal="center" vertical="top" wrapText="1"/>
    </xf>
    <xf numFmtId="0" fontId="2" fillId="0" borderId="29" xfId="0" applyFont="1" applyBorder="1"/>
    <xf numFmtId="0" fontId="4" fillId="0" borderId="27" xfId="0" applyFont="1" applyBorder="1" applyAlignment="1">
      <alignment horizontal="center" vertical="top"/>
    </xf>
    <xf numFmtId="0" fontId="2" fillId="0" borderId="30" xfId="0" applyFont="1" applyBorder="1"/>
    <xf numFmtId="0" fontId="3" fillId="0" borderId="22" xfId="0" applyFont="1" applyBorder="1" applyAlignment="1">
      <alignment horizontal="left" vertical="top" wrapText="1"/>
    </xf>
    <xf numFmtId="0" fontId="4" fillId="0" borderId="12" xfId="0" applyFont="1" applyBorder="1" applyAlignment="1">
      <alignment horizontal="center" vertical="top"/>
    </xf>
    <xf numFmtId="0" fontId="2" fillId="0" borderId="10" xfId="0" applyFont="1" applyBorder="1"/>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4" fillId="0" borderId="4" xfId="0" applyFont="1" applyBorder="1" applyAlignment="1">
      <alignment horizontal="center" vertical="top"/>
    </xf>
    <xf numFmtId="0" fontId="5" fillId="0" borderId="4" xfId="0" applyFont="1" applyBorder="1" applyAlignment="1">
      <alignment horizontal="center" vertical="top"/>
    </xf>
    <xf numFmtId="0" fontId="4" fillId="0" borderId="6" xfId="0" applyFont="1" applyBorder="1" applyAlignment="1">
      <alignment horizontal="center" vertical="top"/>
    </xf>
    <xf numFmtId="0" fontId="2" fillId="0" borderId="7" xfId="0" applyFont="1" applyBorder="1"/>
    <xf numFmtId="0" fontId="2" fillId="0" borderId="8" xfId="0" applyFont="1" applyBorder="1"/>
    <xf numFmtId="0" fontId="4" fillId="0" borderId="18" xfId="0" applyFont="1" applyBorder="1" applyAlignment="1">
      <alignment horizontal="center" vertical="top"/>
    </xf>
    <xf numFmtId="0" fontId="6" fillId="0" borderId="37" xfId="0" applyFont="1" applyBorder="1" applyAlignment="1">
      <alignment horizontal="center"/>
    </xf>
    <xf numFmtId="0" fontId="2" fillId="0" borderId="38" xfId="0" applyFont="1" applyBorder="1"/>
    <xf numFmtId="0" fontId="2" fillId="0" borderId="39" xfId="0" applyFont="1" applyBorder="1"/>
    <xf numFmtId="0" fontId="6" fillId="0" borderId="24" xfId="0" applyFont="1" applyBorder="1" applyAlignment="1">
      <alignment horizontal="center"/>
    </xf>
    <xf numFmtId="0" fontId="2" fillId="0" borderId="41" xfId="0" applyFont="1" applyBorder="1"/>
    <xf numFmtId="0" fontId="7"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5"/>
  <sheetViews>
    <sheetView showGridLines="0" tabSelected="1" topLeftCell="F15" workbookViewId="0">
      <selection activeCell="J30" sqref="J30"/>
    </sheetView>
  </sheetViews>
  <sheetFormatPr defaultColWidth="14.453125" defaultRowHeight="15" customHeight="1" x14ac:dyDescent="0.35"/>
  <cols>
    <col min="1" max="1" width="25.6328125" customWidth="1"/>
    <col min="2" max="2" width="15.6328125" customWidth="1"/>
    <col min="3" max="4" width="18.6328125" customWidth="1"/>
    <col min="5" max="5" width="13.36328125" customWidth="1"/>
    <col min="6" max="6" width="14.6328125" customWidth="1"/>
    <col min="7" max="8" width="15.453125" customWidth="1"/>
    <col min="9" max="10" width="12.6328125" customWidth="1"/>
    <col min="11" max="11" width="8.81640625" customWidth="1"/>
    <col min="12" max="12" width="15" bestFit="1" customWidth="1"/>
    <col min="13" max="14" width="8.81640625" customWidth="1"/>
    <col min="15" max="15" width="13.6328125" bestFit="1" customWidth="1"/>
    <col min="16" max="28" width="8.81640625" customWidth="1"/>
  </cols>
  <sheetData>
    <row r="1" spans="1:28" ht="24" customHeight="1" x14ac:dyDescent="0.35">
      <c r="A1" s="99" t="s">
        <v>0</v>
      </c>
      <c r="B1" s="100"/>
      <c r="C1" s="100"/>
      <c r="D1" s="100"/>
      <c r="E1" s="100"/>
      <c r="F1" s="100"/>
      <c r="G1" s="100"/>
      <c r="H1" s="100"/>
      <c r="I1" s="101"/>
      <c r="J1" s="55"/>
      <c r="K1" s="1"/>
      <c r="L1" s="1"/>
      <c r="M1" s="1"/>
      <c r="N1" s="1"/>
      <c r="O1" s="1"/>
      <c r="P1" s="1"/>
      <c r="Q1" s="1"/>
      <c r="R1" s="1"/>
      <c r="S1" s="1"/>
      <c r="T1" s="1"/>
      <c r="U1" s="1"/>
      <c r="V1" s="1"/>
      <c r="W1" s="1"/>
      <c r="X1" s="1"/>
      <c r="Y1" s="1"/>
      <c r="Z1" s="1"/>
      <c r="AA1" s="1"/>
      <c r="AB1" s="1"/>
    </row>
    <row r="2" spans="1:28" ht="12.75" customHeight="1" x14ac:dyDescent="0.35">
      <c r="A2" s="102" t="s">
        <v>1</v>
      </c>
      <c r="B2" s="71"/>
      <c r="C2" s="71"/>
      <c r="D2" s="71"/>
      <c r="E2" s="71"/>
      <c r="F2" s="71"/>
      <c r="G2" s="71"/>
      <c r="H2" s="71"/>
      <c r="I2" s="72"/>
      <c r="J2" s="55"/>
      <c r="K2" s="1"/>
      <c r="L2" s="1"/>
      <c r="M2" s="1"/>
      <c r="N2" s="1"/>
      <c r="O2" s="1"/>
      <c r="P2" s="1"/>
      <c r="Q2" s="1"/>
      <c r="R2" s="1"/>
      <c r="S2" s="1"/>
      <c r="T2" s="1"/>
      <c r="U2" s="1"/>
      <c r="V2" s="1"/>
      <c r="W2" s="1"/>
      <c r="X2" s="1"/>
      <c r="Y2" s="1"/>
      <c r="Z2" s="1"/>
      <c r="AA2" s="1"/>
      <c r="AB2" s="1"/>
    </row>
    <row r="3" spans="1:28" ht="12.75" customHeight="1" x14ac:dyDescent="0.35">
      <c r="A3" s="2"/>
      <c r="B3" s="3"/>
      <c r="C3" s="3"/>
      <c r="D3" s="3"/>
      <c r="E3" s="3"/>
      <c r="F3" s="3"/>
      <c r="G3" s="3"/>
      <c r="H3" s="3"/>
      <c r="I3" s="4"/>
      <c r="J3" s="6"/>
      <c r="K3" s="1"/>
      <c r="L3" s="1"/>
      <c r="M3" s="1"/>
      <c r="N3" s="1"/>
      <c r="O3" s="45"/>
      <c r="P3" s="45"/>
      <c r="Q3" s="1"/>
      <c r="R3" s="1"/>
      <c r="S3" s="1"/>
      <c r="T3" s="1"/>
      <c r="U3" s="1"/>
      <c r="V3" s="1"/>
      <c r="W3" s="1"/>
      <c r="X3" s="1"/>
      <c r="Y3" s="1"/>
      <c r="Z3" s="1"/>
      <c r="AA3" s="1"/>
      <c r="AB3" s="1"/>
    </row>
    <row r="4" spans="1:28" ht="12.75" customHeight="1" x14ac:dyDescent="0.35">
      <c r="A4" s="103" t="s">
        <v>2</v>
      </c>
      <c r="B4" s="71"/>
      <c r="C4" s="71"/>
      <c r="D4" s="71"/>
      <c r="E4" s="71"/>
      <c r="F4" s="71"/>
      <c r="G4" s="71"/>
      <c r="H4" s="71"/>
      <c r="I4" s="72"/>
      <c r="J4" s="55"/>
      <c r="K4" s="1"/>
      <c r="L4" s="1"/>
      <c r="M4" s="1"/>
      <c r="N4" s="1"/>
      <c r="O4" s="1" t="s">
        <v>116</v>
      </c>
      <c r="P4" s="1">
        <v>28998</v>
      </c>
      <c r="Q4" s="1">
        <v>340</v>
      </c>
      <c r="R4" s="1">
        <f>P4/Q4</f>
        <v>85.288235294117641</v>
      </c>
      <c r="S4" s="1"/>
      <c r="T4" s="1"/>
      <c r="U4" s="1"/>
      <c r="V4" s="1"/>
      <c r="W4" s="1"/>
      <c r="X4" s="1"/>
      <c r="Y4" s="1"/>
      <c r="Z4" s="1"/>
      <c r="AA4" s="1"/>
      <c r="AB4" s="1"/>
    </row>
    <row r="5" spans="1:28" ht="12.75" customHeight="1" x14ac:dyDescent="0.35">
      <c r="A5" s="2"/>
      <c r="B5" s="3"/>
      <c r="C5" s="3"/>
      <c r="D5" s="3"/>
      <c r="E5" s="3"/>
      <c r="F5" s="3"/>
      <c r="G5" s="3"/>
      <c r="H5" s="3"/>
      <c r="I5" s="4"/>
      <c r="J5" s="6"/>
      <c r="K5" s="1"/>
      <c r="L5" s="1"/>
      <c r="M5" s="1"/>
      <c r="N5" s="1"/>
      <c r="O5" s="1" t="s">
        <v>117</v>
      </c>
      <c r="P5" s="1">
        <v>119106</v>
      </c>
      <c r="Q5" s="1">
        <v>1400</v>
      </c>
      <c r="R5" s="1">
        <f>P5/Q5</f>
        <v>85.075714285714284</v>
      </c>
      <c r="S5" s="1"/>
      <c r="T5" s="1"/>
      <c r="U5" s="1"/>
      <c r="V5" s="1"/>
      <c r="W5" s="1"/>
      <c r="X5" s="1"/>
      <c r="Y5" s="1"/>
      <c r="Z5" s="1"/>
      <c r="AA5" s="1"/>
      <c r="AB5" s="1"/>
    </row>
    <row r="6" spans="1:28" ht="12.75" customHeight="1" x14ac:dyDescent="0.35">
      <c r="A6" s="5" t="s">
        <v>3</v>
      </c>
      <c r="B6" s="6" t="s">
        <v>90</v>
      </c>
      <c r="C6" s="1"/>
      <c r="D6" s="1"/>
      <c r="E6" s="1"/>
      <c r="F6" s="1"/>
      <c r="G6" s="1"/>
      <c r="H6" s="1"/>
      <c r="I6" s="7"/>
      <c r="J6" s="1"/>
      <c r="K6" s="1"/>
      <c r="L6" s="1"/>
      <c r="M6" s="1"/>
      <c r="N6" s="1"/>
      <c r="O6" s="45"/>
      <c r="P6" s="45">
        <f>SUM(P3:P5)</f>
        <v>148104</v>
      </c>
      <c r="Q6" s="45">
        <f>SUM(Q3:Q5)</f>
        <v>1740</v>
      </c>
      <c r="R6" s="45"/>
      <c r="S6" s="1"/>
      <c r="T6" s="1"/>
      <c r="U6" s="1"/>
      <c r="V6" s="1"/>
      <c r="W6" s="1"/>
      <c r="X6" s="1"/>
      <c r="Y6" s="1"/>
      <c r="Z6" s="1"/>
      <c r="AA6" s="1"/>
      <c r="AB6" s="1"/>
    </row>
    <row r="7" spans="1:28" ht="12.75" customHeight="1" x14ac:dyDescent="0.35">
      <c r="A7" s="5" t="s">
        <v>4</v>
      </c>
      <c r="B7" s="52">
        <v>381</v>
      </c>
      <c r="C7" s="1"/>
      <c r="D7" s="1"/>
      <c r="E7" s="1"/>
      <c r="F7" s="1"/>
      <c r="G7" s="1"/>
      <c r="H7" s="1"/>
      <c r="I7" s="8"/>
      <c r="J7" s="6"/>
      <c r="K7" s="1"/>
      <c r="L7" s="1"/>
      <c r="M7" s="1"/>
      <c r="N7" s="1"/>
      <c r="O7" s="45"/>
      <c r="P7" s="45"/>
      <c r="Q7" s="65">
        <v>332</v>
      </c>
      <c r="R7" s="67">
        <f>Q7*R5</f>
        <v>28245.137142857144</v>
      </c>
      <c r="S7" s="1" t="s">
        <v>118</v>
      </c>
      <c r="T7" s="1">
        <v>855</v>
      </c>
      <c r="U7" s="1"/>
      <c r="V7" s="1"/>
      <c r="W7" s="1"/>
      <c r="X7" s="1"/>
      <c r="Y7" s="1"/>
      <c r="Z7" s="1"/>
      <c r="AA7" s="1"/>
      <c r="AB7" s="1"/>
    </row>
    <row r="8" spans="1:28" ht="12.75" customHeight="1" x14ac:dyDescent="0.35">
      <c r="A8" s="5" t="s">
        <v>5</v>
      </c>
      <c r="B8" s="9" t="s">
        <v>114</v>
      </c>
      <c r="C8" s="1"/>
      <c r="D8" s="1"/>
      <c r="E8" s="1"/>
      <c r="F8" s="1"/>
      <c r="G8" s="1"/>
      <c r="H8" s="1"/>
      <c r="I8" s="7"/>
      <c r="J8" s="1"/>
      <c r="K8" s="1"/>
      <c r="L8" s="1"/>
      <c r="M8" s="1"/>
      <c r="N8" s="1"/>
      <c r="O8" s="1"/>
      <c r="P8" s="1"/>
      <c r="R8" s="66"/>
      <c r="S8" s="1"/>
      <c r="T8" s="47">
        <f>T7+Q7</f>
        <v>1187</v>
      </c>
      <c r="U8" s="1"/>
      <c r="V8" s="1"/>
      <c r="W8" s="1"/>
      <c r="X8" s="1"/>
      <c r="Y8" s="1"/>
      <c r="Z8" s="1"/>
      <c r="AA8" s="1"/>
      <c r="AB8" s="1"/>
    </row>
    <row r="9" spans="1:28" ht="12.75" customHeight="1" x14ac:dyDescent="0.35">
      <c r="A9" s="5"/>
      <c r="B9" s="6"/>
      <c r="C9" s="1"/>
      <c r="D9" s="1"/>
      <c r="E9" s="1"/>
      <c r="F9" s="1"/>
      <c r="G9" s="1"/>
      <c r="H9" s="1"/>
      <c r="I9" s="7"/>
      <c r="J9" s="1"/>
      <c r="K9" s="47"/>
      <c r="L9" s="63"/>
      <c r="M9" s="1"/>
      <c r="N9" s="53"/>
      <c r="O9" s="1"/>
      <c r="P9" s="1"/>
      <c r="Q9" s="1"/>
      <c r="R9" s="1"/>
      <c r="S9" s="1"/>
      <c r="T9" s="1"/>
      <c r="U9" s="1"/>
      <c r="V9" s="1"/>
      <c r="W9" s="1"/>
      <c r="X9" s="1"/>
      <c r="Y9" s="1"/>
      <c r="Z9" s="1"/>
      <c r="AA9" s="1"/>
      <c r="AB9" s="1"/>
    </row>
    <row r="10" spans="1:28" ht="12.75" customHeight="1" x14ac:dyDescent="0.35">
      <c r="A10" s="104" t="s">
        <v>6</v>
      </c>
      <c r="B10" s="105"/>
      <c r="C10" s="105"/>
      <c r="D10" s="105"/>
      <c r="E10" s="105"/>
      <c r="F10" s="105"/>
      <c r="G10" s="105"/>
      <c r="H10" s="105"/>
      <c r="I10" s="106"/>
      <c r="J10" s="55"/>
      <c r="K10" s="1"/>
      <c r="L10" s="1"/>
      <c r="M10" s="1"/>
      <c r="N10" s="1" t="s">
        <v>89</v>
      </c>
      <c r="O10" s="68">
        <f>R5</f>
        <v>85.075714285714284</v>
      </c>
      <c r="P10" s="1"/>
      <c r="Q10" s="1"/>
      <c r="R10" s="1"/>
      <c r="S10" s="1"/>
      <c r="T10" s="1"/>
      <c r="U10" s="1"/>
      <c r="V10" s="1"/>
      <c r="W10" s="1"/>
      <c r="X10" s="1"/>
      <c r="Y10" s="1"/>
      <c r="Z10" s="1"/>
      <c r="AA10" s="1"/>
      <c r="AB10" s="1"/>
    </row>
    <row r="11" spans="1:28" ht="12.75" customHeight="1" x14ac:dyDescent="0.35">
      <c r="A11" s="10" t="s">
        <v>7</v>
      </c>
      <c r="B11" s="11" t="s">
        <v>8</v>
      </c>
      <c r="C11" s="12" t="s">
        <v>9</v>
      </c>
      <c r="D11" s="12" t="s">
        <v>10</v>
      </c>
      <c r="E11" s="12" t="s">
        <v>11</v>
      </c>
      <c r="F11" s="13" t="s">
        <v>12</v>
      </c>
      <c r="G11" s="13" t="s">
        <v>13</v>
      </c>
      <c r="H11" s="13" t="s">
        <v>119</v>
      </c>
      <c r="I11" s="14" t="s">
        <v>98</v>
      </c>
      <c r="J11" s="56" t="s">
        <v>104</v>
      </c>
      <c r="N11" s="1" t="s">
        <v>120</v>
      </c>
      <c r="O11" s="1">
        <v>1.5599999999999999E-2</v>
      </c>
      <c r="P11" s="1">
        <v>63.85</v>
      </c>
      <c r="Q11" s="1"/>
      <c r="R11" s="1"/>
      <c r="S11" s="1"/>
      <c r="T11" s="1"/>
      <c r="U11" s="1"/>
      <c r="V11" s="1"/>
      <c r="W11" s="1"/>
      <c r="X11" s="1"/>
      <c r="Y11" s="1"/>
      <c r="Z11" s="1"/>
      <c r="AA11" s="1"/>
      <c r="AB11" s="1"/>
    </row>
    <row r="12" spans="1:28" ht="12.75" customHeight="1" x14ac:dyDescent="0.35">
      <c r="A12" s="15" t="s">
        <v>19</v>
      </c>
      <c r="B12" s="16" t="s">
        <v>50</v>
      </c>
      <c r="C12" s="17" t="s">
        <v>17</v>
      </c>
      <c r="D12" s="17" t="s">
        <v>57</v>
      </c>
      <c r="E12" s="51">
        <v>45266</v>
      </c>
      <c r="F12" s="51">
        <v>45264</v>
      </c>
      <c r="G12" s="51">
        <v>45266</v>
      </c>
      <c r="H12" s="69">
        <f>J12*R4</f>
        <v>21544.49054117647</v>
      </c>
      <c r="I12" s="62">
        <v>15788</v>
      </c>
      <c r="J12" s="57">
        <f>I12*0.016</f>
        <v>252.608</v>
      </c>
      <c r="K12" s="61" t="s">
        <v>115</v>
      </c>
      <c r="N12" s="1"/>
      <c r="O12" s="53"/>
      <c r="P12" s="1"/>
      <c r="Q12" s="1"/>
      <c r="R12" s="1"/>
      <c r="S12" s="1"/>
      <c r="T12" s="1"/>
      <c r="U12" s="1"/>
      <c r="V12" s="1"/>
      <c r="W12" s="1"/>
      <c r="X12" s="1"/>
      <c r="Y12" s="1"/>
      <c r="Z12" s="1"/>
      <c r="AA12" s="1"/>
      <c r="AB12" s="1"/>
    </row>
    <row r="13" spans="1:28" ht="12.75" customHeight="1" x14ac:dyDescent="0.35">
      <c r="A13" s="15" t="s">
        <v>19</v>
      </c>
      <c r="B13" s="16" t="s">
        <v>50</v>
      </c>
      <c r="C13" s="17" t="s">
        <v>17</v>
      </c>
      <c r="D13" s="17" t="s">
        <v>57</v>
      </c>
      <c r="E13" s="51">
        <v>45264</v>
      </c>
      <c r="F13" s="51">
        <v>45258</v>
      </c>
      <c r="G13" s="51">
        <v>45264</v>
      </c>
      <c r="H13" s="69">
        <f>(87*R4)+(436*R5)</f>
        <v>44513.087899159662</v>
      </c>
      <c r="I13" s="62">
        <v>32670</v>
      </c>
      <c r="J13" s="57">
        <f t="shared" ref="J13:J16" si="0">I13*0.016</f>
        <v>522.72</v>
      </c>
      <c r="K13" s="1"/>
      <c r="L13" s="1"/>
      <c r="M13" s="1"/>
      <c r="N13" s="1"/>
      <c r="O13" s="53"/>
      <c r="P13" s="1"/>
      <c r="Q13" s="1"/>
      <c r="R13" s="1"/>
      <c r="S13" s="1"/>
      <c r="T13" s="1"/>
      <c r="U13" s="1"/>
      <c r="V13" s="1"/>
      <c r="W13" s="1"/>
      <c r="X13" s="1"/>
      <c r="Y13" s="1"/>
      <c r="Z13" s="1"/>
      <c r="AA13" s="1"/>
      <c r="AB13" s="1"/>
    </row>
    <row r="14" spans="1:28" ht="12.75" customHeight="1" x14ac:dyDescent="0.35">
      <c r="A14" s="15" t="s">
        <v>97</v>
      </c>
      <c r="B14" s="16" t="s">
        <v>50</v>
      </c>
      <c r="C14" s="17" t="s">
        <v>17</v>
      </c>
      <c r="D14" s="17" t="s">
        <v>57</v>
      </c>
      <c r="E14" s="50">
        <v>45264</v>
      </c>
      <c r="F14" s="50" t="s">
        <v>110</v>
      </c>
      <c r="G14" s="50" t="s">
        <v>102</v>
      </c>
      <c r="H14" s="69">
        <f>J14*$R$5</f>
        <v>2722.4228571428571</v>
      </c>
      <c r="I14" s="62">
        <v>2000</v>
      </c>
      <c r="J14" s="57">
        <f t="shared" si="0"/>
        <v>32</v>
      </c>
      <c r="K14" s="1"/>
      <c r="L14" s="1"/>
      <c r="M14" s="1"/>
      <c r="N14" s="47"/>
      <c r="O14" s="1"/>
      <c r="P14" s="1"/>
      <c r="Q14" s="1"/>
      <c r="R14" s="1"/>
      <c r="S14" s="1"/>
      <c r="T14" s="1"/>
      <c r="U14" s="1"/>
      <c r="V14" s="1"/>
      <c r="W14" s="1"/>
      <c r="X14" s="1"/>
      <c r="Y14" s="1"/>
      <c r="Z14" s="1"/>
      <c r="AA14" s="1"/>
      <c r="AB14" s="1"/>
    </row>
    <row r="15" spans="1:28" ht="12.75" customHeight="1" x14ac:dyDescent="0.35">
      <c r="A15" s="15" t="s">
        <v>97</v>
      </c>
      <c r="B15" s="16" t="s">
        <v>50</v>
      </c>
      <c r="C15" s="17" t="s">
        <v>17</v>
      </c>
      <c r="D15" s="17" t="s">
        <v>57</v>
      </c>
      <c r="E15" s="50">
        <v>45258</v>
      </c>
      <c r="F15" s="50" t="s">
        <v>102</v>
      </c>
      <c r="G15" s="50" t="s">
        <v>111</v>
      </c>
      <c r="H15" s="69">
        <f t="shared" ref="H15:H20" si="1">J15*$R$5</f>
        <v>2722.4228571428571</v>
      </c>
      <c r="I15" s="62">
        <v>2000</v>
      </c>
      <c r="J15" s="57">
        <f t="shared" si="0"/>
        <v>32</v>
      </c>
      <c r="K15" s="1"/>
      <c r="L15" s="6" t="s">
        <v>94</v>
      </c>
      <c r="M15" s="6"/>
      <c r="N15" s="48"/>
      <c r="O15" s="6" t="s">
        <v>95</v>
      </c>
      <c r="P15" s="1"/>
      <c r="Q15" s="1"/>
      <c r="R15" s="1"/>
      <c r="S15" s="1"/>
      <c r="T15" s="1"/>
      <c r="U15" s="1"/>
      <c r="V15" s="1"/>
      <c r="W15" s="1"/>
      <c r="X15" s="1"/>
      <c r="Y15" s="1"/>
      <c r="Z15" s="1"/>
      <c r="AA15" s="1"/>
      <c r="AB15" s="1"/>
    </row>
    <row r="16" spans="1:28" ht="12.75" customHeight="1" x14ac:dyDescent="0.35">
      <c r="A16" s="15" t="s">
        <v>97</v>
      </c>
      <c r="B16" s="16" t="s">
        <v>50</v>
      </c>
      <c r="C16" s="17" t="s">
        <v>17</v>
      </c>
      <c r="D16" s="17" t="s">
        <v>57</v>
      </c>
      <c r="E16" s="50">
        <v>45258</v>
      </c>
      <c r="F16" s="50" t="s">
        <v>106</v>
      </c>
      <c r="G16" s="50" t="s">
        <v>100</v>
      </c>
      <c r="H16" s="69">
        <f t="shared" si="1"/>
        <v>1020.9085714285713</v>
      </c>
      <c r="I16" s="62">
        <v>750</v>
      </c>
      <c r="J16" s="57">
        <f t="shared" si="0"/>
        <v>12</v>
      </c>
      <c r="K16" s="1"/>
      <c r="L16" s="1"/>
      <c r="M16" s="1"/>
      <c r="N16" s="1"/>
      <c r="O16" s="1"/>
      <c r="P16" s="1"/>
      <c r="Q16" s="1"/>
      <c r="R16" s="1"/>
      <c r="S16" s="1"/>
      <c r="T16" s="1"/>
      <c r="U16" s="1"/>
      <c r="V16" s="1"/>
      <c r="W16" s="1"/>
      <c r="X16" s="1"/>
      <c r="Y16" s="1"/>
      <c r="Z16" s="1"/>
      <c r="AA16" s="1"/>
      <c r="AB16" s="1"/>
    </row>
    <row r="17" spans="1:28" ht="12.75" customHeight="1" x14ac:dyDescent="0.35">
      <c r="A17" s="15" t="s">
        <v>97</v>
      </c>
      <c r="B17" s="16" t="s">
        <v>50</v>
      </c>
      <c r="C17" s="17" t="s">
        <v>17</v>
      </c>
      <c r="D17" s="17" t="s">
        <v>57</v>
      </c>
      <c r="E17" s="50">
        <v>45264</v>
      </c>
      <c r="F17" s="50" t="s">
        <v>100</v>
      </c>
      <c r="G17" s="50" t="s">
        <v>105</v>
      </c>
      <c r="H17" s="69">
        <f t="shared" si="1"/>
        <v>1020.9085714285713</v>
      </c>
      <c r="I17" s="62">
        <v>750</v>
      </c>
      <c r="J17" s="57">
        <f>I17*0.016</f>
        <v>12</v>
      </c>
      <c r="K17" s="1"/>
      <c r="L17" s="1" t="s">
        <v>108</v>
      </c>
      <c r="M17" s="47">
        <f>10*50</f>
        <v>500</v>
      </c>
      <c r="N17" s="1"/>
      <c r="O17" s="1" t="s">
        <v>91</v>
      </c>
      <c r="P17" s="1">
        <v>340</v>
      </c>
      <c r="Q17" s="1"/>
      <c r="R17" s="1"/>
      <c r="S17" s="1"/>
      <c r="T17" s="1"/>
      <c r="U17" s="1"/>
      <c r="V17" s="1"/>
      <c r="W17" s="1"/>
      <c r="X17" s="1"/>
      <c r="Y17" s="1"/>
      <c r="Z17" s="1"/>
      <c r="AA17" s="1"/>
      <c r="AB17" s="1"/>
    </row>
    <row r="18" spans="1:28" ht="12.75" customHeight="1" x14ac:dyDescent="0.35">
      <c r="A18" s="15" t="s">
        <v>97</v>
      </c>
      <c r="B18" s="16" t="s">
        <v>50</v>
      </c>
      <c r="C18" s="17" t="s">
        <v>17</v>
      </c>
      <c r="D18" s="17" t="s">
        <v>57</v>
      </c>
      <c r="E18" s="50">
        <v>45271</v>
      </c>
      <c r="F18" s="50" t="s">
        <v>103</v>
      </c>
      <c r="G18" s="50" t="s">
        <v>101</v>
      </c>
      <c r="H18" s="69">
        <f t="shared" si="1"/>
        <v>985</v>
      </c>
      <c r="I18" s="62">
        <v>985</v>
      </c>
      <c r="J18" s="57">
        <f>I18/O10</f>
        <v>11.577922186959515</v>
      </c>
      <c r="K18" s="1"/>
      <c r="L18" s="1" t="s">
        <v>19</v>
      </c>
      <c r="M18" s="47">
        <f>J12+J13</f>
        <v>775.32799999999997</v>
      </c>
      <c r="N18" s="1"/>
      <c r="O18" s="1" t="s">
        <v>96</v>
      </c>
      <c r="P18" s="1">
        <v>1400</v>
      </c>
      <c r="Q18" s="1"/>
      <c r="R18" s="1"/>
      <c r="S18" s="1"/>
      <c r="T18" s="1"/>
      <c r="U18" s="1"/>
      <c r="V18" s="1"/>
      <c r="W18" s="1"/>
      <c r="X18" s="1"/>
      <c r="Y18" s="1"/>
      <c r="Z18" s="1"/>
      <c r="AA18" s="1"/>
      <c r="AB18" s="1"/>
    </row>
    <row r="19" spans="1:28" ht="15" customHeight="1" x14ac:dyDescent="0.35">
      <c r="A19" s="15" t="s">
        <v>97</v>
      </c>
      <c r="B19" s="16" t="s">
        <v>50</v>
      </c>
      <c r="C19" s="17" t="s">
        <v>17</v>
      </c>
      <c r="D19" s="17" t="s">
        <v>57</v>
      </c>
      <c r="E19" s="50">
        <v>45257</v>
      </c>
      <c r="F19" s="50" t="s">
        <v>99</v>
      </c>
      <c r="G19" s="50" t="s">
        <v>103</v>
      </c>
      <c r="H19" s="69">
        <f t="shared" si="1"/>
        <v>1421</v>
      </c>
      <c r="I19" s="62">
        <v>1421</v>
      </c>
      <c r="J19" s="57">
        <f>I19/O10</f>
        <v>16.702768962100986</v>
      </c>
      <c r="K19" s="20"/>
      <c r="L19" s="1" t="s">
        <v>112</v>
      </c>
      <c r="M19" s="47">
        <f>J14+J15+J16+J17+J18+J19</f>
        <v>116.2806911490605</v>
      </c>
      <c r="N19" s="1"/>
      <c r="O19" s="1" t="s">
        <v>107</v>
      </c>
      <c r="P19" s="1">
        <v>0</v>
      </c>
      <c r="Q19" s="1"/>
      <c r="R19" s="1"/>
      <c r="S19" s="1"/>
      <c r="T19" s="1"/>
      <c r="U19" s="1"/>
      <c r="V19" s="1"/>
      <c r="W19" s="1"/>
      <c r="X19" s="1"/>
      <c r="Y19" s="1"/>
      <c r="Z19" s="1"/>
      <c r="AA19" s="1"/>
      <c r="AB19" s="1"/>
    </row>
    <row r="20" spans="1:28" ht="12.75" customHeight="1" x14ac:dyDescent="0.35">
      <c r="A20" s="15" t="s">
        <v>21</v>
      </c>
      <c r="B20" s="16" t="s">
        <v>50</v>
      </c>
      <c r="C20" s="17" t="s">
        <v>17</v>
      </c>
      <c r="D20" s="17" t="s">
        <v>57</v>
      </c>
      <c r="E20" s="59"/>
      <c r="F20" s="51">
        <v>45258</v>
      </c>
      <c r="G20" s="51">
        <v>45267</v>
      </c>
      <c r="H20" s="69">
        <f t="shared" si="1"/>
        <v>42537.857142857145</v>
      </c>
      <c r="I20" s="60"/>
      <c r="J20" s="18">
        <v>500</v>
      </c>
      <c r="K20" s="20"/>
      <c r="L20" s="1" t="s">
        <v>109</v>
      </c>
      <c r="M20" s="1">
        <v>16</v>
      </c>
      <c r="N20" s="47"/>
      <c r="O20" s="6" t="s">
        <v>25</v>
      </c>
      <c r="P20" s="6">
        <f>SUM(P17:P19)</f>
        <v>1740</v>
      </c>
      <c r="Q20" s="1"/>
      <c r="R20" s="1"/>
      <c r="S20" s="1"/>
      <c r="T20" s="1"/>
      <c r="U20" s="1"/>
      <c r="V20" s="1"/>
      <c r="W20" s="1"/>
      <c r="X20" s="1"/>
      <c r="Y20" s="1"/>
      <c r="Z20" s="1"/>
      <c r="AA20" s="1"/>
      <c r="AB20" s="1"/>
    </row>
    <row r="21" spans="1:28" ht="12.75" customHeight="1" x14ac:dyDescent="0.35">
      <c r="A21" s="15"/>
      <c r="B21" s="16"/>
      <c r="C21" s="17"/>
      <c r="D21" s="17"/>
      <c r="E21" s="19"/>
      <c r="F21" s="19"/>
      <c r="G21" s="19"/>
      <c r="H21" s="69"/>
      <c r="I21" s="18"/>
      <c r="J21" s="57"/>
      <c r="K21" s="1"/>
      <c r="L21" s="1" t="s">
        <v>93</v>
      </c>
      <c r="M21" s="1">
        <v>0</v>
      </c>
      <c r="N21" s="1"/>
      <c r="O21" s="1"/>
      <c r="P21" s="47">
        <f>P20-J30</f>
        <v>332.39130885093937</v>
      </c>
      <c r="Q21" s="1"/>
      <c r="R21" s="1"/>
      <c r="S21" s="1"/>
      <c r="T21" s="1"/>
      <c r="U21" s="1"/>
      <c r="V21" s="1"/>
      <c r="W21" s="1"/>
      <c r="X21" s="1"/>
      <c r="Y21" s="1"/>
      <c r="Z21" s="1"/>
      <c r="AA21" s="1"/>
      <c r="AB21" s="1"/>
    </row>
    <row r="22" spans="1:28" ht="12.75" customHeight="1" x14ac:dyDescent="0.35">
      <c r="A22" s="104" t="s">
        <v>22</v>
      </c>
      <c r="B22" s="105"/>
      <c r="C22" s="105"/>
      <c r="D22" s="105"/>
      <c r="E22" s="105"/>
      <c r="F22" s="105"/>
      <c r="G22" s="105"/>
      <c r="H22" s="105"/>
      <c r="I22" s="106"/>
      <c r="J22" s="58"/>
      <c r="K22" s="1"/>
      <c r="L22" s="1" t="s">
        <v>92</v>
      </c>
      <c r="M22" s="1">
        <v>576</v>
      </c>
      <c r="N22" s="1"/>
      <c r="O22" s="1"/>
      <c r="P22" s="1"/>
      <c r="Q22" s="1"/>
      <c r="R22" s="1"/>
      <c r="S22" s="1"/>
      <c r="T22" s="1"/>
      <c r="U22" s="1"/>
      <c r="V22" s="1"/>
      <c r="W22" s="1"/>
      <c r="X22" s="1"/>
      <c r="Y22" s="1"/>
      <c r="Z22" s="1"/>
      <c r="AA22" s="1"/>
      <c r="AB22" s="1"/>
    </row>
    <row r="23" spans="1:28" ht="12.75" customHeight="1" x14ac:dyDescent="0.35">
      <c r="A23" s="107" t="s">
        <v>7</v>
      </c>
      <c r="B23" s="98"/>
      <c r="C23" s="12" t="s">
        <v>9</v>
      </c>
      <c r="D23" s="12" t="s">
        <v>10</v>
      </c>
      <c r="E23" s="12" t="s">
        <v>11</v>
      </c>
      <c r="F23" s="97" t="s">
        <v>23</v>
      </c>
      <c r="G23" s="98"/>
      <c r="H23" s="64"/>
      <c r="I23" s="14" t="s">
        <v>14</v>
      </c>
      <c r="J23" s="52"/>
      <c r="K23" s="1"/>
      <c r="L23" s="1" t="s">
        <v>113</v>
      </c>
      <c r="M23">
        <f>-(253)</f>
        <v>-253</v>
      </c>
      <c r="N23" s="1"/>
      <c r="O23" s="1"/>
      <c r="P23" s="1"/>
      <c r="Q23" s="1"/>
      <c r="R23" s="1"/>
      <c r="S23" s="1"/>
      <c r="T23" s="1"/>
      <c r="U23" s="1"/>
      <c r="V23" s="1"/>
      <c r="W23" s="1"/>
      <c r="X23" s="1"/>
      <c r="Y23" s="1"/>
      <c r="Z23" s="1"/>
      <c r="AA23" s="1"/>
      <c r="AB23" s="1"/>
    </row>
    <row r="24" spans="1:28" ht="12.75" customHeight="1" x14ac:dyDescent="0.35">
      <c r="A24" s="91" t="s">
        <v>24</v>
      </c>
      <c r="B24" s="77"/>
      <c r="C24" s="17" t="s">
        <v>17</v>
      </c>
      <c r="D24" s="17" t="s">
        <v>57</v>
      </c>
      <c r="E24" s="51">
        <v>45256</v>
      </c>
      <c r="F24" s="96" t="s">
        <v>109</v>
      </c>
      <c r="G24" s="77"/>
      <c r="H24" s="69">
        <f t="shared" ref="H24" si="2">J24*$R$5</f>
        <v>1361.2114285714285</v>
      </c>
      <c r="I24" s="62">
        <v>1000</v>
      </c>
      <c r="J24" s="57">
        <f t="shared" ref="J24" si="3">I24*0.016</f>
        <v>16</v>
      </c>
      <c r="K24" s="1"/>
      <c r="L24" s="1"/>
      <c r="M24" s="1"/>
      <c r="N24" s="1"/>
      <c r="O24" s="1"/>
      <c r="P24" s="1"/>
      <c r="Q24" s="1"/>
      <c r="R24" s="1"/>
      <c r="S24" s="1"/>
      <c r="T24" s="1"/>
      <c r="U24" s="1"/>
      <c r="V24" s="1"/>
      <c r="W24" s="1"/>
      <c r="X24" s="1"/>
      <c r="Y24" s="1"/>
      <c r="Z24" s="1"/>
      <c r="AA24" s="1"/>
      <c r="AB24" s="1"/>
    </row>
    <row r="25" spans="1:28" ht="12.75" customHeight="1" x14ac:dyDescent="0.35">
      <c r="A25" s="91"/>
      <c r="B25" s="77"/>
      <c r="C25" s="17"/>
      <c r="D25" s="17"/>
      <c r="E25" s="51"/>
      <c r="F25" s="96"/>
      <c r="G25" s="77"/>
      <c r="H25" s="55"/>
      <c r="I25" s="18"/>
      <c r="J25" s="57"/>
      <c r="K25" s="1"/>
      <c r="L25" s="6" t="s">
        <v>25</v>
      </c>
      <c r="M25" s="49">
        <f>SUM(M17:M23)</f>
        <v>1730.6086911490604</v>
      </c>
      <c r="N25" s="1"/>
      <c r="O25" s="1"/>
      <c r="P25" s="1"/>
      <c r="Q25" s="1"/>
      <c r="R25" s="1"/>
      <c r="S25" s="1"/>
      <c r="T25" s="1"/>
      <c r="U25" s="1"/>
      <c r="V25" s="1"/>
      <c r="W25" s="1"/>
      <c r="X25" s="1"/>
      <c r="Y25" s="1"/>
      <c r="Z25" s="1"/>
      <c r="AA25" s="1"/>
      <c r="AB25" s="1"/>
    </row>
    <row r="26" spans="1:28" ht="12.75" customHeight="1" x14ac:dyDescent="0.35">
      <c r="A26" s="91"/>
      <c r="B26" s="77"/>
      <c r="C26" s="17"/>
      <c r="D26" s="22"/>
      <c r="E26" s="21"/>
      <c r="F26" s="96"/>
      <c r="G26" s="77"/>
      <c r="H26" s="55"/>
      <c r="I26" s="18"/>
      <c r="J26" s="57"/>
      <c r="K26" s="1"/>
      <c r="L26" s="1"/>
      <c r="M26" s="1"/>
      <c r="N26" s="1"/>
      <c r="O26" s="1"/>
      <c r="P26" s="1"/>
      <c r="Q26" s="1"/>
      <c r="R26" s="1"/>
      <c r="S26" s="1"/>
      <c r="T26" s="1"/>
      <c r="U26" s="1"/>
      <c r="V26" s="1"/>
      <c r="W26" s="1"/>
      <c r="X26" s="1"/>
      <c r="Y26" s="1"/>
      <c r="Z26" s="1"/>
      <c r="AA26" s="1"/>
      <c r="AB26" s="1"/>
    </row>
    <row r="27" spans="1:28" ht="12.75" customHeight="1" x14ac:dyDescent="0.35">
      <c r="A27" s="91"/>
      <c r="B27" s="77"/>
      <c r="C27" s="17"/>
      <c r="D27" s="22"/>
      <c r="E27" s="21"/>
      <c r="F27" s="89"/>
      <c r="G27" s="77"/>
      <c r="H27" s="55"/>
      <c r="I27" s="18"/>
      <c r="J27" s="57"/>
      <c r="K27" s="1"/>
      <c r="L27" s="1"/>
      <c r="M27" s="1"/>
      <c r="N27" s="1"/>
      <c r="O27" s="1"/>
      <c r="P27" s="1"/>
      <c r="Q27" s="1"/>
      <c r="R27" s="1"/>
      <c r="S27" s="1"/>
      <c r="T27" s="1"/>
      <c r="U27" s="1"/>
      <c r="V27" s="1"/>
      <c r="W27" s="1"/>
      <c r="X27" s="1"/>
      <c r="Y27" s="1"/>
      <c r="Z27" s="1"/>
      <c r="AA27" s="1"/>
      <c r="AB27" s="1"/>
    </row>
    <row r="28" spans="1:28" ht="12.75" customHeight="1" x14ac:dyDescent="0.35">
      <c r="A28" s="91"/>
      <c r="B28" s="77"/>
      <c r="C28" s="17"/>
      <c r="D28" s="22"/>
      <c r="E28" s="21"/>
      <c r="F28" s="89"/>
      <c r="G28" s="77"/>
      <c r="H28" s="55"/>
      <c r="I28" s="18"/>
      <c r="J28" s="57"/>
      <c r="K28" s="1"/>
      <c r="L28" s="1"/>
      <c r="M28" s="1"/>
      <c r="N28" s="1"/>
      <c r="O28" s="1"/>
      <c r="P28" s="1"/>
      <c r="Q28" s="1"/>
      <c r="R28" s="1"/>
      <c r="S28" s="1"/>
      <c r="T28" s="1"/>
      <c r="U28" s="1"/>
      <c r="V28" s="1"/>
      <c r="W28" s="1"/>
      <c r="X28" s="1"/>
      <c r="Y28" s="1"/>
      <c r="Z28" s="1"/>
      <c r="AA28" s="1"/>
      <c r="AB28" s="1"/>
    </row>
    <row r="29" spans="1:28" ht="12.75" customHeight="1" x14ac:dyDescent="0.35">
      <c r="A29" s="91"/>
      <c r="B29" s="77"/>
      <c r="C29" s="17"/>
      <c r="D29" s="17"/>
      <c r="E29" s="23"/>
      <c r="F29" s="76"/>
      <c r="G29" s="77"/>
      <c r="H29" s="55"/>
      <c r="I29" s="18"/>
      <c r="J29" s="57"/>
      <c r="K29" s="1"/>
      <c r="N29" s="1"/>
      <c r="O29" s="1"/>
      <c r="P29" s="1"/>
      <c r="Q29" s="1"/>
      <c r="R29" s="1"/>
      <c r="S29" s="1"/>
      <c r="T29" s="1"/>
      <c r="U29" s="1"/>
      <c r="V29" s="1"/>
      <c r="W29" s="1"/>
      <c r="X29" s="1"/>
      <c r="Y29" s="1"/>
      <c r="Z29" s="1"/>
      <c r="AA29" s="1"/>
      <c r="AB29" s="1"/>
    </row>
    <row r="30" spans="1:28" ht="15.75" customHeight="1" x14ac:dyDescent="0.35">
      <c r="A30" s="78" t="s">
        <v>25</v>
      </c>
      <c r="B30" s="79"/>
      <c r="C30" s="79"/>
      <c r="D30" s="79"/>
      <c r="E30" s="79"/>
      <c r="F30" s="79"/>
      <c r="G30" s="79"/>
      <c r="H30" s="24">
        <f>+SUM(H23:H29,H12:H21)</f>
        <v>119849.30986890757</v>
      </c>
      <c r="I30" s="24">
        <f>+SUM(I23:I29,I12:I21)</f>
        <v>57364</v>
      </c>
      <c r="J30" s="57">
        <f>SUM(J12:J29)</f>
        <v>1407.6086911490606</v>
      </c>
      <c r="K30" s="1"/>
      <c r="N30" s="1"/>
      <c r="O30" s="1"/>
      <c r="P30" s="1"/>
      <c r="Q30" s="1"/>
      <c r="R30" s="1"/>
      <c r="S30" s="1"/>
      <c r="T30" s="1"/>
      <c r="U30" s="1"/>
      <c r="V30" s="1"/>
      <c r="W30" s="1"/>
      <c r="X30" s="1"/>
      <c r="Y30" s="1"/>
      <c r="Z30" s="1"/>
      <c r="AA30" s="1"/>
      <c r="AB30" s="1"/>
    </row>
    <row r="31" spans="1:28" ht="12.75" customHeight="1" x14ac:dyDescent="0.35">
      <c r="A31" s="20"/>
      <c r="B31" s="1"/>
      <c r="C31" s="1"/>
      <c r="D31" s="1"/>
      <c r="E31" s="1"/>
      <c r="F31" s="1"/>
      <c r="G31" s="1"/>
      <c r="H31" s="1"/>
      <c r="I31" s="25"/>
      <c r="J31" s="54"/>
      <c r="K31" s="1"/>
      <c r="L31" s="1"/>
      <c r="M31" s="1"/>
      <c r="N31" s="1"/>
      <c r="O31" s="1"/>
      <c r="P31" s="1"/>
      <c r="Q31" s="1"/>
      <c r="R31" s="1"/>
      <c r="S31" s="1"/>
      <c r="T31" s="1"/>
      <c r="U31" s="1"/>
      <c r="V31" s="1"/>
      <c r="W31" s="1"/>
      <c r="X31" s="1"/>
      <c r="Y31" s="1"/>
      <c r="Z31" s="1"/>
      <c r="AA31" s="1"/>
      <c r="AB31" s="1"/>
    </row>
    <row r="32" spans="1:28" ht="18.75" customHeight="1" x14ac:dyDescent="0.35">
      <c r="A32" s="92" t="s">
        <v>26</v>
      </c>
      <c r="B32" s="94" t="s">
        <v>90</v>
      </c>
      <c r="C32" s="81"/>
      <c r="D32" s="26"/>
      <c r="E32" s="80" t="s">
        <v>27</v>
      </c>
      <c r="F32" s="81"/>
      <c r="G32" s="82" t="s">
        <v>82</v>
      </c>
      <c r="H32" s="82"/>
      <c r="I32" s="83"/>
      <c r="J32" s="55"/>
      <c r="K32" s="1"/>
      <c r="L32" s="1"/>
      <c r="M32" s="1"/>
      <c r="N32" s="1"/>
      <c r="O32" s="1"/>
      <c r="P32" s="1"/>
      <c r="Q32" s="1"/>
      <c r="R32" s="1"/>
      <c r="S32" s="1"/>
      <c r="T32" s="1"/>
      <c r="U32" s="1"/>
      <c r="V32" s="1"/>
      <c r="W32" s="1"/>
      <c r="X32" s="1"/>
      <c r="Y32" s="1"/>
      <c r="Z32" s="1"/>
      <c r="AA32" s="1"/>
      <c r="AB32" s="1"/>
    </row>
    <row r="33" spans="1:28" ht="35.25" customHeight="1" x14ac:dyDescent="0.35">
      <c r="A33" s="93"/>
      <c r="B33" s="95"/>
      <c r="C33" s="85"/>
      <c r="D33" s="27"/>
      <c r="E33" s="84" t="s">
        <v>28</v>
      </c>
      <c r="F33" s="85"/>
      <c r="G33" s="86"/>
      <c r="H33" s="86"/>
      <c r="I33" s="87"/>
      <c r="J33" s="55"/>
      <c r="K33" s="1"/>
      <c r="L33" s="1"/>
      <c r="M33" s="1"/>
      <c r="N33" s="1"/>
      <c r="O33" s="1"/>
      <c r="P33" s="1"/>
      <c r="Q33" s="1"/>
      <c r="R33" s="1"/>
      <c r="S33" s="1"/>
      <c r="T33" s="1"/>
      <c r="U33" s="1"/>
      <c r="V33" s="1"/>
      <c r="W33" s="1"/>
      <c r="X33" s="1"/>
      <c r="Y33" s="1"/>
      <c r="Z33" s="1"/>
      <c r="AA33" s="1"/>
      <c r="AB33" s="1"/>
    </row>
    <row r="34" spans="1:28" ht="12.75" customHeight="1" x14ac:dyDescent="0.35">
      <c r="A34" s="20"/>
      <c r="B34" s="1"/>
      <c r="C34" s="1"/>
      <c r="D34" s="1"/>
      <c r="E34" s="1"/>
      <c r="F34" s="1"/>
      <c r="G34" s="1"/>
      <c r="H34" s="1"/>
      <c r="I34" s="25"/>
      <c r="J34" s="54"/>
      <c r="K34" s="1"/>
      <c r="L34" s="1"/>
      <c r="M34" s="1"/>
      <c r="N34" s="1"/>
      <c r="O34" s="1"/>
      <c r="P34" s="1"/>
      <c r="Q34" s="1"/>
      <c r="R34" s="1"/>
      <c r="S34" s="1"/>
      <c r="T34" s="1"/>
      <c r="U34" s="1"/>
      <c r="V34" s="1"/>
      <c r="W34" s="1"/>
      <c r="X34" s="1"/>
      <c r="Y34" s="1"/>
      <c r="Z34" s="1"/>
      <c r="AA34" s="1"/>
      <c r="AB34" s="1"/>
    </row>
    <row r="35" spans="1:28" ht="12.75" customHeight="1" x14ac:dyDescent="0.35">
      <c r="A35" s="88" t="s">
        <v>29</v>
      </c>
      <c r="B35" s="71"/>
      <c r="C35" s="71"/>
      <c r="D35" s="71"/>
      <c r="E35" s="71"/>
      <c r="F35" s="71"/>
      <c r="G35" s="71"/>
      <c r="H35" s="71"/>
      <c r="I35" s="72"/>
      <c r="J35" s="55"/>
      <c r="K35" s="1"/>
      <c r="L35" s="1"/>
      <c r="M35" s="1"/>
      <c r="N35" s="1"/>
      <c r="O35" s="1"/>
      <c r="P35" s="1"/>
      <c r="Q35" s="1"/>
      <c r="R35" s="1"/>
      <c r="S35" s="1"/>
      <c r="T35" s="1"/>
      <c r="U35" s="1"/>
      <c r="V35" s="1"/>
      <c r="W35" s="1"/>
      <c r="X35" s="1"/>
      <c r="Y35" s="1"/>
      <c r="Z35" s="1"/>
      <c r="AA35" s="1"/>
      <c r="AB35" s="1"/>
    </row>
    <row r="36" spans="1:28" ht="12.75" customHeight="1" x14ac:dyDescent="0.35">
      <c r="A36" s="90" t="s">
        <v>30</v>
      </c>
      <c r="B36" s="71"/>
      <c r="C36" s="71"/>
      <c r="D36" s="71"/>
      <c r="E36" s="71"/>
      <c r="F36" s="71"/>
      <c r="G36" s="71"/>
      <c r="H36" s="71"/>
      <c r="I36" s="72"/>
      <c r="J36" s="55"/>
      <c r="K36" s="1"/>
      <c r="L36" s="1"/>
      <c r="M36" s="1"/>
      <c r="N36" s="1"/>
      <c r="O36" s="1"/>
      <c r="P36" s="1"/>
      <c r="Q36" s="1"/>
      <c r="R36" s="1"/>
      <c r="S36" s="1"/>
      <c r="T36" s="1"/>
      <c r="U36" s="1"/>
      <c r="V36" s="1"/>
      <c r="W36" s="1"/>
      <c r="X36" s="1"/>
      <c r="Y36" s="1"/>
      <c r="Z36" s="1"/>
      <c r="AA36" s="1"/>
      <c r="AB36" s="1"/>
    </row>
    <row r="37" spans="1:28" ht="12.75" customHeight="1" x14ac:dyDescent="0.35">
      <c r="A37" s="90" t="s">
        <v>31</v>
      </c>
      <c r="B37" s="71"/>
      <c r="C37" s="71"/>
      <c r="D37" s="71"/>
      <c r="E37" s="71"/>
      <c r="F37" s="71"/>
      <c r="G37" s="71"/>
      <c r="H37" s="71"/>
      <c r="I37" s="72"/>
      <c r="J37" s="55"/>
      <c r="K37" s="1"/>
      <c r="L37" s="1"/>
      <c r="M37" s="1"/>
      <c r="N37" s="1"/>
      <c r="O37" s="1"/>
      <c r="P37" s="1"/>
      <c r="Q37" s="1"/>
      <c r="R37" s="1"/>
      <c r="S37" s="1"/>
      <c r="T37" s="1"/>
      <c r="U37" s="1"/>
      <c r="V37" s="1"/>
      <c r="W37" s="1"/>
      <c r="X37" s="1"/>
      <c r="Y37" s="1"/>
      <c r="Z37" s="1"/>
      <c r="AA37" s="1"/>
      <c r="AB37" s="1"/>
    </row>
    <row r="38" spans="1:28" ht="12.75" customHeight="1" x14ac:dyDescent="0.35">
      <c r="A38" s="70" t="s">
        <v>32</v>
      </c>
      <c r="B38" s="71"/>
      <c r="C38" s="71"/>
      <c r="D38" s="71"/>
      <c r="E38" s="71"/>
      <c r="F38" s="71"/>
      <c r="G38" s="71"/>
      <c r="H38" s="71"/>
      <c r="I38" s="72"/>
      <c r="J38" s="55"/>
      <c r="K38" s="1"/>
      <c r="L38" s="1">
        <v>6674</v>
      </c>
      <c r="M38" s="1"/>
      <c r="N38" s="1"/>
      <c r="O38" s="1"/>
      <c r="P38" s="1"/>
      <c r="Q38" s="1"/>
      <c r="R38" s="1"/>
      <c r="S38" s="1"/>
      <c r="T38" s="1"/>
      <c r="U38" s="1"/>
      <c r="V38" s="1"/>
      <c r="W38" s="1"/>
      <c r="X38" s="1"/>
      <c r="Y38" s="1"/>
      <c r="Z38" s="1"/>
      <c r="AA38" s="1"/>
      <c r="AB38" s="1"/>
    </row>
    <row r="39" spans="1:28" ht="12.75" customHeight="1" x14ac:dyDescent="0.35">
      <c r="A39" s="70" t="s">
        <v>33</v>
      </c>
      <c r="B39" s="71"/>
      <c r="C39" s="71"/>
      <c r="D39" s="71"/>
      <c r="E39" s="71"/>
      <c r="F39" s="71"/>
      <c r="G39" s="71"/>
      <c r="H39" s="71"/>
      <c r="I39" s="72"/>
      <c r="J39" s="55"/>
      <c r="K39" s="1"/>
      <c r="L39" s="1">
        <v>234</v>
      </c>
      <c r="M39" s="1"/>
      <c r="N39" s="1"/>
      <c r="O39" s="1"/>
      <c r="P39" s="1"/>
      <c r="Q39" s="1"/>
      <c r="R39" s="1"/>
      <c r="S39" s="1"/>
      <c r="T39" s="1"/>
      <c r="U39" s="1"/>
      <c r="V39" s="1"/>
      <c r="W39" s="1"/>
      <c r="X39" s="1"/>
      <c r="Y39" s="1"/>
      <c r="Z39" s="1"/>
      <c r="AA39" s="1"/>
      <c r="AB39" s="1"/>
    </row>
    <row r="40" spans="1:28" ht="27" customHeight="1" x14ac:dyDescent="0.35">
      <c r="A40" s="70" t="s">
        <v>34</v>
      </c>
      <c r="B40" s="71"/>
      <c r="C40" s="71"/>
      <c r="D40" s="71"/>
      <c r="E40" s="71"/>
      <c r="F40" s="71"/>
      <c r="G40" s="71"/>
      <c r="H40" s="71"/>
      <c r="I40" s="72"/>
      <c r="J40" s="55"/>
      <c r="K40" s="1"/>
      <c r="L40" s="1">
        <v>13348</v>
      </c>
      <c r="M40" s="1"/>
      <c r="N40" s="1"/>
      <c r="O40" s="1"/>
      <c r="P40" s="1"/>
      <c r="Q40" s="1"/>
      <c r="R40" s="1"/>
      <c r="S40" s="1"/>
      <c r="T40" s="1"/>
      <c r="U40" s="1"/>
      <c r="V40" s="1"/>
      <c r="W40" s="1"/>
      <c r="X40" s="1"/>
      <c r="Y40" s="1"/>
      <c r="Z40" s="1"/>
      <c r="AA40" s="1"/>
      <c r="AB40" s="1"/>
    </row>
    <row r="41" spans="1:28" ht="29.25" customHeight="1" x14ac:dyDescent="0.35">
      <c r="A41" s="73" t="s">
        <v>35</v>
      </c>
      <c r="B41" s="74"/>
      <c r="C41" s="74"/>
      <c r="D41" s="74"/>
      <c r="E41" s="74"/>
      <c r="F41" s="74"/>
      <c r="G41" s="74"/>
      <c r="H41" s="74"/>
      <c r="I41" s="75"/>
      <c r="J41" s="55"/>
      <c r="K41" s="1"/>
      <c r="L41" s="1">
        <v>468</v>
      </c>
      <c r="M41" s="1"/>
      <c r="N41" s="1"/>
      <c r="O41" s="1"/>
      <c r="P41" s="1"/>
      <c r="Q41" s="1"/>
      <c r="R41" s="1"/>
      <c r="S41" s="1"/>
      <c r="T41" s="1"/>
      <c r="U41" s="1"/>
      <c r="V41" s="1"/>
      <c r="W41" s="1"/>
      <c r="X41" s="1"/>
      <c r="Y41" s="1"/>
      <c r="Z41" s="1"/>
      <c r="AA41" s="1"/>
      <c r="AB41" s="1"/>
    </row>
    <row r="42" spans="1:28" ht="12.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sheetData>
  <mergeCells count="33">
    <mergeCell ref="F23:G23"/>
    <mergeCell ref="A1:I1"/>
    <mergeCell ref="A2:I2"/>
    <mergeCell ref="A4:I4"/>
    <mergeCell ref="A10:I10"/>
    <mergeCell ref="A22:I22"/>
    <mergeCell ref="A23:B23"/>
    <mergeCell ref="F24:G24"/>
    <mergeCell ref="A26:B26"/>
    <mergeCell ref="F26:G26"/>
    <mergeCell ref="A27:B27"/>
    <mergeCell ref="F27:G27"/>
    <mergeCell ref="A25:B25"/>
    <mergeCell ref="A24:B24"/>
    <mergeCell ref="F25:G25"/>
    <mergeCell ref="F28:G28"/>
    <mergeCell ref="A36:I36"/>
    <mergeCell ref="A37:I37"/>
    <mergeCell ref="A38:I38"/>
    <mergeCell ref="A39:I39"/>
    <mergeCell ref="A28:B28"/>
    <mergeCell ref="A29:B29"/>
    <mergeCell ref="A32:A33"/>
    <mergeCell ref="B32:C33"/>
    <mergeCell ref="A40:I40"/>
    <mergeCell ref="A41:I41"/>
    <mergeCell ref="F29:G29"/>
    <mergeCell ref="A30:G30"/>
    <mergeCell ref="E32:F32"/>
    <mergeCell ref="G32:I32"/>
    <mergeCell ref="E33:F33"/>
    <mergeCell ref="G33:I33"/>
    <mergeCell ref="A35:I35"/>
  </mergeCells>
  <printOptions horizontalCentered="1"/>
  <pageMargins left="0.39" right="0.31496062992125984" top="0.74803149606299213" bottom="0.74803149606299213" header="0" footer="0"/>
  <pageSetup paperSize="9" scale="70" orientation="portrait"/>
  <extLst>
    <ext xmlns:x14="http://schemas.microsoft.com/office/spreadsheetml/2009/9/main" uri="{CCE6A557-97BC-4b89-ADB6-D9C93CAAB3DF}">
      <x14:dataValidations xmlns:xm="http://schemas.microsoft.com/office/excel/2006/main" disablePrompts="1" count="7">
        <x14:dataValidation type="list" allowBlank="1" showErrorMessage="1" xr:uid="{00000000-0002-0000-0000-000000000000}">
          <x14:formula1>
            <xm:f>'Descriptors - Do not Delete'!$D$2:$D$16</xm:f>
          </x14:formula1>
          <xm:sqref>G32:H32</xm:sqref>
        </x14:dataValidation>
        <x14:dataValidation type="list" allowBlank="1" showErrorMessage="1" xr:uid="{00000000-0002-0000-0000-000001000000}">
          <x14:formula1>
            <xm:f>'Descriptors - Do not Delete'!$A$4:$A$7</xm:f>
          </x14:formula1>
          <xm:sqref>D26:D29</xm:sqref>
        </x14:dataValidation>
        <x14:dataValidation type="list" allowBlank="1" showErrorMessage="1" xr:uid="{00000000-0002-0000-0000-000003000000}">
          <x14:formula1>
            <xm:f>'Descriptors - Do not Delete'!$A$2:$A$8</xm:f>
          </x14:formula1>
          <xm:sqref>C24:C29 C12:C21</xm:sqref>
        </x14:dataValidation>
        <x14:dataValidation type="list" allowBlank="1" showErrorMessage="1" xr:uid="{00000000-0002-0000-0000-000005000000}">
          <x14:formula1>
            <xm:f>'Descriptors - Do not Delete'!$E$2:$E$11</xm:f>
          </x14:formula1>
          <xm:sqref>D24:D25 D12:D21</xm:sqref>
        </x14:dataValidation>
        <x14:dataValidation type="list" allowBlank="1" showErrorMessage="1" xr:uid="{00000000-0002-0000-0000-000006000000}">
          <x14:formula1>
            <xm:f>'Descriptors - Do not Delete'!$C$7:$C$10</xm:f>
          </x14:formula1>
          <xm:sqref>A24:A29</xm:sqref>
        </x14:dataValidation>
        <x14:dataValidation type="list" allowBlank="1" showErrorMessage="1" xr:uid="{00000000-0002-0000-0000-000002000000}">
          <x14:formula1>
            <xm:f>'Descriptors - Do not Delete'!$C$2:$C$6</xm:f>
          </x14:formula1>
          <xm:sqref>A21 A12:A19</xm:sqref>
        </x14:dataValidation>
        <x14:dataValidation type="list" allowBlank="1" showErrorMessage="1" xr:uid="{00000000-0002-0000-0000-000004000000}">
          <x14:formula1>
            <xm:f>'Descriptors - Do not Delete'!$B$2:$B$8</xm:f>
          </x14:formula1>
          <xm:sqref>B12:B21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defaultColWidth="14.453125" defaultRowHeight="15" customHeight="1" x14ac:dyDescent="0.35"/>
  <cols>
    <col min="1" max="2" width="27.453125" customWidth="1"/>
    <col min="3" max="3" width="21.453125" customWidth="1"/>
    <col min="4" max="4" width="12.1796875" customWidth="1"/>
    <col min="5" max="7" width="13.453125" customWidth="1"/>
    <col min="8" max="26" width="8.81640625" customWidth="1"/>
  </cols>
  <sheetData>
    <row r="1" spans="1:7" ht="14.5" x14ac:dyDescent="0.35">
      <c r="A1" s="108" t="s">
        <v>36</v>
      </c>
      <c r="B1" s="109"/>
      <c r="C1" s="109"/>
      <c r="D1" s="109"/>
      <c r="E1" s="109"/>
      <c r="F1" s="109"/>
      <c r="G1" s="110"/>
    </row>
    <row r="2" spans="1:7" ht="14.5" x14ac:dyDescent="0.35">
      <c r="A2" s="28"/>
      <c r="B2" s="29"/>
      <c r="C2" s="29"/>
      <c r="D2" s="29"/>
      <c r="E2" s="29"/>
      <c r="F2" s="29"/>
      <c r="G2" s="30"/>
    </row>
    <row r="3" spans="1:7" ht="14.5" x14ac:dyDescent="0.35">
      <c r="A3" s="28" t="s">
        <v>37</v>
      </c>
      <c r="B3" s="29"/>
      <c r="C3" s="29"/>
      <c r="D3" s="29" t="s">
        <v>38</v>
      </c>
      <c r="E3" s="29"/>
      <c r="F3" s="29"/>
      <c r="G3" s="30"/>
    </row>
    <row r="4" spans="1:7" ht="14.5" x14ac:dyDescent="0.35">
      <c r="A4" s="28" t="s">
        <v>39</v>
      </c>
      <c r="B4" s="29"/>
      <c r="C4" s="29"/>
      <c r="D4" s="29"/>
      <c r="E4" s="29"/>
      <c r="F4" s="29"/>
      <c r="G4" s="30"/>
    </row>
    <row r="5" spans="1:7" ht="14.5" x14ac:dyDescent="0.35">
      <c r="A5" s="28"/>
      <c r="B5" s="29"/>
      <c r="C5" s="29"/>
      <c r="D5" s="29"/>
      <c r="E5" s="29"/>
      <c r="F5" s="29"/>
      <c r="G5" s="30"/>
    </row>
    <row r="6" spans="1:7" ht="14.5" x14ac:dyDescent="0.35">
      <c r="A6" s="28"/>
      <c r="B6" s="29"/>
      <c r="C6" s="29"/>
      <c r="D6" s="29"/>
      <c r="E6" s="29"/>
      <c r="F6" s="29"/>
      <c r="G6" s="30"/>
    </row>
    <row r="7" spans="1:7" ht="14.5" x14ac:dyDescent="0.35">
      <c r="A7" s="31" t="s">
        <v>40</v>
      </c>
      <c r="B7" s="32" t="s">
        <v>41</v>
      </c>
      <c r="C7" s="32" t="s">
        <v>42</v>
      </c>
      <c r="D7" s="32" t="s">
        <v>11</v>
      </c>
      <c r="E7" s="32" t="s">
        <v>12</v>
      </c>
      <c r="F7" s="32" t="s">
        <v>13</v>
      </c>
      <c r="G7" s="33" t="s">
        <v>43</v>
      </c>
    </row>
    <row r="8" spans="1:7" ht="14.5" x14ac:dyDescent="0.35">
      <c r="A8" s="34"/>
      <c r="B8" s="35"/>
      <c r="C8" s="35"/>
      <c r="D8" s="36"/>
      <c r="E8" s="35"/>
      <c r="F8" s="35"/>
      <c r="G8" s="30"/>
    </row>
    <row r="9" spans="1:7" ht="14.5" x14ac:dyDescent="0.35">
      <c r="A9" s="34"/>
      <c r="B9" s="35"/>
      <c r="C9" s="35"/>
      <c r="D9" s="36"/>
      <c r="E9" s="35"/>
      <c r="F9" s="35"/>
      <c r="G9" s="30"/>
    </row>
    <row r="10" spans="1:7" ht="14.5" x14ac:dyDescent="0.35">
      <c r="A10" s="34"/>
      <c r="B10" s="35"/>
      <c r="C10" s="35"/>
      <c r="D10" s="35"/>
      <c r="E10" s="35"/>
      <c r="F10" s="35"/>
      <c r="G10" s="30"/>
    </row>
    <row r="11" spans="1:7" ht="14.5" x14ac:dyDescent="0.35">
      <c r="A11" s="34"/>
      <c r="B11" s="35"/>
      <c r="C11" s="35"/>
      <c r="D11" s="35"/>
      <c r="E11" s="35"/>
      <c r="F11" s="35"/>
      <c r="G11" s="30"/>
    </row>
    <row r="12" spans="1:7" ht="14.5" x14ac:dyDescent="0.35">
      <c r="A12" s="34"/>
      <c r="B12" s="35"/>
      <c r="C12" s="35"/>
      <c r="D12" s="35"/>
      <c r="E12" s="35"/>
      <c r="F12" s="35"/>
      <c r="G12" s="30"/>
    </row>
    <row r="13" spans="1:7" ht="14.5" x14ac:dyDescent="0.35">
      <c r="A13" s="34"/>
      <c r="B13" s="35"/>
      <c r="C13" s="35"/>
      <c r="D13" s="35"/>
      <c r="E13" s="35"/>
      <c r="F13" s="35"/>
      <c r="G13" s="30"/>
    </row>
    <row r="14" spans="1:7" ht="14.5" x14ac:dyDescent="0.35">
      <c r="A14" s="34"/>
      <c r="B14" s="35"/>
      <c r="C14" s="35"/>
      <c r="D14" s="35"/>
      <c r="E14" s="35"/>
      <c r="F14" s="35"/>
      <c r="G14" s="30"/>
    </row>
    <row r="15" spans="1:7" ht="14.5" x14ac:dyDescent="0.35">
      <c r="A15" s="34"/>
      <c r="B15" s="35"/>
      <c r="C15" s="35"/>
      <c r="D15" s="35"/>
      <c r="E15" s="35"/>
      <c r="F15" s="35"/>
      <c r="G15" s="30"/>
    </row>
    <row r="16" spans="1:7" ht="14.5" x14ac:dyDescent="0.35">
      <c r="A16" s="34"/>
      <c r="B16" s="35"/>
      <c r="C16" s="35"/>
      <c r="D16" s="35"/>
      <c r="E16" s="35"/>
      <c r="F16" s="35"/>
      <c r="G16" s="30"/>
    </row>
    <row r="17" spans="1:7" ht="14.5" x14ac:dyDescent="0.35">
      <c r="A17" s="34"/>
      <c r="B17" s="35"/>
      <c r="C17" s="35"/>
      <c r="D17" s="35"/>
      <c r="E17" s="35"/>
      <c r="F17" s="35"/>
      <c r="G17" s="30"/>
    </row>
    <row r="18" spans="1:7" ht="14.5" x14ac:dyDescent="0.35">
      <c r="A18" s="34"/>
      <c r="B18" s="35"/>
      <c r="C18" s="35"/>
      <c r="D18" s="35"/>
      <c r="E18" s="35"/>
      <c r="F18" s="35"/>
      <c r="G18" s="30"/>
    </row>
    <row r="19" spans="1:7" ht="14.5" x14ac:dyDescent="0.35">
      <c r="A19" s="34"/>
      <c r="B19" s="35"/>
      <c r="C19" s="35"/>
      <c r="D19" s="35"/>
      <c r="E19" s="35"/>
      <c r="F19" s="35"/>
      <c r="G19" s="30"/>
    </row>
    <row r="20" spans="1:7" ht="14.5" x14ac:dyDescent="0.35">
      <c r="A20" s="34"/>
      <c r="B20" s="35"/>
      <c r="C20" s="35"/>
      <c r="D20" s="35"/>
      <c r="E20" s="35"/>
      <c r="F20" s="35"/>
      <c r="G20" s="30"/>
    </row>
    <row r="21" spans="1:7" ht="15.75" customHeight="1" x14ac:dyDescent="0.35">
      <c r="A21" s="34"/>
      <c r="B21" s="35"/>
      <c r="C21" s="35"/>
      <c r="D21" s="35"/>
      <c r="E21" s="35"/>
      <c r="F21" s="35"/>
      <c r="G21" s="30"/>
    </row>
    <row r="22" spans="1:7" ht="15.75" customHeight="1" x14ac:dyDescent="0.35">
      <c r="A22" s="34"/>
      <c r="B22" s="35"/>
      <c r="C22" s="35"/>
      <c r="D22" s="35"/>
      <c r="E22" s="35"/>
      <c r="F22" s="35"/>
      <c r="G22" s="30"/>
    </row>
    <row r="23" spans="1:7" ht="15.75" customHeight="1" x14ac:dyDescent="0.35">
      <c r="A23" s="34"/>
      <c r="B23" s="35"/>
      <c r="C23" s="35"/>
      <c r="D23" s="35"/>
      <c r="E23" s="35"/>
      <c r="F23" s="35"/>
      <c r="G23" s="30"/>
    </row>
    <row r="24" spans="1:7" ht="15.75" customHeight="1" x14ac:dyDescent="0.35">
      <c r="A24" s="34"/>
      <c r="B24" s="35"/>
      <c r="C24" s="35"/>
      <c r="D24" s="35"/>
      <c r="E24" s="35"/>
      <c r="F24" s="35"/>
      <c r="G24" s="30"/>
    </row>
    <row r="25" spans="1:7" ht="15.75" customHeight="1" x14ac:dyDescent="0.35">
      <c r="A25" s="34"/>
      <c r="B25" s="35"/>
      <c r="C25" s="35"/>
      <c r="D25" s="35"/>
      <c r="E25" s="35"/>
      <c r="F25" s="35"/>
      <c r="G25" s="30"/>
    </row>
    <row r="26" spans="1:7" ht="15.75" customHeight="1" x14ac:dyDescent="0.35">
      <c r="A26" s="34"/>
      <c r="B26" s="35"/>
      <c r="C26" s="35"/>
      <c r="D26" s="35"/>
      <c r="E26" s="35"/>
      <c r="F26" s="35"/>
      <c r="G26" s="30"/>
    </row>
    <row r="27" spans="1:7" ht="15.75" customHeight="1" x14ac:dyDescent="0.35">
      <c r="A27" s="34"/>
      <c r="B27" s="35"/>
      <c r="C27" s="35"/>
      <c r="D27" s="35"/>
      <c r="E27" s="35"/>
      <c r="F27" s="35"/>
      <c r="G27" s="30"/>
    </row>
    <row r="28" spans="1:7" ht="15.75" customHeight="1" x14ac:dyDescent="0.35">
      <c r="A28" s="34"/>
      <c r="B28" s="35"/>
      <c r="C28" s="35"/>
      <c r="D28" s="35"/>
      <c r="E28" s="35"/>
      <c r="F28" s="35"/>
      <c r="G28" s="30"/>
    </row>
    <row r="29" spans="1:7" ht="15.75" customHeight="1" x14ac:dyDescent="0.35">
      <c r="A29" s="111" t="s">
        <v>44</v>
      </c>
      <c r="B29" s="79"/>
      <c r="C29" s="79"/>
      <c r="D29" s="79"/>
      <c r="E29" s="79"/>
      <c r="F29" s="112"/>
      <c r="G29" s="37"/>
    </row>
    <row r="30" spans="1:7" ht="15.75" customHeight="1" x14ac:dyDescent="0.35">
      <c r="A30" s="28"/>
      <c r="B30" s="29"/>
      <c r="C30" s="29"/>
      <c r="D30" s="29"/>
      <c r="E30" s="29"/>
      <c r="F30" s="29"/>
      <c r="G30" s="30"/>
    </row>
    <row r="31" spans="1:7" ht="15.75" customHeight="1" x14ac:dyDescent="0.35">
      <c r="A31" s="28"/>
      <c r="B31" s="29"/>
      <c r="C31" s="29"/>
      <c r="D31" s="29"/>
      <c r="E31" s="29"/>
      <c r="F31" s="29"/>
      <c r="G31" s="30"/>
    </row>
    <row r="32" spans="1:7" ht="15.75" customHeight="1" x14ac:dyDescent="0.35">
      <c r="A32" s="113" t="s">
        <v>45</v>
      </c>
      <c r="B32" s="71"/>
      <c r="C32" s="71"/>
      <c r="D32" s="71"/>
      <c r="E32" s="71"/>
      <c r="F32" s="71"/>
      <c r="G32" s="72"/>
    </row>
    <row r="33" spans="1:7" ht="15.75" customHeight="1" x14ac:dyDescent="0.35">
      <c r="A33" s="113" t="s">
        <v>46</v>
      </c>
      <c r="B33" s="71"/>
      <c r="C33" s="71"/>
      <c r="D33" s="71"/>
      <c r="E33" s="71"/>
      <c r="F33" s="71"/>
      <c r="G33" s="72"/>
    </row>
    <row r="34" spans="1:7" ht="15.75" customHeight="1" x14ac:dyDescent="0.35">
      <c r="A34" s="38" t="s">
        <v>47</v>
      </c>
      <c r="B34" s="39"/>
      <c r="C34" s="29"/>
      <c r="D34" s="29"/>
      <c r="E34" s="29"/>
      <c r="F34" s="29"/>
      <c r="G34" s="30"/>
    </row>
    <row r="35" spans="1:7" ht="15.75" customHeight="1" x14ac:dyDescent="0.35">
      <c r="A35" s="40"/>
      <c r="B35" s="41"/>
      <c r="C35" s="41"/>
      <c r="D35" s="41"/>
      <c r="E35" s="41"/>
      <c r="F35" s="41"/>
      <c r="G35" s="42"/>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4">
    <mergeCell ref="A1:G1"/>
    <mergeCell ref="A29:F29"/>
    <mergeCell ref="A32:G32"/>
    <mergeCell ref="A33:G33"/>
  </mergeCells>
  <dataValidations count="1">
    <dataValidation type="list" allowBlank="1" showErrorMessage="1" sqref="A8:A28" xr:uid="{00000000-0002-0000-0100-000000000000}">
      <formula1>"Per Diem,Travel - Airfare,Travel - Local Conveyance,Travel - Bus Tickets,Travel - Airport transfer"</formula1>
    </dataValidation>
  </dataValidations>
  <pageMargins left="0.7" right="0.7" top="0.75" bottom="0.75" header="0" footer="0"/>
  <pageSetup scale="7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workbookViewId="0"/>
  </sheetViews>
  <sheetFormatPr defaultColWidth="14.453125" defaultRowHeight="15" customHeight="1" x14ac:dyDescent="0.35"/>
  <cols>
    <col min="1" max="1" width="28.1796875" customWidth="1"/>
    <col min="2" max="2" width="23.453125" customWidth="1"/>
    <col min="3" max="3" width="50.1796875" customWidth="1"/>
    <col min="4" max="4" width="20.453125" customWidth="1"/>
    <col min="5" max="26" width="9.1796875" customWidth="1"/>
  </cols>
  <sheetData>
    <row r="1" spans="1:26" ht="12.75" customHeight="1" x14ac:dyDescent="0.35">
      <c r="A1" s="43" t="s">
        <v>9</v>
      </c>
      <c r="B1" s="43" t="s">
        <v>8</v>
      </c>
      <c r="C1" s="43" t="s">
        <v>7</v>
      </c>
      <c r="D1" s="44" t="s">
        <v>48</v>
      </c>
      <c r="E1" s="44" t="s">
        <v>10</v>
      </c>
      <c r="F1" s="45"/>
      <c r="G1" s="45"/>
      <c r="H1" s="45"/>
      <c r="I1" s="45"/>
      <c r="J1" s="45"/>
      <c r="K1" s="45"/>
      <c r="L1" s="45"/>
      <c r="M1" s="45"/>
      <c r="N1" s="45"/>
      <c r="O1" s="45"/>
      <c r="P1" s="45"/>
      <c r="Q1" s="45"/>
      <c r="R1" s="45"/>
      <c r="S1" s="45"/>
      <c r="T1" s="45"/>
      <c r="U1" s="45"/>
      <c r="V1" s="45"/>
      <c r="W1" s="45"/>
      <c r="X1" s="45"/>
      <c r="Y1" s="45"/>
      <c r="Z1" s="45"/>
    </row>
    <row r="2" spans="1:26" ht="12.75" customHeight="1" x14ac:dyDescent="0.35">
      <c r="A2" s="45" t="s">
        <v>49</v>
      </c>
      <c r="B2" s="45" t="s">
        <v>50</v>
      </c>
      <c r="C2" s="45" t="s">
        <v>51</v>
      </c>
      <c r="D2" s="45" t="s">
        <v>52</v>
      </c>
      <c r="E2" s="45" t="s">
        <v>53</v>
      </c>
      <c r="F2" s="45"/>
      <c r="G2" s="45"/>
      <c r="H2" s="45"/>
      <c r="I2" s="45"/>
      <c r="J2" s="45"/>
      <c r="K2" s="45"/>
      <c r="L2" s="45"/>
      <c r="M2" s="45"/>
      <c r="N2" s="45"/>
      <c r="O2" s="45"/>
      <c r="P2" s="45"/>
      <c r="Q2" s="45"/>
      <c r="R2" s="45"/>
      <c r="S2" s="45"/>
      <c r="T2" s="45"/>
      <c r="U2" s="45"/>
      <c r="V2" s="45"/>
      <c r="W2" s="45"/>
      <c r="X2" s="45"/>
      <c r="Y2" s="45"/>
      <c r="Z2" s="45"/>
    </row>
    <row r="3" spans="1:26" ht="12.75" customHeight="1" x14ac:dyDescent="0.35">
      <c r="A3" s="45" t="s">
        <v>54</v>
      </c>
      <c r="B3" s="45" t="s">
        <v>55</v>
      </c>
      <c r="C3" s="45" t="s">
        <v>20</v>
      </c>
      <c r="D3" s="45" t="s">
        <v>56</v>
      </c>
      <c r="E3" s="45" t="s">
        <v>57</v>
      </c>
      <c r="F3" s="45"/>
      <c r="G3" s="45"/>
      <c r="H3" s="45"/>
      <c r="I3" s="45"/>
      <c r="J3" s="45"/>
      <c r="K3" s="45"/>
      <c r="L3" s="45"/>
      <c r="M3" s="45"/>
      <c r="N3" s="45"/>
      <c r="O3" s="45"/>
      <c r="P3" s="45"/>
      <c r="Q3" s="45"/>
      <c r="R3" s="45"/>
      <c r="S3" s="45"/>
      <c r="T3" s="45"/>
      <c r="U3" s="45"/>
      <c r="V3" s="45"/>
      <c r="W3" s="45"/>
      <c r="X3" s="45"/>
      <c r="Y3" s="45"/>
      <c r="Z3" s="45"/>
    </row>
    <row r="4" spans="1:26" ht="12.75" customHeight="1" x14ac:dyDescent="0.35">
      <c r="A4" s="45" t="s">
        <v>58</v>
      </c>
      <c r="B4" s="45" t="s">
        <v>59</v>
      </c>
      <c r="C4" s="45" t="s">
        <v>15</v>
      </c>
      <c r="D4" s="45" t="s">
        <v>60</v>
      </c>
      <c r="E4" s="45" t="s">
        <v>61</v>
      </c>
      <c r="F4" s="45"/>
      <c r="G4" s="45"/>
      <c r="H4" s="45"/>
      <c r="I4" s="45"/>
      <c r="J4" s="45"/>
      <c r="K4" s="45"/>
      <c r="L4" s="45"/>
      <c r="M4" s="45"/>
      <c r="N4" s="45"/>
      <c r="O4" s="45"/>
      <c r="P4" s="45"/>
      <c r="Q4" s="45"/>
      <c r="R4" s="45"/>
      <c r="S4" s="45"/>
      <c r="T4" s="45"/>
      <c r="U4" s="45"/>
      <c r="V4" s="45"/>
      <c r="W4" s="45"/>
      <c r="X4" s="45"/>
      <c r="Y4" s="45"/>
      <c r="Z4" s="45"/>
    </row>
    <row r="5" spans="1:26" ht="12.75" customHeight="1" x14ac:dyDescent="0.35">
      <c r="A5" s="45" t="s">
        <v>62</v>
      </c>
      <c r="B5" s="45" t="s">
        <v>16</v>
      </c>
      <c r="C5" s="45" t="s">
        <v>19</v>
      </c>
      <c r="D5" s="45" t="s">
        <v>63</v>
      </c>
      <c r="E5" s="45" t="s">
        <v>64</v>
      </c>
      <c r="F5" s="45"/>
      <c r="G5" s="45"/>
      <c r="H5" s="45"/>
      <c r="I5" s="45"/>
      <c r="J5" s="45"/>
      <c r="K5" s="45"/>
      <c r="L5" s="45"/>
      <c r="M5" s="45"/>
      <c r="N5" s="45"/>
      <c r="O5" s="45"/>
      <c r="P5" s="45"/>
      <c r="Q5" s="45"/>
      <c r="R5" s="45"/>
      <c r="S5" s="45"/>
      <c r="T5" s="45"/>
      <c r="U5" s="45"/>
      <c r="V5" s="45"/>
      <c r="W5" s="45"/>
      <c r="X5" s="45"/>
      <c r="Y5" s="45"/>
      <c r="Z5" s="45"/>
    </row>
    <row r="6" spans="1:26" ht="12.75" customHeight="1" x14ac:dyDescent="0.35">
      <c r="A6" s="45" t="s">
        <v>17</v>
      </c>
      <c r="B6" s="45" t="s">
        <v>65</v>
      </c>
      <c r="C6" s="45" t="s">
        <v>21</v>
      </c>
      <c r="D6" s="45" t="s">
        <v>66</v>
      </c>
      <c r="E6" s="45" t="s">
        <v>67</v>
      </c>
      <c r="F6" s="45"/>
      <c r="G6" s="45"/>
      <c r="H6" s="45"/>
      <c r="I6" s="45"/>
      <c r="J6" s="45"/>
      <c r="K6" s="45"/>
      <c r="L6" s="45"/>
      <c r="M6" s="45"/>
      <c r="N6" s="45"/>
      <c r="O6" s="45"/>
      <c r="P6" s="45"/>
      <c r="Q6" s="45"/>
      <c r="R6" s="45"/>
      <c r="S6" s="45"/>
      <c r="T6" s="45"/>
      <c r="U6" s="45"/>
      <c r="V6" s="45"/>
      <c r="W6" s="45"/>
      <c r="X6" s="45"/>
      <c r="Y6" s="45"/>
      <c r="Z6" s="45"/>
    </row>
    <row r="7" spans="1:26" ht="12.75" customHeight="1" x14ac:dyDescent="0.35">
      <c r="A7" s="45" t="s">
        <v>68</v>
      </c>
      <c r="B7" s="45" t="s">
        <v>69</v>
      </c>
      <c r="C7" s="45" t="s">
        <v>70</v>
      </c>
      <c r="D7" s="45" t="s">
        <v>71</v>
      </c>
      <c r="E7" s="45" t="s">
        <v>72</v>
      </c>
      <c r="F7" s="45"/>
      <c r="G7" s="45"/>
      <c r="H7" s="45"/>
      <c r="I7" s="45"/>
      <c r="J7" s="45"/>
      <c r="K7" s="45"/>
      <c r="L7" s="45"/>
      <c r="M7" s="45"/>
      <c r="N7" s="45"/>
      <c r="O7" s="45"/>
      <c r="P7" s="45"/>
      <c r="Q7" s="45"/>
      <c r="R7" s="45"/>
      <c r="S7" s="45"/>
      <c r="T7" s="45"/>
      <c r="U7" s="45"/>
      <c r="V7" s="45"/>
      <c r="W7" s="45"/>
      <c r="X7" s="45"/>
      <c r="Y7" s="45"/>
      <c r="Z7" s="45"/>
    </row>
    <row r="8" spans="1:26" ht="12.75" customHeight="1" x14ac:dyDescent="0.35">
      <c r="A8" s="45" t="s">
        <v>73</v>
      </c>
      <c r="B8" s="45" t="s">
        <v>74</v>
      </c>
      <c r="C8" s="45" t="s">
        <v>75</v>
      </c>
      <c r="D8" s="45" t="s">
        <v>76</v>
      </c>
      <c r="E8" s="45" t="s">
        <v>18</v>
      </c>
      <c r="F8" s="45"/>
      <c r="G8" s="45"/>
      <c r="H8" s="45"/>
      <c r="I8" s="45"/>
      <c r="J8" s="45"/>
      <c r="K8" s="45"/>
      <c r="L8" s="45"/>
      <c r="M8" s="45"/>
      <c r="N8" s="45"/>
      <c r="O8" s="45"/>
      <c r="P8" s="45"/>
      <c r="Q8" s="45"/>
      <c r="R8" s="45"/>
      <c r="S8" s="45"/>
      <c r="T8" s="45"/>
      <c r="U8" s="45"/>
      <c r="V8" s="45"/>
      <c r="W8" s="45"/>
      <c r="X8" s="45"/>
      <c r="Y8" s="45"/>
      <c r="Z8" s="45"/>
    </row>
    <row r="9" spans="1:26" ht="12.75" customHeight="1" x14ac:dyDescent="0.35">
      <c r="A9" s="45"/>
      <c r="C9" s="45" t="s">
        <v>77</v>
      </c>
      <c r="D9" s="45" t="s">
        <v>78</v>
      </c>
      <c r="E9" s="45" t="s">
        <v>79</v>
      </c>
      <c r="F9" s="45"/>
      <c r="G9" s="45"/>
      <c r="H9" s="45"/>
      <c r="I9" s="45"/>
      <c r="J9" s="45"/>
      <c r="K9" s="45"/>
      <c r="L9" s="45"/>
      <c r="M9" s="45"/>
      <c r="N9" s="45"/>
      <c r="O9" s="45"/>
      <c r="P9" s="45"/>
      <c r="Q9" s="45"/>
      <c r="R9" s="45"/>
      <c r="S9" s="45"/>
      <c r="T9" s="45"/>
      <c r="U9" s="45"/>
      <c r="V9" s="45"/>
      <c r="W9" s="45"/>
      <c r="X9" s="45"/>
      <c r="Y9" s="45"/>
      <c r="Z9" s="45"/>
    </row>
    <row r="10" spans="1:26" ht="12.75" customHeight="1" x14ac:dyDescent="0.35">
      <c r="A10" s="46"/>
      <c r="B10" s="45"/>
      <c r="C10" s="45" t="s">
        <v>24</v>
      </c>
      <c r="D10" s="45" t="s">
        <v>80</v>
      </c>
      <c r="E10" s="45" t="s">
        <v>81</v>
      </c>
      <c r="F10" s="45"/>
      <c r="G10" s="45"/>
      <c r="H10" s="45"/>
      <c r="I10" s="45"/>
      <c r="J10" s="45"/>
      <c r="K10" s="45"/>
      <c r="L10" s="45"/>
      <c r="M10" s="45"/>
      <c r="N10" s="45"/>
      <c r="O10" s="45"/>
      <c r="P10" s="45"/>
      <c r="Q10" s="45"/>
      <c r="R10" s="45"/>
      <c r="S10" s="45"/>
      <c r="T10" s="45"/>
      <c r="U10" s="45"/>
      <c r="V10" s="45"/>
      <c r="W10" s="45"/>
      <c r="X10" s="45"/>
      <c r="Y10" s="45"/>
      <c r="Z10" s="45"/>
    </row>
    <row r="11" spans="1:26" ht="12.75" customHeight="1" x14ac:dyDescent="0.35">
      <c r="A11" s="45"/>
      <c r="B11" s="45"/>
      <c r="D11" s="45" t="s">
        <v>82</v>
      </c>
      <c r="E11" s="45" t="s">
        <v>83</v>
      </c>
      <c r="F11" s="45"/>
      <c r="G11" s="45"/>
      <c r="H11" s="45"/>
      <c r="I11" s="45"/>
      <c r="J11" s="45"/>
      <c r="K11" s="45"/>
      <c r="L11" s="45"/>
      <c r="M11" s="45"/>
      <c r="N11" s="45"/>
      <c r="O11" s="45"/>
      <c r="P11" s="45"/>
      <c r="Q11" s="45"/>
      <c r="R11" s="45"/>
      <c r="S11" s="45"/>
      <c r="T11" s="45"/>
      <c r="U11" s="45"/>
      <c r="V11" s="45"/>
      <c r="W11" s="45"/>
      <c r="X11" s="45"/>
      <c r="Y11" s="45"/>
      <c r="Z11" s="45"/>
    </row>
    <row r="12" spans="1:26" ht="12.75" customHeight="1" x14ac:dyDescent="0.35">
      <c r="A12" s="45"/>
      <c r="B12" s="45"/>
      <c r="C12" s="45"/>
      <c r="D12" s="45" t="s">
        <v>84</v>
      </c>
      <c r="F12" s="45"/>
      <c r="G12" s="45"/>
      <c r="H12" s="45"/>
      <c r="I12" s="45"/>
      <c r="J12" s="45"/>
      <c r="K12" s="45"/>
      <c r="L12" s="45"/>
      <c r="M12" s="45"/>
      <c r="N12" s="45"/>
      <c r="O12" s="45"/>
      <c r="P12" s="45"/>
      <c r="Q12" s="45"/>
      <c r="R12" s="45"/>
      <c r="S12" s="45"/>
      <c r="T12" s="45"/>
      <c r="U12" s="45"/>
      <c r="V12" s="45"/>
      <c r="W12" s="45"/>
      <c r="X12" s="45"/>
      <c r="Y12" s="45"/>
      <c r="Z12" s="45"/>
    </row>
    <row r="13" spans="1:26" ht="12.75" customHeight="1" x14ac:dyDescent="0.35">
      <c r="A13" s="45"/>
      <c r="B13" s="45"/>
      <c r="C13" s="45"/>
      <c r="D13" s="45" t="s">
        <v>85</v>
      </c>
      <c r="E13" s="45"/>
      <c r="F13" s="45"/>
      <c r="G13" s="45"/>
      <c r="H13" s="45"/>
      <c r="I13" s="45"/>
      <c r="J13" s="45"/>
      <c r="K13" s="45"/>
      <c r="L13" s="45"/>
      <c r="M13" s="45"/>
      <c r="N13" s="45"/>
      <c r="O13" s="45"/>
      <c r="P13" s="45"/>
      <c r="Q13" s="45"/>
      <c r="R13" s="45"/>
      <c r="S13" s="45"/>
      <c r="T13" s="45"/>
      <c r="U13" s="45"/>
      <c r="V13" s="45"/>
      <c r="W13" s="45"/>
      <c r="X13" s="45"/>
      <c r="Y13" s="45"/>
      <c r="Z13" s="45"/>
    </row>
    <row r="14" spans="1:26" ht="12.75" customHeight="1" x14ac:dyDescent="0.35">
      <c r="A14" s="45"/>
      <c r="B14" s="45"/>
      <c r="C14" s="45"/>
      <c r="D14" s="45" t="s">
        <v>86</v>
      </c>
      <c r="E14" s="45"/>
      <c r="F14" s="45"/>
      <c r="G14" s="45"/>
      <c r="H14" s="45"/>
      <c r="I14" s="45"/>
      <c r="J14" s="45"/>
      <c r="K14" s="45"/>
      <c r="L14" s="45"/>
      <c r="M14" s="45"/>
      <c r="N14" s="45"/>
      <c r="O14" s="45"/>
      <c r="P14" s="45"/>
      <c r="Q14" s="45"/>
      <c r="R14" s="45"/>
      <c r="S14" s="45"/>
      <c r="T14" s="45"/>
      <c r="U14" s="45"/>
      <c r="V14" s="45"/>
      <c r="W14" s="45"/>
      <c r="X14" s="45"/>
      <c r="Y14" s="45"/>
      <c r="Z14" s="45"/>
    </row>
    <row r="15" spans="1:26" ht="12.75" customHeight="1" x14ac:dyDescent="0.35">
      <c r="A15" s="45"/>
      <c r="B15" s="45"/>
      <c r="C15" s="45"/>
      <c r="D15" s="45" t="s">
        <v>87</v>
      </c>
      <c r="E15" s="45"/>
      <c r="F15" s="45"/>
      <c r="G15" s="45"/>
      <c r="H15" s="45"/>
      <c r="I15" s="45"/>
      <c r="J15" s="45"/>
      <c r="K15" s="45"/>
      <c r="L15" s="45"/>
      <c r="M15" s="45"/>
      <c r="N15" s="45"/>
      <c r="O15" s="45"/>
      <c r="P15" s="45"/>
      <c r="Q15" s="45"/>
      <c r="R15" s="45"/>
      <c r="S15" s="45"/>
      <c r="T15" s="45"/>
      <c r="U15" s="45"/>
      <c r="V15" s="45"/>
      <c r="W15" s="45"/>
      <c r="X15" s="45"/>
      <c r="Y15" s="45"/>
      <c r="Z15" s="45"/>
    </row>
    <row r="16" spans="1:26" ht="12.75" customHeight="1" x14ac:dyDescent="0.35">
      <c r="A16" s="45"/>
      <c r="B16" s="45"/>
      <c r="C16" s="45"/>
      <c r="D16" s="45" t="s">
        <v>88</v>
      </c>
      <c r="E16" s="45"/>
      <c r="F16" s="45"/>
      <c r="G16" s="45"/>
      <c r="H16" s="45"/>
      <c r="I16" s="45"/>
      <c r="J16" s="45"/>
      <c r="K16" s="45"/>
      <c r="L16" s="45"/>
      <c r="M16" s="45"/>
      <c r="N16" s="45"/>
      <c r="O16" s="45"/>
      <c r="P16" s="45"/>
      <c r="Q16" s="45"/>
      <c r="R16" s="45"/>
      <c r="S16" s="45"/>
      <c r="T16" s="45"/>
      <c r="U16" s="45"/>
      <c r="V16" s="45"/>
      <c r="W16" s="45"/>
      <c r="X16" s="45"/>
      <c r="Y16" s="45"/>
      <c r="Z16" s="45"/>
    </row>
    <row r="17" spans="1:26" ht="12.75" customHeight="1" x14ac:dyDescent="0.35">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2.75" customHeight="1" x14ac:dyDescent="0.35">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2.75" customHeight="1" x14ac:dyDescent="0.35">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2.75" customHeight="1" x14ac:dyDescent="0.35">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2.75" customHeight="1" x14ac:dyDescent="0.35">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2.75" customHeight="1" x14ac:dyDescent="0.35">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2.75" customHeight="1" x14ac:dyDescent="0.35">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2.75" customHeight="1" x14ac:dyDescent="0.3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2.75" customHeight="1" x14ac:dyDescent="0.3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2.75" customHeight="1" x14ac:dyDescent="0.35">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2.75" customHeight="1" x14ac:dyDescent="0.35">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2.75" customHeight="1" x14ac:dyDescent="0.3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2.75" customHeight="1" x14ac:dyDescent="0.3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2.75" customHeight="1" x14ac:dyDescent="0.3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2.75" customHeight="1" x14ac:dyDescent="0.35">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2.75" customHeight="1"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2.75" customHeight="1"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2.75" customHeight="1" x14ac:dyDescent="0.3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2.75" customHeight="1" x14ac:dyDescent="0.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2.75" customHeight="1" x14ac:dyDescent="0.3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2.75" customHeight="1" x14ac:dyDescent="0.35">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2.75" customHeight="1" x14ac:dyDescent="0.35">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2.75" customHeight="1" x14ac:dyDescent="0.3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2.75" customHeight="1" x14ac:dyDescent="0.3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2.75" customHeight="1" x14ac:dyDescent="0.3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2.75" customHeight="1" x14ac:dyDescent="0.3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2.75" customHeight="1" x14ac:dyDescent="0.3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3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2.75" customHeight="1" x14ac:dyDescent="0.3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2.75" customHeight="1" x14ac:dyDescent="0.3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2.75" customHeight="1" x14ac:dyDescent="0.3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2.75" customHeight="1" x14ac:dyDescent="0.3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3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2.75" customHeight="1" x14ac:dyDescent="0.3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2.75" customHeight="1" x14ac:dyDescent="0.3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2.75" customHeight="1" x14ac:dyDescent="0.3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2.75" customHeight="1" x14ac:dyDescent="0.3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2.75" customHeight="1" x14ac:dyDescent="0.3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2.75" customHeight="1" x14ac:dyDescent="0.3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2.75" customHeight="1" x14ac:dyDescent="0.3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2.75" customHeight="1" x14ac:dyDescent="0.3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3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3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3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3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3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3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3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3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3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3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3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3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3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3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3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3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3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3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3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3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3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3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3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3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3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35">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35">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3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3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3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3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3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3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35">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35">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35">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35">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3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35">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35">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35">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35">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35">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35">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35">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35">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35">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3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35">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3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35">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35">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35">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35">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35">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35">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35">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3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3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35">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35">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35">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35">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35">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35">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35">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35">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3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35">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35">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35">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35">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35">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35">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35">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35">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35">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35">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35">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35">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35">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35">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35">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35">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35">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35">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3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35">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35">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35">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35">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35">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35">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35">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35">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35">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3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35">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35">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35">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35">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35">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35">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35">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35">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35">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3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35">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35">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35">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35">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35">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35">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35">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35">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35">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3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35">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35">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35">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35">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35">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35">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35">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35">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35">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3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35">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35">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35">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35">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35">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35">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35">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35">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35">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3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35">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35">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35">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35">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35">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35">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35">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35">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35">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3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35">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35">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35">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35">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35">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35">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35">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35">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35">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3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35">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35">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35">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35">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35">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35">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35">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35">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35">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3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35">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35">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35">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35">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35">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35">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35">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35">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35">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35">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35">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35">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35">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35">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35">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35">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35">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35">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3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35">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35">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35">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35">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35">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35">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35">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35">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35">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3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35">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35">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35">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35">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35">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35">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35">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35">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35">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3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35">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35">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35">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35">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35">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35">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35">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35">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35">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35">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35">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35">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35">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35">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35">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35">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35">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35">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3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35">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35">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35">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35">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35">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35">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35">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35">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35">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3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35">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35">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35">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35">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35">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35">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35">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35">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35">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3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35">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35">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35">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35">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35">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35">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35">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35">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35">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3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35">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35">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35">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35">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35">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35">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35">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35">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35">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3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35">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35">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35">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35">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35">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35">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35">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35">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35">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3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35">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35">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35">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35">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35">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customHeight="1" x14ac:dyDescent="0.35">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customHeight="1" x14ac:dyDescent="0.35">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customHeight="1" x14ac:dyDescent="0.35">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customHeight="1" x14ac:dyDescent="0.35">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Exps Reimbursement</vt:lpstr>
      <vt:lpstr>Travel Reimbursement</vt:lpstr>
      <vt:lpstr>Descriptors - Do not 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eGov System</cp:lastModifiedBy>
  <dcterms:created xsi:type="dcterms:W3CDTF">2018-11-28T09:51:07Z</dcterms:created>
  <dcterms:modified xsi:type="dcterms:W3CDTF">2024-02-08T10:03:28Z</dcterms:modified>
</cp:coreProperties>
</file>